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13_ncr:1_{89122537-48D3-7C4D-8896-0F9BB53C800D}" xr6:coauthVersionLast="47" xr6:coauthVersionMax="47" xr10:uidLastSave="{00000000-0000-0000-0000-000000000000}"/>
  <bookViews>
    <workbookView xWindow="0" yWindow="660" windowWidth="30240" windowHeight="18980"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 l="1"/>
  <c r="L12" i="1"/>
  <c r="M12" i="1"/>
  <c r="K21" i="1"/>
  <c r="L21" i="1"/>
  <c r="M21" i="1"/>
  <c r="K30" i="1"/>
  <c r="L30" i="1"/>
  <c r="M30" i="1"/>
  <c r="K40" i="1"/>
  <c r="L40" i="1"/>
  <c r="M40" i="1"/>
  <c r="K50" i="1"/>
  <c r="L50" i="1"/>
  <c r="M50" i="1"/>
  <c r="K60" i="1"/>
  <c r="L60" i="1"/>
  <c r="M60" i="1"/>
  <c r="K72" i="1"/>
  <c r="L72" i="1"/>
  <c r="M72" i="1"/>
  <c r="K82" i="1"/>
  <c r="L82" i="1"/>
  <c r="M82" i="1"/>
  <c r="K91" i="1"/>
  <c r="L91" i="1"/>
  <c r="M91" i="1"/>
  <c r="K98" i="1"/>
  <c r="L98" i="1"/>
  <c r="M98" i="1"/>
  <c r="K102" i="1"/>
  <c r="L102" i="1"/>
  <c r="M102" i="1"/>
  <c r="K111" i="1"/>
  <c r="L111" i="1"/>
  <c r="M111" i="1"/>
  <c r="K116" i="1"/>
  <c r="L116" i="1"/>
  <c r="M116" i="1"/>
  <c r="K125" i="1"/>
  <c r="L125" i="1"/>
  <c r="M125" i="1"/>
  <c r="K139" i="1"/>
  <c r="L139" i="1"/>
  <c r="M139" i="1"/>
  <c r="K145" i="1"/>
  <c r="L145" i="1"/>
  <c r="M145" i="1"/>
  <c r="K149" i="1"/>
  <c r="L149" i="1"/>
  <c r="M149" i="1"/>
  <c r="K173" i="1"/>
  <c r="L173" i="1"/>
  <c r="M173" i="1"/>
  <c r="K180" i="1"/>
  <c r="L180" i="1"/>
  <c r="M180" i="1"/>
  <c r="K184" i="1"/>
  <c r="L184" i="1"/>
  <c r="M184" i="1"/>
  <c r="K192" i="1"/>
  <c r="L192" i="1"/>
  <c r="M192" i="1"/>
  <c r="K196" i="1"/>
  <c r="L196" i="1"/>
  <c r="M196" i="1"/>
  <c r="K206" i="1"/>
  <c r="L206" i="1"/>
  <c r="M206" i="1"/>
  <c r="K211" i="1"/>
  <c r="L211" i="1"/>
  <c r="M211" i="1"/>
  <c r="K217" i="1"/>
  <c r="L217" i="1"/>
  <c r="M217" i="1"/>
  <c r="K221" i="1"/>
  <c r="L221" i="1"/>
  <c r="M221" i="1"/>
  <c r="K230" i="1"/>
  <c r="L230" i="1"/>
  <c r="M230" i="1"/>
  <c r="K240" i="1"/>
  <c r="L240" i="1"/>
  <c r="M240" i="1"/>
  <c r="K246" i="1"/>
  <c r="L246" i="1"/>
  <c r="M246" i="1"/>
  <c r="K249" i="1"/>
  <c r="L249" i="1"/>
  <c r="M249" i="1"/>
  <c r="K253" i="1"/>
  <c r="L253" i="1"/>
  <c r="M253" i="1"/>
  <c r="K263" i="1"/>
  <c r="L263" i="1"/>
  <c r="M263" i="1"/>
  <c r="K273" i="1"/>
  <c r="L273" i="1"/>
  <c r="M273" i="1"/>
  <c r="K281" i="1"/>
  <c r="L281" i="1"/>
  <c r="M281" i="1"/>
  <c r="K290" i="1"/>
  <c r="L290" i="1"/>
  <c r="M290" i="1"/>
  <c r="K299" i="1"/>
  <c r="L299" i="1"/>
  <c r="M299" i="1"/>
  <c r="K311" i="1"/>
  <c r="L311" i="1"/>
  <c r="M311" i="1"/>
  <c r="K325" i="1"/>
  <c r="L325" i="1"/>
  <c r="M325" i="1"/>
  <c r="K334" i="1"/>
  <c r="L334" i="1"/>
  <c r="M334" i="1"/>
  <c r="K349" i="1"/>
  <c r="L349" i="1"/>
  <c r="M349" i="1"/>
  <c r="K354" i="1"/>
  <c r="L354" i="1"/>
  <c r="M354" i="1"/>
  <c r="K362" i="1"/>
  <c r="L362" i="1"/>
  <c r="M362" i="1"/>
  <c r="K366" i="1"/>
  <c r="L366" i="1"/>
  <c r="M366" i="1"/>
  <c r="K375" i="1"/>
  <c r="L375" i="1"/>
  <c r="M375" i="1"/>
  <c r="K384" i="1"/>
  <c r="L384" i="1"/>
  <c r="M384" i="1"/>
  <c r="K394" i="1"/>
  <c r="L394" i="1"/>
  <c r="M394" i="1"/>
  <c r="K403" i="1"/>
  <c r="L403" i="1"/>
  <c r="M403" i="1"/>
  <c r="K413" i="1"/>
  <c r="L413" i="1"/>
  <c r="M413" i="1"/>
  <c r="K422" i="1"/>
  <c r="L422" i="1"/>
  <c r="M422" i="1"/>
  <c r="K436" i="1"/>
  <c r="L436" i="1"/>
  <c r="M436" i="1"/>
  <c r="K446" i="1"/>
  <c r="L446" i="1"/>
  <c r="M446" i="1"/>
  <c r="K451" i="1"/>
  <c r="L451" i="1"/>
  <c r="M451" i="1"/>
  <c r="K460" i="1"/>
  <c r="L460" i="1"/>
  <c r="M460" i="1"/>
  <c r="K469" i="1"/>
  <c r="L469" i="1"/>
  <c r="M469" i="1"/>
  <c r="K479" i="1"/>
  <c r="L479" i="1"/>
  <c r="M479" i="1"/>
  <c r="K489" i="1"/>
  <c r="L489" i="1"/>
  <c r="M489" i="1"/>
  <c r="K491" i="1"/>
  <c r="L491" i="1"/>
  <c r="M491" i="1"/>
  <c r="K501" i="1"/>
  <c r="L501" i="1"/>
  <c r="M501" i="1"/>
  <c r="K510" i="1"/>
  <c r="L510" i="1"/>
  <c r="M510" i="1"/>
  <c r="K520" i="1"/>
  <c r="L520" i="1"/>
  <c r="M520" i="1"/>
  <c r="K530" i="1"/>
  <c r="L530" i="1"/>
  <c r="M530" i="1"/>
  <c r="K540" i="1"/>
  <c r="L540" i="1"/>
  <c r="M540" i="1"/>
  <c r="K550" i="1"/>
  <c r="L550" i="1"/>
  <c r="M550" i="1"/>
  <c r="K559" i="1"/>
  <c r="L559" i="1"/>
  <c r="M559" i="1"/>
  <c r="K569" i="1"/>
  <c r="L569" i="1"/>
  <c r="M569" i="1"/>
  <c r="K579" i="1"/>
  <c r="L579" i="1"/>
  <c r="M579" i="1"/>
  <c r="K588" i="1"/>
  <c r="L588" i="1"/>
  <c r="M588" i="1"/>
  <c r="K598" i="1"/>
  <c r="L598" i="1"/>
  <c r="M598" i="1"/>
  <c r="K612" i="1"/>
  <c r="L612" i="1"/>
  <c r="M612" i="1"/>
  <c r="K626" i="1"/>
  <c r="L626" i="1"/>
  <c r="M626" i="1"/>
  <c r="K635" i="1"/>
  <c r="L635" i="1"/>
  <c r="M635" i="1"/>
  <c r="K650" i="1"/>
  <c r="L650" i="1"/>
  <c r="M650" i="1"/>
  <c r="K670" i="1"/>
  <c r="L670" i="1"/>
  <c r="M670" i="1"/>
  <c r="K679" i="1"/>
  <c r="L679" i="1"/>
  <c r="M679" i="1"/>
  <c r="K688" i="1"/>
  <c r="L688" i="1"/>
  <c r="M688" i="1"/>
  <c r="K699" i="1"/>
  <c r="L699" i="1"/>
  <c r="M699" i="1"/>
  <c r="K709" i="1"/>
  <c r="L709" i="1"/>
  <c r="M709" i="1"/>
  <c r="K737" i="1"/>
  <c r="L737" i="1"/>
  <c r="M737" i="1"/>
  <c r="K746" i="1"/>
  <c r="L746" i="1"/>
  <c r="M746" i="1"/>
  <c r="K755" i="1"/>
  <c r="L755" i="1"/>
  <c r="M755" i="1"/>
  <c r="K763" i="1"/>
  <c r="L763" i="1"/>
  <c r="M763" i="1"/>
  <c r="K767" i="1"/>
  <c r="L767" i="1"/>
  <c r="M767" i="1"/>
  <c r="K777" i="1"/>
  <c r="L777" i="1"/>
  <c r="M777" i="1"/>
  <c r="K786" i="1"/>
  <c r="L786" i="1"/>
  <c r="M786" i="1"/>
  <c r="K799" i="1"/>
  <c r="L799" i="1"/>
  <c r="M799" i="1"/>
  <c r="K808" i="1"/>
  <c r="L808" i="1"/>
  <c r="M808" i="1"/>
  <c r="K818" i="1"/>
  <c r="L818" i="1"/>
  <c r="M818" i="1"/>
  <c r="K828" i="1"/>
  <c r="L828" i="1"/>
  <c r="M828" i="1"/>
  <c r="K837" i="1"/>
  <c r="L837" i="1"/>
  <c r="M837" i="1"/>
  <c r="K846" i="1"/>
  <c r="L846" i="1"/>
  <c r="M846" i="1"/>
  <c r="K851" i="1"/>
  <c r="L851" i="1"/>
  <c r="M851" i="1"/>
  <c r="K860" i="1"/>
  <c r="L860" i="1"/>
  <c r="M860" i="1"/>
  <c r="K869" i="1"/>
  <c r="L869" i="1"/>
  <c r="M869" i="1"/>
  <c r="K880" i="1"/>
  <c r="L880" i="1"/>
  <c r="M880" i="1"/>
  <c r="K889" i="1"/>
  <c r="L889" i="1"/>
  <c r="M889" i="1"/>
  <c r="K898" i="1"/>
  <c r="L898" i="1"/>
  <c r="M898" i="1"/>
  <c r="K902" i="1"/>
  <c r="L902" i="1"/>
  <c r="M902" i="1"/>
  <c r="K928" i="1"/>
  <c r="L928" i="1"/>
  <c r="M928" i="1"/>
  <c r="K937" i="1"/>
  <c r="L937" i="1"/>
  <c r="M937" i="1"/>
  <c r="K943" i="1"/>
  <c r="L943" i="1"/>
  <c r="M943" i="1"/>
  <c r="K953" i="1"/>
  <c r="L953" i="1"/>
  <c r="M953" i="1"/>
  <c r="K963" i="1"/>
  <c r="L963" i="1"/>
  <c r="M963" i="1"/>
  <c r="K972" i="1"/>
  <c r="L972" i="1"/>
  <c r="M972" i="1"/>
  <c r="K985" i="1"/>
  <c r="L985" i="1"/>
  <c r="M985" i="1"/>
  <c r="K992" i="1"/>
  <c r="L992" i="1"/>
  <c r="M992" i="1"/>
  <c r="K997" i="1"/>
  <c r="L997" i="1"/>
  <c r="M997" i="1"/>
  <c r="K1002" i="1"/>
  <c r="L1002" i="1"/>
  <c r="M1002" i="1"/>
  <c r="K1007" i="1"/>
  <c r="L1007" i="1"/>
  <c r="M1007" i="1"/>
  <c r="K1017" i="1"/>
  <c r="L1017" i="1"/>
  <c r="M1017" i="1"/>
  <c r="K1027" i="1"/>
  <c r="L1027" i="1"/>
  <c r="M1027" i="1"/>
  <c r="K1031" i="1"/>
  <c r="L1031" i="1"/>
  <c r="M1031" i="1"/>
  <c r="K1040" i="1"/>
  <c r="L1040" i="1"/>
  <c r="M1040" i="1"/>
  <c r="K1049" i="1"/>
  <c r="L1049" i="1"/>
  <c r="M1049" i="1"/>
  <c r="K1058" i="1"/>
  <c r="L1058" i="1"/>
  <c r="M1058" i="1"/>
  <c r="K1064" i="1"/>
  <c r="L1064" i="1"/>
  <c r="M1064" i="1"/>
  <c r="K1066" i="1"/>
  <c r="L1066" i="1"/>
  <c r="M1066" i="1"/>
  <c r="K1070" i="1"/>
  <c r="L1070" i="1"/>
  <c r="M1070" i="1"/>
  <c r="K1079" i="1"/>
  <c r="L1079" i="1"/>
  <c r="M1079" i="1"/>
  <c r="K1089" i="1"/>
  <c r="L1089" i="1"/>
  <c r="M1089" i="1"/>
  <c r="K1098" i="1"/>
  <c r="L1098" i="1"/>
  <c r="M1098" i="1"/>
  <c r="K1107" i="1"/>
  <c r="L1107" i="1"/>
  <c r="M1107" i="1"/>
  <c r="K1116" i="1"/>
  <c r="L1116" i="1"/>
  <c r="M1116" i="1"/>
  <c r="K1133" i="1"/>
  <c r="L1133" i="1"/>
  <c r="M1133" i="1"/>
  <c r="K1142" i="1"/>
  <c r="L1142" i="1"/>
  <c r="M1142" i="1"/>
  <c r="K1162" i="1"/>
  <c r="L1162" i="1"/>
  <c r="M1162" i="1"/>
  <c r="K1172" i="1"/>
  <c r="L1172" i="1"/>
  <c r="M1172" i="1"/>
  <c r="K1179" i="1"/>
  <c r="L1179" i="1"/>
  <c r="M1179" i="1"/>
  <c r="K1192" i="1"/>
  <c r="L1192" i="1"/>
  <c r="M1192" i="1"/>
  <c r="K1197" i="1"/>
  <c r="L1197" i="1"/>
  <c r="M1197" i="1"/>
  <c r="K1206" i="1"/>
  <c r="L1206" i="1"/>
  <c r="M1206" i="1"/>
  <c r="K1215" i="1"/>
  <c r="L1215" i="1"/>
  <c r="M1215" i="1"/>
  <c r="K1225" i="1"/>
  <c r="L1225" i="1"/>
  <c r="M1225" i="1"/>
  <c r="K1234" i="1"/>
  <c r="L1234" i="1"/>
  <c r="M1234" i="1"/>
  <c r="K1244" i="1"/>
  <c r="L1244" i="1"/>
  <c r="M1244" i="1"/>
  <c r="K1254" i="1"/>
  <c r="L1254" i="1"/>
  <c r="M1254" i="1"/>
  <c r="K1266" i="1"/>
  <c r="L1266" i="1"/>
  <c r="M1266" i="1"/>
  <c r="K1275" i="1"/>
  <c r="L1275" i="1"/>
  <c r="M1275" i="1"/>
  <c r="K1285" i="1"/>
  <c r="L1285" i="1"/>
  <c r="M1285" i="1"/>
  <c r="K1295" i="1"/>
  <c r="L1295" i="1"/>
  <c r="M1295" i="1"/>
  <c r="K1314" i="1"/>
  <c r="L1314" i="1"/>
  <c r="M1314" i="1"/>
  <c r="K1335" i="1"/>
  <c r="L1335" i="1"/>
  <c r="M1335" i="1"/>
  <c r="K1345" i="1"/>
  <c r="L1345" i="1"/>
  <c r="M1345" i="1"/>
  <c r="K1361" i="1"/>
  <c r="L1361" i="1"/>
  <c r="M1361" i="1"/>
  <c r="K1367" i="1"/>
  <c r="L1367" i="1"/>
  <c r="M1367" i="1"/>
  <c r="K1371" i="1"/>
  <c r="L1371" i="1"/>
  <c r="M1371" i="1"/>
  <c r="K1378" i="1"/>
  <c r="L1378" i="1"/>
  <c r="M1378" i="1"/>
  <c r="K1383" i="1"/>
  <c r="L1383" i="1"/>
  <c r="M1383" i="1"/>
  <c r="K1389" i="1"/>
  <c r="L1389" i="1"/>
  <c r="M1389" i="1"/>
  <c r="K1393" i="1"/>
  <c r="L1393" i="1"/>
  <c r="M1393" i="1"/>
  <c r="K1403" i="1"/>
  <c r="L1403" i="1"/>
  <c r="M1403" i="1"/>
  <c r="K1407" i="1"/>
  <c r="L1407" i="1"/>
  <c r="M1407" i="1"/>
  <c r="K1416" i="1"/>
  <c r="L1416" i="1"/>
  <c r="M1416" i="1"/>
  <c r="K1429" i="1"/>
  <c r="L1429" i="1"/>
  <c r="M1429" i="1"/>
  <c r="K1438" i="1"/>
  <c r="L1438" i="1"/>
  <c r="M1438" i="1"/>
  <c r="K1444" i="1"/>
  <c r="L1444" i="1"/>
  <c r="M1444" i="1"/>
  <c r="K1445" i="1"/>
  <c r="L1445" i="1"/>
  <c r="M1445" i="1"/>
  <c r="K1450" i="1"/>
  <c r="L1450" i="1"/>
  <c r="M1450" i="1"/>
  <c r="K1472" i="1"/>
  <c r="L1472" i="1"/>
  <c r="M1472" i="1"/>
  <c r="K1477" i="1"/>
  <c r="L1477" i="1"/>
  <c r="M1477" i="1"/>
  <c r="K1487" i="1"/>
  <c r="L1487" i="1"/>
  <c r="M1487" i="1"/>
  <c r="K1496" i="1"/>
  <c r="L1496" i="1"/>
  <c r="M1496" i="1"/>
  <c r="K1505" i="1"/>
  <c r="L1505" i="1"/>
  <c r="M1505" i="1"/>
  <c r="K1511" i="1"/>
  <c r="L1511" i="1"/>
  <c r="M1511" i="1"/>
  <c r="K1512" i="1"/>
  <c r="L1512" i="1"/>
  <c r="M1512" i="1"/>
  <c r="K1517" i="1"/>
  <c r="L1517" i="1"/>
  <c r="M1517" i="1"/>
  <c r="K1526" i="1"/>
  <c r="L1526" i="1"/>
  <c r="M1526" i="1"/>
  <c r="K1535" i="1"/>
  <c r="L1535" i="1"/>
  <c r="M1535" i="1"/>
  <c r="K1545" i="1"/>
  <c r="L1545" i="1"/>
  <c r="M1545" i="1"/>
  <c r="K1549" i="1"/>
  <c r="L1549" i="1"/>
  <c r="M1549" i="1"/>
  <c r="K1558" i="1"/>
  <c r="L1558" i="1"/>
  <c r="M1558" i="1"/>
  <c r="K1568" i="1"/>
  <c r="L1568" i="1"/>
  <c r="M1568" i="1"/>
  <c r="K1577" i="1"/>
  <c r="L1577" i="1"/>
  <c r="M1577" i="1"/>
  <c r="K1587" i="1"/>
  <c r="L1587" i="1"/>
  <c r="M1587" i="1"/>
  <c r="K1595" i="1"/>
  <c r="L1595" i="1"/>
  <c r="M1595" i="1"/>
  <c r="K1602" i="1"/>
  <c r="L1602" i="1"/>
  <c r="M1602" i="1"/>
  <c r="K1606" i="1"/>
  <c r="L1606" i="1"/>
  <c r="M1606" i="1"/>
  <c r="K1615" i="1"/>
  <c r="L1615" i="1"/>
  <c r="M1615" i="1"/>
  <c r="K1633" i="1"/>
  <c r="L1633" i="1"/>
  <c r="M1633" i="1"/>
  <c r="K1641" i="1"/>
  <c r="L1641" i="1"/>
  <c r="M1641" i="1"/>
  <c r="K1651" i="1"/>
  <c r="L1651" i="1"/>
  <c r="M1651" i="1"/>
  <c r="K1661" i="1"/>
  <c r="L1661" i="1"/>
  <c r="M1661" i="1"/>
  <c r="K1667" i="1"/>
  <c r="L1667" i="1"/>
  <c r="M1667" i="1"/>
  <c r="K1671" i="1"/>
  <c r="L1671" i="1"/>
  <c r="M1671" i="1"/>
  <c r="K1680" i="1"/>
  <c r="L1680" i="1"/>
  <c r="M1680" i="1"/>
  <c r="K1690" i="1"/>
  <c r="L1690" i="1"/>
  <c r="M1690" i="1"/>
  <c r="K1699" i="1"/>
  <c r="L1699" i="1"/>
  <c r="M1699" i="1"/>
  <c r="K1708" i="1"/>
  <c r="L1708" i="1"/>
  <c r="M1708" i="1"/>
  <c r="K1717" i="1"/>
  <c r="L1717" i="1"/>
  <c r="M1717" i="1"/>
  <c r="K1727" i="1"/>
  <c r="L1727" i="1"/>
  <c r="M1727" i="1"/>
  <c r="K1735" i="1"/>
  <c r="L1735" i="1"/>
  <c r="M1735" i="1"/>
  <c r="K1740" i="1"/>
  <c r="L1740" i="1"/>
  <c r="M1740" i="1"/>
  <c r="K1749" i="1"/>
  <c r="L1749" i="1"/>
  <c r="M1749" i="1"/>
  <c r="K1758" i="1"/>
  <c r="L1758" i="1"/>
  <c r="M1758" i="1"/>
  <c r="K1767" i="1"/>
  <c r="L1767" i="1"/>
  <c r="M1767" i="1"/>
  <c r="K1778" i="1"/>
  <c r="L1778" i="1"/>
  <c r="M1778" i="1"/>
  <c r="K1788" i="1"/>
  <c r="L1788" i="1"/>
  <c r="M1788" i="1"/>
  <c r="K1803" i="1"/>
  <c r="L1803" i="1"/>
  <c r="M1803" i="1"/>
  <c r="K1808" i="1"/>
  <c r="L1808" i="1"/>
  <c r="M1808" i="1"/>
  <c r="K1812" i="1"/>
  <c r="L1812" i="1"/>
  <c r="M1812" i="1"/>
  <c r="K1821" i="1"/>
  <c r="L1821" i="1"/>
  <c r="M1821" i="1"/>
  <c r="K1827" i="1"/>
  <c r="L1827" i="1"/>
  <c r="M1827" i="1"/>
  <c r="K1832" i="1"/>
  <c r="L1832" i="1"/>
  <c r="M1832" i="1"/>
  <c r="K1841" i="1"/>
  <c r="L1841" i="1"/>
  <c r="M1841" i="1"/>
  <c r="K1855" i="1"/>
  <c r="L1855" i="1"/>
  <c r="M1855" i="1"/>
  <c r="K1865" i="1"/>
  <c r="L1865" i="1"/>
  <c r="M1865" i="1"/>
  <c r="K1875" i="1"/>
  <c r="L1875" i="1"/>
  <c r="M1875" i="1"/>
  <c r="K1884" i="1"/>
  <c r="L1884" i="1"/>
  <c r="M1884" i="1"/>
  <c r="K1890" i="1"/>
  <c r="L1890" i="1"/>
  <c r="M1890" i="1"/>
  <c r="K1900" i="1"/>
  <c r="L1900" i="1"/>
  <c r="M1900" i="1"/>
  <c r="K1917" i="1"/>
  <c r="L1917" i="1"/>
  <c r="M1917" i="1"/>
  <c r="K1926" i="1"/>
  <c r="L1926" i="1"/>
  <c r="M1926" i="1"/>
  <c r="K1934" i="1"/>
  <c r="L1934" i="1"/>
  <c r="M1934" i="1"/>
  <c r="K1938" i="1"/>
  <c r="L1938" i="1"/>
  <c r="M1938" i="1"/>
  <c r="K1948" i="1"/>
  <c r="L1948" i="1"/>
  <c r="M1948" i="1"/>
  <c r="K1957" i="1"/>
  <c r="L1957" i="1"/>
  <c r="M1957" i="1"/>
  <c r="K1966" i="1"/>
  <c r="L1966" i="1"/>
  <c r="M1966" i="1"/>
  <c r="J30" i="1"/>
  <c r="J40" i="1"/>
  <c r="J50" i="1"/>
  <c r="J98" i="1"/>
  <c r="J102" i="1"/>
  <c r="J111" i="1"/>
  <c r="J116" i="1"/>
  <c r="J125" i="1"/>
  <c r="J139" i="1"/>
  <c r="J149" i="1"/>
  <c r="J173" i="1"/>
  <c r="J180" i="1"/>
  <c r="J184" i="1"/>
  <c r="J192" i="1"/>
  <c r="J196" i="1"/>
  <c r="J211" i="1"/>
  <c r="J217" i="1"/>
  <c r="J221" i="1"/>
  <c r="J230" i="1"/>
  <c r="J240" i="1"/>
  <c r="J249" i="1"/>
  <c r="J253" i="1"/>
  <c r="J273" i="1"/>
  <c r="J290" i="1"/>
  <c r="J299" i="1"/>
  <c r="J311" i="1"/>
  <c r="J325" i="1"/>
  <c r="J349" i="1"/>
  <c r="J354" i="1"/>
  <c r="J362" i="1"/>
  <c r="J366" i="1"/>
  <c r="J375" i="1"/>
  <c r="J384" i="1"/>
  <c r="J394" i="1"/>
  <c r="J403" i="1"/>
  <c r="J422" i="1"/>
  <c r="J436" i="1"/>
  <c r="J446" i="1"/>
  <c r="J451" i="1"/>
  <c r="J460" i="1"/>
  <c r="J491" i="1"/>
  <c r="J501" i="1"/>
  <c r="J510" i="1"/>
  <c r="J520" i="1"/>
  <c r="J530" i="1"/>
  <c r="J540" i="1"/>
  <c r="J550" i="1"/>
  <c r="J559" i="1"/>
  <c r="J569" i="1"/>
  <c r="J588" i="1"/>
  <c r="J612" i="1"/>
  <c r="J626" i="1"/>
  <c r="J650" i="1"/>
  <c r="J670" i="1"/>
  <c r="J679" i="1"/>
  <c r="J699" i="1"/>
  <c r="J737" i="1"/>
  <c r="J755" i="1"/>
  <c r="J763" i="1"/>
  <c r="J767" i="1"/>
  <c r="J777" i="1"/>
  <c r="J786" i="1"/>
  <c r="J808" i="1"/>
  <c r="J818" i="1"/>
  <c r="J837" i="1"/>
  <c r="J860" i="1"/>
  <c r="J880" i="1"/>
  <c r="J889" i="1"/>
  <c r="J898" i="1"/>
  <c r="J902" i="1"/>
  <c r="J943" i="1"/>
  <c r="J953" i="1"/>
  <c r="J963" i="1"/>
  <c r="J972" i="1"/>
  <c r="J992" i="1"/>
  <c r="J997" i="1"/>
  <c r="J1002" i="1"/>
  <c r="J1007" i="1"/>
  <c r="J1017" i="1"/>
  <c r="J1027" i="1"/>
  <c r="J1031" i="1"/>
  <c r="J1049" i="1"/>
  <c r="J1064" i="1"/>
  <c r="J1070" i="1"/>
  <c r="J1079" i="1"/>
  <c r="J1089" i="1"/>
  <c r="J1107" i="1"/>
  <c r="J1133" i="1"/>
  <c r="J1142" i="1"/>
  <c r="J1162" i="1"/>
  <c r="J1172" i="1"/>
  <c r="J1192" i="1"/>
  <c r="J1215" i="1"/>
  <c r="J1225" i="1"/>
  <c r="J1244" i="1"/>
  <c r="J1254" i="1"/>
  <c r="J1314" i="1"/>
  <c r="J1335" i="1"/>
  <c r="J1345" i="1"/>
  <c r="J1361" i="1"/>
  <c r="J1378" i="1"/>
  <c r="J1383" i="1"/>
  <c r="J1393" i="1"/>
  <c r="J1403" i="1"/>
  <c r="J1407" i="1"/>
  <c r="J1429" i="1"/>
  <c r="J1438" i="1"/>
  <c r="J1472" i="1"/>
  <c r="J1477" i="1"/>
  <c r="J1505" i="1"/>
  <c r="J1526" i="1"/>
  <c r="J1535" i="1"/>
  <c r="J1545" i="1"/>
  <c r="J1549" i="1"/>
  <c r="J1577" i="1"/>
  <c r="J1587" i="1"/>
  <c r="J1615" i="1"/>
  <c r="J1633" i="1"/>
  <c r="J1641" i="1"/>
  <c r="J1651" i="1"/>
  <c r="J1661" i="1"/>
  <c r="J1671" i="1"/>
  <c r="J1680" i="1"/>
  <c r="J1690" i="1"/>
  <c r="J1708" i="1"/>
  <c r="J1727" i="1"/>
  <c r="J1735" i="1"/>
  <c r="J1740" i="1"/>
  <c r="J1767" i="1"/>
  <c r="J1778" i="1"/>
  <c r="J1788" i="1"/>
  <c r="J1808" i="1"/>
  <c r="J1821" i="1"/>
  <c r="J1832" i="1"/>
  <c r="J1841" i="1"/>
  <c r="J1865" i="1"/>
  <c r="J1875" i="1"/>
  <c r="J1884" i="1"/>
  <c r="J1890" i="1"/>
  <c r="J1934" i="1"/>
  <c r="J1938" i="1"/>
  <c r="J1948" i="1"/>
  <c r="J1957" i="1"/>
  <c r="J1966" i="1"/>
  <c r="J12" i="1"/>
  <c r="J859" i="1"/>
  <c r="J402" i="1"/>
  <c r="J361" i="1"/>
  <c r="J248" i="1"/>
  <c r="J210" i="1"/>
  <c r="J148" i="1"/>
  <c r="J1734" i="1"/>
  <c r="J897" i="1"/>
  <c r="J597" i="1"/>
  <c r="J421" i="1"/>
  <c r="J1534" i="1"/>
  <c r="J1650" i="1"/>
  <c r="J611" i="1"/>
  <c r="J1576" i="1"/>
  <c r="J1253" i="1"/>
  <c r="J191" i="1"/>
  <c r="J1689" i="1"/>
  <c r="J1406" i="1"/>
  <c r="J845" i="1"/>
  <c r="J745" i="1"/>
  <c r="J1196" i="1"/>
  <c r="J1224" i="1"/>
  <c r="J529" i="1"/>
  <c r="J1486" i="1"/>
  <c r="J445" i="1"/>
  <c r="K248" i="1"/>
  <c r="L248" i="1"/>
  <c r="M248" i="1"/>
  <c r="K252" i="1"/>
  <c r="L252" i="1"/>
  <c r="M252" i="1"/>
  <c r="K262" i="1"/>
  <c r="L262" i="1"/>
  <c r="M262" i="1"/>
  <c r="K272" i="1"/>
  <c r="L272" i="1"/>
  <c r="M272" i="1"/>
  <c r="K280" i="1"/>
  <c r="L280" i="1"/>
  <c r="M280" i="1"/>
  <c r="K289" i="1"/>
  <c r="L289" i="1"/>
  <c r="M289" i="1"/>
  <c r="K298" i="1"/>
  <c r="L298" i="1"/>
  <c r="M298" i="1"/>
  <c r="K310" i="1"/>
  <c r="L310" i="1"/>
  <c r="M310" i="1"/>
  <c r="K324" i="1"/>
  <c r="L324" i="1"/>
  <c r="M324" i="1"/>
  <c r="K333" i="1"/>
  <c r="L333" i="1"/>
  <c r="M333" i="1"/>
  <c r="K348" i="1"/>
  <c r="L348" i="1"/>
  <c r="M348" i="1"/>
  <c r="K353" i="1"/>
  <c r="L353" i="1"/>
  <c r="M353" i="1"/>
  <c r="K361" i="1"/>
  <c r="L361" i="1"/>
  <c r="M361" i="1"/>
  <c r="K365" i="1"/>
  <c r="L365" i="1"/>
  <c r="M365" i="1"/>
  <c r="K374" i="1"/>
  <c r="L374" i="1"/>
  <c r="M374" i="1"/>
  <c r="K383" i="1"/>
  <c r="L383" i="1"/>
  <c r="M383" i="1"/>
  <c r="K393" i="1"/>
  <c r="L393" i="1"/>
  <c r="M393" i="1"/>
  <c r="K402" i="1"/>
  <c r="L402" i="1"/>
  <c r="M402" i="1"/>
  <c r="K412" i="1"/>
  <c r="L412" i="1"/>
  <c r="M412" i="1"/>
  <c r="K421" i="1"/>
  <c r="L421" i="1"/>
  <c r="M421" i="1"/>
  <c r="K435" i="1"/>
  <c r="L435" i="1"/>
  <c r="M435" i="1"/>
  <c r="K445" i="1"/>
  <c r="L445" i="1"/>
  <c r="M445" i="1"/>
  <c r="K450" i="1"/>
  <c r="L450" i="1"/>
  <c r="M450" i="1"/>
  <c r="K459" i="1"/>
  <c r="L459" i="1"/>
  <c r="M459" i="1"/>
  <c r="K468" i="1"/>
  <c r="L468" i="1"/>
  <c r="M468" i="1"/>
  <c r="K478" i="1"/>
  <c r="L478" i="1"/>
  <c r="M478" i="1"/>
  <c r="K488" i="1"/>
  <c r="L488" i="1"/>
  <c r="M488" i="1"/>
  <c r="K490" i="1"/>
  <c r="L490" i="1"/>
  <c r="M490" i="1"/>
  <c r="K500" i="1"/>
  <c r="L500" i="1"/>
  <c r="M500" i="1"/>
  <c r="K509" i="1"/>
  <c r="L509" i="1"/>
  <c r="M509" i="1"/>
  <c r="K519" i="1"/>
  <c r="L519" i="1"/>
  <c r="M519" i="1"/>
  <c r="K529" i="1"/>
  <c r="L529" i="1"/>
  <c r="M529" i="1"/>
  <c r="K539" i="1"/>
  <c r="L539" i="1"/>
  <c r="M539" i="1"/>
  <c r="K549" i="1"/>
  <c r="L549" i="1"/>
  <c r="M549" i="1"/>
  <c r="K558" i="1"/>
  <c r="L558" i="1"/>
  <c r="M558" i="1"/>
  <c r="K568" i="1"/>
  <c r="L568" i="1"/>
  <c r="M568" i="1"/>
  <c r="K578" i="1"/>
  <c r="L578" i="1"/>
  <c r="M578" i="1"/>
  <c r="K587" i="1"/>
  <c r="L587" i="1"/>
  <c r="M587" i="1"/>
  <c r="K597" i="1"/>
  <c r="L597" i="1"/>
  <c r="M597" i="1"/>
  <c r="K603" i="1"/>
  <c r="L603" i="1"/>
  <c r="M603" i="1"/>
  <c r="K611" i="1"/>
  <c r="L611" i="1"/>
  <c r="M611" i="1"/>
  <c r="K625" i="1"/>
  <c r="L625" i="1"/>
  <c r="M625" i="1"/>
  <c r="K634" i="1"/>
  <c r="L634" i="1"/>
  <c r="M634" i="1"/>
  <c r="K649" i="1"/>
  <c r="L649" i="1"/>
  <c r="M649" i="1"/>
  <c r="K669" i="1"/>
  <c r="L669" i="1"/>
  <c r="M669" i="1"/>
  <c r="K678" i="1"/>
  <c r="L678" i="1"/>
  <c r="M678" i="1"/>
  <c r="K687" i="1"/>
  <c r="L687" i="1"/>
  <c r="M687" i="1"/>
  <c r="K698" i="1"/>
  <c r="L698" i="1"/>
  <c r="M698" i="1"/>
  <c r="K708" i="1"/>
  <c r="L708" i="1"/>
  <c r="M708" i="1"/>
  <c r="K736" i="1"/>
  <c r="L736" i="1"/>
  <c r="M736" i="1"/>
  <c r="K745" i="1"/>
  <c r="L745" i="1"/>
  <c r="M745" i="1"/>
  <c r="K754" i="1"/>
  <c r="L754" i="1"/>
  <c r="M754" i="1"/>
  <c r="K766" i="1"/>
  <c r="L766" i="1"/>
  <c r="M766" i="1"/>
  <c r="K776" i="1"/>
  <c r="L776" i="1"/>
  <c r="M776" i="1"/>
  <c r="K785" i="1"/>
  <c r="L785" i="1"/>
  <c r="M785" i="1"/>
  <c r="K798" i="1"/>
  <c r="L798" i="1"/>
  <c r="M798" i="1"/>
  <c r="K807" i="1"/>
  <c r="L807" i="1"/>
  <c r="M807" i="1"/>
  <c r="K817" i="1"/>
  <c r="L817" i="1"/>
  <c r="M817" i="1"/>
  <c r="K827" i="1"/>
  <c r="L827" i="1"/>
  <c r="M827" i="1"/>
  <c r="K836" i="1"/>
  <c r="L836" i="1"/>
  <c r="M836" i="1"/>
  <c r="K845" i="1"/>
  <c r="L845" i="1"/>
  <c r="M845" i="1"/>
  <c r="K850" i="1"/>
  <c r="L850" i="1"/>
  <c r="M850" i="1"/>
  <c r="K859" i="1"/>
  <c r="L859" i="1"/>
  <c r="M859" i="1"/>
  <c r="K868" i="1"/>
  <c r="L868" i="1"/>
  <c r="M868" i="1"/>
  <c r="K879" i="1"/>
  <c r="L879" i="1"/>
  <c r="M879" i="1"/>
  <c r="K888" i="1"/>
  <c r="L888" i="1"/>
  <c r="M888" i="1"/>
  <c r="K897" i="1"/>
  <c r="L897" i="1"/>
  <c r="M897" i="1"/>
  <c r="K901" i="1"/>
  <c r="L901" i="1"/>
  <c r="M901" i="1"/>
  <c r="K908" i="1"/>
  <c r="L908" i="1"/>
  <c r="M908" i="1"/>
  <c r="K918" i="1"/>
  <c r="L918" i="1"/>
  <c r="M918" i="1"/>
  <c r="K927" i="1"/>
  <c r="L927" i="1"/>
  <c r="M927" i="1"/>
  <c r="K936" i="1"/>
  <c r="L936" i="1"/>
  <c r="M936" i="1"/>
  <c r="K942" i="1"/>
  <c r="L942" i="1"/>
  <c r="M942" i="1"/>
  <c r="K952" i="1"/>
  <c r="L952" i="1"/>
  <c r="M952" i="1"/>
  <c r="K962" i="1"/>
  <c r="L962" i="1"/>
  <c r="M962" i="1"/>
  <c r="K971" i="1"/>
  <c r="L971" i="1"/>
  <c r="M971" i="1"/>
  <c r="K984" i="1"/>
  <c r="L984" i="1"/>
  <c r="M984" i="1"/>
  <c r="K991" i="1"/>
  <c r="L991" i="1"/>
  <c r="M991" i="1"/>
  <c r="K996" i="1"/>
  <c r="L996" i="1"/>
  <c r="M996" i="1"/>
  <c r="K1001" i="1"/>
  <c r="L1001" i="1"/>
  <c r="M1001" i="1"/>
  <c r="K1006" i="1"/>
  <c r="L1006" i="1"/>
  <c r="M1006" i="1"/>
  <c r="K1016" i="1"/>
  <c r="L1016" i="1"/>
  <c r="M1016" i="1"/>
  <c r="K1026" i="1"/>
  <c r="L1026" i="1"/>
  <c r="M1026" i="1"/>
  <c r="K1030" i="1"/>
  <c r="L1030" i="1"/>
  <c r="M1030" i="1"/>
  <c r="K1039" i="1"/>
  <c r="L1039" i="1"/>
  <c r="M1039" i="1"/>
  <c r="K1048" i="1"/>
  <c r="L1048" i="1"/>
  <c r="M1048" i="1"/>
  <c r="K1057" i="1"/>
  <c r="L1057" i="1"/>
  <c r="M1057" i="1"/>
  <c r="K1069" i="1"/>
  <c r="L1069" i="1"/>
  <c r="M1069" i="1"/>
  <c r="K1078" i="1"/>
  <c r="L1078" i="1"/>
  <c r="M1078" i="1"/>
  <c r="K1088" i="1"/>
  <c r="L1088" i="1"/>
  <c r="M1088" i="1"/>
  <c r="K1097" i="1"/>
  <c r="L1097" i="1"/>
  <c r="M1097" i="1"/>
  <c r="K1106" i="1"/>
  <c r="L1106" i="1"/>
  <c r="M1106" i="1"/>
  <c r="K1115" i="1"/>
  <c r="L1115" i="1"/>
  <c r="M1115" i="1"/>
  <c r="K1124" i="1"/>
  <c r="L1124" i="1"/>
  <c r="M1124" i="1"/>
  <c r="K1132" i="1"/>
  <c r="L1132" i="1"/>
  <c r="M1132" i="1"/>
  <c r="K1141" i="1"/>
  <c r="L1141" i="1"/>
  <c r="M1141" i="1"/>
  <c r="K1161" i="1"/>
  <c r="L1161" i="1"/>
  <c r="M1161" i="1"/>
  <c r="K1171" i="1"/>
  <c r="L1171" i="1"/>
  <c r="M1171" i="1"/>
  <c r="K1178" i="1"/>
  <c r="L1178" i="1"/>
  <c r="M1178" i="1"/>
  <c r="K1191" i="1"/>
  <c r="L1191" i="1"/>
  <c r="M1191" i="1"/>
  <c r="K1196" i="1"/>
  <c r="L1196" i="1"/>
  <c r="M1196" i="1"/>
  <c r="K1205" i="1"/>
  <c r="L1205" i="1"/>
  <c r="M1205" i="1"/>
  <c r="K1214" i="1"/>
  <c r="L1214" i="1"/>
  <c r="M1214" i="1"/>
  <c r="K1224" i="1"/>
  <c r="L1224" i="1"/>
  <c r="M1224" i="1"/>
  <c r="K1233" i="1"/>
  <c r="L1233" i="1"/>
  <c r="M1233" i="1"/>
  <c r="K1243" i="1"/>
  <c r="L1243" i="1"/>
  <c r="M1243" i="1"/>
  <c r="K1250" i="1"/>
  <c r="L1250" i="1"/>
  <c r="M1250" i="1"/>
  <c r="K1253" i="1"/>
  <c r="L1253" i="1"/>
  <c r="M1253" i="1"/>
  <c r="K1265" i="1"/>
  <c r="L1265" i="1"/>
  <c r="M1265" i="1"/>
  <c r="K1274" i="1"/>
  <c r="L1274" i="1"/>
  <c r="M1274" i="1"/>
  <c r="K1284" i="1"/>
  <c r="L1284" i="1"/>
  <c r="M1284" i="1"/>
  <c r="K1294" i="1"/>
  <c r="L1294" i="1"/>
  <c r="M1294" i="1"/>
  <c r="K1304" i="1"/>
  <c r="L1304" i="1"/>
  <c r="M1304" i="1"/>
  <c r="K1313" i="1"/>
  <c r="L1313" i="1"/>
  <c r="M1313" i="1"/>
  <c r="K1334" i="1"/>
  <c r="L1334" i="1"/>
  <c r="M1334" i="1"/>
  <c r="K1344" i="1"/>
  <c r="L1344" i="1"/>
  <c r="M1344" i="1"/>
  <c r="K1360" i="1"/>
  <c r="L1360" i="1"/>
  <c r="M1360" i="1"/>
  <c r="K1370" i="1"/>
  <c r="L1370" i="1"/>
  <c r="M1370" i="1"/>
  <c r="K1377" i="1"/>
  <c r="L1377" i="1"/>
  <c r="M1377" i="1"/>
  <c r="K1382" i="1"/>
  <c r="L1382" i="1"/>
  <c r="M1382" i="1"/>
  <c r="K1392" i="1"/>
  <c r="L1392" i="1"/>
  <c r="M1392" i="1"/>
  <c r="K1402" i="1"/>
  <c r="L1402" i="1"/>
  <c r="M1402" i="1"/>
  <c r="K1406" i="1"/>
  <c r="L1406" i="1"/>
  <c r="M1406" i="1"/>
  <c r="K1415" i="1"/>
  <c r="L1415" i="1"/>
  <c r="M1415" i="1"/>
  <c r="K1428" i="1"/>
  <c r="L1428" i="1"/>
  <c r="M1428" i="1"/>
  <c r="K1437" i="1"/>
  <c r="L1437" i="1"/>
  <c r="M1437" i="1"/>
  <c r="K1449" i="1"/>
  <c r="L1449" i="1"/>
  <c r="M1449" i="1"/>
  <c r="K1459" i="1"/>
  <c r="L1459" i="1"/>
  <c r="M1459" i="1"/>
  <c r="K1471" i="1"/>
  <c r="L1471" i="1"/>
  <c r="M1471" i="1"/>
  <c r="K1476" i="1"/>
  <c r="L1476" i="1"/>
  <c r="M1476" i="1"/>
  <c r="K1486" i="1"/>
  <c r="L1486" i="1"/>
  <c r="M1486" i="1"/>
  <c r="K1495" i="1"/>
  <c r="L1495" i="1"/>
  <c r="M1495" i="1"/>
  <c r="K1504" i="1"/>
  <c r="L1504" i="1"/>
  <c r="M1504" i="1"/>
  <c r="K1516" i="1"/>
  <c r="L1516" i="1"/>
  <c r="M1516" i="1"/>
  <c r="K1525" i="1"/>
  <c r="L1525" i="1"/>
  <c r="M1525" i="1"/>
  <c r="K1534" i="1"/>
  <c r="L1534" i="1"/>
  <c r="M1534" i="1"/>
  <c r="K1544" i="1"/>
  <c r="L1544" i="1"/>
  <c r="M1544" i="1"/>
  <c r="K1548" i="1"/>
  <c r="L1548" i="1"/>
  <c r="M1548" i="1"/>
  <c r="K1557" i="1"/>
  <c r="L1557" i="1"/>
  <c r="M1557" i="1"/>
  <c r="K1567" i="1"/>
  <c r="L1567" i="1"/>
  <c r="M1567" i="1"/>
  <c r="K1576" i="1"/>
  <c r="L1576" i="1"/>
  <c r="M1576" i="1"/>
  <c r="K1586" i="1"/>
  <c r="L1586" i="1"/>
  <c r="M1586" i="1"/>
  <c r="K1599" i="1"/>
  <c r="L1599" i="1"/>
  <c r="M1599" i="1"/>
  <c r="K1605" i="1"/>
  <c r="L1605" i="1"/>
  <c r="M1605" i="1"/>
  <c r="K1614" i="1"/>
  <c r="L1614" i="1"/>
  <c r="M1614" i="1"/>
  <c r="K1632" i="1"/>
  <c r="L1632" i="1"/>
  <c r="M1632" i="1"/>
  <c r="K1640" i="1"/>
  <c r="L1640" i="1"/>
  <c r="M1640" i="1"/>
  <c r="K1650" i="1"/>
  <c r="L1650" i="1"/>
  <c r="M1650" i="1"/>
  <c r="K1660" i="1"/>
  <c r="L1660" i="1"/>
  <c r="M1660" i="1"/>
  <c r="K1670" i="1"/>
  <c r="L1670" i="1"/>
  <c r="M1670" i="1"/>
  <c r="K1679" i="1"/>
  <c r="L1679" i="1"/>
  <c r="M1679" i="1"/>
  <c r="K1689" i="1"/>
  <c r="L1689" i="1"/>
  <c r="M1689" i="1"/>
  <c r="K1698" i="1"/>
  <c r="L1698" i="1"/>
  <c r="M1698" i="1"/>
  <c r="K1707" i="1"/>
  <c r="L1707" i="1"/>
  <c r="M1707" i="1"/>
  <c r="K1716" i="1"/>
  <c r="L1716" i="1"/>
  <c r="M1716" i="1"/>
  <c r="K1726" i="1"/>
  <c r="L1726" i="1"/>
  <c r="M1726" i="1"/>
  <c r="K1734" i="1"/>
  <c r="L1734" i="1"/>
  <c r="M1734" i="1"/>
  <c r="K1739" i="1"/>
  <c r="L1739" i="1"/>
  <c r="M1739" i="1"/>
  <c r="K1748" i="1"/>
  <c r="L1748" i="1"/>
  <c r="M1748" i="1"/>
  <c r="K1757" i="1"/>
  <c r="L1757" i="1"/>
  <c r="M1757" i="1"/>
  <c r="K1766" i="1"/>
  <c r="L1766" i="1"/>
  <c r="M1766" i="1"/>
  <c r="K1777" i="1"/>
  <c r="L1777" i="1"/>
  <c r="M1777" i="1"/>
  <c r="K1787" i="1"/>
  <c r="L1787" i="1"/>
  <c r="M1787" i="1"/>
  <c r="K1811" i="1"/>
  <c r="L1811" i="1"/>
  <c r="M1811" i="1"/>
  <c r="K1820" i="1"/>
  <c r="L1820" i="1"/>
  <c r="M1820" i="1"/>
  <c r="K1831" i="1"/>
  <c r="L1831" i="1"/>
  <c r="M1831" i="1"/>
  <c r="K1840" i="1"/>
  <c r="L1840" i="1"/>
  <c r="M1840" i="1"/>
  <c r="K1854" i="1"/>
  <c r="L1854" i="1"/>
  <c r="M1854" i="1"/>
  <c r="K1864" i="1"/>
  <c r="L1864" i="1"/>
  <c r="M1864" i="1"/>
  <c r="K1874" i="1"/>
  <c r="L1874" i="1"/>
  <c r="M1874" i="1"/>
  <c r="K1883" i="1"/>
  <c r="L1883" i="1"/>
  <c r="M1883" i="1"/>
  <c r="K1889" i="1"/>
  <c r="L1889" i="1"/>
  <c r="M1889" i="1"/>
  <c r="K1899" i="1"/>
  <c r="L1899" i="1"/>
  <c r="M1899" i="1"/>
  <c r="K1916" i="1"/>
  <c r="L1916" i="1"/>
  <c r="M1916" i="1"/>
  <c r="K1925" i="1"/>
  <c r="L1925" i="1"/>
  <c r="M1925" i="1"/>
  <c r="K1933" i="1"/>
  <c r="L1933" i="1"/>
  <c r="M1933" i="1"/>
  <c r="K1937" i="1"/>
  <c r="L1937" i="1"/>
  <c r="M1937" i="1"/>
  <c r="K1947" i="1"/>
  <c r="L1947" i="1"/>
  <c r="M1947" i="1"/>
  <c r="K1956" i="1"/>
  <c r="L1956" i="1"/>
  <c r="M1956" i="1"/>
  <c r="K1965" i="1"/>
  <c r="L1965" i="1"/>
  <c r="M1965" i="1"/>
  <c r="K29" i="1"/>
  <c r="L29" i="1"/>
  <c r="M29" i="1"/>
  <c r="K39" i="1"/>
  <c r="L39" i="1"/>
  <c r="M39" i="1"/>
  <c r="K49" i="1"/>
  <c r="L49" i="1"/>
  <c r="M49" i="1"/>
  <c r="K59" i="1"/>
  <c r="L59" i="1"/>
  <c r="M59" i="1"/>
  <c r="K71" i="1"/>
  <c r="L71" i="1"/>
  <c r="M71" i="1"/>
  <c r="K81" i="1"/>
  <c r="L81" i="1"/>
  <c r="M81" i="1"/>
  <c r="K90" i="1"/>
  <c r="L90" i="1"/>
  <c r="M90" i="1"/>
  <c r="K97" i="1"/>
  <c r="L97" i="1"/>
  <c r="M97" i="1"/>
  <c r="K101" i="1"/>
  <c r="L101" i="1"/>
  <c r="M101" i="1"/>
  <c r="K110" i="1"/>
  <c r="L110" i="1"/>
  <c r="M110" i="1"/>
  <c r="K115" i="1"/>
  <c r="L115" i="1"/>
  <c r="M115" i="1"/>
  <c r="K124" i="1"/>
  <c r="L124" i="1"/>
  <c r="M124" i="1"/>
  <c r="K138" i="1"/>
  <c r="L138" i="1"/>
  <c r="M138" i="1"/>
  <c r="K148" i="1"/>
  <c r="L148" i="1"/>
  <c r="M148" i="1"/>
  <c r="K157" i="1"/>
  <c r="L157" i="1"/>
  <c r="M157" i="1"/>
  <c r="K172" i="1"/>
  <c r="L172" i="1"/>
  <c r="M172" i="1"/>
  <c r="K179" i="1"/>
  <c r="L179" i="1"/>
  <c r="M179" i="1"/>
  <c r="K183" i="1"/>
  <c r="L183" i="1"/>
  <c r="M183" i="1"/>
  <c r="K191" i="1"/>
  <c r="L191" i="1"/>
  <c r="M191" i="1"/>
  <c r="K195" i="1"/>
  <c r="L195" i="1"/>
  <c r="M195" i="1"/>
  <c r="K210" i="1"/>
  <c r="L210" i="1"/>
  <c r="M210" i="1"/>
  <c r="K216" i="1"/>
  <c r="L216" i="1"/>
  <c r="M216" i="1"/>
  <c r="K220" i="1"/>
  <c r="L220" i="1"/>
  <c r="M220" i="1"/>
  <c r="K229" i="1"/>
  <c r="L229" i="1"/>
  <c r="M229" i="1"/>
  <c r="K239" i="1"/>
  <c r="L239" i="1"/>
  <c r="M239" i="1"/>
  <c r="K1881" i="1"/>
  <c r="L1881" i="1"/>
  <c r="M1881" i="1"/>
  <c r="K1882" i="1"/>
  <c r="L1882" i="1"/>
  <c r="M1882" i="1"/>
  <c r="K1885" i="1"/>
  <c r="L1885" i="1"/>
  <c r="M1885" i="1"/>
  <c r="K1887" i="1"/>
  <c r="L1887" i="1"/>
  <c r="M1887" i="1"/>
  <c r="K1886" i="1"/>
  <c r="L1886" i="1"/>
  <c r="M1886" i="1"/>
  <c r="K1888" i="1"/>
  <c r="L1888" i="1"/>
  <c r="M1888" i="1"/>
  <c r="K1891" i="1"/>
  <c r="L1891" i="1"/>
  <c r="M1891" i="1"/>
  <c r="K1892" i="1"/>
  <c r="L1892" i="1"/>
  <c r="M1892" i="1"/>
  <c r="K1893" i="1"/>
  <c r="L1893" i="1"/>
  <c r="M1893" i="1"/>
  <c r="K1894" i="1"/>
  <c r="L1894" i="1"/>
  <c r="M1894" i="1"/>
  <c r="K1895" i="1"/>
  <c r="L1895" i="1"/>
  <c r="M1895" i="1"/>
  <c r="K1897" i="1"/>
  <c r="L1897" i="1"/>
  <c r="M1897" i="1"/>
  <c r="K1896" i="1"/>
  <c r="L1896" i="1"/>
  <c r="M1896" i="1"/>
  <c r="K1898" i="1"/>
  <c r="L1898" i="1"/>
  <c r="M1898" i="1"/>
  <c r="K1901" i="1"/>
  <c r="L1901" i="1"/>
  <c r="M1901" i="1"/>
  <c r="K1902" i="1"/>
  <c r="L1902" i="1"/>
  <c r="M1902"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4" i="1"/>
  <c r="L1914" i="1"/>
  <c r="M1914" i="1"/>
  <c r="K1915" i="1"/>
  <c r="L1915" i="1"/>
  <c r="M1915" i="1"/>
  <c r="K1918" i="1"/>
  <c r="L1918" i="1"/>
  <c r="M1918" i="1"/>
  <c r="K1919" i="1"/>
  <c r="L1919" i="1"/>
  <c r="M1919" i="1"/>
  <c r="K1920" i="1"/>
  <c r="L1920" i="1"/>
  <c r="M1920" i="1"/>
  <c r="K1921" i="1"/>
  <c r="L1921" i="1"/>
  <c r="M1921" i="1"/>
  <c r="K1922" i="1"/>
  <c r="L1922" i="1"/>
  <c r="M1922" i="1"/>
  <c r="K1923" i="1"/>
  <c r="L1923" i="1"/>
  <c r="M1923" i="1"/>
  <c r="K1924" i="1"/>
  <c r="L1924" i="1"/>
  <c r="M1924" i="1"/>
  <c r="K1927" i="1"/>
  <c r="L1927" i="1"/>
  <c r="M1927" i="1"/>
  <c r="K1928" i="1"/>
  <c r="L1928" i="1"/>
  <c r="M1928" i="1"/>
  <c r="K1929" i="1"/>
  <c r="L1929" i="1"/>
  <c r="M1929" i="1"/>
  <c r="K1930" i="1"/>
  <c r="L1930" i="1"/>
  <c r="M1930" i="1"/>
  <c r="K1931" i="1"/>
  <c r="L1931" i="1"/>
  <c r="M1931" i="1"/>
  <c r="K1932" i="1"/>
  <c r="L1932" i="1"/>
  <c r="M1932" i="1"/>
  <c r="K1935" i="1"/>
  <c r="L1935" i="1"/>
  <c r="M1935" i="1"/>
  <c r="K1936" i="1"/>
  <c r="L1936" i="1"/>
  <c r="M1936" i="1"/>
  <c r="K1939" i="1"/>
  <c r="L1939" i="1"/>
  <c r="M1939" i="1"/>
  <c r="K1940" i="1"/>
  <c r="L1940" i="1"/>
  <c r="M1940" i="1"/>
  <c r="K1941" i="1"/>
  <c r="L1941" i="1"/>
  <c r="M1941" i="1"/>
  <c r="K1942" i="1"/>
  <c r="L1942" i="1"/>
  <c r="M1942" i="1"/>
  <c r="K1943" i="1"/>
  <c r="L1943" i="1"/>
  <c r="M1943" i="1"/>
  <c r="K1944" i="1"/>
  <c r="L1944" i="1"/>
  <c r="M1944" i="1"/>
  <c r="K1945" i="1"/>
  <c r="L1945" i="1"/>
  <c r="M1945" i="1"/>
  <c r="K1946" i="1"/>
  <c r="L1946" i="1"/>
  <c r="M1946"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7" i="1"/>
  <c r="L1967" i="1"/>
  <c r="M1967" i="1"/>
  <c r="K11" i="1"/>
  <c r="L11" i="1"/>
  <c r="M11" i="1"/>
  <c r="K20" i="1"/>
  <c r="L20" i="1"/>
  <c r="M20" i="1"/>
  <c r="K823" i="1"/>
  <c r="L823" i="1"/>
  <c r="M823" i="1"/>
  <c r="K825" i="1"/>
  <c r="L825" i="1"/>
  <c r="M825" i="1"/>
  <c r="K824" i="1"/>
  <c r="L824" i="1"/>
  <c r="M824" i="1"/>
  <c r="K826" i="1"/>
  <c r="L826" i="1"/>
  <c r="M826" i="1"/>
  <c r="K829" i="1"/>
  <c r="L829" i="1"/>
  <c r="M829" i="1"/>
  <c r="K830" i="1"/>
  <c r="L830" i="1"/>
  <c r="M830" i="1"/>
  <c r="K831" i="1"/>
  <c r="L831" i="1"/>
  <c r="M831" i="1"/>
  <c r="K832" i="1"/>
  <c r="L832" i="1"/>
  <c r="M832" i="1"/>
  <c r="K833" i="1"/>
  <c r="L833" i="1"/>
  <c r="M833" i="1"/>
  <c r="K834" i="1"/>
  <c r="L834" i="1"/>
  <c r="M834" i="1"/>
  <c r="K835" i="1"/>
  <c r="L835" i="1"/>
  <c r="M835" i="1"/>
  <c r="K838" i="1"/>
  <c r="L838" i="1"/>
  <c r="M838" i="1"/>
  <c r="K839" i="1"/>
  <c r="L839" i="1"/>
  <c r="M839" i="1"/>
  <c r="K840" i="1"/>
  <c r="L840" i="1"/>
  <c r="M840" i="1"/>
  <c r="K841" i="1"/>
  <c r="L841" i="1"/>
  <c r="M841" i="1"/>
  <c r="K842" i="1"/>
  <c r="L842" i="1"/>
  <c r="M842" i="1"/>
  <c r="K843" i="1"/>
  <c r="L843" i="1"/>
  <c r="M843" i="1"/>
  <c r="K844" i="1"/>
  <c r="L844" i="1"/>
  <c r="M844" i="1"/>
  <c r="K847" i="1"/>
  <c r="L847" i="1"/>
  <c r="M847" i="1"/>
  <c r="K848" i="1"/>
  <c r="L848" i="1"/>
  <c r="M848" i="1"/>
  <c r="K849" i="1"/>
  <c r="L849" i="1"/>
  <c r="M849" i="1"/>
  <c r="K852" i="1"/>
  <c r="L852" i="1"/>
  <c r="M852" i="1"/>
  <c r="K853" i="1"/>
  <c r="L853" i="1"/>
  <c r="M853" i="1"/>
  <c r="K854" i="1"/>
  <c r="L854" i="1"/>
  <c r="M854" i="1"/>
  <c r="K855" i="1"/>
  <c r="L855" i="1"/>
  <c r="M855" i="1"/>
  <c r="K856" i="1"/>
  <c r="L856" i="1"/>
  <c r="M856" i="1"/>
  <c r="K857" i="1"/>
  <c r="L857" i="1"/>
  <c r="M857" i="1"/>
  <c r="K858" i="1"/>
  <c r="L858" i="1"/>
  <c r="M858" i="1"/>
  <c r="K861" i="1"/>
  <c r="L861" i="1"/>
  <c r="M861" i="1"/>
  <c r="K862" i="1"/>
  <c r="L862" i="1"/>
  <c r="M862" i="1"/>
  <c r="K863" i="1"/>
  <c r="L863" i="1"/>
  <c r="M863" i="1"/>
  <c r="K864" i="1"/>
  <c r="L864" i="1"/>
  <c r="M864" i="1"/>
  <c r="K865" i="1"/>
  <c r="L865" i="1"/>
  <c r="M865" i="1"/>
  <c r="K866" i="1"/>
  <c r="L866" i="1"/>
  <c r="M866" i="1"/>
  <c r="K867" i="1"/>
  <c r="L867" i="1"/>
  <c r="M867" i="1"/>
  <c r="K870" i="1"/>
  <c r="L870" i="1"/>
  <c r="M870" i="1"/>
  <c r="K871" i="1"/>
  <c r="L871" i="1"/>
  <c r="M871" i="1"/>
  <c r="K872" i="1"/>
  <c r="L872" i="1"/>
  <c r="M872" i="1"/>
  <c r="K873" i="1"/>
  <c r="L873" i="1"/>
  <c r="M873" i="1"/>
  <c r="K874" i="1"/>
  <c r="L874" i="1"/>
  <c r="M874" i="1"/>
  <c r="K875" i="1"/>
  <c r="L875" i="1"/>
  <c r="M875" i="1"/>
  <c r="K877" i="1"/>
  <c r="L877" i="1"/>
  <c r="M877" i="1"/>
  <c r="K876" i="1"/>
  <c r="L876" i="1"/>
  <c r="M876" i="1"/>
  <c r="K878" i="1"/>
  <c r="L878" i="1"/>
  <c r="M878" i="1"/>
  <c r="K881" i="1"/>
  <c r="L881" i="1"/>
  <c r="M881" i="1"/>
  <c r="K882" i="1"/>
  <c r="L882" i="1"/>
  <c r="M882" i="1"/>
  <c r="K883" i="1"/>
  <c r="L883" i="1"/>
  <c r="M883" i="1"/>
  <c r="K884" i="1"/>
  <c r="L884" i="1"/>
  <c r="M884" i="1"/>
  <c r="K885" i="1"/>
  <c r="L885" i="1"/>
  <c r="M885" i="1"/>
  <c r="K886" i="1"/>
  <c r="L886" i="1"/>
  <c r="M886" i="1"/>
  <c r="K887" i="1"/>
  <c r="L887" i="1"/>
  <c r="M887" i="1"/>
  <c r="K890" i="1"/>
  <c r="L890" i="1"/>
  <c r="M890" i="1"/>
  <c r="K891" i="1"/>
  <c r="L891" i="1"/>
  <c r="M891" i="1"/>
  <c r="K892" i="1"/>
  <c r="L892" i="1"/>
  <c r="M892" i="1"/>
  <c r="K893" i="1"/>
  <c r="L893" i="1"/>
  <c r="M893" i="1"/>
  <c r="K894" i="1"/>
  <c r="L894" i="1"/>
  <c r="M894" i="1"/>
  <c r="K895" i="1"/>
  <c r="L895" i="1"/>
  <c r="M895" i="1"/>
  <c r="K896" i="1"/>
  <c r="L896" i="1"/>
  <c r="M896" i="1"/>
  <c r="K899" i="1"/>
  <c r="L899" i="1"/>
  <c r="M899" i="1"/>
  <c r="K900" i="1"/>
  <c r="L900" i="1"/>
  <c r="M900" i="1"/>
  <c r="K903" i="1"/>
  <c r="L903" i="1"/>
  <c r="M903" i="1"/>
  <c r="K904" i="1"/>
  <c r="L904" i="1"/>
  <c r="M904" i="1"/>
  <c r="K905" i="1"/>
  <c r="L905" i="1"/>
  <c r="M905" i="1"/>
  <c r="K906" i="1"/>
  <c r="L906" i="1"/>
  <c r="M906" i="1"/>
  <c r="K907" i="1"/>
  <c r="L907" i="1"/>
  <c r="M907"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9" i="1"/>
  <c r="L919" i="1"/>
  <c r="M919" i="1"/>
  <c r="K920" i="1"/>
  <c r="L920" i="1"/>
  <c r="M920" i="1"/>
  <c r="K921" i="1"/>
  <c r="L921" i="1"/>
  <c r="M921" i="1"/>
  <c r="K922" i="1"/>
  <c r="L922" i="1"/>
  <c r="M922" i="1"/>
  <c r="K923" i="1"/>
  <c r="L923" i="1"/>
  <c r="M923" i="1"/>
  <c r="K924" i="1"/>
  <c r="L924" i="1"/>
  <c r="M924" i="1"/>
  <c r="K925" i="1"/>
  <c r="L925" i="1"/>
  <c r="M925" i="1"/>
  <c r="K926" i="1"/>
  <c r="L926" i="1"/>
  <c r="M926" i="1"/>
  <c r="K929" i="1"/>
  <c r="L929" i="1"/>
  <c r="M929" i="1"/>
  <c r="K930" i="1"/>
  <c r="L930" i="1"/>
  <c r="M930" i="1"/>
  <c r="K931" i="1"/>
  <c r="L931" i="1"/>
  <c r="M931" i="1"/>
  <c r="K932" i="1"/>
  <c r="L932" i="1"/>
  <c r="M932" i="1"/>
  <c r="K933" i="1"/>
  <c r="L933" i="1"/>
  <c r="M933" i="1"/>
  <c r="K934" i="1"/>
  <c r="L934" i="1"/>
  <c r="M934" i="1"/>
  <c r="K935" i="1"/>
  <c r="L935" i="1"/>
  <c r="M935" i="1"/>
  <c r="K938" i="1"/>
  <c r="L938" i="1"/>
  <c r="M938" i="1"/>
  <c r="K939" i="1"/>
  <c r="L939" i="1"/>
  <c r="M939" i="1"/>
  <c r="K940" i="1"/>
  <c r="L940" i="1"/>
  <c r="M940" i="1"/>
  <c r="K941" i="1"/>
  <c r="L941" i="1"/>
  <c r="M941" i="1"/>
  <c r="K944" i="1"/>
  <c r="L944" i="1"/>
  <c r="M944" i="1"/>
  <c r="K945" i="1"/>
  <c r="L945" i="1"/>
  <c r="M945" i="1"/>
  <c r="K946" i="1"/>
  <c r="L946" i="1"/>
  <c r="M946" i="1"/>
  <c r="K947" i="1"/>
  <c r="L947" i="1"/>
  <c r="M947" i="1"/>
  <c r="K948" i="1"/>
  <c r="L948" i="1"/>
  <c r="M948" i="1"/>
  <c r="K949" i="1"/>
  <c r="L949" i="1"/>
  <c r="M949" i="1"/>
  <c r="K950" i="1"/>
  <c r="L950" i="1"/>
  <c r="M950" i="1"/>
  <c r="K951" i="1"/>
  <c r="L951" i="1"/>
  <c r="M951" i="1"/>
  <c r="K954" i="1"/>
  <c r="L954" i="1"/>
  <c r="M954" i="1"/>
  <c r="K955" i="1"/>
  <c r="L955" i="1"/>
  <c r="M955" i="1"/>
  <c r="K956" i="1"/>
  <c r="L956" i="1"/>
  <c r="M956" i="1"/>
  <c r="K957" i="1"/>
  <c r="L957" i="1"/>
  <c r="M957" i="1"/>
  <c r="K958" i="1"/>
  <c r="L958" i="1"/>
  <c r="M958" i="1"/>
  <c r="K959" i="1"/>
  <c r="L959" i="1"/>
  <c r="M959" i="1"/>
  <c r="K960" i="1"/>
  <c r="L960" i="1"/>
  <c r="M960" i="1"/>
  <c r="K961" i="1"/>
  <c r="L961" i="1"/>
  <c r="M961" i="1"/>
  <c r="K964" i="1"/>
  <c r="L964" i="1"/>
  <c r="M964" i="1"/>
  <c r="K965" i="1"/>
  <c r="L965" i="1"/>
  <c r="M965" i="1"/>
  <c r="K966" i="1"/>
  <c r="L966" i="1"/>
  <c r="M966" i="1"/>
  <c r="K967" i="1"/>
  <c r="L967" i="1"/>
  <c r="M967" i="1"/>
  <c r="K968" i="1"/>
  <c r="L968" i="1"/>
  <c r="M968" i="1"/>
  <c r="K969" i="1"/>
  <c r="L969" i="1"/>
  <c r="M969" i="1"/>
  <c r="K970" i="1"/>
  <c r="L970" i="1"/>
  <c r="M970"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6" i="1"/>
  <c r="L986" i="1"/>
  <c r="M986" i="1"/>
  <c r="K987" i="1"/>
  <c r="L987" i="1"/>
  <c r="M987" i="1"/>
  <c r="K988" i="1"/>
  <c r="L988" i="1"/>
  <c r="M988" i="1"/>
  <c r="K989" i="1"/>
  <c r="L989" i="1"/>
  <c r="M989" i="1"/>
  <c r="K990" i="1"/>
  <c r="L990" i="1"/>
  <c r="M990" i="1"/>
  <c r="K993" i="1"/>
  <c r="L993" i="1"/>
  <c r="M993" i="1"/>
  <c r="K994" i="1"/>
  <c r="L994" i="1"/>
  <c r="M994" i="1"/>
  <c r="K995" i="1"/>
  <c r="L995" i="1"/>
  <c r="M995" i="1"/>
  <c r="K998" i="1"/>
  <c r="L998" i="1"/>
  <c r="M998" i="1"/>
  <c r="K999" i="1"/>
  <c r="L999" i="1"/>
  <c r="M999" i="1"/>
  <c r="K1000" i="1"/>
  <c r="L1000" i="1"/>
  <c r="M1000" i="1"/>
  <c r="K1003" i="1"/>
  <c r="L1003" i="1"/>
  <c r="M1003" i="1"/>
  <c r="K1004" i="1"/>
  <c r="L1004" i="1"/>
  <c r="M1004" i="1"/>
  <c r="K1005" i="1"/>
  <c r="L1005" i="1"/>
  <c r="M1005"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8" i="1"/>
  <c r="L1028" i="1"/>
  <c r="M1028" i="1"/>
  <c r="K1029" i="1"/>
  <c r="L1029" i="1"/>
  <c r="M1029" i="1"/>
  <c r="K1032" i="1"/>
  <c r="L1032" i="1"/>
  <c r="M1032" i="1"/>
  <c r="K1033" i="1"/>
  <c r="L1033" i="1"/>
  <c r="M1033" i="1"/>
  <c r="K1034" i="1"/>
  <c r="L1034" i="1"/>
  <c r="M1034" i="1"/>
  <c r="K1035" i="1"/>
  <c r="L1035" i="1"/>
  <c r="M1035" i="1"/>
  <c r="K1036" i="1"/>
  <c r="L1036" i="1"/>
  <c r="M1036" i="1"/>
  <c r="K1037" i="1"/>
  <c r="L1037" i="1"/>
  <c r="M1037" i="1"/>
  <c r="K1038" i="1"/>
  <c r="L1038" i="1"/>
  <c r="M1038" i="1"/>
  <c r="K1041" i="1"/>
  <c r="L1041" i="1"/>
  <c r="M1041" i="1"/>
  <c r="K1042" i="1"/>
  <c r="L1042" i="1"/>
  <c r="M1042" i="1"/>
  <c r="K1043" i="1"/>
  <c r="L1043" i="1"/>
  <c r="M1043" i="1"/>
  <c r="K1044" i="1"/>
  <c r="L1044" i="1"/>
  <c r="M1044" i="1"/>
  <c r="K1045" i="1"/>
  <c r="L1045" i="1"/>
  <c r="M1045" i="1"/>
  <c r="K1046" i="1"/>
  <c r="L1046" i="1"/>
  <c r="M1046" i="1"/>
  <c r="K1047" i="1"/>
  <c r="L1047" i="1"/>
  <c r="M1047" i="1"/>
  <c r="K1050" i="1"/>
  <c r="L1050" i="1"/>
  <c r="M1050" i="1"/>
  <c r="K1051" i="1"/>
  <c r="L1051" i="1"/>
  <c r="M1051" i="1"/>
  <c r="K1052" i="1"/>
  <c r="L1052" i="1"/>
  <c r="M1052" i="1"/>
  <c r="K1053" i="1"/>
  <c r="L1053" i="1"/>
  <c r="M1053" i="1"/>
  <c r="K1054" i="1"/>
  <c r="L1054" i="1"/>
  <c r="M1054" i="1"/>
  <c r="K1055" i="1"/>
  <c r="L1055" i="1"/>
  <c r="M1055" i="1"/>
  <c r="K1056" i="1"/>
  <c r="L1056" i="1"/>
  <c r="M1056" i="1"/>
  <c r="K1059" i="1"/>
  <c r="L1059" i="1"/>
  <c r="M1059" i="1"/>
  <c r="K1060" i="1"/>
  <c r="L1060" i="1"/>
  <c r="M1060" i="1"/>
  <c r="K1061" i="1"/>
  <c r="L1061" i="1"/>
  <c r="M1061" i="1"/>
  <c r="K1062" i="1"/>
  <c r="L1062" i="1"/>
  <c r="M1062" i="1"/>
  <c r="K1063" i="1"/>
  <c r="L1063" i="1"/>
  <c r="M1063" i="1"/>
  <c r="K1065" i="1"/>
  <c r="L1065" i="1"/>
  <c r="M1065" i="1"/>
  <c r="K1067" i="1"/>
  <c r="L1067" i="1"/>
  <c r="M1067" i="1"/>
  <c r="K1068" i="1"/>
  <c r="L1068" i="1"/>
  <c r="M1068" i="1"/>
  <c r="K1071" i="1"/>
  <c r="L1071" i="1"/>
  <c r="M1071" i="1"/>
  <c r="K1072" i="1"/>
  <c r="L1072" i="1"/>
  <c r="M1072" i="1"/>
  <c r="K1073" i="1"/>
  <c r="L1073" i="1"/>
  <c r="M1073" i="1"/>
  <c r="K1074" i="1"/>
  <c r="L1074" i="1"/>
  <c r="M1074" i="1"/>
  <c r="K1075" i="1"/>
  <c r="L1075" i="1"/>
  <c r="M1075" i="1"/>
  <c r="K1076" i="1"/>
  <c r="L1076" i="1"/>
  <c r="M1076" i="1"/>
  <c r="K1077" i="1"/>
  <c r="L1077" i="1"/>
  <c r="M1077" i="1"/>
  <c r="K1080" i="1"/>
  <c r="L1080" i="1"/>
  <c r="M1080" i="1"/>
  <c r="K1081" i="1"/>
  <c r="L1081" i="1"/>
  <c r="M1081" i="1"/>
  <c r="K1082" i="1"/>
  <c r="L1082" i="1"/>
  <c r="M1082" i="1"/>
  <c r="K1083" i="1"/>
  <c r="L1083" i="1"/>
  <c r="M1083" i="1"/>
  <c r="K1084" i="1"/>
  <c r="L1084" i="1"/>
  <c r="M1084"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9" i="1"/>
  <c r="L1099" i="1"/>
  <c r="M1099" i="1"/>
  <c r="K1100" i="1"/>
  <c r="L1100" i="1"/>
  <c r="M1100" i="1"/>
  <c r="K1101" i="1"/>
  <c r="L1101" i="1"/>
  <c r="M1101" i="1"/>
  <c r="K1102" i="1"/>
  <c r="L1102" i="1"/>
  <c r="M1102" i="1"/>
  <c r="K1103" i="1"/>
  <c r="L1103" i="1"/>
  <c r="M1103" i="1"/>
  <c r="K1104" i="1"/>
  <c r="L1104" i="1"/>
  <c r="M1104" i="1"/>
  <c r="K1105" i="1"/>
  <c r="L1105" i="1"/>
  <c r="M1105" i="1"/>
  <c r="K1108" i="1"/>
  <c r="L1108" i="1"/>
  <c r="M1108" i="1"/>
  <c r="K1109" i="1"/>
  <c r="L1109" i="1"/>
  <c r="M1109" i="1"/>
  <c r="K1110" i="1"/>
  <c r="L1110" i="1"/>
  <c r="M1110" i="1"/>
  <c r="K1111" i="1"/>
  <c r="L1111" i="1"/>
  <c r="M1111" i="1"/>
  <c r="K1112" i="1"/>
  <c r="L1112" i="1"/>
  <c r="M1112" i="1"/>
  <c r="K1113" i="1"/>
  <c r="L1113" i="1"/>
  <c r="M1113" i="1"/>
  <c r="K1114" i="1"/>
  <c r="L1114" i="1"/>
  <c r="M1114" i="1"/>
  <c r="K1117" i="1"/>
  <c r="L1117" i="1"/>
  <c r="M1117" i="1"/>
  <c r="K1118" i="1"/>
  <c r="L1118" i="1"/>
  <c r="M1118" i="1"/>
  <c r="K1119" i="1"/>
  <c r="L1119" i="1"/>
  <c r="M1119" i="1"/>
  <c r="K1120" i="1"/>
  <c r="L1120" i="1"/>
  <c r="M1120" i="1"/>
  <c r="K1121" i="1"/>
  <c r="L1121" i="1"/>
  <c r="M1121" i="1"/>
  <c r="K1122" i="1"/>
  <c r="L1122" i="1"/>
  <c r="M1122" i="1"/>
  <c r="K1123" i="1"/>
  <c r="L1123" i="1"/>
  <c r="M1123" i="1"/>
  <c r="K1125" i="1"/>
  <c r="L1125" i="1"/>
  <c r="M1125" i="1"/>
  <c r="K1126" i="1"/>
  <c r="L1126" i="1"/>
  <c r="M1126" i="1"/>
  <c r="K1127" i="1"/>
  <c r="L1127" i="1"/>
  <c r="M1127" i="1"/>
  <c r="K1128" i="1"/>
  <c r="L1128" i="1"/>
  <c r="M1128" i="1"/>
  <c r="K1129" i="1"/>
  <c r="L1129" i="1"/>
  <c r="M1129" i="1"/>
  <c r="K1130" i="1"/>
  <c r="L1130" i="1"/>
  <c r="M1130" i="1"/>
  <c r="K1131" i="1"/>
  <c r="L1131" i="1"/>
  <c r="M1131" i="1"/>
  <c r="K1134" i="1"/>
  <c r="L1134" i="1"/>
  <c r="M1134" i="1"/>
  <c r="K1135" i="1"/>
  <c r="L1135" i="1"/>
  <c r="M1135" i="1"/>
  <c r="K1136" i="1"/>
  <c r="L1136" i="1"/>
  <c r="M1136" i="1"/>
  <c r="K1137" i="1"/>
  <c r="L1137" i="1"/>
  <c r="M1137" i="1"/>
  <c r="K1138" i="1"/>
  <c r="L1138" i="1"/>
  <c r="M1138" i="1"/>
  <c r="K1139" i="1"/>
  <c r="L1139" i="1"/>
  <c r="M1139" i="1"/>
  <c r="K1140" i="1"/>
  <c r="L1140" i="1"/>
  <c r="M1140"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3" i="1"/>
  <c r="L1163" i="1"/>
  <c r="M1163" i="1"/>
  <c r="K1164" i="1"/>
  <c r="L1164" i="1"/>
  <c r="M1164" i="1"/>
  <c r="K1165" i="1"/>
  <c r="L1165" i="1"/>
  <c r="M1165" i="1"/>
  <c r="K1166" i="1"/>
  <c r="L1166" i="1"/>
  <c r="M1166" i="1"/>
  <c r="K1167" i="1"/>
  <c r="L1167" i="1"/>
  <c r="M1167" i="1"/>
  <c r="K1169" i="1"/>
  <c r="L1169" i="1"/>
  <c r="M1169" i="1"/>
  <c r="K1168" i="1"/>
  <c r="L1168" i="1"/>
  <c r="M1168" i="1"/>
  <c r="K1170" i="1"/>
  <c r="L1170" i="1"/>
  <c r="M1170" i="1"/>
  <c r="K1173" i="1"/>
  <c r="L1173" i="1"/>
  <c r="M1173" i="1"/>
  <c r="K1174" i="1"/>
  <c r="L1174" i="1"/>
  <c r="M1174" i="1"/>
  <c r="K1175" i="1"/>
  <c r="L1175" i="1"/>
  <c r="M1175" i="1"/>
  <c r="K1176" i="1"/>
  <c r="L1176" i="1"/>
  <c r="M1176" i="1"/>
  <c r="K1177" i="1"/>
  <c r="L1177" i="1"/>
  <c r="M1177"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3" i="1"/>
  <c r="L1193" i="1"/>
  <c r="M1193" i="1"/>
  <c r="K1194" i="1"/>
  <c r="L1194" i="1"/>
  <c r="M1194" i="1"/>
  <c r="K1195" i="1"/>
  <c r="L1195" i="1"/>
  <c r="M1195" i="1"/>
  <c r="K1198" i="1"/>
  <c r="L1198" i="1"/>
  <c r="M1198" i="1"/>
  <c r="K1199" i="1"/>
  <c r="L1199" i="1"/>
  <c r="M1199" i="1"/>
  <c r="K1200" i="1"/>
  <c r="L1200" i="1"/>
  <c r="M1200" i="1"/>
  <c r="K1201" i="1"/>
  <c r="L1201" i="1"/>
  <c r="M1201" i="1"/>
  <c r="K1202" i="1"/>
  <c r="L1202" i="1"/>
  <c r="M1202" i="1"/>
  <c r="K1203" i="1"/>
  <c r="L1203" i="1"/>
  <c r="M1203" i="1"/>
  <c r="K1204" i="1"/>
  <c r="L1204" i="1"/>
  <c r="M1204" i="1"/>
  <c r="K1207" i="1"/>
  <c r="L1207" i="1"/>
  <c r="M1207" i="1"/>
  <c r="K1208" i="1"/>
  <c r="L1208" i="1"/>
  <c r="M1208" i="1"/>
  <c r="K1209" i="1"/>
  <c r="L1209" i="1"/>
  <c r="M1209" i="1"/>
  <c r="K1210" i="1"/>
  <c r="L1210" i="1"/>
  <c r="M1210" i="1"/>
  <c r="K1211" i="1"/>
  <c r="L1211" i="1"/>
  <c r="M1211" i="1"/>
  <c r="K1212" i="1"/>
  <c r="L1212" i="1"/>
  <c r="M1212" i="1"/>
  <c r="K1213" i="1"/>
  <c r="L1213" i="1"/>
  <c r="M1213" i="1"/>
  <c r="K1216" i="1"/>
  <c r="L1216" i="1"/>
  <c r="M1216" i="1"/>
  <c r="K1217" i="1"/>
  <c r="L1217" i="1"/>
  <c r="M1217" i="1"/>
  <c r="K1218" i="1"/>
  <c r="L1218" i="1"/>
  <c r="M1218" i="1"/>
  <c r="K1219" i="1"/>
  <c r="L1219" i="1"/>
  <c r="M1219" i="1"/>
  <c r="K1220" i="1"/>
  <c r="L1220" i="1"/>
  <c r="M1220" i="1"/>
  <c r="K1222" i="1"/>
  <c r="L1222" i="1"/>
  <c r="M1222" i="1"/>
  <c r="K1221" i="1"/>
  <c r="L1221" i="1"/>
  <c r="M1221" i="1"/>
  <c r="K1223" i="1"/>
  <c r="L1223" i="1"/>
  <c r="M1223" i="1"/>
  <c r="K1226" i="1"/>
  <c r="L1226" i="1"/>
  <c r="M1226" i="1"/>
  <c r="K1227" i="1"/>
  <c r="L1227" i="1"/>
  <c r="M1227" i="1"/>
  <c r="K1228" i="1"/>
  <c r="L1228" i="1"/>
  <c r="M1228" i="1"/>
  <c r="K1229" i="1"/>
  <c r="L1229" i="1"/>
  <c r="M1229" i="1"/>
  <c r="K1230" i="1"/>
  <c r="L1230" i="1"/>
  <c r="M1230" i="1"/>
  <c r="K1231" i="1"/>
  <c r="L1231" i="1"/>
  <c r="M1231" i="1"/>
  <c r="K1232" i="1"/>
  <c r="L1232" i="1"/>
  <c r="M1232" i="1"/>
  <c r="K1235" i="1"/>
  <c r="L1235" i="1"/>
  <c r="M1235" i="1"/>
  <c r="K1236" i="1"/>
  <c r="L1236" i="1"/>
  <c r="M1236" i="1"/>
  <c r="K1237" i="1"/>
  <c r="L1237" i="1"/>
  <c r="M1237" i="1"/>
  <c r="K1238" i="1"/>
  <c r="L1238" i="1"/>
  <c r="M1238" i="1"/>
  <c r="K1239" i="1"/>
  <c r="L1239" i="1"/>
  <c r="M1239" i="1"/>
  <c r="K1241" i="1"/>
  <c r="L1241" i="1"/>
  <c r="M1241" i="1"/>
  <c r="K1240" i="1"/>
  <c r="L1240" i="1"/>
  <c r="M1240" i="1"/>
  <c r="K1242" i="1"/>
  <c r="L1242" i="1"/>
  <c r="M1242" i="1"/>
  <c r="K1245" i="1"/>
  <c r="L1245" i="1"/>
  <c r="M1245" i="1"/>
  <c r="K1246" i="1"/>
  <c r="L1246" i="1"/>
  <c r="M1246" i="1"/>
  <c r="K1247" i="1"/>
  <c r="L1247" i="1"/>
  <c r="M1247" i="1"/>
  <c r="K1248" i="1"/>
  <c r="L1248" i="1"/>
  <c r="M1248" i="1"/>
  <c r="K1249" i="1"/>
  <c r="L1249" i="1"/>
  <c r="M1249" i="1"/>
  <c r="K1251" i="1"/>
  <c r="L1251" i="1"/>
  <c r="M1251" i="1"/>
  <c r="K1252" i="1"/>
  <c r="L1252" i="1"/>
  <c r="M1252"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2" i="1"/>
  <c r="L1262" i="1"/>
  <c r="M1262" i="1"/>
  <c r="K1264" i="1"/>
  <c r="L1264" i="1"/>
  <c r="M1264" i="1"/>
  <c r="K1267" i="1"/>
  <c r="L1267" i="1"/>
  <c r="M1267" i="1"/>
  <c r="K1268" i="1"/>
  <c r="L1268" i="1"/>
  <c r="M1268" i="1"/>
  <c r="K1269" i="1"/>
  <c r="L1269" i="1"/>
  <c r="M1269" i="1"/>
  <c r="K1270" i="1"/>
  <c r="L1270" i="1"/>
  <c r="M1270" i="1"/>
  <c r="K1271" i="1"/>
  <c r="L1271" i="1"/>
  <c r="M1271" i="1"/>
  <c r="K1272" i="1"/>
  <c r="L1272" i="1"/>
  <c r="M1272" i="1"/>
  <c r="K1273" i="1"/>
  <c r="L1273" i="1"/>
  <c r="M1273" i="1"/>
  <c r="K1276" i="1"/>
  <c r="L1276" i="1"/>
  <c r="M1276" i="1"/>
  <c r="K1277" i="1"/>
  <c r="L1277" i="1"/>
  <c r="M1277" i="1"/>
  <c r="K1278" i="1"/>
  <c r="L1278" i="1"/>
  <c r="M1278" i="1"/>
  <c r="K1279" i="1"/>
  <c r="L1279" i="1"/>
  <c r="M1279" i="1"/>
  <c r="K1280" i="1"/>
  <c r="L1280" i="1"/>
  <c r="M1280" i="1"/>
  <c r="K1282" i="1"/>
  <c r="L1282" i="1"/>
  <c r="M1282" i="1"/>
  <c r="K1281" i="1"/>
  <c r="L1281" i="1"/>
  <c r="M1281" i="1"/>
  <c r="K1283" i="1"/>
  <c r="L1283" i="1"/>
  <c r="M1283" i="1"/>
  <c r="K1286" i="1"/>
  <c r="L1286" i="1"/>
  <c r="M1286" i="1"/>
  <c r="K1287" i="1"/>
  <c r="L1287" i="1"/>
  <c r="M1287" i="1"/>
  <c r="K1288" i="1"/>
  <c r="L1288" i="1"/>
  <c r="M1288" i="1"/>
  <c r="K1289" i="1"/>
  <c r="L1289" i="1"/>
  <c r="M1289" i="1"/>
  <c r="K1290" i="1"/>
  <c r="L1290" i="1"/>
  <c r="M1290" i="1"/>
  <c r="K1292" i="1"/>
  <c r="L1292" i="1"/>
  <c r="M1292" i="1"/>
  <c r="K1291" i="1"/>
  <c r="L1291" i="1"/>
  <c r="M1291" i="1"/>
  <c r="K1293" i="1"/>
  <c r="L1293" i="1"/>
  <c r="M1293" i="1"/>
  <c r="K1296" i="1"/>
  <c r="L1296" i="1"/>
  <c r="M1296" i="1"/>
  <c r="K1297" i="1"/>
  <c r="L1297" i="1"/>
  <c r="M1297" i="1"/>
  <c r="K1298" i="1"/>
  <c r="L1298" i="1"/>
  <c r="M1298" i="1"/>
  <c r="K1299" i="1"/>
  <c r="L1299" i="1"/>
  <c r="M1299" i="1"/>
  <c r="K1300" i="1"/>
  <c r="L1300" i="1"/>
  <c r="M1300" i="1"/>
  <c r="K1302" i="1"/>
  <c r="L1302" i="1"/>
  <c r="M1302" i="1"/>
  <c r="K1301" i="1"/>
  <c r="L1301" i="1"/>
  <c r="M1301" i="1"/>
  <c r="K1303" i="1"/>
  <c r="L1303" i="1"/>
  <c r="M1303" i="1"/>
  <c r="K1305" i="1"/>
  <c r="L1305" i="1"/>
  <c r="M1305" i="1"/>
  <c r="K1306" i="1"/>
  <c r="L1306" i="1"/>
  <c r="M1306" i="1"/>
  <c r="K1307" i="1"/>
  <c r="L1307" i="1"/>
  <c r="M1307" i="1"/>
  <c r="K1308" i="1"/>
  <c r="L1308" i="1"/>
  <c r="M1308" i="1"/>
  <c r="K1309" i="1"/>
  <c r="L1309" i="1"/>
  <c r="M1309" i="1"/>
  <c r="K1311" i="1"/>
  <c r="L1311" i="1"/>
  <c r="M1311" i="1"/>
  <c r="K1310" i="1"/>
  <c r="L1310" i="1"/>
  <c r="M1310" i="1"/>
  <c r="K1312" i="1"/>
  <c r="L1312" i="1"/>
  <c r="M1312"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2" i="1"/>
  <c r="L1362" i="1"/>
  <c r="M1362" i="1"/>
  <c r="K1363" i="1"/>
  <c r="L1363" i="1"/>
  <c r="M1363" i="1"/>
  <c r="K1364" i="1"/>
  <c r="L1364" i="1"/>
  <c r="M1364" i="1"/>
  <c r="K1365" i="1"/>
  <c r="L1365" i="1"/>
  <c r="M1365" i="1"/>
  <c r="K1366" i="1"/>
  <c r="L1366" i="1"/>
  <c r="M1366" i="1"/>
  <c r="K1368" i="1"/>
  <c r="L1368" i="1"/>
  <c r="M1368" i="1"/>
  <c r="K1369" i="1"/>
  <c r="L1369" i="1"/>
  <c r="M1369"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4" i="1"/>
  <c r="L1384" i="1"/>
  <c r="M1384" i="1"/>
  <c r="K1385" i="1"/>
  <c r="L1385" i="1"/>
  <c r="M1385" i="1"/>
  <c r="K1386" i="1"/>
  <c r="L1386" i="1"/>
  <c r="M1386" i="1"/>
  <c r="K1387" i="1"/>
  <c r="L1387" i="1"/>
  <c r="M1387" i="1"/>
  <c r="K1388" i="1"/>
  <c r="L1388" i="1"/>
  <c r="M1388" i="1"/>
  <c r="K1390" i="1"/>
  <c r="L1390" i="1"/>
  <c r="M1390" i="1"/>
  <c r="K1391" i="1"/>
  <c r="L1391" i="1"/>
  <c r="M1391" i="1"/>
  <c r="K1394" i="1"/>
  <c r="L1394" i="1"/>
  <c r="M1394" i="1"/>
  <c r="K1395" i="1"/>
  <c r="L1395" i="1"/>
  <c r="M1395" i="1"/>
  <c r="K1396" i="1"/>
  <c r="L1396" i="1"/>
  <c r="M1396" i="1"/>
  <c r="K1397" i="1"/>
  <c r="L1397" i="1"/>
  <c r="M1397" i="1"/>
  <c r="K1398" i="1"/>
  <c r="L1398" i="1"/>
  <c r="M1398" i="1"/>
  <c r="K1400" i="1"/>
  <c r="L1400" i="1"/>
  <c r="M1400" i="1"/>
  <c r="K1399" i="1"/>
  <c r="L1399" i="1"/>
  <c r="M1399" i="1"/>
  <c r="K1401" i="1"/>
  <c r="L1401" i="1"/>
  <c r="M1401" i="1"/>
  <c r="K1404" i="1"/>
  <c r="L1404" i="1"/>
  <c r="M1404" i="1"/>
  <c r="K1405" i="1"/>
  <c r="L1405" i="1"/>
  <c r="M1405" i="1"/>
  <c r="K1408" i="1"/>
  <c r="L1408" i="1"/>
  <c r="M1408" i="1"/>
  <c r="K1409" i="1"/>
  <c r="L1409" i="1"/>
  <c r="M1409" i="1"/>
  <c r="K1410" i="1"/>
  <c r="L1410" i="1"/>
  <c r="M1410" i="1"/>
  <c r="K1411" i="1"/>
  <c r="L1411" i="1"/>
  <c r="M1411" i="1"/>
  <c r="K1412" i="1"/>
  <c r="L1412" i="1"/>
  <c r="M1412" i="1"/>
  <c r="K1413" i="1"/>
  <c r="L1413" i="1"/>
  <c r="M1413" i="1"/>
  <c r="K1414" i="1"/>
  <c r="L1414" i="1"/>
  <c r="M1414"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30" i="1"/>
  <c r="L1430" i="1"/>
  <c r="M1430" i="1"/>
  <c r="K1431" i="1"/>
  <c r="L1431" i="1"/>
  <c r="M1431" i="1"/>
  <c r="K1432" i="1"/>
  <c r="L1432" i="1"/>
  <c r="M1432" i="1"/>
  <c r="K1433" i="1"/>
  <c r="L1433" i="1"/>
  <c r="M1433" i="1"/>
  <c r="K1434" i="1"/>
  <c r="L1434" i="1"/>
  <c r="M1434" i="1"/>
  <c r="K1435" i="1"/>
  <c r="L1435" i="1"/>
  <c r="M1435" i="1"/>
  <c r="K1436" i="1"/>
  <c r="L1436" i="1"/>
  <c r="M1436" i="1"/>
  <c r="K1439" i="1"/>
  <c r="L1439" i="1"/>
  <c r="M1439" i="1"/>
  <c r="K1440" i="1"/>
  <c r="L1440" i="1"/>
  <c r="M1440" i="1"/>
  <c r="K1441" i="1"/>
  <c r="L1441" i="1"/>
  <c r="M1441" i="1"/>
  <c r="K1442" i="1"/>
  <c r="L1442" i="1"/>
  <c r="M1442" i="1"/>
  <c r="K1443" i="1"/>
  <c r="L1443" i="1"/>
  <c r="M1443" i="1"/>
  <c r="K1447" i="1"/>
  <c r="L1447" i="1"/>
  <c r="M1447" i="1"/>
  <c r="K1446" i="1"/>
  <c r="L1446" i="1"/>
  <c r="M1446" i="1"/>
  <c r="K1448" i="1"/>
  <c r="L1448" i="1"/>
  <c r="M1448" i="1"/>
  <c r="K1451" i="1"/>
  <c r="L1451" i="1"/>
  <c r="M1451" i="1"/>
  <c r="K1452" i="1"/>
  <c r="L1452" i="1"/>
  <c r="M1452" i="1"/>
  <c r="K1453" i="1"/>
  <c r="L1453" i="1"/>
  <c r="M1453" i="1"/>
  <c r="K1454" i="1"/>
  <c r="L1454" i="1"/>
  <c r="M1454" i="1"/>
  <c r="K1455" i="1"/>
  <c r="L1455" i="1"/>
  <c r="M1455" i="1"/>
  <c r="K1457" i="1"/>
  <c r="L1457" i="1"/>
  <c r="M1457" i="1"/>
  <c r="K1456" i="1"/>
  <c r="L1456" i="1"/>
  <c r="M1456"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68" i="1"/>
  <c r="L1468" i="1"/>
  <c r="M1468" i="1"/>
  <c r="K1470" i="1"/>
  <c r="L1470" i="1"/>
  <c r="M1470" i="1"/>
  <c r="K1473" i="1"/>
  <c r="L1473" i="1"/>
  <c r="M1473" i="1"/>
  <c r="K1474" i="1"/>
  <c r="L1474" i="1"/>
  <c r="M1474" i="1"/>
  <c r="K1475" i="1"/>
  <c r="L1475" i="1"/>
  <c r="M1475"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8" i="1"/>
  <c r="L1488" i="1"/>
  <c r="M1488" i="1"/>
  <c r="K1489" i="1"/>
  <c r="L1489" i="1"/>
  <c r="M1489" i="1"/>
  <c r="K1490" i="1"/>
  <c r="L1490" i="1"/>
  <c r="M1490" i="1"/>
  <c r="K1491" i="1"/>
  <c r="L1491" i="1"/>
  <c r="M1491" i="1"/>
  <c r="K1492" i="1"/>
  <c r="L1492" i="1"/>
  <c r="M1492" i="1"/>
  <c r="K1493" i="1"/>
  <c r="L1493" i="1"/>
  <c r="M1493" i="1"/>
  <c r="K1494" i="1"/>
  <c r="L1494" i="1"/>
  <c r="M1494" i="1"/>
  <c r="K1497" i="1"/>
  <c r="L1497" i="1"/>
  <c r="M1497" i="1"/>
  <c r="K1498" i="1"/>
  <c r="L1498" i="1"/>
  <c r="M1498" i="1"/>
  <c r="K1499" i="1"/>
  <c r="L1499" i="1"/>
  <c r="M1499" i="1"/>
  <c r="K1500" i="1"/>
  <c r="L1500" i="1"/>
  <c r="M1500" i="1"/>
  <c r="K1501" i="1"/>
  <c r="L1501" i="1"/>
  <c r="M1501" i="1"/>
  <c r="K1502" i="1"/>
  <c r="L1502" i="1"/>
  <c r="M1502" i="1"/>
  <c r="K1503" i="1"/>
  <c r="L1503" i="1"/>
  <c r="M1503" i="1"/>
  <c r="K1506" i="1"/>
  <c r="L1506" i="1"/>
  <c r="M1506" i="1"/>
  <c r="K1507" i="1"/>
  <c r="L1507" i="1"/>
  <c r="M1507" i="1"/>
  <c r="K1508" i="1"/>
  <c r="L1508" i="1"/>
  <c r="M1508" i="1"/>
  <c r="K1509" i="1"/>
  <c r="L1509" i="1"/>
  <c r="M1509" i="1"/>
  <c r="K1510" i="1"/>
  <c r="L1510" i="1"/>
  <c r="M1510" i="1"/>
  <c r="K1514" i="1"/>
  <c r="L1514" i="1"/>
  <c r="M1514" i="1"/>
  <c r="K1513" i="1"/>
  <c r="L1513" i="1"/>
  <c r="M1513" i="1"/>
  <c r="K1515" i="1"/>
  <c r="L1515" i="1"/>
  <c r="M1515" i="1"/>
  <c r="K1518" i="1"/>
  <c r="L1518" i="1"/>
  <c r="M1518" i="1"/>
  <c r="K1519" i="1"/>
  <c r="L1519" i="1"/>
  <c r="M1519" i="1"/>
  <c r="K1520" i="1"/>
  <c r="L1520" i="1"/>
  <c r="M1520" i="1"/>
  <c r="K1521" i="1"/>
  <c r="L1521" i="1"/>
  <c r="M1521" i="1"/>
  <c r="K1522" i="1"/>
  <c r="L1522" i="1"/>
  <c r="M1522" i="1"/>
  <c r="K1523" i="1"/>
  <c r="L1523" i="1"/>
  <c r="M1523" i="1"/>
  <c r="K1524" i="1"/>
  <c r="L1524" i="1"/>
  <c r="M1524" i="1"/>
  <c r="K1527" i="1"/>
  <c r="L1527" i="1"/>
  <c r="M1527" i="1"/>
  <c r="K1528" i="1"/>
  <c r="L1528" i="1"/>
  <c r="M1528" i="1"/>
  <c r="K1529" i="1"/>
  <c r="L1529" i="1"/>
  <c r="M1529" i="1"/>
  <c r="K1530" i="1"/>
  <c r="L1530" i="1"/>
  <c r="M1530" i="1"/>
  <c r="K1531" i="1"/>
  <c r="L1531" i="1"/>
  <c r="M1531" i="1"/>
  <c r="K1532" i="1"/>
  <c r="L1532" i="1"/>
  <c r="M1532" i="1"/>
  <c r="K1533" i="1"/>
  <c r="L1533" i="1"/>
  <c r="M1533"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546" i="1"/>
  <c r="L1546" i="1"/>
  <c r="M1546" i="1"/>
  <c r="K1547" i="1"/>
  <c r="L1547" i="1"/>
  <c r="M1547" i="1"/>
  <c r="K1550" i="1"/>
  <c r="L1550" i="1"/>
  <c r="M1550" i="1"/>
  <c r="K1551" i="1"/>
  <c r="L1551" i="1"/>
  <c r="M1551" i="1"/>
  <c r="K1552" i="1"/>
  <c r="L1552" i="1"/>
  <c r="M1552" i="1"/>
  <c r="K1553" i="1"/>
  <c r="L1553" i="1"/>
  <c r="M1553" i="1"/>
  <c r="K1554" i="1"/>
  <c r="L1554" i="1"/>
  <c r="M1554" i="1"/>
  <c r="K1555" i="1"/>
  <c r="L1555" i="1"/>
  <c r="M1555" i="1"/>
  <c r="K1556" i="1"/>
  <c r="L1556" i="1"/>
  <c r="M1556" i="1"/>
  <c r="K1559" i="1"/>
  <c r="L1559" i="1"/>
  <c r="M1559" i="1"/>
  <c r="K1560" i="1"/>
  <c r="L1560" i="1"/>
  <c r="M1560" i="1"/>
  <c r="K1561" i="1"/>
  <c r="L1561" i="1"/>
  <c r="M1561" i="1"/>
  <c r="K1562" i="1"/>
  <c r="L1562" i="1"/>
  <c r="M1562" i="1"/>
  <c r="K1563" i="1"/>
  <c r="L1563" i="1"/>
  <c r="M1563" i="1"/>
  <c r="K1564" i="1"/>
  <c r="L1564" i="1"/>
  <c r="M1564" i="1"/>
  <c r="K1565" i="1"/>
  <c r="L1565" i="1"/>
  <c r="M1565" i="1"/>
  <c r="K1566" i="1"/>
  <c r="L1566" i="1"/>
  <c r="M1566" i="1"/>
  <c r="K1569" i="1"/>
  <c r="L1569" i="1"/>
  <c r="M1569" i="1"/>
  <c r="K1570" i="1"/>
  <c r="L1570" i="1"/>
  <c r="M1570" i="1"/>
  <c r="K1571" i="1"/>
  <c r="L1571" i="1"/>
  <c r="M1571" i="1"/>
  <c r="K1572" i="1"/>
  <c r="L1572" i="1"/>
  <c r="M1572" i="1"/>
  <c r="K1573" i="1"/>
  <c r="L1573" i="1"/>
  <c r="M1573" i="1"/>
  <c r="K1574" i="1"/>
  <c r="L1574" i="1"/>
  <c r="M1574" i="1"/>
  <c r="K1575" i="1"/>
  <c r="L1575" i="1"/>
  <c r="M1575"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8" i="1"/>
  <c r="L1588" i="1"/>
  <c r="M1588" i="1"/>
  <c r="K1589" i="1"/>
  <c r="L1589" i="1"/>
  <c r="M1589" i="1"/>
  <c r="K1590" i="1"/>
  <c r="L1590" i="1"/>
  <c r="M1590" i="1"/>
  <c r="K1591" i="1"/>
  <c r="L1591" i="1"/>
  <c r="M1591" i="1"/>
  <c r="K1592" i="1"/>
  <c r="L1592" i="1"/>
  <c r="M1592" i="1"/>
  <c r="K1593" i="1"/>
  <c r="L1593" i="1"/>
  <c r="M1593" i="1"/>
  <c r="K1594" i="1"/>
  <c r="L1594" i="1"/>
  <c r="M1594" i="1"/>
  <c r="K1596" i="1"/>
  <c r="L1596" i="1"/>
  <c r="M1596" i="1"/>
  <c r="K1597" i="1"/>
  <c r="L1597" i="1"/>
  <c r="M1597" i="1"/>
  <c r="K1598" i="1"/>
  <c r="L1598" i="1"/>
  <c r="M1598" i="1"/>
  <c r="K1600" i="1"/>
  <c r="L1600" i="1"/>
  <c r="M1600" i="1"/>
  <c r="K1601" i="1"/>
  <c r="L1601" i="1"/>
  <c r="M1601" i="1"/>
  <c r="K1603" i="1"/>
  <c r="L1603" i="1"/>
  <c r="M1603" i="1"/>
  <c r="K1604" i="1"/>
  <c r="L1604" i="1"/>
  <c r="M1604" i="1"/>
  <c r="K1607" i="1"/>
  <c r="L1607" i="1"/>
  <c r="M1607" i="1"/>
  <c r="K1608" i="1"/>
  <c r="L1608" i="1"/>
  <c r="M1608" i="1"/>
  <c r="K1609" i="1"/>
  <c r="L1609" i="1"/>
  <c r="M1609" i="1"/>
  <c r="K1610" i="1"/>
  <c r="L1610" i="1"/>
  <c r="M1610" i="1"/>
  <c r="K1611" i="1"/>
  <c r="L1611" i="1"/>
  <c r="M1611" i="1"/>
  <c r="K1612" i="1"/>
  <c r="L1612" i="1"/>
  <c r="M1612" i="1"/>
  <c r="K1613" i="1"/>
  <c r="L1613" i="1"/>
  <c r="M1613"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4" i="1"/>
  <c r="L1634" i="1"/>
  <c r="M1634" i="1"/>
  <c r="K1635" i="1"/>
  <c r="L1635" i="1"/>
  <c r="M1635" i="1"/>
  <c r="K1636" i="1"/>
  <c r="L1636" i="1"/>
  <c r="M1636" i="1"/>
  <c r="K1637" i="1"/>
  <c r="L1637" i="1"/>
  <c r="M1637" i="1"/>
  <c r="K1638" i="1"/>
  <c r="L1638" i="1"/>
  <c r="M1638" i="1"/>
  <c r="K1639" i="1"/>
  <c r="L1639" i="1"/>
  <c r="M1639"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2" i="1"/>
  <c r="L1652" i="1"/>
  <c r="M1652" i="1"/>
  <c r="K1653" i="1"/>
  <c r="L1653" i="1"/>
  <c r="M1653" i="1"/>
  <c r="K1654" i="1"/>
  <c r="L1654" i="1"/>
  <c r="M1654" i="1"/>
  <c r="K1655" i="1"/>
  <c r="L1655" i="1"/>
  <c r="M1655" i="1"/>
  <c r="K1656" i="1"/>
  <c r="L1656" i="1"/>
  <c r="M1656" i="1"/>
  <c r="K1658" i="1"/>
  <c r="L1658" i="1"/>
  <c r="M1658" i="1"/>
  <c r="K1657" i="1"/>
  <c r="L1657" i="1"/>
  <c r="M1657" i="1"/>
  <c r="K1659" i="1"/>
  <c r="L1659" i="1"/>
  <c r="M1659" i="1"/>
  <c r="K1662" i="1"/>
  <c r="L1662" i="1"/>
  <c r="M1662" i="1"/>
  <c r="K1663" i="1"/>
  <c r="L1663" i="1"/>
  <c r="M1663" i="1"/>
  <c r="K1664" i="1"/>
  <c r="L1664" i="1"/>
  <c r="M1664" i="1"/>
  <c r="K1665" i="1"/>
  <c r="L1665" i="1"/>
  <c r="M1665" i="1"/>
  <c r="K1666" i="1"/>
  <c r="L1666" i="1"/>
  <c r="M1666" i="1"/>
  <c r="K1668" i="1"/>
  <c r="L1668" i="1"/>
  <c r="M1668" i="1"/>
  <c r="K1669" i="1"/>
  <c r="L1669" i="1"/>
  <c r="M1669" i="1"/>
  <c r="K1672" i="1"/>
  <c r="L1672" i="1"/>
  <c r="M1672" i="1"/>
  <c r="K1673" i="1"/>
  <c r="L1673" i="1"/>
  <c r="M1673" i="1"/>
  <c r="K1674" i="1"/>
  <c r="L1674" i="1"/>
  <c r="M1674" i="1"/>
  <c r="K1675" i="1"/>
  <c r="L1675" i="1"/>
  <c r="M1675" i="1"/>
  <c r="K1676" i="1"/>
  <c r="L1676" i="1"/>
  <c r="M1676" i="1"/>
  <c r="K1677" i="1"/>
  <c r="L1677" i="1"/>
  <c r="M1677" i="1"/>
  <c r="K1678" i="1"/>
  <c r="L1678" i="1"/>
  <c r="M1678"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91" i="1"/>
  <c r="L1691" i="1"/>
  <c r="M1691" i="1"/>
  <c r="K1692" i="1"/>
  <c r="L1692" i="1"/>
  <c r="M1692" i="1"/>
  <c r="K1693" i="1"/>
  <c r="L1693" i="1"/>
  <c r="M1693" i="1"/>
  <c r="K1694" i="1"/>
  <c r="L1694" i="1"/>
  <c r="M1694" i="1"/>
  <c r="K1695" i="1"/>
  <c r="L1695" i="1"/>
  <c r="M1695" i="1"/>
  <c r="K1696" i="1"/>
  <c r="L1696" i="1"/>
  <c r="M1696" i="1"/>
  <c r="K1697" i="1"/>
  <c r="L1697" i="1"/>
  <c r="M1697" i="1"/>
  <c r="K1700" i="1"/>
  <c r="L1700" i="1"/>
  <c r="M1700" i="1"/>
  <c r="K1701" i="1"/>
  <c r="L1701" i="1"/>
  <c r="M1701" i="1"/>
  <c r="K1702" i="1"/>
  <c r="L1702" i="1"/>
  <c r="M1702" i="1"/>
  <c r="K1703" i="1"/>
  <c r="L1703" i="1"/>
  <c r="M1703" i="1"/>
  <c r="K1704" i="1"/>
  <c r="L1704" i="1"/>
  <c r="M1704" i="1"/>
  <c r="K1705" i="1"/>
  <c r="L1705" i="1"/>
  <c r="M1705" i="1"/>
  <c r="K1706" i="1"/>
  <c r="L1706" i="1"/>
  <c r="M1706" i="1"/>
  <c r="K1709" i="1"/>
  <c r="L1709" i="1"/>
  <c r="M1709" i="1"/>
  <c r="K1710" i="1"/>
  <c r="L1710" i="1"/>
  <c r="M1710" i="1"/>
  <c r="K1711" i="1"/>
  <c r="L1711" i="1"/>
  <c r="M1711" i="1"/>
  <c r="K1712" i="1"/>
  <c r="L1712" i="1"/>
  <c r="M1712" i="1"/>
  <c r="K1713" i="1"/>
  <c r="L1713" i="1"/>
  <c r="M1713" i="1"/>
  <c r="K1714" i="1"/>
  <c r="L1714" i="1"/>
  <c r="M1714" i="1"/>
  <c r="K1715" i="1"/>
  <c r="L1715" i="1"/>
  <c r="M1715" i="1"/>
  <c r="K1718" i="1"/>
  <c r="L1718" i="1"/>
  <c r="M1718" i="1"/>
  <c r="K1719" i="1"/>
  <c r="L1719" i="1"/>
  <c r="M1719" i="1"/>
  <c r="K1720" i="1"/>
  <c r="L1720" i="1"/>
  <c r="M1720" i="1"/>
  <c r="K1721" i="1"/>
  <c r="L1721" i="1"/>
  <c r="M1721" i="1"/>
  <c r="K1722" i="1"/>
  <c r="L1722" i="1"/>
  <c r="M1722" i="1"/>
  <c r="K1724" i="1"/>
  <c r="L1724" i="1"/>
  <c r="M1724" i="1"/>
  <c r="K1723" i="1"/>
  <c r="L1723" i="1"/>
  <c r="M1723" i="1"/>
  <c r="K1725" i="1"/>
  <c r="L1725" i="1"/>
  <c r="M1725" i="1"/>
  <c r="K1728" i="1"/>
  <c r="L1728" i="1"/>
  <c r="M1728" i="1"/>
  <c r="K1729" i="1"/>
  <c r="L1729" i="1"/>
  <c r="M1729" i="1"/>
  <c r="K1730" i="1"/>
  <c r="L1730" i="1"/>
  <c r="M1730" i="1"/>
  <c r="K1731" i="1"/>
  <c r="L1731" i="1"/>
  <c r="M1731" i="1"/>
  <c r="K1732" i="1"/>
  <c r="L1732" i="1"/>
  <c r="M1732" i="1"/>
  <c r="K1733" i="1"/>
  <c r="L1733" i="1"/>
  <c r="M1733" i="1"/>
  <c r="K1736" i="1"/>
  <c r="L1736" i="1"/>
  <c r="M1736" i="1"/>
  <c r="K1737" i="1"/>
  <c r="L1737" i="1"/>
  <c r="M1737" i="1"/>
  <c r="K1738" i="1"/>
  <c r="L1738" i="1"/>
  <c r="M1738" i="1"/>
  <c r="K1741" i="1"/>
  <c r="L1741" i="1"/>
  <c r="M1741" i="1"/>
  <c r="K1742" i="1"/>
  <c r="L1742" i="1"/>
  <c r="M1742" i="1"/>
  <c r="K1743" i="1"/>
  <c r="L1743" i="1"/>
  <c r="M1743" i="1"/>
  <c r="K1744" i="1"/>
  <c r="L1744" i="1"/>
  <c r="M1744" i="1"/>
  <c r="K1745" i="1"/>
  <c r="L1745" i="1"/>
  <c r="M1745" i="1"/>
  <c r="K1746" i="1"/>
  <c r="L1746" i="1"/>
  <c r="M1746" i="1"/>
  <c r="K1747" i="1"/>
  <c r="L1747" i="1"/>
  <c r="M1747" i="1"/>
  <c r="K1750" i="1"/>
  <c r="L1750" i="1"/>
  <c r="M1750" i="1"/>
  <c r="K1751" i="1"/>
  <c r="L1751" i="1"/>
  <c r="M1751" i="1"/>
  <c r="K1752" i="1"/>
  <c r="L1752" i="1"/>
  <c r="M1752" i="1"/>
  <c r="K1753" i="1"/>
  <c r="L1753" i="1"/>
  <c r="M1753" i="1"/>
  <c r="K1754" i="1"/>
  <c r="L1754" i="1"/>
  <c r="M1754" i="1"/>
  <c r="K1755" i="1"/>
  <c r="L1755" i="1"/>
  <c r="M1755" i="1"/>
  <c r="K1756" i="1"/>
  <c r="L1756" i="1"/>
  <c r="M1756" i="1"/>
  <c r="K1759" i="1"/>
  <c r="L1759" i="1"/>
  <c r="M1759" i="1"/>
  <c r="K1760" i="1"/>
  <c r="L1760" i="1"/>
  <c r="M1760" i="1"/>
  <c r="K1761" i="1"/>
  <c r="L1761" i="1"/>
  <c r="M1761" i="1"/>
  <c r="K1762" i="1"/>
  <c r="L1762" i="1"/>
  <c r="M1762" i="1"/>
  <c r="K1763" i="1"/>
  <c r="L1763" i="1"/>
  <c r="M1763" i="1"/>
  <c r="K1764" i="1"/>
  <c r="L1764" i="1"/>
  <c r="M1764" i="1"/>
  <c r="K1765" i="1"/>
  <c r="L1765" i="1"/>
  <c r="M1765" i="1"/>
  <c r="K1768" i="1"/>
  <c r="L1768" i="1"/>
  <c r="M1768" i="1"/>
  <c r="K1769" i="1"/>
  <c r="L1769" i="1"/>
  <c r="M1769" i="1"/>
  <c r="K1770" i="1"/>
  <c r="L1770" i="1"/>
  <c r="M1770" i="1"/>
  <c r="K1771" i="1"/>
  <c r="L1771" i="1"/>
  <c r="M1771" i="1"/>
  <c r="K1772" i="1"/>
  <c r="L1772" i="1"/>
  <c r="M1772" i="1"/>
  <c r="K1773" i="1"/>
  <c r="L1773" i="1"/>
  <c r="M1773" i="1"/>
  <c r="K1774" i="1"/>
  <c r="L1774" i="1"/>
  <c r="M1774" i="1"/>
  <c r="K1775" i="1"/>
  <c r="L1775" i="1"/>
  <c r="M1775" i="1"/>
  <c r="K1776" i="1"/>
  <c r="L1776" i="1"/>
  <c r="M1776" i="1"/>
  <c r="K1779" i="1"/>
  <c r="L1779" i="1"/>
  <c r="M1779" i="1"/>
  <c r="K1780" i="1"/>
  <c r="L1780" i="1"/>
  <c r="M1780" i="1"/>
  <c r="K1781" i="1"/>
  <c r="L1781" i="1"/>
  <c r="M1781" i="1"/>
  <c r="K1782" i="1"/>
  <c r="L1782" i="1"/>
  <c r="M1782" i="1"/>
  <c r="K1783" i="1"/>
  <c r="L1783" i="1"/>
  <c r="M1783" i="1"/>
  <c r="K1785" i="1"/>
  <c r="L1785" i="1"/>
  <c r="M1785" i="1"/>
  <c r="K1784" i="1"/>
  <c r="L1784" i="1"/>
  <c r="M1784" i="1"/>
  <c r="K1786" i="1"/>
  <c r="L1786" i="1"/>
  <c r="M1786" i="1"/>
  <c r="K1789" i="1"/>
  <c r="L1789" i="1"/>
  <c r="M1789" i="1"/>
  <c r="K1790" i="1"/>
  <c r="L1790" i="1"/>
  <c r="M1790" i="1"/>
  <c r="K1791" i="1"/>
  <c r="L1791" i="1"/>
  <c r="M1791" i="1"/>
  <c r="K1792" i="1"/>
  <c r="L1792" i="1"/>
  <c r="M1792" i="1"/>
  <c r="K1793" i="1"/>
  <c r="L1793" i="1"/>
  <c r="M1793"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09" i="1"/>
  <c r="L1809" i="1"/>
  <c r="M1809" i="1"/>
  <c r="K1810" i="1"/>
  <c r="L1810" i="1"/>
  <c r="M1810" i="1"/>
  <c r="K1813" i="1"/>
  <c r="L1813" i="1"/>
  <c r="M1813" i="1"/>
  <c r="K1814" i="1"/>
  <c r="L1814" i="1"/>
  <c r="M1814" i="1"/>
  <c r="K1815" i="1"/>
  <c r="L1815" i="1"/>
  <c r="M1815" i="1"/>
  <c r="K1816" i="1"/>
  <c r="L1816" i="1"/>
  <c r="M1816" i="1"/>
  <c r="K1817" i="1"/>
  <c r="L1817" i="1"/>
  <c r="M1817" i="1"/>
  <c r="K1818" i="1"/>
  <c r="L1818" i="1"/>
  <c r="M1818" i="1"/>
  <c r="K1819" i="1"/>
  <c r="L1819" i="1"/>
  <c r="M1819" i="1"/>
  <c r="K1822" i="1"/>
  <c r="L1822" i="1"/>
  <c r="M1822" i="1"/>
  <c r="K1823" i="1"/>
  <c r="L1823" i="1"/>
  <c r="M1823" i="1"/>
  <c r="K1824" i="1"/>
  <c r="L1824" i="1"/>
  <c r="M1824" i="1"/>
  <c r="K1825" i="1"/>
  <c r="L1825" i="1"/>
  <c r="M1825" i="1"/>
  <c r="K1826" i="1"/>
  <c r="L1826" i="1"/>
  <c r="M1826" i="1"/>
  <c r="K1828" i="1"/>
  <c r="L1828" i="1"/>
  <c r="M1828" i="1"/>
  <c r="K1829" i="1"/>
  <c r="L1829" i="1"/>
  <c r="M1829" i="1"/>
  <c r="K1830" i="1"/>
  <c r="L1830" i="1"/>
  <c r="M1830" i="1"/>
  <c r="K1833" i="1"/>
  <c r="L1833" i="1"/>
  <c r="M1833" i="1"/>
  <c r="K1834" i="1"/>
  <c r="L1834" i="1"/>
  <c r="M1834" i="1"/>
  <c r="K1835" i="1"/>
  <c r="L1835" i="1"/>
  <c r="M1835" i="1"/>
  <c r="K1836" i="1"/>
  <c r="L1836" i="1"/>
  <c r="M1836" i="1"/>
  <c r="K1837" i="1"/>
  <c r="L1837" i="1"/>
  <c r="M1837" i="1"/>
  <c r="K1838" i="1"/>
  <c r="L1838" i="1"/>
  <c r="M1838" i="1"/>
  <c r="K1839" i="1"/>
  <c r="L1839" i="1"/>
  <c r="M1839" i="1"/>
  <c r="K1842" i="1"/>
  <c r="L1842" i="1"/>
  <c r="M1842" i="1"/>
  <c r="K1843" i="1"/>
  <c r="L1843" i="1"/>
  <c r="M1843" i="1"/>
  <c r="K1844" i="1"/>
  <c r="L1844" i="1"/>
  <c r="M1844" i="1"/>
  <c r="K1845" i="1"/>
  <c r="L1845" i="1"/>
  <c r="M1845" i="1"/>
  <c r="K1846" i="1"/>
  <c r="L1846" i="1"/>
  <c r="M1846" i="1"/>
  <c r="K1847" i="1"/>
  <c r="L1847" i="1"/>
  <c r="M1847" i="1"/>
  <c r="K1848" i="1"/>
  <c r="L1848" i="1"/>
  <c r="M1848" i="1"/>
  <c r="K1849" i="1"/>
  <c r="L1849" i="1"/>
  <c r="M1849" i="1"/>
  <c r="K1850" i="1"/>
  <c r="L1850" i="1"/>
  <c r="M1850" i="1"/>
  <c r="K1851" i="1"/>
  <c r="L1851" i="1"/>
  <c r="M1851" i="1"/>
  <c r="K1852" i="1"/>
  <c r="L1852" i="1"/>
  <c r="M1852" i="1"/>
  <c r="K1853" i="1"/>
  <c r="L1853" i="1"/>
  <c r="M1853" i="1"/>
  <c r="K1856" i="1"/>
  <c r="L1856" i="1"/>
  <c r="M1856" i="1"/>
  <c r="K1857" i="1"/>
  <c r="L1857" i="1"/>
  <c r="M1857" i="1"/>
  <c r="K1858" i="1"/>
  <c r="L1858" i="1"/>
  <c r="M1858" i="1"/>
  <c r="K1859" i="1"/>
  <c r="L1859" i="1"/>
  <c r="M1859" i="1"/>
  <c r="K1860" i="1"/>
  <c r="L1860" i="1"/>
  <c r="M1860" i="1"/>
  <c r="K1861" i="1"/>
  <c r="L1861" i="1"/>
  <c r="M1861" i="1"/>
  <c r="K1862" i="1"/>
  <c r="L1862" i="1"/>
  <c r="M1862" i="1"/>
  <c r="K1863" i="1"/>
  <c r="L1863" i="1"/>
  <c r="M1863" i="1"/>
  <c r="K1866" i="1"/>
  <c r="L1866" i="1"/>
  <c r="M1866" i="1"/>
  <c r="K1867" i="1"/>
  <c r="L1867" i="1"/>
  <c r="M1867" i="1"/>
  <c r="K1868" i="1"/>
  <c r="L1868" i="1"/>
  <c r="M1868" i="1"/>
  <c r="K1869" i="1"/>
  <c r="L1869" i="1"/>
  <c r="M1869" i="1"/>
  <c r="K1870" i="1"/>
  <c r="L1870" i="1"/>
  <c r="M1870" i="1"/>
  <c r="K1871" i="1"/>
  <c r="L1871" i="1"/>
  <c r="M1871" i="1"/>
  <c r="K1872" i="1"/>
  <c r="L1872" i="1"/>
  <c r="M1872" i="1"/>
  <c r="K1873" i="1"/>
  <c r="L1873" i="1"/>
  <c r="M1873" i="1"/>
  <c r="K1876" i="1"/>
  <c r="L1876" i="1"/>
  <c r="M1876" i="1"/>
  <c r="K1877" i="1"/>
  <c r="L1877" i="1"/>
  <c r="M1877" i="1"/>
  <c r="K1878" i="1"/>
  <c r="L1878" i="1"/>
  <c r="M1878" i="1"/>
  <c r="K1879" i="1"/>
  <c r="L1879" i="1"/>
  <c r="M1879" i="1"/>
  <c r="K1880" i="1"/>
  <c r="L1880" i="1"/>
  <c r="M1880" i="1"/>
  <c r="K318" i="1"/>
  <c r="L318" i="1"/>
  <c r="M318" i="1"/>
  <c r="K319" i="1"/>
  <c r="L319" i="1"/>
  <c r="M319" i="1"/>
  <c r="K320" i="1"/>
  <c r="L320" i="1"/>
  <c r="M320" i="1"/>
  <c r="K321" i="1"/>
  <c r="L321" i="1"/>
  <c r="M321" i="1"/>
  <c r="K322" i="1"/>
  <c r="L322" i="1"/>
  <c r="M322" i="1"/>
  <c r="K323" i="1"/>
  <c r="L323" i="1"/>
  <c r="M323" i="1"/>
  <c r="K326" i="1"/>
  <c r="L326" i="1"/>
  <c r="M326" i="1"/>
  <c r="K327" i="1"/>
  <c r="L327" i="1"/>
  <c r="M327" i="1"/>
  <c r="K328" i="1"/>
  <c r="L328" i="1"/>
  <c r="M328" i="1"/>
  <c r="K329" i="1"/>
  <c r="L329" i="1"/>
  <c r="M329" i="1"/>
  <c r="K330" i="1"/>
  <c r="L330" i="1"/>
  <c r="M330" i="1"/>
  <c r="K331" i="1"/>
  <c r="L331" i="1"/>
  <c r="M331" i="1"/>
  <c r="K332" i="1"/>
  <c r="L332" i="1"/>
  <c r="M332" i="1"/>
  <c r="K335" i="1"/>
  <c r="L335" i="1"/>
  <c r="M335" i="1"/>
  <c r="K336" i="1"/>
  <c r="L336" i="1"/>
  <c r="M336" i="1"/>
  <c r="K337" i="1"/>
  <c r="L337" i="1"/>
  <c r="M337" i="1"/>
  <c r="K338" i="1"/>
  <c r="L338" i="1"/>
  <c r="M338" i="1"/>
  <c r="K339" i="1"/>
  <c r="L339" i="1"/>
  <c r="M339"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5" i="1"/>
  <c r="L355" i="1"/>
  <c r="M355" i="1"/>
  <c r="K356" i="1"/>
  <c r="L356" i="1"/>
  <c r="M356" i="1"/>
  <c r="K357" i="1"/>
  <c r="L357" i="1"/>
  <c r="M357" i="1"/>
  <c r="K358" i="1"/>
  <c r="L358" i="1"/>
  <c r="M358" i="1"/>
  <c r="K359" i="1"/>
  <c r="L359" i="1"/>
  <c r="M359" i="1"/>
  <c r="K360" i="1"/>
  <c r="L360" i="1"/>
  <c r="M360" i="1"/>
  <c r="K363" i="1"/>
  <c r="L363" i="1"/>
  <c r="M363" i="1"/>
  <c r="K364" i="1"/>
  <c r="L364" i="1"/>
  <c r="M364" i="1"/>
  <c r="K367" i="1"/>
  <c r="L367" i="1"/>
  <c r="M367" i="1"/>
  <c r="K368" i="1"/>
  <c r="L368" i="1"/>
  <c r="M368" i="1"/>
  <c r="K369" i="1"/>
  <c r="L369" i="1"/>
  <c r="M369" i="1"/>
  <c r="K370" i="1"/>
  <c r="L370" i="1"/>
  <c r="M370" i="1"/>
  <c r="K371" i="1"/>
  <c r="L371" i="1"/>
  <c r="M371" i="1"/>
  <c r="K372" i="1"/>
  <c r="L372" i="1"/>
  <c r="M372" i="1"/>
  <c r="K373" i="1"/>
  <c r="L373" i="1"/>
  <c r="M373" i="1"/>
  <c r="K376" i="1"/>
  <c r="L376" i="1"/>
  <c r="M376" i="1"/>
  <c r="K377" i="1"/>
  <c r="L377" i="1"/>
  <c r="M377" i="1"/>
  <c r="K378" i="1"/>
  <c r="L378" i="1"/>
  <c r="M378" i="1"/>
  <c r="K379" i="1"/>
  <c r="L379" i="1"/>
  <c r="M379" i="1"/>
  <c r="K380" i="1"/>
  <c r="L380" i="1"/>
  <c r="M380" i="1"/>
  <c r="K381" i="1"/>
  <c r="L381" i="1"/>
  <c r="M381" i="1"/>
  <c r="K382" i="1"/>
  <c r="L382" i="1"/>
  <c r="M382" i="1"/>
  <c r="K385" i="1"/>
  <c r="L385" i="1"/>
  <c r="M385" i="1"/>
  <c r="K386" i="1"/>
  <c r="L386" i="1"/>
  <c r="M386" i="1"/>
  <c r="K387" i="1"/>
  <c r="L387" i="1"/>
  <c r="M387" i="1"/>
  <c r="K388" i="1"/>
  <c r="L388" i="1"/>
  <c r="M388" i="1"/>
  <c r="K389" i="1"/>
  <c r="L389" i="1"/>
  <c r="M389" i="1"/>
  <c r="K391" i="1"/>
  <c r="L391" i="1"/>
  <c r="M391" i="1"/>
  <c r="K390" i="1"/>
  <c r="L390" i="1"/>
  <c r="M390" i="1"/>
  <c r="K392" i="1"/>
  <c r="L392" i="1"/>
  <c r="M392" i="1"/>
  <c r="K395" i="1"/>
  <c r="L395" i="1"/>
  <c r="M395" i="1"/>
  <c r="K396" i="1"/>
  <c r="L396" i="1"/>
  <c r="M396" i="1"/>
  <c r="K397" i="1"/>
  <c r="L397" i="1"/>
  <c r="M397" i="1"/>
  <c r="K398" i="1"/>
  <c r="L398" i="1"/>
  <c r="M398" i="1"/>
  <c r="K399" i="1"/>
  <c r="L399" i="1"/>
  <c r="M399" i="1"/>
  <c r="K400" i="1"/>
  <c r="L400" i="1"/>
  <c r="M400" i="1"/>
  <c r="K401" i="1"/>
  <c r="L401" i="1"/>
  <c r="M401" i="1"/>
  <c r="K404" i="1"/>
  <c r="L404" i="1"/>
  <c r="M404" i="1"/>
  <c r="K405" i="1"/>
  <c r="L405" i="1"/>
  <c r="M405" i="1"/>
  <c r="K406" i="1"/>
  <c r="L406" i="1"/>
  <c r="M406" i="1"/>
  <c r="K407" i="1"/>
  <c r="L407" i="1"/>
  <c r="M407" i="1"/>
  <c r="K408" i="1"/>
  <c r="L408" i="1"/>
  <c r="M408" i="1"/>
  <c r="K409" i="1"/>
  <c r="L409" i="1"/>
  <c r="M409" i="1"/>
  <c r="K410" i="1"/>
  <c r="L410" i="1"/>
  <c r="M410" i="1"/>
  <c r="K411" i="1"/>
  <c r="L411" i="1"/>
  <c r="M411" i="1"/>
  <c r="K414" i="1"/>
  <c r="L414" i="1"/>
  <c r="M414" i="1"/>
  <c r="K415" i="1"/>
  <c r="L415" i="1"/>
  <c r="M415" i="1"/>
  <c r="K416" i="1"/>
  <c r="L416" i="1"/>
  <c r="M416" i="1"/>
  <c r="K417" i="1"/>
  <c r="L417" i="1"/>
  <c r="M417" i="1"/>
  <c r="K418" i="1"/>
  <c r="L418" i="1"/>
  <c r="M418" i="1"/>
  <c r="K419" i="1"/>
  <c r="L419" i="1"/>
  <c r="M419" i="1"/>
  <c r="K420" i="1"/>
  <c r="L420" i="1"/>
  <c r="M420"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7" i="1"/>
  <c r="L437" i="1"/>
  <c r="M437" i="1"/>
  <c r="K438" i="1"/>
  <c r="L438" i="1"/>
  <c r="M438" i="1"/>
  <c r="K439" i="1"/>
  <c r="L439" i="1"/>
  <c r="M439" i="1"/>
  <c r="K440" i="1"/>
  <c r="L440" i="1"/>
  <c r="M440" i="1"/>
  <c r="K441" i="1"/>
  <c r="L441" i="1"/>
  <c r="M441" i="1"/>
  <c r="K442" i="1"/>
  <c r="L442" i="1"/>
  <c r="M442" i="1"/>
  <c r="K443" i="1"/>
  <c r="L443" i="1"/>
  <c r="M443" i="1"/>
  <c r="K444" i="1"/>
  <c r="L444" i="1"/>
  <c r="M444" i="1"/>
  <c r="K447" i="1"/>
  <c r="L447" i="1"/>
  <c r="M447" i="1"/>
  <c r="K448" i="1"/>
  <c r="L448" i="1"/>
  <c r="M448" i="1"/>
  <c r="K449" i="1"/>
  <c r="L449" i="1"/>
  <c r="M449" i="1"/>
  <c r="K452" i="1"/>
  <c r="L452" i="1"/>
  <c r="M452" i="1"/>
  <c r="K453" i="1"/>
  <c r="L453" i="1"/>
  <c r="M453" i="1"/>
  <c r="K454" i="1"/>
  <c r="L454" i="1"/>
  <c r="M454" i="1"/>
  <c r="K455" i="1"/>
  <c r="L455" i="1"/>
  <c r="M455" i="1"/>
  <c r="K456" i="1"/>
  <c r="L456" i="1"/>
  <c r="M456" i="1"/>
  <c r="K457" i="1"/>
  <c r="L457" i="1"/>
  <c r="M457" i="1"/>
  <c r="K458" i="1"/>
  <c r="L458" i="1"/>
  <c r="M458" i="1"/>
  <c r="K461" i="1"/>
  <c r="L461" i="1"/>
  <c r="M461" i="1"/>
  <c r="K462" i="1"/>
  <c r="L462" i="1"/>
  <c r="M462" i="1"/>
  <c r="K463" i="1"/>
  <c r="L463" i="1"/>
  <c r="M463" i="1"/>
  <c r="K464" i="1"/>
  <c r="L464" i="1"/>
  <c r="M464" i="1"/>
  <c r="K465" i="1"/>
  <c r="L465" i="1"/>
  <c r="M465" i="1"/>
  <c r="K466" i="1"/>
  <c r="L466" i="1"/>
  <c r="M466" i="1"/>
  <c r="K467" i="1"/>
  <c r="L467" i="1"/>
  <c r="M467" i="1"/>
  <c r="K470" i="1"/>
  <c r="L470" i="1"/>
  <c r="M470" i="1"/>
  <c r="K471" i="1"/>
  <c r="L471" i="1"/>
  <c r="M471" i="1"/>
  <c r="K472" i="1"/>
  <c r="L472" i="1"/>
  <c r="M472" i="1"/>
  <c r="K473" i="1"/>
  <c r="L473" i="1"/>
  <c r="M473" i="1"/>
  <c r="K474" i="1"/>
  <c r="L474" i="1"/>
  <c r="M474" i="1"/>
  <c r="K476" i="1"/>
  <c r="L476" i="1"/>
  <c r="M476" i="1"/>
  <c r="K475" i="1"/>
  <c r="L475" i="1"/>
  <c r="M475" i="1"/>
  <c r="K477" i="1"/>
  <c r="L477" i="1"/>
  <c r="M477" i="1"/>
  <c r="K480" i="1"/>
  <c r="L480" i="1"/>
  <c r="M480" i="1"/>
  <c r="K481" i="1"/>
  <c r="L481" i="1"/>
  <c r="M481" i="1"/>
  <c r="K482" i="1"/>
  <c r="L482" i="1"/>
  <c r="M482" i="1"/>
  <c r="K483" i="1"/>
  <c r="L483" i="1"/>
  <c r="M483" i="1"/>
  <c r="K484" i="1"/>
  <c r="L484" i="1"/>
  <c r="M484"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2" i="1"/>
  <c r="L502" i="1"/>
  <c r="M502" i="1"/>
  <c r="K503" i="1"/>
  <c r="L503" i="1"/>
  <c r="M503" i="1"/>
  <c r="K504" i="1"/>
  <c r="L504" i="1"/>
  <c r="M504" i="1"/>
  <c r="K505" i="1"/>
  <c r="L505" i="1"/>
  <c r="M505" i="1"/>
  <c r="K506" i="1"/>
  <c r="L506" i="1"/>
  <c r="M506" i="1"/>
  <c r="K507" i="1"/>
  <c r="L507" i="1"/>
  <c r="M507" i="1"/>
  <c r="K508" i="1"/>
  <c r="L508" i="1"/>
  <c r="M508" i="1"/>
  <c r="K511" i="1"/>
  <c r="L511" i="1"/>
  <c r="M511" i="1"/>
  <c r="K512" i="1"/>
  <c r="L512" i="1"/>
  <c r="M512" i="1"/>
  <c r="K513" i="1"/>
  <c r="L513" i="1"/>
  <c r="M513" i="1"/>
  <c r="K514" i="1"/>
  <c r="L514" i="1"/>
  <c r="M514" i="1"/>
  <c r="K515" i="1"/>
  <c r="L515" i="1"/>
  <c r="M515" i="1"/>
  <c r="K517" i="1"/>
  <c r="L517" i="1"/>
  <c r="M517" i="1"/>
  <c r="K516" i="1"/>
  <c r="L516" i="1"/>
  <c r="M516" i="1"/>
  <c r="K518" i="1"/>
  <c r="L518" i="1"/>
  <c r="M518" i="1"/>
  <c r="K521" i="1"/>
  <c r="L521" i="1"/>
  <c r="M521" i="1"/>
  <c r="K522" i="1"/>
  <c r="L522" i="1"/>
  <c r="M522" i="1"/>
  <c r="K523" i="1"/>
  <c r="L523" i="1"/>
  <c r="M523" i="1"/>
  <c r="K524" i="1"/>
  <c r="L524" i="1"/>
  <c r="M524" i="1"/>
  <c r="K525" i="1"/>
  <c r="L525" i="1"/>
  <c r="M525" i="1"/>
  <c r="K526" i="1"/>
  <c r="L526" i="1"/>
  <c r="M526" i="1"/>
  <c r="K527" i="1"/>
  <c r="L527" i="1"/>
  <c r="M527" i="1"/>
  <c r="K528" i="1"/>
  <c r="L528" i="1"/>
  <c r="M528" i="1"/>
  <c r="K531" i="1"/>
  <c r="L531" i="1"/>
  <c r="M531" i="1"/>
  <c r="K532" i="1"/>
  <c r="L532" i="1"/>
  <c r="M532" i="1"/>
  <c r="K533" i="1"/>
  <c r="L533" i="1"/>
  <c r="M533" i="1"/>
  <c r="K534" i="1"/>
  <c r="L534" i="1"/>
  <c r="M534" i="1"/>
  <c r="K535" i="1"/>
  <c r="L535" i="1"/>
  <c r="M535" i="1"/>
  <c r="K536" i="1"/>
  <c r="L536" i="1"/>
  <c r="M536" i="1"/>
  <c r="K537" i="1"/>
  <c r="L537" i="1"/>
  <c r="M537" i="1"/>
  <c r="K538" i="1"/>
  <c r="L538" i="1"/>
  <c r="M538" i="1"/>
  <c r="K541" i="1"/>
  <c r="L541" i="1"/>
  <c r="M541" i="1"/>
  <c r="K542" i="1"/>
  <c r="L542" i="1"/>
  <c r="M542" i="1"/>
  <c r="K543" i="1"/>
  <c r="L543" i="1"/>
  <c r="M543" i="1"/>
  <c r="K544" i="1"/>
  <c r="L544" i="1"/>
  <c r="M544" i="1"/>
  <c r="K545" i="1"/>
  <c r="L545" i="1"/>
  <c r="M545" i="1"/>
  <c r="K546" i="1"/>
  <c r="L546" i="1"/>
  <c r="M546" i="1"/>
  <c r="K547" i="1"/>
  <c r="L547" i="1"/>
  <c r="M547" i="1"/>
  <c r="K548" i="1"/>
  <c r="L548" i="1"/>
  <c r="M548" i="1"/>
  <c r="K551" i="1"/>
  <c r="L551" i="1"/>
  <c r="M551" i="1"/>
  <c r="K552" i="1"/>
  <c r="L552" i="1"/>
  <c r="M552" i="1"/>
  <c r="K553" i="1"/>
  <c r="L553" i="1"/>
  <c r="M553" i="1"/>
  <c r="K554" i="1"/>
  <c r="L554" i="1"/>
  <c r="M554" i="1"/>
  <c r="K555" i="1"/>
  <c r="L555" i="1"/>
  <c r="M555" i="1"/>
  <c r="K556" i="1"/>
  <c r="L556" i="1"/>
  <c r="M556" i="1"/>
  <c r="K557" i="1"/>
  <c r="L557" i="1"/>
  <c r="M557" i="1"/>
  <c r="K560" i="1"/>
  <c r="L560" i="1"/>
  <c r="M560" i="1"/>
  <c r="K561" i="1"/>
  <c r="L561" i="1"/>
  <c r="M561" i="1"/>
  <c r="K562" i="1"/>
  <c r="L562" i="1"/>
  <c r="M562" i="1"/>
  <c r="K563" i="1"/>
  <c r="L563" i="1"/>
  <c r="M563" i="1"/>
  <c r="K564" i="1"/>
  <c r="L564" i="1"/>
  <c r="M564" i="1"/>
  <c r="K566" i="1"/>
  <c r="L566" i="1"/>
  <c r="M566" i="1"/>
  <c r="K565" i="1"/>
  <c r="L565" i="1"/>
  <c r="M565" i="1"/>
  <c r="K567" i="1"/>
  <c r="L567" i="1"/>
  <c r="M567" i="1"/>
  <c r="K570" i="1"/>
  <c r="L570" i="1"/>
  <c r="M570" i="1"/>
  <c r="K571" i="1"/>
  <c r="L571" i="1"/>
  <c r="M571" i="1"/>
  <c r="K572" i="1"/>
  <c r="L572" i="1"/>
  <c r="M572" i="1"/>
  <c r="K573" i="1"/>
  <c r="L573" i="1"/>
  <c r="M573" i="1"/>
  <c r="K574" i="1"/>
  <c r="L574" i="1"/>
  <c r="M574" i="1"/>
  <c r="K576" i="1"/>
  <c r="L576" i="1"/>
  <c r="M576" i="1"/>
  <c r="K575" i="1"/>
  <c r="L575" i="1"/>
  <c r="M575" i="1"/>
  <c r="K577" i="1"/>
  <c r="L577" i="1"/>
  <c r="M577" i="1"/>
  <c r="K580" i="1"/>
  <c r="L580" i="1"/>
  <c r="M580" i="1"/>
  <c r="K581" i="1"/>
  <c r="L581" i="1"/>
  <c r="M581" i="1"/>
  <c r="K582" i="1"/>
  <c r="L582" i="1"/>
  <c r="M582" i="1"/>
  <c r="K583" i="1"/>
  <c r="L583" i="1"/>
  <c r="M583" i="1"/>
  <c r="K584" i="1"/>
  <c r="L584" i="1"/>
  <c r="M584" i="1"/>
  <c r="K585" i="1"/>
  <c r="L585" i="1"/>
  <c r="M585" i="1"/>
  <c r="K586" i="1"/>
  <c r="L586" i="1"/>
  <c r="M586" i="1"/>
  <c r="K589" i="1"/>
  <c r="L589" i="1"/>
  <c r="M589" i="1"/>
  <c r="K590" i="1"/>
  <c r="L590" i="1"/>
  <c r="M590" i="1"/>
  <c r="K591" i="1"/>
  <c r="L591" i="1"/>
  <c r="M591" i="1"/>
  <c r="K592" i="1"/>
  <c r="L592" i="1"/>
  <c r="M592" i="1"/>
  <c r="K593" i="1"/>
  <c r="L593" i="1"/>
  <c r="M593" i="1"/>
  <c r="K594" i="1"/>
  <c r="L594" i="1"/>
  <c r="M594" i="1"/>
  <c r="K595" i="1"/>
  <c r="L595" i="1"/>
  <c r="M595" i="1"/>
  <c r="K596" i="1"/>
  <c r="L596" i="1"/>
  <c r="M596" i="1"/>
  <c r="K599" i="1"/>
  <c r="L599" i="1"/>
  <c r="M599" i="1"/>
  <c r="K600" i="1"/>
  <c r="L600" i="1"/>
  <c r="M600" i="1"/>
  <c r="K601" i="1"/>
  <c r="L601" i="1"/>
  <c r="M601" i="1"/>
  <c r="K602" i="1"/>
  <c r="L602" i="1"/>
  <c r="M602" i="1"/>
  <c r="K604" i="1"/>
  <c r="L604" i="1"/>
  <c r="M604" i="1"/>
  <c r="K605" i="1"/>
  <c r="L605" i="1"/>
  <c r="M605" i="1"/>
  <c r="K606" i="1"/>
  <c r="L606" i="1"/>
  <c r="M606" i="1"/>
  <c r="K607" i="1"/>
  <c r="L607" i="1"/>
  <c r="M607" i="1"/>
  <c r="K608" i="1"/>
  <c r="L608" i="1"/>
  <c r="M608" i="1"/>
  <c r="K609" i="1"/>
  <c r="L609" i="1"/>
  <c r="M609" i="1"/>
  <c r="K610" i="1"/>
  <c r="L610" i="1"/>
  <c r="M610"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7" i="1"/>
  <c r="L627" i="1"/>
  <c r="M627" i="1"/>
  <c r="K628" i="1"/>
  <c r="L628" i="1"/>
  <c r="M628" i="1"/>
  <c r="K629" i="1"/>
  <c r="L629" i="1"/>
  <c r="M629" i="1"/>
  <c r="K630" i="1"/>
  <c r="L630" i="1"/>
  <c r="M630" i="1"/>
  <c r="K631" i="1"/>
  <c r="L631" i="1"/>
  <c r="M631" i="1"/>
  <c r="K632" i="1"/>
  <c r="L632" i="1"/>
  <c r="M632" i="1"/>
  <c r="K633" i="1"/>
  <c r="L633" i="1"/>
  <c r="M633"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71" i="1"/>
  <c r="L671" i="1"/>
  <c r="M671" i="1"/>
  <c r="K672" i="1"/>
  <c r="L672" i="1"/>
  <c r="M672" i="1"/>
  <c r="K673" i="1"/>
  <c r="L673" i="1"/>
  <c r="M673" i="1"/>
  <c r="K674" i="1"/>
  <c r="L674" i="1"/>
  <c r="M674" i="1"/>
  <c r="K675" i="1"/>
  <c r="L675" i="1"/>
  <c r="M675" i="1"/>
  <c r="K676" i="1"/>
  <c r="L676" i="1"/>
  <c r="M676" i="1"/>
  <c r="K677" i="1"/>
  <c r="L677" i="1"/>
  <c r="M677" i="1"/>
  <c r="K680" i="1"/>
  <c r="L680" i="1"/>
  <c r="M680" i="1"/>
  <c r="K681" i="1"/>
  <c r="L681" i="1"/>
  <c r="M681" i="1"/>
  <c r="K682" i="1"/>
  <c r="L682" i="1"/>
  <c r="M682" i="1"/>
  <c r="K683" i="1"/>
  <c r="L683" i="1"/>
  <c r="M683" i="1"/>
  <c r="K684" i="1"/>
  <c r="L684" i="1"/>
  <c r="M684" i="1"/>
  <c r="K685" i="1"/>
  <c r="L685" i="1"/>
  <c r="M685" i="1"/>
  <c r="K686" i="1"/>
  <c r="L686" i="1"/>
  <c r="M686"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700" i="1"/>
  <c r="L700" i="1"/>
  <c r="M700" i="1"/>
  <c r="K701" i="1"/>
  <c r="L701" i="1"/>
  <c r="M701" i="1"/>
  <c r="K702" i="1"/>
  <c r="L702" i="1"/>
  <c r="M702" i="1"/>
  <c r="K703" i="1"/>
  <c r="L703" i="1"/>
  <c r="M703" i="1"/>
  <c r="K704" i="1"/>
  <c r="L704" i="1"/>
  <c r="M704" i="1"/>
  <c r="K705" i="1"/>
  <c r="L705" i="1"/>
  <c r="M705" i="1"/>
  <c r="K706" i="1"/>
  <c r="L706" i="1"/>
  <c r="M706" i="1"/>
  <c r="K707" i="1"/>
  <c r="L707" i="1"/>
  <c r="M707"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8" i="1"/>
  <c r="L738" i="1"/>
  <c r="M738" i="1"/>
  <c r="K739" i="1"/>
  <c r="L739" i="1"/>
  <c r="M739" i="1"/>
  <c r="K740" i="1"/>
  <c r="L740" i="1"/>
  <c r="M740" i="1"/>
  <c r="K741" i="1"/>
  <c r="L741" i="1"/>
  <c r="M741" i="1"/>
  <c r="K742" i="1"/>
  <c r="L742" i="1"/>
  <c r="M742" i="1"/>
  <c r="K743" i="1"/>
  <c r="L743" i="1"/>
  <c r="M743" i="1"/>
  <c r="K744" i="1"/>
  <c r="L744" i="1"/>
  <c r="M744" i="1"/>
  <c r="K747" i="1"/>
  <c r="L747" i="1"/>
  <c r="M747" i="1"/>
  <c r="K748" i="1"/>
  <c r="L748" i="1"/>
  <c r="M748" i="1"/>
  <c r="K749" i="1"/>
  <c r="L749" i="1"/>
  <c r="M749" i="1"/>
  <c r="K750" i="1"/>
  <c r="L750" i="1"/>
  <c r="M750" i="1"/>
  <c r="K751" i="1"/>
  <c r="L751" i="1"/>
  <c r="M751" i="1"/>
  <c r="K752" i="1"/>
  <c r="L752" i="1"/>
  <c r="M752" i="1"/>
  <c r="K753" i="1"/>
  <c r="L753" i="1"/>
  <c r="M753" i="1"/>
  <c r="K756" i="1"/>
  <c r="L756" i="1"/>
  <c r="M756" i="1"/>
  <c r="K757" i="1"/>
  <c r="L757" i="1"/>
  <c r="M757" i="1"/>
  <c r="K758" i="1"/>
  <c r="L758" i="1"/>
  <c r="M758" i="1"/>
  <c r="K759" i="1"/>
  <c r="L759" i="1"/>
  <c r="M759" i="1"/>
  <c r="K760" i="1"/>
  <c r="L760" i="1"/>
  <c r="M760" i="1"/>
  <c r="K761" i="1"/>
  <c r="L761" i="1"/>
  <c r="M761" i="1"/>
  <c r="K762" i="1"/>
  <c r="L762" i="1"/>
  <c r="M762" i="1"/>
  <c r="K764" i="1"/>
  <c r="L764" i="1"/>
  <c r="M764" i="1"/>
  <c r="K765" i="1"/>
  <c r="L765" i="1"/>
  <c r="M765" i="1"/>
  <c r="K768" i="1"/>
  <c r="L768" i="1"/>
  <c r="M768" i="1"/>
  <c r="K769" i="1"/>
  <c r="L769" i="1"/>
  <c r="M769" i="1"/>
  <c r="K770" i="1"/>
  <c r="L770" i="1"/>
  <c r="M770" i="1"/>
  <c r="K771" i="1"/>
  <c r="L771" i="1"/>
  <c r="M771" i="1"/>
  <c r="K772" i="1"/>
  <c r="L772" i="1"/>
  <c r="M772" i="1"/>
  <c r="K773" i="1"/>
  <c r="L773" i="1"/>
  <c r="M773" i="1"/>
  <c r="K774" i="1"/>
  <c r="L774" i="1"/>
  <c r="M774" i="1"/>
  <c r="K775" i="1"/>
  <c r="L775" i="1"/>
  <c r="M775" i="1"/>
  <c r="K778" i="1"/>
  <c r="L778" i="1"/>
  <c r="M778" i="1"/>
  <c r="K779" i="1"/>
  <c r="L779" i="1"/>
  <c r="M779" i="1"/>
  <c r="K780" i="1"/>
  <c r="L780" i="1"/>
  <c r="M780" i="1"/>
  <c r="K781" i="1"/>
  <c r="L781" i="1"/>
  <c r="M781" i="1"/>
  <c r="K782" i="1"/>
  <c r="L782" i="1"/>
  <c r="M782" i="1"/>
  <c r="K783" i="1"/>
  <c r="L783" i="1"/>
  <c r="M783" i="1"/>
  <c r="K784" i="1"/>
  <c r="L784" i="1"/>
  <c r="M784" i="1"/>
  <c r="K787" i="1"/>
  <c r="L787" i="1"/>
  <c r="M787" i="1"/>
  <c r="K788" i="1"/>
  <c r="L788" i="1"/>
  <c r="M788" i="1"/>
  <c r="K789" i="1"/>
  <c r="L789" i="1"/>
  <c r="M789" i="1"/>
  <c r="K790" i="1"/>
  <c r="L790" i="1"/>
  <c r="M790" i="1"/>
  <c r="K791" i="1"/>
  <c r="L791" i="1"/>
  <c r="M791" i="1"/>
  <c r="K792" i="1"/>
  <c r="L792" i="1"/>
  <c r="M792" i="1"/>
  <c r="K793" i="1"/>
  <c r="L793" i="1"/>
  <c r="M793" i="1"/>
  <c r="K794" i="1"/>
  <c r="L794" i="1"/>
  <c r="M794" i="1"/>
  <c r="K796" i="1"/>
  <c r="L796" i="1"/>
  <c r="M796" i="1"/>
  <c r="K795" i="1"/>
  <c r="L795" i="1"/>
  <c r="M795" i="1"/>
  <c r="K797" i="1"/>
  <c r="L797" i="1"/>
  <c r="M797" i="1"/>
  <c r="K800" i="1"/>
  <c r="L800" i="1"/>
  <c r="M800" i="1"/>
  <c r="K801" i="1"/>
  <c r="L801" i="1"/>
  <c r="M801" i="1"/>
  <c r="K802" i="1"/>
  <c r="L802" i="1"/>
  <c r="M802" i="1"/>
  <c r="K803" i="1"/>
  <c r="L803" i="1"/>
  <c r="M803" i="1"/>
  <c r="K804" i="1"/>
  <c r="L804" i="1"/>
  <c r="M804" i="1"/>
  <c r="K805" i="1"/>
  <c r="L805" i="1"/>
  <c r="M805" i="1"/>
  <c r="K806" i="1"/>
  <c r="L806" i="1"/>
  <c r="M806" i="1"/>
  <c r="K809" i="1"/>
  <c r="L809" i="1"/>
  <c r="M809" i="1"/>
  <c r="K810" i="1"/>
  <c r="L810" i="1"/>
  <c r="M810" i="1"/>
  <c r="K811" i="1"/>
  <c r="L811" i="1"/>
  <c r="M811" i="1"/>
  <c r="K812" i="1"/>
  <c r="L812" i="1"/>
  <c r="M812" i="1"/>
  <c r="K813" i="1"/>
  <c r="L813" i="1"/>
  <c r="M813" i="1"/>
  <c r="K814" i="1"/>
  <c r="L814" i="1"/>
  <c r="M814" i="1"/>
  <c r="K815" i="1"/>
  <c r="L815" i="1"/>
  <c r="M815" i="1"/>
  <c r="K816" i="1"/>
  <c r="L816" i="1"/>
  <c r="M816" i="1"/>
  <c r="K819" i="1"/>
  <c r="L819" i="1"/>
  <c r="M819" i="1"/>
  <c r="K820" i="1"/>
  <c r="L820" i="1"/>
  <c r="M820" i="1"/>
  <c r="K821" i="1"/>
  <c r="L821" i="1"/>
  <c r="M821" i="1"/>
  <c r="K822" i="1"/>
  <c r="L822" i="1"/>
  <c r="M822" i="1"/>
  <c r="K3" i="1"/>
  <c r="L3" i="1"/>
  <c r="M3" i="1"/>
  <c r="K4" i="1"/>
  <c r="L4" i="1"/>
  <c r="M4" i="1"/>
  <c r="K5" i="1"/>
  <c r="L5" i="1"/>
  <c r="M5" i="1"/>
  <c r="K6" i="1"/>
  <c r="L6" i="1"/>
  <c r="M6" i="1"/>
  <c r="K7" i="1"/>
  <c r="L7" i="1"/>
  <c r="M7" i="1"/>
  <c r="K8" i="1"/>
  <c r="L8" i="1"/>
  <c r="M8" i="1"/>
  <c r="K9" i="1"/>
  <c r="L9" i="1"/>
  <c r="M9" i="1"/>
  <c r="K10" i="1"/>
  <c r="L10" i="1"/>
  <c r="M10" i="1"/>
  <c r="K13" i="1"/>
  <c r="L13" i="1"/>
  <c r="M13" i="1"/>
  <c r="K14" i="1"/>
  <c r="L14" i="1"/>
  <c r="M14" i="1"/>
  <c r="K15" i="1"/>
  <c r="L15" i="1"/>
  <c r="M15" i="1"/>
  <c r="K16" i="1"/>
  <c r="L16" i="1"/>
  <c r="M16" i="1"/>
  <c r="K17" i="1"/>
  <c r="L17" i="1"/>
  <c r="M17" i="1"/>
  <c r="K18" i="1"/>
  <c r="L18" i="1"/>
  <c r="M18" i="1"/>
  <c r="K19" i="1"/>
  <c r="L19" i="1"/>
  <c r="M19" i="1"/>
  <c r="K22" i="1"/>
  <c r="L22" i="1"/>
  <c r="M22" i="1"/>
  <c r="K23" i="1"/>
  <c r="L23" i="1"/>
  <c r="M23" i="1"/>
  <c r="K24" i="1"/>
  <c r="L24" i="1"/>
  <c r="M24" i="1"/>
  <c r="K25" i="1"/>
  <c r="L25" i="1"/>
  <c r="M25" i="1"/>
  <c r="K26" i="1"/>
  <c r="L26" i="1"/>
  <c r="M26" i="1"/>
  <c r="K27" i="1"/>
  <c r="L27" i="1"/>
  <c r="M27" i="1"/>
  <c r="K28" i="1"/>
  <c r="L28" i="1"/>
  <c r="M28" i="1"/>
  <c r="K31" i="1"/>
  <c r="L31" i="1"/>
  <c r="M31" i="1"/>
  <c r="K32" i="1"/>
  <c r="L32" i="1"/>
  <c r="M32" i="1"/>
  <c r="K33" i="1"/>
  <c r="L33" i="1"/>
  <c r="M33" i="1"/>
  <c r="K34" i="1"/>
  <c r="L34" i="1"/>
  <c r="M34" i="1"/>
  <c r="K35" i="1"/>
  <c r="L35" i="1"/>
  <c r="M35" i="1"/>
  <c r="K36" i="1"/>
  <c r="L36" i="1"/>
  <c r="M36" i="1"/>
  <c r="K37" i="1"/>
  <c r="L37" i="1"/>
  <c r="M37" i="1"/>
  <c r="K38" i="1"/>
  <c r="L38" i="1"/>
  <c r="M38" i="1"/>
  <c r="K41" i="1"/>
  <c r="L41" i="1"/>
  <c r="M41" i="1"/>
  <c r="K42" i="1"/>
  <c r="L42" i="1"/>
  <c r="M42" i="1"/>
  <c r="K43" i="1"/>
  <c r="L43" i="1"/>
  <c r="M43" i="1"/>
  <c r="K44" i="1"/>
  <c r="L44" i="1"/>
  <c r="M44" i="1"/>
  <c r="K45" i="1"/>
  <c r="L45" i="1"/>
  <c r="M45" i="1"/>
  <c r="K47" i="1"/>
  <c r="L47" i="1"/>
  <c r="M47" i="1"/>
  <c r="K46" i="1"/>
  <c r="L46" i="1"/>
  <c r="M46" i="1"/>
  <c r="K48" i="1"/>
  <c r="L48" i="1"/>
  <c r="M48" i="1"/>
  <c r="K51" i="1"/>
  <c r="L51" i="1"/>
  <c r="M51" i="1"/>
  <c r="K52" i="1"/>
  <c r="L52" i="1"/>
  <c r="M52" i="1"/>
  <c r="K53" i="1"/>
  <c r="L53" i="1"/>
  <c r="M53" i="1"/>
  <c r="K54" i="1"/>
  <c r="L54" i="1"/>
  <c r="M54" i="1"/>
  <c r="K55" i="1"/>
  <c r="L55" i="1"/>
  <c r="M55" i="1"/>
  <c r="K57" i="1"/>
  <c r="L57" i="1"/>
  <c r="M57" i="1"/>
  <c r="K56" i="1"/>
  <c r="L56" i="1"/>
  <c r="M56" i="1"/>
  <c r="K58" i="1"/>
  <c r="L58" i="1"/>
  <c r="M58"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3" i="1"/>
  <c r="L73" i="1"/>
  <c r="M73" i="1"/>
  <c r="K74" i="1"/>
  <c r="L74" i="1"/>
  <c r="M74" i="1"/>
  <c r="K75" i="1"/>
  <c r="L75" i="1"/>
  <c r="M75" i="1"/>
  <c r="K76" i="1"/>
  <c r="L76" i="1"/>
  <c r="M76" i="1"/>
  <c r="K77" i="1"/>
  <c r="L77" i="1"/>
  <c r="M77" i="1"/>
  <c r="K78" i="1"/>
  <c r="L78" i="1"/>
  <c r="M78" i="1"/>
  <c r="K79" i="1"/>
  <c r="L79" i="1"/>
  <c r="M79" i="1"/>
  <c r="K80" i="1"/>
  <c r="L80" i="1"/>
  <c r="M80" i="1"/>
  <c r="K83" i="1"/>
  <c r="L83" i="1"/>
  <c r="M83" i="1"/>
  <c r="K84" i="1"/>
  <c r="L84" i="1"/>
  <c r="M84" i="1"/>
  <c r="K85" i="1"/>
  <c r="L85" i="1"/>
  <c r="M85" i="1"/>
  <c r="K86" i="1"/>
  <c r="L86" i="1"/>
  <c r="M86" i="1"/>
  <c r="K87" i="1"/>
  <c r="L87" i="1"/>
  <c r="M87" i="1"/>
  <c r="K88" i="1"/>
  <c r="L88" i="1"/>
  <c r="M88" i="1"/>
  <c r="K89" i="1"/>
  <c r="L89" i="1"/>
  <c r="M89" i="1"/>
  <c r="K92" i="1"/>
  <c r="L92" i="1"/>
  <c r="M92" i="1"/>
  <c r="K93" i="1"/>
  <c r="L93" i="1"/>
  <c r="M93" i="1"/>
  <c r="K94" i="1"/>
  <c r="L94" i="1"/>
  <c r="M94" i="1"/>
  <c r="K95" i="1"/>
  <c r="L95" i="1"/>
  <c r="M95" i="1"/>
  <c r="K96" i="1"/>
  <c r="L96" i="1"/>
  <c r="M96" i="1"/>
  <c r="K99" i="1"/>
  <c r="L99" i="1"/>
  <c r="M99" i="1"/>
  <c r="K100" i="1"/>
  <c r="L100" i="1"/>
  <c r="M100" i="1"/>
  <c r="K103" i="1"/>
  <c r="L103" i="1"/>
  <c r="M103" i="1"/>
  <c r="K104" i="1"/>
  <c r="L104" i="1"/>
  <c r="M104" i="1"/>
  <c r="K105" i="1"/>
  <c r="L105" i="1"/>
  <c r="M105" i="1"/>
  <c r="K106" i="1"/>
  <c r="L106" i="1"/>
  <c r="M106" i="1"/>
  <c r="K107" i="1"/>
  <c r="L107" i="1"/>
  <c r="M107" i="1"/>
  <c r="K108" i="1"/>
  <c r="L108" i="1"/>
  <c r="M108" i="1"/>
  <c r="K109" i="1"/>
  <c r="L109" i="1"/>
  <c r="M109" i="1"/>
  <c r="K112" i="1"/>
  <c r="L112" i="1"/>
  <c r="M112" i="1"/>
  <c r="K113" i="1"/>
  <c r="L113" i="1"/>
  <c r="M113" i="1"/>
  <c r="K114" i="1"/>
  <c r="L114" i="1"/>
  <c r="M114" i="1"/>
  <c r="K117" i="1"/>
  <c r="L117" i="1"/>
  <c r="M117" i="1"/>
  <c r="K118" i="1"/>
  <c r="L118" i="1"/>
  <c r="M118" i="1"/>
  <c r="K119" i="1"/>
  <c r="L119" i="1"/>
  <c r="M119" i="1"/>
  <c r="K120" i="1"/>
  <c r="L120" i="1"/>
  <c r="M120" i="1"/>
  <c r="K121" i="1"/>
  <c r="L121" i="1"/>
  <c r="M121" i="1"/>
  <c r="K122" i="1"/>
  <c r="L122" i="1"/>
  <c r="M122" i="1"/>
  <c r="K123" i="1"/>
  <c r="L123" i="1"/>
  <c r="M123"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40" i="1"/>
  <c r="L140" i="1"/>
  <c r="M140" i="1"/>
  <c r="K141" i="1"/>
  <c r="L141" i="1"/>
  <c r="M141" i="1"/>
  <c r="K142" i="1"/>
  <c r="L142" i="1"/>
  <c r="M142" i="1"/>
  <c r="K143" i="1"/>
  <c r="L143" i="1"/>
  <c r="M143" i="1"/>
  <c r="K144" i="1"/>
  <c r="L144" i="1"/>
  <c r="M144" i="1"/>
  <c r="K146" i="1"/>
  <c r="L146" i="1"/>
  <c r="M146" i="1"/>
  <c r="K147" i="1"/>
  <c r="L147" i="1"/>
  <c r="M147" i="1"/>
  <c r="K150" i="1"/>
  <c r="L150" i="1"/>
  <c r="M150" i="1"/>
  <c r="K151" i="1"/>
  <c r="L151" i="1"/>
  <c r="M151" i="1"/>
  <c r="K152" i="1"/>
  <c r="L152" i="1"/>
  <c r="M152" i="1"/>
  <c r="K153" i="1"/>
  <c r="L153" i="1"/>
  <c r="M153" i="1"/>
  <c r="K154" i="1"/>
  <c r="L154" i="1"/>
  <c r="M154" i="1"/>
  <c r="K155" i="1"/>
  <c r="L155" i="1"/>
  <c r="M155" i="1"/>
  <c r="K156" i="1"/>
  <c r="L156" i="1"/>
  <c r="M156"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4" i="1"/>
  <c r="L174" i="1"/>
  <c r="M174" i="1"/>
  <c r="K175" i="1"/>
  <c r="L175" i="1"/>
  <c r="M175" i="1"/>
  <c r="K176" i="1"/>
  <c r="L176" i="1"/>
  <c r="M176" i="1"/>
  <c r="K177" i="1"/>
  <c r="L177" i="1"/>
  <c r="M177" i="1"/>
  <c r="K178" i="1"/>
  <c r="L178" i="1"/>
  <c r="M178" i="1"/>
  <c r="K181" i="1"/>
  <c r="L181" i="1"/>
  <c r="M181" i="1"/>
  <c r="K182" i="1"/>
  <c r="L182" i="1"/>
  <c r="M182" i="1"/>
  <c r="K185" i="1"/>
  <c r="L185" i="1"/>
  <c r="M185" i="1"/>
  <c r="K186" i="1"/>
  <c r="L186" i="1"/>
  <c r="M186" i="1"/>
  <c r="K187" i="1"/>
  <c r="L187" i="1"/>
  <c r="M187" i="1"/>
  <c r="K188" i="1"/>
  <c r="L188" i="1"/>
  <c r="M188" i="1"/>
  <c r="K189" i="1"/>
  <c r="L189" i="1"/>
  <c r="M189" i="1"/>
  <c r="K190" i="1"/>
  <c r="L190" i="1"/>
  <c r="M190" i="1"/>
  <c r="K193" i="1"/>
  <c r="L193" i="1"/>
  <c r="M193" i="1"/>
  <c r="K194" i="1"/>
  <c r="L194" i="1"/>
  <c r="M194"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7" i="1"/>
  <c r="L207" i="1"/>
  <c r="M207" i="1"/>
  <c r="K208" i="1"/>
  <c r="L208" i="1"/>
  <c r="M208" i="1"/>
  <c r="K209" i="1"/>
  <c r="L209" i="1"/>
  <c r="M209" i="1"/>
  <c r="K212" i="1"/>
  <c r="L212" i="1"/>
  <c r="M212" i="1"/>
  <c r="K213" i="1"/>
  <c r="L213" i="1"/>
  <c r="M213" i="1"/>
  <c r="K214" i="1"/>
  <c r="L214" i="1"/>
  <c r="M214" i="1"/>
  <c r="K215" i="1"/>
  <c r="L215" i="1"/>
  <c r="M215" i="1"/>
  <c r="K218" i="1"/>
  <c r="L218" i="1"/>
  <c r="M218" i="1"/>
  <c r="K219" i="1"/>
  <c r="L219" i="1"/>
  <c r="M219" i="1"/>
  <c r="K222" i="1"/>
  <c r="L222" i="1"/>
  <c r="M222" i="1"/>
  <c r="K223" i="1"/>
  <c r="L223" i="1"/>
  <c r="M223" i="1"/>
  <c r="K224" i="1"/>
  <c r="L224" i="1"/>
  <c r="M224" i="1"/>
  <c r="K225" i="1"/>
  <c r="L225" i="1"/>
  <c r="M225" i="1"/>
  <c r="K226" i="1"/>
  <c r="L226" i="1"/>
  <c r="M226" i="1"/>
  <c r="K227" i="1"/>
  <c r="L227" i="1"/>
  <c r="M227" i="1"/>
  <c r="K228" i="1"/>
  <c r="L228" i="1"/>
  <c r="M228" i="1"/>
  <c r="K231" i="1"/>
  <c r="L231" i="1"/>
  <c r="M231" i="1"/>
  <c r="K232" i="1"/>
  <c r="L232" i="1"/>
  <c r="M232" i="1"/>
  <c r="K233" i="1"/>
  <c r="L233" i="1"/>
  <c r="M233" i="1"/>
  <c r="K234" i="1"/>
  <c r="L234" i="1"/>
  <c r="M234" i="1"/>
  <c r="K235" i="1"/>
  <c r="L235" i="1"/>
  <c r="M235" i="1"/>
  <c r="K237" i="1"/>
  <c r="L237" i="1"/>
  <c r="M237" i="1"/>
  <c r="K236" i="1"/>
  <c r="L236" i="1"/>
  <c r="M236" i="1"/>
  <c r="K238" i="1"/>
  <c r="L238" i="1"/>
  <c r="M238" i="1"/>
  <c r="K241" i="1"/>
  <c r="L241" i="1"/>
  <c r="M241" i="1"/>
  <c r="K242" i="1"/>
  <c r="L242" i="1"/>
  <c r="M242" i="1"/>
  <c r="K243" i="1"/>
  <c r="L243" i="1"/>
  <c r="M243" i="1"/>
  <c r="K244" i="1"/>
  <c r="L244" i="1"/>
  <c r="M244" i="1"/>
  <c r="K245" i="1"/>
  <c r="L245" i="1"/>
  <c r="M245" i="1"/>
  <c r="K247" i="1"/>
  <c r="L247" i="1"/>
  <c r="M247" i="1"/>
  <c r="K250" i="1"/>
  <c r="L250" i="1"/>
  <c r="M250" i="1"/>
  <c r="K251" i="1"/>
  <c r="L251" i="1"/>
  <c r="M251" i="1"/>
  <c r="K254" i="1"/>
  <c r="L254" i="1"/>
  <c r="M254" i="1"/>
  <c r="K255" i="1"/>
  <c r="L255" i="1"/>
  <c r="M255" i="1"/>
  <c r="K256" i="1"/>
  <c r="L256" i="1"/>
  <c r="M256" i="1"/>
  <c r="K257" i="1"/>
  <c r="L257" i="1"/>
  <c r="M257" i="1"/>
  <c r="K258" i="1"/>
  <c r="L258" i="1"/>
  <c r="M258" i="1"/>
  <c r="K259" i="1"/>
  <c r="L259" i="1"/>
  <c r="M259" i="1"/>
  <c r="K260" i="1"/>
  <c r="L260" i="1"/>
  <c r="M260" i="1"/>
  <c r="K261" i="1"/>
  <c r="L261" i="1"/>
  <c r="M261" i="1"/>
  <c r="K264" i="1"/>
  <c r="L264" i="1"/>
  <c r="M264" i="1"/>
  <c r="K265" i="1"/>
  <c r="L265" i="1"/>
  <c r="M265" i="1"/>
  <c r="K266" i="1"/>
  <c r="L266" i="1"/>
  <c r="M266" i="1"/>
  <c r="K267" i="1"/>
  <c r="L267" i="1"/>
  <c r="M267" i="1"/>
  <c r="K268" i="1"/>
  <c r="L268" i="1"/>
  <c r="M268"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2" i="1"/>
  <c r="L282" i="1"/>
  <c r="M282" i="1"/>
  <c r="K283" i="1"/>
  <c r="L283" i="1"/>
  <c r="M283" i="1"/>
  <c r="K284" i="1"/>
  <c r="L284" i="1"/>
  <c r="M284" i="1"/>
  <c r="K285" i="1"/>
  <c r="L285" i="1"/>
  <c r="M285" i="1"/>
  <c r="K286" i="1"/>
  <c r="L286" i="1"/>
  <c r="M286" i="1"/>
  <c r="K287" i="1"/>
  <c r="L287" i="1"/>
  <c r="M287" i="1"/>
  <c r="K288" i="1"/>
  <c r="L288" i="1"/>
  <c r="M288" i="1"/>
  <c r="K291" i="1"/>
  <c r="L291" i="1"/>
  <c r="M291" i="1"/>
  <c r="K292" i="1"/>
  <c r="L292" i="1"/>
  <c r="M292" i="1"/>
  <c r="K293" i="1"/>
  <c r="L293" i="1"/>
  <c r="M293" i="1"/>
  <c r="K294" i="1"/>
  <c r="L294" i="1"/>
  <c r="M294" i="1"/>
  <c r="K295" i="1"/>
  <c r="L295" i="1"/>
  <c r="M295" i="1"/>
  <c r="K296" i="1"/>
  <c r="L296" i="1"/>
  <c r="M296" i="1"/>
  <c r="K297" i="1"/>
  <c r="L297" i="1"/>
  <c r="M297"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2" i="1"/>
  <c r="L312" i="1"/>
  <c r="M312" i="1"/>
  <c r="K313" i="1"/>
  <c r="L313" i="1"/>
  <c r="M313" i="1"/>
  <c r="K314" i="1"/>
  <c r="L314" i="1"/>
  <c r="M314" i="1"/>
  <c r="K315" i="1"/>
  <c r="L315" i="1"/>
  <c r="M315" i="1"/>
  <c r="K316" i="1"/>
  <c r="L316" i="1"/>
  <c r="M316" i="1"/>
  <c r="K317" i="1"/>
  <c r="L317" i="1"/>
  <c r="M317" i="1"/>
  <c r="L2" i="1"/>
  <c r="M2" i="1"/>
  <c r="K2" i="1"/>
  <c r="J1958" i="1"/>
  <c r="J1951" i="1"/>
  <c r="J1950" i="1"/>
  <c r="J1945" i="1"/>
  <c r="J1909" i="1"/>
  <c r="J1893" i="1"/>
  <c r="J1892" i="1"/>
  <c r="J1891" i="1"/>
  <c r="J1878" i="1"/>
  <c r="J1877" i="1"/>
  <c r="J1876" i="1"/>
  <c r="J1872" i="1"/>
  <c r="J1862" i="1"/>
  <c r="J1852" i="1"/>
  <c r="J1844" i="1"/>
  <c r="J1842" i="1"/>
  <c r="J1829" i="1"/>
  <c r="J1823" i="1"/>
  <c r="J1822" i="1"/>
  <c r="J1815" i="1"/>
  <c r="J1814" i="1"/>
  <c r="J1813" i="1"/>
  <c r="J1806" i="1"/>
  <c r="J1799" i="1"/>
  <c r="J1798" i="1"/>
  <c r="J1797" i="1"/>
  <c r="J1795" i="1"/>
  <c r="J1789" i="1"/>
  <c r="J1781" i="1"/>
  <c r="J1780" i="1"/>
  <c r="J1774" i="1"/>
  <c r="J1770" i="1"/>
  <c r="J1761" i="1"/>
  <c r="J1760" i="1"/>
  <c r="J1759" i="1"/>
  <c r="J1751" i="1"/>
  <c r="J1750" i="1"/>
  <c r="J1743" i="1"/>
  <c r="J1737" i="1"/>
  <c r="J1730" i="1"/>
  <c r="J1729" i="1"/>
  <c r="J1728" i="1"/>
  <c r="J1720" i="1"/>
  <c r="J1719" i="1"/>
  <c r="J1718" i="1"/>
  <c r="J1711" i="1"/>
  <c r="J1701" i="1"/>
  <c r="J1700" i="1"/>
  <c r="J1692" i="1"/>
  <c r="J1687" i="1"/>
  <c r="J1672" i="1"/>
  <c r="J1662" i="1"/>
  <c r="J1654" i="1"/>
  <c r="J1648" i="1"/>
  <c r="J1644" i="1"/>
  <c r="J1643" i="1"/>
  <c r="J1638" i="1"/>
  <c r="J1635" i="1"/>
  <c r="J1630" i="1"/>
  <c r="J1627" i="1"/>
  <c r="J1623" i="1"/>
  <c r="J1622" i="1"/>
  <c r="J1621" i="1"/>
  <c r="J1618" i="1"/>
  <c r="J1617" i="1"/>
  <c r="J1609" i="1"/>
  <c r="J1607" i="1"/>
  <c r="J1596" i="1"/>
  <c r="J1594" i="1"/>
  <c r="J1593" i="1"/>
  <c r="J1592" i="1"/>
  <c r="J1589" i="1"/>
  <c r="J1584" i="1"/>
  <c r="J1570" i="1"/>
  <c r="J1569" i="1"/>
  <c r="J1565" i="1"/>
  <c r="J1560" i="1"/>
  <c r="J1559" i="1"/>
  <c r="J1552" i="1"/>
  <c r="J1543" i="1"/>
  <c r="J1542" i="1"/>
  <c r="J1538" i="1"/>
  <c r="J1536" i="1"/>
  <c r="J1528" i="1"/>
  <c r="J1527" i="1"/>
  <c r="J1520" i="1"/>
  <c r="J1499" i="1"/>
  <c r="J1488" i="1"/>
  <c r="J1484" i="1"/>
  <c r="J1479" i="1"/>
  <c r="J1474" i="1"/>
  <c r="J1467" i="1"/>
  <c r="J1462" i="1"/>
  <c r="J1461" i="1"/>
  <c r="J1451" i="1"/>
  <c r="J1441" i="1"/>
  <c r="J1439" i="1"/>
  <c r="J1432" i="1"/>
  <c r="J1419" i="1"/>
  <c r="J1418" i="1"/>
  <c r="J1396" i="1"/>
  <c r="J1394" i="1"/>
  <c r="J1386" i="1"/>
  <c r="J1374" i="1"/>
  <c r="J1373" i="1"/>
  <c r="J1372" i="1"/>
  <c r="J1364" i="1"/>
  <c r="J1359" i="1"/>
  <c r="J1355" i="1"/>
  <c r="J1354" i="1"/>
  <c r="J1353" i="1"/>
  <c r="J1349" i="1"/>
  <c r="J1342" i="1"/>
  <c r="J1330" i="1"/>
  <c r="J1329" i="1"/>
  <c r="J1325" i="1"/>
  <c r="J1323" i="1"/>
  <c r="J1321" i="1"/>
  <c r="J1317" i="1"/>
  <c r="J1316" i="1"/>
  <c r="J1315" i="1"/>
  <c r="J1307" i="1"/>
  <c r="J1306" i="1"/>
  <c r="J1297" i="1"/>
  <c r="J1288" i="1"/>
  <c r="J1287" i="1"/>
  <c r="J1286" i="1"/>
  <c r="J1277" i="1"/>
  <c r="J1261" i="1"/>
  <c r="J1260" i="1"/>
  <c r="J1256" i="1"/>
  <c r="J1228" i="1"/>
  <c r="J1227" i="1"/>
  <c r="J1217" i="1"/>
  <c r="J1216" i="1"/>
  <c r="J1209" i="1"/>
  <c r="J1208" i="1"/>
  <c r="J1207" i="1"/>
  <c r="J1200" i="1"/>
  <c r="J1199" i="1"/>
  <c r="J1198" i="1"/>
  <c r="J1186" i="1"/>
  <c r="J1182" i="1"/>
  <c r="J1181" i="1"/>
  <c r="J1175" i="1"/>
  <c r="J1163" i="1"/>
  <c r="J1159" i="1"/>
  <c r="J1155" i="1"/>
  <c r="J1150" i="1"/>
  <c r="J1145" i="1"/>
  <c r="J1144" i="1"/>
  <c r="J1136" i="1"/>
  <c r="J1135" i="1"/>
  <c r="J1134" i="1"/>
  <c r="J1127" i="1"/>
  <c r="J1125" i="1"/>
  <c r="J1119" i="1"/>
  <c r="J1118" i="1"/>
  <c r="J1117" i="1"/>
  <c r="J1110" i="1"/>
  <c r="J1109" i="1"/>
  <c r="J1108" i="1"/>
  <c r="J1101" i="1"/>
  <c r="J1100" i="1"/>
  <c r="J1091" i="1"/>
  <c r="J1090" i="1"/>
  <c r="J1082" i="1"/>
  <c r="J1073" i="1"/>
  <c r="J1071" i="1"/>
  <c r="J1065" i="1"/>
  <c r="J1061" i="1"/>
  <c r="J1060" i="1"/>
  <c r="J1059" i="1"/>
  <c r="J1052" i="1"/>
  <c r="J1051" i="1"/>
  <c r="J1050" i="1"/>
  <c r="J1043" i="1"/>
  <c r="J1041" i="1"/>
  <c r="J1034" i="1"/>
  <c r="J1033" i="1"/>
  <c r="J1032" i="1"/>
  <c r="J1025" i="1"/>
  <c r="J1024" i="1"/>
  <c r="J1020" i="1"/>
  <c r="J1019" i="1"/>
  <c r="J1018" i="1"/>
  <c r="J1014" i="1"/>
  <c r="J1010" i="1"/>
  <c r="J1008" i="1"/>
  <c r="J994" i="1"/>
  <c r="J988" i="1"/>
  <c r="J987" i="1"/>
  <c r="J986" i="1"/>
  <c r="J980" i="1"/>
  <c r="J979" i="1"/>
  <c r="J978" i="1"/>
  <c r="J973" i="1"/>
  <c r="J959" i="1"/>
  <c r="J955" i="1"/>
  <c r="J954" i="1"/>
  <c r="J950" i="1"/>
  <c r="J946" i="1"/>
  <c r="J945" i="1"/>
  <c r="J940" i="1"/>
  <c r="J931" i="1"/>
  <c r="J925" i="1"/>
  <c r="J919" i="1"/>
  <c r="J916" i="1"/>
  <c r="J912" i="1"/>
  <c r="J911" i="1"/>
  <c r="J910" i="1"/>
  <c r="J905" i="1"/>
  <c r="J904" i="1"/>
  <c r="J903" i="1"/>
  <c r="J895" i="1"/>
  <c r="J891" i="1"/>
  <c r="J890" i="1"/>
  <c r="J881" i="1"/>
  <c r="J872" i="1"/>
  <c r="J870" i="1"/>
  <c r="J863" i="1"/>
  <c r="J861" i="1"/>
  <c r="J858" i="1"/>
  <c r="J854" i="1"/>
  <c r="J852" i="1"/>
  <c r="J839" i="1"/>
  <c r="J838" i="1"/>
  <c r="J830" i="1"/>
  <c r="J821" i="1"/>
  <c r="J819" i="1"/>
  <c r="J815" i="1"/>
  <c r="J810" i="1"/>
  <c r="J800" i="1"/>
  <c r="J793" i="1"/>
  <c r="J792" i="1"/>
  <c r="J788" i="1"/>
  <c r="J774" i="1"/>
  <c r="J770" i="1"/>
  <c r="J768" i="1"/>
  <c r="J758" i="1"/>
  <c r="J757" i="1"/>
  <c r="J747" i="1"/>
  <c r="J740" i="1"/>
  <c r="J730" i="1"/>
  <c r="J729" i="1"/>
  <c r="J728" i="1"/>
  <c r="J706" i="1"/>
  <c r="J702" i="1"/>
  <c r="J701" i="1"/>
  <c r="J700" i="1"/>
  <c r="J690" i="1"/>
  <c r="J689" i="1"/>
  <c r="J682" i="1"/>
  <c r="J672" i="1"/>
  <c r="J671" i="1"/>
  <c r="J660" i="1"/>
  <c r="J659" i="1"/>
  <c r="J657" i="1"/>
  <c r="J647" i="1"/>
  <c r="J643" i="1"/>
  <c r="J641" i="1"/>
  <c r="J638" i="1"/>
  <c r="J619" i="1"/>
  <c r="J606" i="1"/>
  <c r="J604" i="1"/>
  <c r="J595" i="1"/>
  <c r="J590" i="1"/>
  <c r="J589" i="1"/>
  <c r="J582" i="1"/>
  <c r="J572" i="1"/>
  <c r="J571" i="1"/>
  <c r="J570" i="1"/>
  <c r="J562" i="1"/>
  <c r="J561" i="1"/>
  <c r="J560" i="1"/>
  <c r="J548" i="1"/>
  <c r="J547" i="1"/>
  <c r="J542" i="1"/>
  <c r="J537" i="1"/>
  <c r="J533" i="1"/>
  <c r="J532" i="1"/>
  <c r="J531" i="1"/>
  <c r="J527" i="1"/>
  <c r="J521" i="1"/>
  <c r="J513" i="1"/>
  <c r="J512" i="1"/>
  <c r="J511" i="1"/>
  <c r="J504" i="1"/>
  <c r="J503" i="1"/>
  <c r="J494" i="1"/>
  <c r="J482" i="1"/>
  <c r="J472" i="1"/>
  <c r="J471" i="1"/>
  <c r="J467" i="1"/>
  <c r="J463" i="1"/>
  <c r="J462" i="1"/>
  <c r="J461" i="1"/>
  <c r="J453" i="1"/>
  <c r="J452" i="1"/>
  <c r="J443" i="1"/>
  <c r="J438" i="1"/>
  <c r="J437" i="1"/>
  <c r="J430" i="1"/>
  <c r="J423" i="1"/>
  <c r="J416" i="1"/>
  <c r="J415" i="1"/>
  <c r="J410" i="1"/>
  <c r="J404" i="1"/>
  <c r="J397" i="1"/>
  <c r="J396" i="1"/>
  <c r="J395" i="1"/>
  <c r="J386" i="1"/>
  <c r="J385" i="1"/>
  <c r="J377" i="1"/>
  <c r="J368" i="1"/>
  <c r="J367" i="1"/>
  <c r="J357" i="1"/>
  <c r="J355" i="1"/>
  <c r="J351" i="1"/>
  <c r="J345" i="1"/>
  <c r="J344" i="1"/>
  <c r="J343" i="1"/>
  <c r="J322" i="1"/>
  <c r="J314" i="1"/>
  <c r="J313" i="1"/>
  <c r="J312" i="1"/>
  <c r="J308" i="1"/>
  <c r="J305" i="1"/>
  <c r="J301" i="1"/>
  <c r="J300" i="1"/>
  <c r="J293" i="1"/>
  <c r="J291" i="1"/>
  <c r="J284" i="1"/>
  <c r="J276" i="1"/>
  <c r="J265" i="1"/>
  <c r="J256" i="1"/>
  <c r="J254" i="1"/>
  <c r="J232" i="1"/>
  <c r="J231" i="1"/>
  <c r="J223" i="1"/>
  <c r="J208" i="1"/>
  <c r="J199" i="1"/>
  <c r="J198" i="1"/>
  <c r="J187" i="1"/>
  <c r="J176" i="1"/>
  <c r="J175" i="1"/>
  <c r="J174" i="1"/>
  <c r="J167" i="1"/>
  <c r="J166" i="1"/>
  <c r="J160" i="1"/>
  <c r="J152" i="1"/>
  <c r="J151" i="1"/>
  <c r="J142" i="1"/>
  <c r="J141" i="1"/>
  <c r="J140" i="1"/>
  <c r="J131" i="1"/>
  <c r="J128" i="1"/>
  <c r="J126" i="1"/>
  <c r="J118" i="1"/>
  <c r="J104" i="1"/>
  <c r="J103" i="1"/>
  <c r="J93" i="1"/>
  <c r="J92" i="1"/>
  <c r="J84" i="1"/>
  <c r="J83" i="1"/>
  <c r="J79" i="1"/>
  <c r="J75" i="1"/>
  <c r="J68" i="1"/>
  <c r="J67" i="1"/>
  <c r="J62" i="1"/>
  <c r="J53" i="1"/>
  <c r="J52" i="1"/>
  <c r="J43" i="1"/>
  <c r="J37" i="1"/>
  <c r="J33" i="1"/>
  <c r="J32" i="1"/>
  <c r="J14" i="1"/>
  <c r="J6" i="1"/>
  <c r="J4" i="1"/>
</calcChain>
</file>

<file path=xl/sharedStrings.xml><?xml version="1.0" encoding="utf-8"?>
<sst xmlns="http://schemas.openxmlformats.org/spreadsheetml/2006/main" count="12918" uniqueCount="3343">
  <si>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</si>
  <si>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</si>
  <si>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</si>
  <si>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</si>
  <si>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</si>
  <si>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</si>
  <si>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</si>
  <si>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</si>
  <si>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</si>
  <si>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</si>
  <si>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</si>
  <si>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</si>
  <si>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</si>
  <si>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</si>
  <si>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</si>
  <si>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</si>
  <si>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</si>
  <si>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</si>
  <si>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</si>
  <si>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</si>
  <si>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</si>
  <si>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</si>
  <si>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</si>
  <si>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</si>
  <si>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</si>
  <si>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</si>
  <si>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</si>
  <si>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</si>
  <si>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</si>
  <si>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</si>
  <si>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</si>
  <si>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</si>
  <si>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</si>
  <si>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</si>
  <si>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</si>
  <si>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</si>
  <si>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</si>
  <si>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</si>
  <si>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</si>
  <si>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</si>
  <si>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</si>
  <si>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</si>
  <si>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</si>
  <si>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</si>
  <si>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</si>
  <si>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</si>
  <si>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</si>
  <si>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</si>
  <si>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</si>
  <si>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</si>
  <si>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</si>
  <si>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</si>
  <si>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</si>
  <si>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</si>
  <si>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</si>
  <si>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</si>
  <si>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</si>
  <si>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</si>
  <si>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</si>
  <si>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</si>
  <si>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</si>
  <si>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</si>
  <si>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</si>
  <si>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</si>
  <si>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</si>
  <si>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</si>
  <si>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</si>
  <si>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</si>
  <si>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</si>
  <si>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</si>
  <si>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</si>
  <si>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</si>
  <si>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</si>
  <si>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</si>
  <si>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</si>
  <si>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</si>
  <si>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</si>
  <si>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</si>
  <si>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</si>
  <si>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</si>
  <si>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</si>
  <si>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</si>
  <si>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</si>
  <si>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</si>
  <si>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</si>
  <si>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</si>
  <si>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</si>
  <si>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</si>
  <si>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</si>
  <si>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</si>
  <si>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</si>
  <si>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</si>
  <si>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</si>
  <si>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</si>
  <si>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</si>
  <si>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</si>
  <si>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</si>
  <si>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</si>
  <si>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</si>
  <si>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</si>
  <si>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</si>
  <si>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</si>
  <si>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</si>
  <si>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</si>
  <si>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</si>
  <si>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</si>
  <si>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</si>
  <si>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</si>
  <si>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</si>
  <si>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</si>
  <si>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</si>
  <si>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</si>
  <si>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</si>
  <si>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</si>
  <si>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</si>
  <si>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</si>
  <si>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</si>
  <si>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</si>
  <si>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</si>
  <si>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</si>
  <si>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</si>
  <si>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</si>
  <si>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</si>
  <si>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</si>
  <si>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</si>
  <si>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</si>
  <si>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</si>
  <si>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</si>
  <si>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</si>
  <si>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</si>
  <si>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</si>
  <si>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</si>
  <si>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</si>
  <si>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</si>
  <si>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</si>
  <si>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</si>
  <si>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</si>
  <si>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</si>
  <si>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</si>
  <si>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</si>
  <si>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</si>
  <si>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</si>
  <si>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</si>
  <si>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</si>
  <si>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</si>
  <si>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</si>
  <si>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</si>
  <si>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</si>
  <si>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</si>
  <si>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</si>
  <si>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</si>
  <si>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</si>
  <si>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</si>
  <si>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</si>
  <si>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</si>
  <si>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</si>
  <si>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</si>
  <si>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</si>
  <si>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</si>
  <si>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</si>
  <si>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</si>
  <si>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</si>
  <si>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</si>
  <si>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</si>
  <si>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</si>
  <si>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</si>
  <si>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</si>
  <si>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</si>
  <si>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</si>
  <si>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</si>
  <si>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</si>
  <si>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</si>
  <si>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</si>
  <si>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</si>
  <si>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</si>
  <si>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</si>
  <si>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</si>
  <si>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</si>
  <si>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</si>
  <si>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</si>
  <si>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</si>
  <si>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</si>
  <si>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</si>
  <si>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</si>
  <si>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</si>
  <si>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</si>
  <si>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</si>
  <si>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</si>
  <si>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</si>
  <si>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</si>
  <si>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</si>
  <si>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</si>
  <si>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</si>
  <si>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</si>
  <si>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</si>
  <si>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</si>
  <si>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</si>
  <si>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</si>
  <si>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</si>
  <si>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</si>
  <si>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</si>
  <si>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</si>
  <si>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</si>
  <si>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</si>
  <si>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</si>
  <si>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</si>
  <si>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</si>
  <si>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</si>
  <si>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</si>
  <si>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</si>
  <si>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</si>
  <si>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</si>
  <si>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</si>
  <si>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</si>
  <si>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</si>
  <si>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</si>
  <si>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</si>
  <si>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</si>
  <si>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</si>
  <si>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</si>
  <si>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</si>
  <si>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</si>
  <si>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</si>
  <si>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</si>
  <si>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</si>
  <si>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</si>
  <si>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</si>
  <si>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</si>
  <si>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</si>
  <si>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</si>
  <si>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</si>
  <si>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</si>
  <si>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</si>
  <si>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</si>
  <si>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</si>
  <si>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</si>
  <si>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</si>
  <si>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</si>
  <si>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</si>
  <si>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</si>
  <si>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</si>
  <si>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</si>
  <si>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</si>
  <si>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</si>
  <si>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</si>
  <si>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</si>
  <si>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</si>
  <si>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</si>
  <si>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</si>
  <si>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</si>
  <si>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</si>
  <si>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</si>
  <si>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</si>
  <si>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</si>
  <si>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</si>
  <si>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</si>
  <si>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</si>
  <si>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</si>
  <si>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</si>
  <si>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</si>
  <si>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</si>
  <si>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</si>
  <si>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</si>
  <si>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</si>
  <si>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</si>
  <si>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</si>
  <si>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</si>
  <si>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</si>
  <si>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</si>
  <si>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</si>
  <si>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</si>
  <si>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</si>
  <si>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</si>
  <si>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</si>
  <si>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</si>
  <si>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</si>
  <si>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</si>
  <si>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</si>
  <si>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</si>
  <si>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</si>
  <si>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</si>
  <si>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</si>
  <si>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</si>
  <si>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</si>
  <si>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</si>
  <si>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</si>
  <si>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</si>
  <si>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</si>
  <si>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</si>
  <si>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</si>
  <si>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</si>
  <si>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</si>
  <si>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</si>
  <si>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</si>
  <si>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</si>
  <si>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</si>
  <si>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</si>
  <si>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</si>
  <si>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</si>
  <si>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</si>
  <si>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</si>
  <si>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</si>
  <si>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</si>
  <si>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</si>
  <si>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</si>
  <si>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</si>
  <si>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</si>
  <si>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</si>
  <si>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</si>
  <si>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</si>
  <si>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</si>
  <si>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</si>
  <si>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</si>
  <si>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</si>
  <si>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</si>
  <si>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</si>
  <si>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</si>
  <si>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</si>
  <si>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</si>
  <si>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</si>
  <si>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</si>
  <si>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</si>
  <si>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</si>
  <si>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</si>
  <si>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</si>
  <si>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</si>
  <si>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</si>
  <si>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</si>
  <si>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</si>
  <si>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</si>
  <si>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</si>
  <si>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</si>
  <si>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</si>
  <si>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</si>
  <si>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</si>
  <si>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</si>
  <si>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</si>
  <si>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</si>
  <si>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</si>
  <si>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</si>
  <si>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</si>
  <si>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</si>
  <si>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</si>
  <si>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</si>
  <si>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</si>
  <si>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</si>
  <si>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</si>
  <si>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</si>
  <si>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</si>
  <si>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</si>
  <si>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</si>
  <si>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</si>
  <si>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</si>
  <si>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</si>
  <si>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</si>
  <si>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</si>
  <si>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</si>
  <si>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</si>
  <si>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</si>
  <si>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</si>
  <si>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</si>
  <si>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</si>
  <si>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</si>
  <si>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</si>
  <si>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</si>
  <si>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</si>
  <si>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</si>
  <si>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</si>
  <si>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</si>
  <si>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</si>
  <si>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</si>
  <si>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</si>
  <si>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</si>
  <si>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</si>
  <si>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</si>
  <si>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</si>
  <si>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</si>
  <si>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</si>
  <si>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</si>
  <si>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</si>
  <si>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</si>
  <si>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</si>
  <si>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</si>
  <si>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</si>
  <si>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</si>
  <si>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</si>
  <si>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</si>
  <si>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</si>
  <si>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</si>
  <si>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</si>
  <si>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</si>
  <si>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</si>
  <si>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</si>
  <si>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</si>
  <si>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</si>
  <si>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</si>
  <si>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</si>
  <si>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</si>
  <si>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</si>
  <si>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</si>
  <si>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</si>
  <si>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</si>
  <si>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</si>
  <si>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</si>
  <si>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</si>
  <si>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</si>
  <si>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</si>
  <si>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</si>
  <si>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</si>
  <si>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</si>
  <si>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</si>
  <si>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</si>
  <si>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</si>
  <si>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</si>
  <si>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</si>
  <si>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</si>
  <si>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</si>
  <si>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</si>
  <si>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</si>
  <si>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</si>
  <si>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</si>
  <si>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</si>
  <si>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</si>
  <si>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</si>
  <si>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</si>
  <si>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</si>
  <si>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Jacob Heimbouch</t>
  </si>
  <si>
    <t>Dear Mark, 
I hope you are having a great holiday season. Itâ€™s been great working with you and Jacob over the past couple of months. I wanted to touch base to share some of the progress weâ€™ve made so far and share my thoughts on the plan moving forward.
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
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
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
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
Please let me know if you have any questions or if there are any adjustments you would like to make to our plan. Iâ€™m happy to schedule a time to talk by phone if that would be helpful. I look forward to supporting Jacob in his continued academic journey.
Best,
River N.
river.nunez@revolutionprep.com
+14088020170</t>
  </si>
  <si>
    <t>Specific recommendation for two 60-minute sessions per week with a direct link to purchase more hours.</t>
  </si>
  <si>
    <t>Team Milner</t>
  </si>
  <si>
    <t>Anna Mathias</t>
  </si>
  <si>
    <t>Hello,
I wanted to share a progress update for Anna as we have recently resumed tutoring after a short pause while she finalized her school schedule.
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
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
We also reviewed:
Graphing and interpreting piecewise functions by identifying domains and parent functions
Applying linear models to word problems by analyzing slope and y-intercept
Transformations of functions, including reflections, shifts, and stretches
Inverse functions, with practice swapping variables and solving for the inverse
Quadratic word problems, focusing on finding and interpreting maximums and minimums
Anna is currently earning an A in math and has shown a solid understanding of the material weâ€™ve covered. As she enters a new trimester, we will continue reinforcing these skills and adjusting our focus as needed.
Looking ahead, I recommend that Anna aim for the March SAT exam once she resumes full SAT prep in January. I also strongly encourage her to reserve her spot for the March test as soon as possible to ensure availability.
I would be more than happy to schedule a phone call to talk through testing timelines, preparation options, and any questions you may have.
Please feel free to reach out at any time.
Best,
Hannah D.
hannah.duliere@revolutionprep.com
+13044881255</t>
  </si>
  <si>
    <t>Specific recommendation to maintain weekly sessions</t>
  </si>
  <si>
    <t>Eloise Sent</t>
  </si>
  <si>
    <t>Hello,
I wanted to provide a brief progress update on Eloise following our recent tutoring session.
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
During the session, we reviewed several key topics, including:
Thermodynamic principles such as enthalpy, entropy, and Gibbs free energy, with emphasis on distinguishing endothermic and exothermic reactions
The Bohrâ€“Haber cycle, including sublimation, ionization energy, bond dissociation, electron affinity, and how each step contributes to lattice energy
Calculating heats of reaction using bond enthalpies, with visual examples to reinforce the process
Entropy changes and how to apply the relevant equations, particularly in relation to gases and reaction conditions
Eloise asked thoughtful questions throughout the session and demonstrated improved clarity as we worked through these concepts together. With continued practice, she is well-positioned to gain confidence in applying these ideas independently.
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
Please feel free to reach out with any questions.
Best,
Hannah D.
hannah.duliere@revolutionprep.com
+13044881255</t>
  </si>
  <si>
    <t>Recommends scheduling hours soon and determining ongoing support</t>
  </si>
  <si>
    <t>Carlos Martini</t>
  </si>
  <si>
    <t>Hello,
I wanted to share a progress update on Carlos following the conclusion of our recent tutoring sessions.
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
Over the course of our sessions, Carlos also showed growth in managing a demanding academic schedule, balancing multiple exams and assignments, and approaching complex tasks with greater confidence and organization.
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
Please let me know if you would like to schedule a meeting to plan a path forward. I would be more than happy to meet at your earliest convenience to discuss options and next steps.
Best,
Hannah D.
hannah.duliere@revolutionprep.com
+13044881255</t>
  </si>
  <si>
    <t>Recommends scheduling one to two 60-minute sessions per week for the next school year.</t>
  </si>
  <si>
    <t>Pippa Johnson</t>
  </si>
  <si>
    <t>Hi Alex and Pippa,
I wanted to provide a brief update on Pippaâ€™s tutoring and outline my recommendations as we look ahead to the March SAT.
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
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
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Recent Progress Highlights
In our most recent sessions prior to the December exam, Pippa demonstrated strong engagement and meaningful progress across both Math and Reading:
Reviewed and strengthened percentages, markups, and discount formulas
Applied the Intermediate Value Theorem with confidence by the end of the session
Practiced derivative calculations using the definition of the derivative, improving accuracy with guidance
Built effective SAT Reading strategies, including a reverse-order approach to prioritize high-yield questions
'
Improved accuracy in rhetorical synthesis, transitions, punctuation, and data interpretation
Maintained strong pacing on targeted Reading question types, positioning her well for harder second modules
Despite a demanding schedule that included schoolwork and extracurricular commitments, Pippa consistently showed strong reasoning skills and responded well to strategic adjustments.
I would be very happy to schedule a meeting to walk through my recommendations in more detail and discuss a plan that works best for Pippaâ€™s schedule. Please let me know a time that works for you, and I will do my best to accommodate.
I look forward to reconnecting and supporting Pippa as she prepares for the March SAT.
Best regards,
Hannah D.
hannah.duliere@revolutionprep.com
+13044881255</t>
  </si>
  <si>
    <t>Specific recommendation to start within two weeks</t>
  </si>
  <si>
    <t>Thomas Vesval</t>
  </si>
  <si>
    <t>Hi Mirna,
I wanted to share a progress update on Thomas and outline our plan as we move into the new academic term.
Thomas and I have officially wrapped up his SAT tutoring and have begun shifting our focus to Statistics, Physics, and Calculus preparation. This transition has gone very smoothly, and Thomas has approached his academic work with strong engagement, focus, and maturity.
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
Recent Progress Highlights
Across our most recent sessions, Thomas has demonstrated excellent academic strength and problem-solving ability:
Reviewed and applied Physics concepts including work, energy, power, force systems, and motion on inclines
Successfully broke down multi-step physics problems using trigonometry and energy principles
Reviewed probability and statistics, including distributions, independent events, margin of error, and standard deviation, showing strong conceptual understanding
Continued to perform well in Calculus, building on a solid foundation from prior coursework
Demonstrated thoughtful test reflection skills and strong exam preparation habits
Thomas is doing extremely well in sessions, and I am very excited about the direction of our work together as we continue to support his academic classes.
I would be more than happy to schedule a meeting at your earliest convenience if you would like to discuss Thomasâ€™s progress, remaining hours, or our plan moving forward in more detail. Please feel free to let me know a time that works for you, and I will do my best to accommodate.
Best regards,
Hannah D.
hannah.duliere@revolutionprep.com
+13044881255</t>
  </si>
  <si>
    <t>Specific recommendation to maintain weekly 60-minute sessions with specific dates and remaining hours context.</t>
  </si>
  <si>
    <t>Maia Kinkade</t>
  </si>
  <si>
    <t>Hi,
I wanted to share a progress update on Maia and her work in Organic Chemistry.
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
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
Currently, Maia does not have any tutoring hours remaining on her account, and additional hours will need to be purchased prior to scheduling future sessions. Please let me know if you would like any assistance with booking additional hours or planning out a schedule.
If you would like to schedule a meeting to discuss Maiaâ€™s current progress, recommendations for the next term, or tutoring options, I would be more than happy to do so and can accommodate a meeting at your earliest convenience.
Best regards,
Hannah D.
hannah.duliere@revolutionprep.com
+13044881255</t>
  </si>
  <si>
    <t>Recommends booking sessions and purchasing hours but lacks specific frequency or duration details.</t>
  </si>
  <si>
    <t>Iris Donovan</t>
  </si>
  <si>
    <t>Hi,
I wanted to provide a brief update on Irisâ€™s tutoring progress. Iris and I are currently meeting once a week and are booked consistently through the end of the year. Our primary focus has been Physics, with additional check-ins on Economics and Math as exams approach.
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
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
Given upcoming exams, we have also scheduled additional review sessions as needed to ensure Iris feels supported and prepared. Iris is engaged, motivated, and receptive to feedback, and I am confident that continued consistency will help her see stronger results.
Please feel free to reach out if you would like to schedule a meeting to discuss Irisâ€™s progress in more detail or have any questions.
Best,
Hannah D.
hannah.duliere@revolutionprep.com
+13044881255</t>
  </si>
  <si>
    <t>Implicit recommendation to continue weekly sessions with additional review sessions scheduled</t>
  </si>
  <si>
    <t>Alex Middleton</t>
  </si>
  <si>
    <t>Hi,
I wanted to provide a brief update on Alexâ€™s tutoring progress.
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
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
Alex is currently booked consistently; however, if he would like to lock in a standing weekly schedule, I recommend doing so soon, as my availability will begin to fill as we move into the next academic year.
Please feel free to reach out if you would like to schedule a meeting to discuss Alexâ€™s current progress in more detail or have any questions.
Best,
Hannah D.
hannah.duliere@revolutionprep.com
+13044881255</t>
  </si>
  <si>
    <t>Recommends locking in a standing weekly schedule soon but relies on implicit context for frequency.</t>
  </si>
  <si>
    <t>Team Plamondon</t>
  </si>
  <si>
    <t>Victoria Forbes</t>
  </si>
  <si>
    <t>Hi Donald and Victoria, 
I hope you and your family are well. Unfortunately, Victoria was unable to attend our session on December 28, 2025 as originally scheduled. This time has been deducted from your account. 
Since Victoria has missed 2 sessions without providing a 48-hour notice, I am concerned that the schedule we currently have does not work. 
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Due to my busy schedule, if Victoria misses another session without letting me know at least 48 hours ahead of time, I will need to remove her from my calendar for the time being to accommodate other students. 
Please donâ€™t hesitate to reach out to me or Sue with any questions.
Best,
Chazlee M.
chazlee.myers@revolutionprep.com</t>
  </si>
  <si>
    <t>A warning about attendance and scheduling policy rather than a forward-looking academic recommendation.</t>
  </si>
  <si>
    <t>Team Cross</t>
  </si>
  <si>
    <t>Shawn Crook</t>
  </si>
  <si>
    <t>Dear Rosa and Shawn,
I hope you are having a great weekend! Itâ€™s been wonderful working with Shawn over the past several weeks. I wanted to touch base to share some of the progress weâ€™ve made and discuss our plan moving forward.
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
My plan moving forward is to continue focusing on reading comprehension, while also integrating sequencing events in a story, vocabulary skills, and summarizing in his own words, with an emphasis on grammar as well.
Please let me know if you have any questions or if there are any adjustments you would like to make to our plan. Iâ€™m happy to schedule a time to talk by phone if that would be helpful. 
Michelle T.
michelle.testerman@revolutionprep.com
+18636703374</t>
  </si>
  <si>
    <t>Discusses future focus areas but includes no specific recommendation regarding schedule</t>
  </si>
  <si>
    <t>Julia Murphy</t>
  </si>
  <si>
    <t>Dear Jessica,
I hope you are having a great week! As we prepare for Juliaâ€™s upcoming practice test, I wanted to share some updates and information about what to expect.
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
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
To best support long-term success, itâ€™s important for Julia to replicate official test-day conditions as closely as possible when taking her practice test. She should find a quiet space and complete the test in one sitting without interruptions.
Once Julia completes the practice test, hereâ€™s how she can access her answer breakdown and score details:
â€¢ In Bluebook, open the completed Bluebook Practice Test 7
â€¢ Click â€œView my responsesâ€ â€” this will redirect her to the College Board website
â€¢ Under SAT Practice Tests, select Practice Test 7 and click â€œScore Detailsâ€
â€¢ Scroll to the bottom of the page to view every question along with her selected answers
After accessing her results, please have Julia fill out the Bluebook #7 Score Report using this sheet:
https://docs.google.com/spreadsheets/d/1g50rneH3zHUhR7KsP9_na3KQz4U6B17m/edit?usp=sharing&amp;amp;ouid=111351088502408346042&amp;amp;rtpof=true&amp;amp;sd=true
After the practice test, I will review the results and discuss the testing experience with Julia to determine our focus moving forward. Iâ€™ll then follow up with you on key takeaways, improvements, and next steps in my next parent update.
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Julia as she works toward her goals.
Best regards, 
Chazlee M.
chazlee.myers@revolutionprep.com</t>
  </si>
  <si>
    <t>Recommends continuing current velocity of weekly 1-hour sessions with specific short and long-term goals.</t>
  </si>
  <si>
    <t>Team Haase-Alvey</t>
  </si>
  <si>
    <t>Eva Sholla</t>
  </si>
  <si>
    <t>Dear Linda,
I hope you are having a great holiday season. Itâ€™s been great working with you and Eva over the past couple of months, and I wanted to touch base to share some of the progress weâ€™ve made so far and my thoughts on the plan moving forward.
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
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
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
Please let me know if you have any questions or if there are any adjustments you would like to make to our plan. Iâ€™m happy to schedule a time to talk by phone if that would be helpful. I look forward to supporting Eva in her continued SAT preparation.
Best regards,
Liz P.
elizabeth.pirie@revolutionprep.com
+12199169916</t>
  </si>
  <si>
    <t>Specific recommendation to continue meeting twice per week for 90 minutes through the next SAT administration.</t>
  </si>
  <si>
    <t>Harshad Tappali</t>
  </si>
  <si>
    <t>Dear Vijayakumar,
I hope you are having a great holiday season. Itâ€™s been wonderful working with you and Harshad over the past couple of months. I wanted to touch base to share some of the progress weâ€™ve made so far and outline my thoughts on the plan moving forward.
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
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
Please let me know if you have any questions or if there are any adjustments you would like to make to our plan. Iâ€™m happy to schedule a time to talk by phone if that would be helpful. I look forward to supporting Harshad in his continued academic journey.
Best regards,
Chazlee M.
chazlee.myers@revolutionprep.com</t>
  </si>
  <si>
    <t>Recommends maintaining current velocity of weekly 1-hour sessions aligned with specific academic goals.</t>
  </si>
  <si>
    <t>Nimeshikaa Saravanakumar</t>
  </si>
  <si>
    <t>Dear Saravana,
I hope you are having a great holiday season. Itâ€™s been wonderful working with you and Nimeshikaa over the past couple of months. I wanted to touch base to share some of the progress weâ€™ve made so far and outline my thoughts on the plan moving forward.
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
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
Additionally, please let me know if Mondays and Wednesdays at 4:00 PM PST are still the best times for our sessions, or if youâ€™d like to make any adjustments to the schedule.
Please donâ€™t hesitate to reach out if you have any questions or would like to discuss our plan in more detail. Iâ€™m happy to schedule a time to talk by phone if that would be helpful. I look forward to continuing to support Nimeshikaa in her academic journey.
Best regards,
Chazlee M.
chazlee.myers@revolutionprep.com</t>
  </si>
  <si>
    <t>Recommends maintaining current velocity of twice-weekly 1-hour sessions to reinforce concepts and build fluency.</t>
  </si>
  <si>
    <t>Carter Torkelson</t>
  </si>
  <si>
    <t>Hi Carter and Joshua,
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Our current velocity is good, half and hour once a week. Although, if we decide to address other skills an hour session or 2 half an hour sessions would do him well.
I have enjoyed working with Carter. Please let me know if I can improve in any way or any comment/questions you may have.
Kind regards,
Valerie D.
valerie.duran@revolutionprep.com
+13102182934</t>
  </si>
  <si>
    <t>States current velocity is good but suggests expanding to hour-long sessions or two half-hour sessions.</t>
  </si>
  <si>
    <t>Judi Alsayed</t>
  </si>
  <si>
    <t>Hi Judi and Ahmad,
Just sending this email to update and summarize what Judi and I have been up to these past few weeks.
Our focus has been creative writing and creating short stories. She doesn't lack creativity but sometimes needs a push to begin the actual writing, I plan on moving towards practicing brainstorming and outlining, then how to use this to write a paragraph or short story.
She is a very curious and engaged student, just at times forgets to do homework. 
Our previous velocity was 2-3 times a week for half an hour. As agreed we will be expanding the sessions to an hour, this allows us to do more writing in class. 
Valerie D.
valerie.duran@revolutionprep.com
+13102182934</t>
  </si>
  <si>
    <t>Recommends expanding sessions to an hour to allow for more writing</t>
  </si>
  <si>
    <t>KaLiyah Fletcher</t>
  </si>
  <si>
    <t>Hi KaLiyah and LaKeisha,
Just sending this email to update and summarize what Kaliyah and I did over the past few weeks.
We focus on questions Kaliyah has about the content she is seeing in her class. We have reviewed past topics and reinforced her confidence in topics at hand. Kaliyah has strong foundational skills in algebra and calculation. 
Retaining past knowledge and relating those skills to the present work at hand is where she struggles a bit.
Our current velocity was 1 hour per week, I think this is good although twice a week could help her feel caught up weekly especially once the semester is under way.
Please feel free to reach out with any questions or concerns.
Kind regards
Valerie D.
valerie.duran@revolutionprep.com
+13102182934</t>
  </si>
  <si>
    <t>States current 1 hour/week is good but suggests twice a week could help; lacks strong prescriptive language.</t>
  </si>
  <si>
    <t>Elizabeth Zhou</t>
  </si>
  <si>
    <t>Hi Elizabeth and Shangzhi,
Just sending you this email to update you on what Elizabeth and I have been up to these past few weeks.
We are exploring topics in science, such as biology (insects) and chemistry (the periodic table.)
Our current velocity is 1-2 times a week for an hour. Since this is an enrichment course I think this works well.
Kind regards,
Valerie D.
valerie.duran@revolutionprep.com
+13102182934</t>
  </si>
  <si>
    <t>Recommends maintaining current velocity of 1-2 times a week for an hour.</t>
  </si>
  <si>
    <t>Esme Gonzalez</t>
  </si>
  <si>
    <t>Dear Vanessa,
I hope you are having a great holiday season. Itâ€™s been great working with you and Esme over the past couple of weeks. I wanted to touch base to share some of the progress weâ€™ve made so far and share my thoughts on the plan moving forward.
I have seen significant improvements in Esme's understanding of when and why we use a compass or ruler for geometry. She has shown consistent progress in applying her algebra knowledge. This consistent improvement has been evident in her ability to complete homework.
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
Tyler H.
tyler.henry@revolutionprep.com
+18596974650</t>
  </si>
  <si>
    <t>Recommends continuing to meet for 1-2 sessions a week until the end of the school year.</t>
  </si>
  <si>
    <t>Dawensthi Gaetan Petion</t>
  </si>
  <si>
    <t>Dear Wister,
I hope you are having a great holiday season. Itâ€™s been great working with you and Dawensthi over the past couple of months. I wanted to touch base to share some of the progress weâ€™ve made so far and share my thoughts on the plan moving forward.
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
Our current short-term goals for Dawensthi include improving his quote integration. The overall goal remains for him to recieve a B or higher in his class. Based on Dawensthi's progress, I recommend that we meet for two 60 minute session per week until the end of the school year.
Tyler H.
tyler.henry@revolutionprep.com
+18596974650</t>
  </si>
  <si>
    <t>Recommends meeting for two 60-minute sessions per week until the end of the school year.</t>
  </si>
  <si>
    <t>Kaitlin Whalen</t>
  </si>
  <si>
    <t>Dear Kelly,
I hope you are having a great holiday season. Itâ€™s been great working with you and Kaitlin over the past couple of months. I wanted to touch base to share some of the progress weâ€™ve made so far and share my thoughts on the plan moving forward.
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
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
Tyler H.
tyler.henry@revolutionprep.com
+18596974650</t>
  </si>
  <si>
    <t>Recommends meeting for 2 sessions a week of 60 minutes until the end of the school year.</t>
  </si>
  <si>
    <t>Gauri Gupta</t>
  </si>
  <si>
    <t>Dear Ritu,
I'm excited to reach out to celebrate Gauriâ€™s amazing progress. Gauri has worked diligently, and as a result, she has taken her SAT and was well prepared. I am so proud of Gauri. If you could please email me and give me her score breakdown, that would be very helpful.
 If I can be of further assistance to Gauri, please donâ€™t hesitate to reach out. I would be more than willing to help with math up to Geometry, English (AP or normal), college essay writing or anything else that may come up in the future.
Please let me know if you have any questions. Iâ€™m happy to schedule a time to talk by phone if that would be helpful. I am always available to support Gauri in her continued academic journey.
Best regards,
Tyler H.
tyler.henry@revolutionprep.com
+18596974650</t>
  </si>
  <si>
    <t>Vague offer of further assistance with no specific schedule recommendation.</t>
  </si>
  <si>
    <t>Patrick Lee</t>
  </si>
  <si>
    <t>Dear Tracy,
I hope you are having a great holiday season. Itâ€™s been great working with you and Patrick over the past couple of months. I wanted to touch base to share some of the progress weâ€™ve made so far and share my thoughts on the plan moving forward.
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
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
I suggest adding the below to your account to ensure we stay on track. You can easily use this link to add the hours to your account today: https://my.revolutionprep.com/s/MtwqOO0mm0.
Please let me know if you have any questions or if there are any adjustments you would like to make to our plan. Iâ€™m happy to schedule a time to talk by phone if that would be helpful. I look forward to supporting Patrick in his continued academic journey.
Best regards,
Tyler H.
tyler.henry@revolutionprep.com
+18596974650</t>
  </si>
  <si>
    <t>Recommends meeting for two 60-minute sessions a week until March</t>
  </si>
  <si>
    <t>Rishi Kaul</t>
  </si>
  <si>
    <t>Dear Amanpreet,
I'm excited to reach out to celebrate Rishi's amazing progress. Rishi has worked diligently, and as a result, he was as prepared as he could be for the SAT. I am so proud of Rishi. If you could email me the score breakdown of his SAT, that would be very helpful
If I can be of further assistance to Rishi, please donâ€™t hesitate to reach out. I would be more than willing to help with College Essay Writing or anything else that may come up in the future.
If you'd like to continue working together so I can help with writing for college applications, you can easily use this link to add the hours to your account today: https://my.revolutionprep.com/s/EdZkQ6o2nO.
Please let me know if you have any questions. Iâ€™m happy to schedule a time to talk by phone if that would be helpful. I am always available to support Rishi in his continued academic journey.
Best regards,
Tyler H.
tyler.henry@revolutionprep.com
+18596974650</t>
  </si>
  <si>
    <t>General offer to help with writing and a link to add hours</t>
  </si>
  <si>
    <t>Lorenzo Strazimiri</t>
  </si>
  <si>
    <t>Dear Genti,
I'm excited to reach out to celebrate Lorenzoâ€™s amazing progress. Lorenzo has worked diligently, and as a result, he was well prepared for the SAT. I am so proud of Lorenzo. If you could email me his score breakdown from the SAT, it would be very helpful.
If I can be of further assistance to Lorenzo, please donâ€™t hesitate to reach out. I would be more than willing to help with AP Language, College Essay Writing, or anything else that may come up in the future.
You can easily use this link to add these hours to your account today: https://my.revolutionprep.com/s/3IRcuhYOYO.
Please let me know if you have any questions. Iâ€™m happy to schedule a time to talk by phone if that would be helpful. I am always available to support Lorenzo in his continued academic journey.
Best regards,
Tyler H.
tyler.henry@revolutionprep.com
+18596974650</t>
  </si>
  <si>
    <t>General offer to help with other subjects and a link to add hours</t>
  </si>
  <si>
    <t>Madeline Finke</t>
  </si>
  <si>
    <t>Dear Barbara,
I hope you are having a great holiday season. Itâ€™s been great working with you and Madeline over the past couple of months. I wanted to touch base to share some of the progress weâ€™ve made so far and share my thoughts on the plan moving forward.
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
Our current short-term goals for Madeline include increasing her confidence on the Math portion of the ACT. The overall goal remains for her to score a 32 or higher on the ACT. Based on Madeline's progress, I recommend that we meet for once a week for 60 minutes until her next exam.
Please let me know if you have any questions or if there are any adjustments you would like to make to our plan. Iâ€™m happy to schedule a time to talk by phone if that would be helpful. I look forward to supporting Madeline in her continued academic journey.
Best regards,
Tyler H.
tyler.henry@revolutionprep.com
+18596974650</t>
  </si>
  <si>
    <t>Recommends meeting once a week for 60 minutes until her next exam.</t>
  </si>
  <si>
    <t>Joshua Zhang</t>
  </si>
  <si>
    <t>Dear Annie,
I hope you are having a great holiday . Itâ€™s been great working with you and Joshua over the past couple of months. I wanted to touch base to share some of the progress weâ€™ve made so far and share my thoughts on the plan moving forward.
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
Our current short-term goals for Joshua include helping him understand the different questions that the SAT will ask. The overall goal remains for him to score a 1250. Based on Joshua's progress, I recommend meeting tow times a week for 60 minutes until his next exam.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</si>
  <si>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Recommends meeting two times a week for 60 minutes until his next exam.</t>
  </si>
  <si>
    <t>Andrew Meluso</t>
  </si>
  <si>
    <t>Dear Connie,
I hope you are having a great holiday season. Itâ€™s been great working with you and Andrew over the past couple of months. I wanted to touch base to share some of the progress weâ€™ve made so far and share my thoughts on the plan moving forward.
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
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
Please let me know if you have any questions or if there are any adjustments you would like to make to our plan. Iâ€™m happy to schedule a time to talk by phone if that would be helpful. I look forward to supporting Andrew in his continued academic journey.
Best regards,
Tyler H.
tyler.henry@revolutionprep.com
+18596974650</t>
  </si>
  <si>
    <t>Recommends meeting once a week for 60 minutes until school is done.</t>
  </si>
  <si>
    <t>Avanish Badhan</t>
  </si>
  <si>
    <t>Dear Nitin,
I hope you are having a great holiday season. Itâ€™s been great working with you and Avanish over the past couple of months. I wanted to touch base to share some of the progress weâ€™ve made so far and share my thoughts on the plan moving forward.
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
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
Please let me know if you have any questions or if there are any adjustments you would like to make to our plan. Iâ€™m happy to schedule a time to talk by phone if that would be helpful. I look forward to supporting Avanish in his continued academic journey.
Best regards,
Tyler H.
tyler.henry@revolutionprep.com
+18596974650</t>
  </si>
  <si>
    <t>Recommends meeting for one 60-minute session a week until his next exam.</t>
  </si>
  <si>
    <t>Madhav Kuruba</t>
  </si>
  <si>
    <t>Dear Hari,
I'm excited to reach out to celebrate Madhavâ€™s amazing progress. Madhav has worked diligently, and as a result, they were well prepared for the SAT. I am so proud of Madhav. If you could email me the score breakdown for the SAT, that would be very helpful.
If I can be of further assistance to Madhav, please donâ€™t hesitate to reach out. I would be more than willing to help with Writing College Essays or anything else that may come up in the future.
Please let me know if you have any questions. Iâ€™m happy to schedule a time to talk by phone if that would be helpful. I am always available to support Madhav in their continued academic journey.
Best regards,
Tyler H.
tyler.henry@revolutionprep.com
+18596974650</t>
  </si>
  <si>
    <t>General offer of further assistance with no specific schedule recommendation.</t>
  </si>
  <si>
    <t>Riley Magat</t>
  </si>
  <si>
    <t>Dear Julie,
I hope you are having a great holiday season. Itâ€™s been great working with you and Riley over the past couple of months. I wanted to touch base to share some of the progress weâ€™ve made so far and share my thoughts on the plan moving forward.
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
Our current short-term goals for Riley include polishing any of the supplemental essays. The overall goal remains for him to have his applications done before the deadline. Based on Riley's progress, I recommend meeting once a week for 60 minutes until he is done with his essays.
Please let me know if you have any questions or if there are any adjustments you would like to make to our plan. Iâ€™m happy to schedule a time to talk by phone if that would be helpful. I look forward to supporting Riley in his continued academic journey.
Best regards,
Tyler H.
tyler.henry@revolutionprep.com
+18596974650</t>
  </si>
  <si>
    <t>Recommends meeting once a week for 60 minutes until essays are done.</t>
  </si>
  <si>
    <t>Jonah Haimovitz</t>
  </si>
  <si>
    <t>Dear Joanne,
I hope you are having a great holiday season. I know that this time of year can be very stressful and busy. That being said, I do recommend that Jonah and I start meeting again. With AP season fast approaching, I know that we all want Jonah as prepared as he can be. 
Our current short-term goals for Jonah include increasing his confidence when writing FRQs. The overall goal remains for him to score a 3 or higher on the AP Lang exam. Based on Jonah's progress, I recommend that we meet 2 times a week for 60 minutes until May.
Please let me know if you have any questions or if there are any adjustments you would like to make to our plan. Iâ€™m happy to schedule a time to talk by phone if that would be helpful. I look forward to supporting Jonah in his continued academic journey.
Best regards,
Tyler H.
tyler.henry@revolutionprep.com
+18596974650</t>
  </si>
  <si>
    <t>Recommends meeting 2 times a week for 60 minutes until May.</t>
  </si>
  <si>
    <t>Mokshitha Sendilkumar</t>
  </si>
  <si>
    <t>Dear SendilKumar,
I hope you are having a great holiday season. Itâ€™s been great working with you and Mokshitha over the past couple of months. I wanted to touch base to share some of the progress weâ€™ve made so far and share my thoughts on the plan moving forward.
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
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
Please let me know if you have any questions or if there are any adjustments you would like to make to our plan. Iâ€™m happy to schedule a time to talk by phone if that would be helpful. I look forward to supporting Mokshitha in her continued academic journey.
Best regards,
Tyler H.
tyler.henry@revolutionprep.com
+18596974650</t>
  </si>
  <si>
    <t>Recommends meeting for an hour every week until her next exam.</t>
  </si>
  <si>
    <t>Skylar Rhodes</t>
  </si>
  <si>
    <t>Dear Stacie,
I hope you are having a great  holiday season. Itâ€™s been great working with you and Skylar over the past couple of months. I wanted to touch base to share some of the progress weâ€™ve made so far and share my thoughts on the plan moving forward.
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Our current short-term goals for Skylar include understanding the structure of the Science section. The overall goal remains for her to score either a 1500 or a 32. Based on Skylar's progress, I recommend that we meet for one 60 minute session a week.
Please let me know if you have any questions or if there are any adjustments you would like to make to our plan. Iâ€™m happy to schedule a time to talk by phone if that would be helpful. I look forward to supporting Skylar in her continued academic journey.
Best regards,
Tyler H.
tyler.henry@revolutionprep.com
+18596974650</t>
  </si>
  <si>
    <t>Recommends meeting for one 60-minute session a week based on progress.</t>
  </si>
  <si>
    <t>Noah Monteiro</t>
  </si>
  <si>
    <t>Dear Ingrid,
I hope you are having a great holiday season. Itâ€™s been great working with you and Noah over the past couple of weeks. I wanted to touch base to share some of the progress weâ€™ve made so far and share my thoughts on the plan moving forward.
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
Our current short-term goals for Noah include getting him ready for the new semester. The overall goal remains to increase his confidence. Based on Noah's progress, I recommend that we meet for two 60 minute sessions every week until the end of the school year.
Please let me know if you have any questions or if there are any adjustments you would like to make to our plan. Iâ€™m happy to schedule a time to talk by phone if that would be helpful. I look forward to supporting Noah in his continued academic journey.
Best regards,
Tyler H.
tyler.henry@revolutionprep.com
+18596974650</t>
  </si>
  <si>
    <t>Recommends meeting for two 60-minute sessions every week until the end of the school year.</t>
  </si>
  <si>
    <t>Kiran Raju</t>
  </si>
  <si>
    <t>Dear Ashmi,
I hope you are having a great holiday season. Itâ€™s been great working with you and Kiran over the past couple of months. I wanted to touch base to share some of the progress weâ€™ve made so far and share my thoughts on the plan moving forward.
I know that Kiran is trying to get his College Applications done and polished. With that deadline looming closer, I want you to know that I am here to help.
Our current short-term goals for Kiran include getting his supplementals written. The overall goal remains for him to complete his applications before the deadlines. Based on Kiran's progress, I recommend meeting for once a week for 60 minutes.
Please let me know if you have any questions or if there are any adjustments you would like to make to our plan. Iâ€™m happy to schedule a time to talk by phone if that would be helpful. I look forward to supporting Kiran in his continued academic journey.
Best regards,
Tyler H.
tyler.henry@revolutionprep.com
+18596974650</t>
  </si>
  <si>
    <t>Recommends meeting for once a week for 60 minutes based on progress.</t>
  </si>
  <si>
    <t>Anirwin Kotti</t>
  </si>
  <si>
    <t>Dear Kalpana,
I hope you are having a great holiday season. Itâ€™s been great working with you and Anirwin over the past couple of months. I wanted to touch base to share some of the progress weâ€™ve made so far and share my thoughts on the plan moving forward.
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
Our current short-term goals for Anirwin include working on more Punctuation rules. The overall goal remains for him to score a 1550 or higher. Based on Anirwin's progress, I recommend meeting for two 60 minute  session per week until his next SAT.
Please let me know if you have any questions or if there are any adjustments you would like to make to our plan. Iâ€™m happy to schedule a time to talk by phone if that would be helpful. I look forward to supporting Anirwin in his continued academic journey.
Best regards,
Tyler H.
tyler.henry@revolutionprep.com
+18596974650</t>
  </si>
  <si>
    <t>Recommends meeting for two 60-minute sessions per week until his next SAT.</t>
  </si>
  <si>
    <t>Otto Bertolina</t>
  </si>
  <si>
    <t>Dear Nicole,
I hope you are having a great holiday season. Itâ€™s been great working with you and Otto over the past couple of months. I wanted to touch base to share some of the progress weâ€™ve made so far and share my thoughts on the plan moving forward.
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
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
Please let me know if you have any questions or if there are any adjustments you would like to make to our plan. Iâ€™m happy to schedule a time to talk by phone if that would be helpful. I look forward to supporting Otto in his continued academic journey.
Best regards,
Tyler H.
tyler.henry@revolutionprep.com
+18596974650</t>
  </si>
  <si>
    <t>Recommends meeting once a week for 60 minutes until the end of the semester.</t>
  </si>
  <si>
    <t>Kesaria Kikvidze</t>
  </si>
  <si>
    <t>Dear Lika,
I hope you are having a great week! As we prepare for Kesariaâ€™s upcoming practice test, I wanted to share some updates and information about what to expect.
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
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
To best support long-term success, itâ€™s important for Kesaria to replicate official test-day conditions as closely as possible when taking her practice test. She should find a quiet space and complete the test in one sitting without interruptions.
Once Kesaria completes the practice test, hereâ€™s how she can access her answer breakdown and score details:
â€¢ In Bluebook, open the completed Bluebook Practice Test 8
â€¢ Click â€œView my responsesâ€ â€” this will redirect her to the College Board website
â€¢ Under SAT Practice Tests, select Practice Test 8 and click â€œScore Detailsâ€
â€¢ Scroll to the bottom of the page to view every question along with her selected answers
After accessing her results, please have Kesaria fill out the Bluebook #8 Score Report using this sheet:
https://docs.google.com/spreadsheets/d/1PFRT9002s88e0Q6PO3mx3RF_PGbdugaw/edit?usp=sharing&amp;amp;ouid=111351088502408346042&amp;amp;rtpof=true&amp;amp;sd=true
After the practice test, I will review the results and discuss the testing experience with Kesaria to determine our focus moving forward. Iâ€™ll then follow up with you on takeaways, improvements, and next steps in my next parent update.
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Kesaria as she works toward her goals.
Best regards,
Chazlee M.</t>
  </si>
  <si>
    <t>Recommends maintaining current velocity of weekly 1-hour sessions to best set up success.</t>
  </si>
  <si>
    <t>Bukola Akinsoto</t>
  </si>
  <si>
    <t>Dear Akin and Nkemakonam,
I hope you are having a great holiday season. Itâ€™s been wonderful working with you and Bukola over the past couple of months. I wanted to touch base to share some of the progress weâ€™ve made so far and outline my thoughts on the plan moving forward.
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
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
Please let me know if you have any questions or if there are any adjustments you would like to make to our plan. Iâ€™m happy to schedule a time to talk by phone if that would be helpful. I look forward to continuing to support Bukola in her academic journey.
Best regards,
Chazlee M.</t>
  </si>
  <si>
    <t>Recommends maintaining current velocity of weekly 1-hour sessions to reinforce material.</t>
  </si>
  <si>
    <t>Sidney Whaley</t>
  </si>
  <si>
    <t>Dear Yolany and Aaron,
I hope you are having a great holiday season. Itâ€™s been wonderful working with you and Sidney over the past couple of months. I wanted to touch base to share some of the progress weâ€™ve made so far and outline my thoughts on the plan moving forward.
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
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
Please let me know if you have any questions or if there are any adjustments you would like to make to our plan. Iâ€™m happy to schedule a time to talk by phone if that would be helpful. I look forward to continuing to support Sidney in her academic journey.
Best regards,
Chazlee M.</t>
  </si>
  <si>
    <t>Recommends maintaining current velocity of weekly 1-hour sessions to support steady growth.</t>
  </si>
  <si>
    <t>Connor Kelley</t>
  </si>
  <si>
    <t>Dear Nathan,
I hope you are having a great holiday season. Itâ€™s been wonderful working with you and Connor over the past couple of months. I wanted to touch base to share some of the progress weâ€™ve made so far and outline my thoughts on the plan moving forward.
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
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
Please let me know if you have any questions or if there are any adjustments you would like to make to our plan. Iâ€™m happy to schedule a time to talk by phone if that would be helpful. I look forward to continuing to support Connor in his academic journey.
Best regards,
Chazlee M.</t>
  </si>
  <si>
    <t>Recommends maintaining current velocity of twice-weekly 1-hour sessions to sustain momentum.</t>
  </si>
  <si>
    <t>Kiara Liang</t>
  </si>
  <si>
    <t>Dear Judy,
I hope you are having a great holiday season. Itâ€™s been wonderful working with you and Kiara over the past couple of months. I wanted to touch base to share some of the progress weâ€™ve made so far and outline my thoughts on the plan moving forward.
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
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
Please let me know if you have any questions or if there are any adjustments you would like to make to our plan. Iâ€™m happy to schedule a time to talk by phone if that would be helpful. I look forward to continuing to support Kiara in her academic journey.
Best regards,
Chazlee M.</t>
  </si>
  <si>
    <t>Grace Wilcox</t>
  </si>
  <si>
    <t>Dear Kristin,
I hope you are having a great week! I wanted to share an update on Graceâ€™s progress in AP Psychology and AP Macroeconomics, along with my recommendation as we move closer to the AP exams.
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
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
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
Please let me know if you have any questions or would like to discuss this plan further. Iâ€™m happy to schedule a phone call or Zoom if that would be helpful. Iâ€™m excited to continue supporting Grace as she prepares for her AP exams.
Best regards,
Hannah L.
hannah.lodge@revolutionprep.com
+16515044849</t>
  </si>
  <si>
    <t>Recommends meeting twice a week for one hour until the AP exams.</t>
  </si>
  <si>
    <t>Dario Domazetovic</t>
  </si>
  <si>
    <t>Good Evening, 
I hope you are having a great week! I wanted to share a quick update on Darioâ€™s progress in English and outline our focus moving forward.
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
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
Iâ€™ve gone ahead and scheduled Dario for next semester on Sundays and Tuesdays, following the same schedule we used last semester to maintain consistency and momentum. If another schedule would work better for your family, please feel free to let me know and Iâ€™m happy to adjust.
Please donâ€™t hesitate to reach out with any questions or scheduling preferences. Iâ€™m excited to continue working with Dario and supporting his progress in English.
Best regards,
Hannah L.
hannah.lodge@revolutionprep.com
+16515044849</t>
  </si>
  <si>
    <t>States Dario is scheduled for Sundays and Tuesdays to maintain consistency</t>
  </si>
  <si>
    <t>Vincent Gao</t>
  </si>
  <si>
    <t>Dear LuTuo and Vincent,
I hope you are doing well! I wanted to share a brief update on Vincentâ€™s progress in English and outline our focus as we move into the next phase of our work together.
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
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
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
Please feel free to reach out if you have any questions or would like to discuss scheduling or goals in more detail. Iâ€™m looking forward to continuing to support Vincentâ€™s growth in English.
Best regards,
Hannah L.
hannah.lodge@revolutionprep.com
+16515044849</t>
  </si>
  <si>
    <t>States Vincent is scheduled for Sundays and Wednesdays to provide structure.</t>
  </si>
  <si>
    <t>Sofia Estrada</t>
  </si>
  <si>
    <t>Dear Claudia,
I hope you are doing well! I wanted to share a quick update following Sofiaâ€™s recent review sessions and discuss next steps as we look ahead.
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
Looking ahead, I want to note that my schedule for next year is beginning to fill up. If youâ€™d like to continue working together, I strongly recommend getting Sofia on the schedule as soon as possible to secure preferred times.
Based on her needs and the level of material she is working with, I recommend meeting twice a week for one hour each session. This cadence will allow us to reinforce concepts, stay ahead of new material, and build confidenceâ€”especially as coursework becomes more demanding.
Please let me know your thoughts or if youâ€™d like to discuss scheduling options. Iâ€™m happy to talk by phone if that would be helpful, and I look forward to continuing to support Sofiaâ€™s academic progress.
Best regards,
Hannah L.
hannah.lodge@revolutionprep.com
+16515044849</t>
  </si>
  <si>
    <t>Recommends meeting twice a week for one hour each session.</t>
  </si>
  <si>
    <t>Mia Pineda</t>
  </si>
  <si>
    <t>Dear Annie,
I hope you are having a great holiday break. It was great working with Mia. I wanted to touch base to share some of the progress we made.
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
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
Since Miaâ€™s tutoring is on an as-needed basis, I recommend continuing to schedule sessions whenever she feels she needs supportâ€”especially with foundational review or upcoming coursework in the new semester.
Please let me know how her test went, and if you have any questions. Happy new year!
Best regards,
Cristina A.
cristina.ascenzipettenuzzo@revolutionprep.com
+17863092063</t>
  </si>
  <si>
    <t>Recommends scheduling sessions on an as-needed basis.</t>
  </si>
  <si>
    <t>Rhys Rosen</t>
  </si>
  <si>
    <t>Dear Gary,
I hope you're having a great winter break. Itâ€™s been a pleasure working with Rhys over the past weeks. I wanted to take a moment to share an update on his progress and our plan going forward.
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
His most recent scores reflect his hard workâ€”he earned a 94% on his last test and 100% on a quiz, which is a great indicator of both his understanding and his consistency.
Looking ahead, the January 13th session will need to be rescheduled. Also, Rhys currently has 2 hours remaining. If youâ€™d like to add more hours to continue our sessions this semester, you can do so with this link: https://my.revolutionprep.com/s/DK2f1GQjQx.
Please let me know if you have any questions or would like to make any adjustments to our plan. I'm also happy to set up a time for a phone call if that would be helpful. I look forward to continuing to support Rhys in his academic success.
Best regards,
Cristina A.
cristina.ascenzipettenuzzo@revolutionprep.com
+17863092063</t>
  </si>
  <si>
    <t>Recommends adding more hours to continue sessions this semester</t>
  </si>
  <si>
    <t>Cameron Guenther</t>
  </si>
  <si>
    <t>Dear Chris,
I hope you're doing well and enjoying the holiday season. Itâ€™s been a pleasure working with Cameron over the last couple of months, and I wanted to share an update on his progress and plans moving forward.
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
At this point, Cameron only has 2 hours remaining. If heâ€™d like to continue working together Iâ€™d recommend adding more hours: https://my.revolutionprep.com/s/7yBfumjm0L.
Please let me know if you have any questions or would like to make any adjustments to our plan. I'm also happy to set up a time for a phone call if that would be helpful. I look forward to continuing to support Cameron in his academic success.
Best regards,
Cristina A.
cristina.ascenzipettenuzzo@revolutionprep.com
+17863092063</t>
  </si>
  <si>
    <t>Recommends adding more hours if he'd like to continue working together.</t>
  </si>
  <si>
    <t>Team St. Marie</t>
  </si>
  <si>
    <t>Aanya Chitnis</t>
  </si>
  <si>
    <t>Dear Mr. and Mrs. Chitnis,
I hope you are having a great week. It's been great working with you and Aanya over the past couple of months. I wanted to touch base to share some of the progress we've made so far and share my thoughts on the plan moving forward.
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
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Aanya in her continued academic journey. 
Best regards,
Jon C.
jon.cathapermal@revolutionprep.com
+17049758359</t>
  </si>
  <si>
    <t>Recommends adding 12-24 hours to schedule 1-2 sessions per week for 1hr/session.</t>
  </si>
  <si>
    <t>Moussa Bamba</t>
  </si>
  <si>
    <t>Dear Vazoumana ,
I hope you are having a great Winter. Itâ€™s been great working with you and Moussa  over the past couple of months. I wanted to touch base to share some of the progress weâ€™ve made so far and share my thoughts on the plan moving forward.
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
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Moussa in their continued academic journey.
Best regards,
Ries S.
ries.scerbin@revolutionprep.com
+15084397560</t>
  </si>
  <si>
    <t>Recommends continuing to meet once a week for an hour.</t>
  </si>
  <si>
    <t>Mark Zabala</t>
  </si>
  <si>
    <t>Dear Mark,
I hope you are having a great winter season! It has been a pleasure working with Mark this semester, and I wanted to share an update on his progress in Precalculus along with my recommendations as we look ahead to the start of the next semester in January.
Progress &amp;amp; Recent Focus:
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
â€“ Limits and the definition of the derivative using limit notation
â€“ Derivative rules (product rule, implicit differentiation, derivatives of absolute value)
â€“ Tangent lines and graphing derivatives
â€“ Related rates problems
â€“ Rolleâ€™s Theorem and the Mean Value Theorem
â€“ Increasing and decreasing functions and the First Derivative Test
â€“ Finding critical points, inflection points, and extrema
â€“ Graph analysis (intercepts, domain, asymptotes, behavior)
â€“ Exponential and logarithmic functions, including properties, models, and derivatives
As the semester progressed, Mark worked through more complex, multi-step problems that required strong algebra skills and careful organization. These topics are foundational and will continue to appear frequently moving forward.
Positives:
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
Areas for Growth:
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
Recommendation for Velocity:
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
Academic Focus Moving Forward:
â€“ Strengthening algebra accuracy and multi-step problem organization
â€“ Reinforcing derivative applications and function analysis
â€“ Building confidence with exponential and logarithmic functions
â€“ Establishing a strong foundation early to avoid falling behind as new units begin
Mark has shown that with consistent support, he can handle challenging material. Starting the semester with a strong routine will be key to setting him up for success moving forward.
Please feel free to reach out if you have any questions or would like to discuss scheduling or goals for January. Iâ€™m happy to help plan the next steps.
Best regards,
Jose F.
jose.falconi@revolutionprep.com
+1 (209) 261-5048</t>
  </si>
  <si>
    <t>Recommends increasing to two sessions per week during the first several weeks in January.</t>
  </si>
  <si>
    <t>Alexander Steinke</t>
  </si>
  <si>
    <t>Dear Sean,
I hope you are having a great holiday season! Itâ€™s been great working with you and Xander over the past couple of months. I wanted to touch base to share some of the progress weâ€™ve made so far and share my thoughts on the plan moving forward.
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
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
Please let me know if you have any questions or if there are any adjustments you would like to make to our plan. Iâ€™m happy to schedule a time to talk by phone if that would be helpful. I look forward to supporting Xander in his continued academic journey.
Best regards,
Daniel E.
daniel.esquivel-reynoso@revolutionprep.com
+18057085060</t>
  </si>
  <si>
    <t>Recommends adding 60 mins/week for two 1-hour sessions until end of school year</t>
  </si>
  <si>
    <t>Charlie North</t>
  </si>
  <si>
    <t>Dear Karla,
I hope you are having a great holiday season. Itâ€™s been great working with you and Charlie over the past couple of months. I wanted to touch base to share some of the progress weâ€™ve made so far and share my thoughts on the plan moving forward.
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Charlie in his continued academic journey.
Best regards,
Daniel E.
daniel.esquivel-reynoso@revolutionprep.com
+18057085060</t>
  </si>
  <si>
    <t>Recommends meeting once a week if support is needed</t>
  </si>
  <si>
    <t>Charlotte Funke</t>
  </si>
  <si>
    <t>Dear Lauren,
I hope you are having a great holiday season. Itâ€™s been great working with you and Charlotte over the past couple of months. I wanted to touch base to share some of the progress weâ€™ve made so far and share my thoughts on the plan moving forward.
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
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
Charlotteâ€™s program currently has 27 unscheduled hours. The last scheduled session is on January 15th. I advise that you schedule more sessions as soon as possible to ensure that we meet at your (and Charlotteâ€™s) preferred time.
Please let me know if you have any questions or if there are any adjustments you would like to make to our plan. Iâ€™m happy to schedule a time to talk by phone if that would be helpful. I look forward to supporting Charlotte in her continued academic journey.
Best regards,
Ayman S.
ayman.smoot@revolutionprep.com
+17652527661</t>
  </si>
  <si>
    <t>Recommends two hours/week for SAT plus adding a weekly algebra session</t>
  </si>
  <si>
    <t>Jacob Cohen</t>
  </si>
  <si>
    <t>Dear Sherri,
I hope you are having a great holiday season. Although Jacob and I only briefly met in preparation for the December SAT, I wanted to touch base to share some of Jacobâ€™s progress so far and share my thoughts on the plan moving forward.
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
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
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
Please let me know if you have any questions or if there are any adjustments you would like to make to our plan. Iâ€™m happy to schedule a time to talk by phone if that would be helpful. I look forward to supporting Jacob in his continued academic journey.
Best regards,
Ayman S.
ayman.smoot@revolutionprep.com
+17652527661</t>
  </si>
  <si>
    <t>Recommends 1-2 hours/week starting in Jan for March SAT</t>
  </si>
  <si>
    <t>Billy Costello</t>
  </si>
  <si>
    <t>Dear Meagan,
I'm excited to reach out to celebrate Billyâ€™s amazing progress. Billy has worked diligently, and as a result, he has increased his quarter grade to B! I want to commend Billy for all of his hard work, and we should all be proud of Billy achievement thus far.
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
Please let me know if you have any questions. Iâ€™m happy to schedule a time to talk by phone if that would be helpful. I am always available to support Billy in his continued academic journey.
Best regards,
Ayman S.
ayman.smoot@revolutionprep.com
+17652527661</t>
  </si>
  <si>
    <t>Recommends continuing 2 hours/week</t>
  </si>
  <si>
    <t>Posey McDonough</t>
  </si>
  <si>
    <t>Hi, team Posey!
I hope you had a wonderful Christmas and are looking forward to a great new year ahead.
Although I understand that we will not be working on the SSAT anymore, I just wanted to touch base and remind you that the hours on Poseyâ€™s account do not expire. They can be used for a wide range of support, including academic subjects or executive functioning skills.
If Posey ever needs help in an area that is outside my expertise, I would be more than happy to help connect you with another tutor who would be a good fit.
Please donâ€™t hesitate to reach out if you have any questions or would like to use the remaining hours in the future. I wish you and your family a very happy New Year!
Warmly,
Val
Valdenis I.
valdenis.iancu@revolutionprep.com
+19519225319</t>
  </si>
  <si>
    <t>Reminder that hours do not expire and general offer of future support.</t>
  </si>
  <si>
    <t>Maximillian Manigat</t>
  </si>
  <si>
    <t>Hi, team Maxi!
I hope you and your family had a wonderful Christmas and are enjoying the start of the new year.
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
Please feel free to reach out if you have any questions or would like to discuss this plan further. Iâ€™m excited to continue supporting Maxi as he prepares.
Wishing you a very happy New Year!
Best regards,
Val
Valdenis I.
valdenis.iancu@revolutionprep.com
+19519225319</t>
  </si>
  <si>
    <t>Recommends scheduling soon and increasing practice test frequency.</t>
  </si>
  <si>
    <t>Loic Attie</t>
  </si>
  <si>
    <t>Hi, team Loic!
I hope you and your family had a wonderful Christmas and are enjoying the start of the new year.
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
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
Please feel free to reach out if you have any questions or would like to discuss the plan further. Iâ€™m looking forward to continuing to support Loic in his preparation.
Wishing you a very happy New Year!
Best regards,
Val
Valdenis I.
valdenis.iancu@revolutionprep.com
+19519225319</t>
  </si>
  <si>
    <t>Recommends scheduling soon</t>
  </si>
  <si>
    <t>Nolan Scofield</t>
  </si>
  <si>
    <t>Dear Rachel,
I hope you are having a great winter break! It has been a pleasure working with Nolan, and I wanted to share an update on his recent progress along with my recommendations as we prepare for the upcoming semester.
Progress &amp;amp; Recent Focus:
Over the past several weeks, Nolan and I have focused primarily on math, particularly Algebra 2 topics that he is currently covering in school. He does a solid job paying attention during sessions and follows examples well once concepts are explained.
Recently, our work has included:
- Solving quadratic equations by factoring and by square roots
- Distinguishing between linear and quadratic equations
- Graphing parabolas and interpreting key features
- Converting equations from standard form to vertex form (this has been one of the more challenging areas)
- Reviewing material in preparation for test retakes
Nolan is engaged during sessions and benefits from guided practice and repetition, especially when transitioning from examples to independent problem-solving.
Positives:
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
Areas for Growth:
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
Recommendation for Velocity:
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
Academic Focus Moving Forward:
- Strengthening Nolanâ€™s foundation in Algebra 2 from the beginning of the term
- Continuing work with quadratic equations and graphing
- Improving comfort with standard form and vertex form conversions
- Staying ahead of upcoming units rather than reacting to them
- Supporting organization and study habits as coursework ramps up
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
Best regards,
Jose F.
jose.falconi@revolutionprep.com
+1 (209) 261-5048</t>
  </si>
  <si>
    <t>Recommends continuing twice per week schedule into the new semester.</t>
  </si>
  <si>
    <t>Alexandrine Malval-Deeb</t>
  </si>
  <si>
    <t>Hi, team Alexandrine!
I hope your family had a happy and restful holiday break.
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
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
Looking ahead, I think our current schedule is working well for now, and I truly appreciate how proactive Alexandrine is about managing her sessionsâ€”whether that means adjusting, canceling, or adding time as needed.
I hope you have a very happy New Year, and I look forward to continuing to work with and support Alexandrine in the months ahead.
Warm regards,
Val
Valdenis I.
valdenis.iancu@revolutionprep.com
+19519225319</t>
  </si>
  <si>
    <t>Suggests consistent practice and notes current schedule works well for now.</t>
  </si>
  <si>
    <t>Leila Suchoski</t>
  </si>
  <si>
    <t>Hi, team Leila!
I hope you had a wonderful holiday break.
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
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
To that end, Iâ€™d like to encourage Leila to take a look at her schedule and book a few sessions in the near future so we can make steady progress on the remaining pieces.
Please donâ€™t hesitate to reach out if you have any questions. I wish you and your family a wonderful New Year, and I look forward to continuing to support Leila through the remainder of the application process.
Warm regards,
Val
Valdenis I.
valdenis.iancu@revolutionprep.com
+19519225319</t>
  </si>
  <si>
    <t>Encourages booking a few sessions soon to complete applications.</t>
  </si>
  <si>
    <t>Gursahib Singh</t>
  </si>
  <si>
    <t>Dear Abhi,
I hope you're having a great day! It's been great working with you and Sahib over the past several weeks. As we approach his official SSAT this Saturday, I wanted to share some updates and information about what to expect.
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
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
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
Please let me know if you have any questions or if there are any adjustments you'd like to make to our plan. If you'd like to set up a time to talk by phone or Zoom, I'm more than happy to do so - please just let me know. I look forward to supporting Sahib in his academic journey!
Best regards,
Margaret W.
margaret.webb@revolutionprep.com
+15127457572</t>
  </si>
  <si>
    <t>Recommends meeting more frequently (1 hour/day) leading up to the test this week.</t>
  </si>
  <si>
    <t>Laila Wingfield</t>
  </si>
  <si>
    <t>Dear Alita,
I hope you're having a great winter! It's been great working with you and Laila over the past month. Now that we've been working together for a while, I wanted to touch base to share some of the progress we've made so far and share my thoughts on a plan moving forward.
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
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
Best regards,
Margaret W.
margaret.webb@revolutionprep.com
+15127457572</t>
  </si>
  <si>
    <t>Recommends 1-2 hours/week tutoring + 2-3 hours homework to reach goal by mid-summer/August.</t>
  </si>
  <si>
    <t>Charlie Faulk</t>
  </si>
  <si>
    <t>Dear Brent, 
I hope you are having a great holiday season! I recently had my first session with Charlie and wanted to touch base to share my thoughts on the plan moving forward.
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Please let me know if you have any questions or if there are any adjustments you would like to make to our plan. Iâ€™m happy to schedule a time to talk by phone if that would be helpful. I look forward to supporting Charlie in his continued academic journey.
Best regards,
Lana K.
lana.kargetta@revolutionprep.com
+19106915048</t>
  </si>
  <si>
    <t>Recommends maintaining one 60-minute session per week if continuing physics.</t>
  </si>
  <si>
    <t>Mia Raistakka</t>
  </si>
  <si>
    <t>Dear Erik,
I hope you're having a great day! It's been great working with you and Mia over the past several months. Since it's been a few months since we last touched base, I wanted to share my observations on Mia's recent progress and share my thoughts on the plan moving forward.
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
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
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
Best regards,
Margaret W.
margaret.webb@revolutionprep.com
+15127457572</t>
  </si>
  <si>
    <t>Recommends continuing 1 hour per week leading up to March and May SATs.</t>
  </si>
  <si>
    <t>Zaiden Prudhomme</t>
  </si>
  <si>
    <t>Dear Kevinecia,
I hope you are enjoying a great holiday season! I recently had my first session with Zaiden and wanted to share my thoughts about our plan moving forward.
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
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
Please let me know if you have any questions or if there are any adjustments you would like to make to our plan. Iâ€™m happy to schedule a time to talk by phone if that would be helpful. I look forward to supporting Zaiden in his continued academic journey.
Best regards,
Lana K.
lana.kargetta@revolutionprep.com
+19106915048</t>
  </si>
  <si>
    <t>Recommends increasing to one 60-minute or two 30-minute sessions per week.</t>
  </si>
  <si>
    <t>Iris Abedi</t>
  </si>
  <si>
    <t>Dear Ali,
I hope you are having a great holiday season! Itâ€™s been great working with you and Iris over the past couple of months. I wanted to touch base to share some of the progress weâ€™ve made so far and share my thoughts on the plan moving forward.
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Please let me know if you have any questions or if there are any adjustments you would like to make to our plan. Iâ€™m happy to schedule a time to talk by phone if that would be helpful. I look forward to supporting Iris in her continued academic journey.
Best regards,
Lana K.
lana.kargetta@revolutionprep.com
+19106915048
Lana K.
lana.kargetta@revolutionprep.com
+19106915048</t>
  </si>
  <si>
    <t>Recommends maintaining current velocity of one 60-minute session per week.</t>
  </si>
  <si>
    <t>Avisha Pandey</t>
  </si>
  <si>
    <t>Dear Arun,
I hope you are having a great holiday season. Itâ€™s been great working with you and Avisha over the past couple of months. I wanted to touch base to share some of the progress weâ€™ve made so far and share my thoughts on the plan moving forward.
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
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
Please let me know if you have any questions or if there are any adjustments you would like to make to our plan. Iâ€™m happy to schedule a time to talk by phone if that would be helpful. I look forward to supporting Avisha in her continued academic journey.
Best regards,
Lana K.
lana.kargetta@revolutionprep.com
+19106915048</t>
  </si>
  <si>
    <t>Recommends maintaining current velocity of two 30-minute sessions per week.</t>
  </si>
  <si>
    <t>Navya Kumar</t>
  </si>
  <si>
    <t>Dear Mr. and Mrs. Kumar,
I hope you are having a great week. It's been great working with you and Navya over the past couple of months. I wanted to touch base to share some of the progress we've made so far and share my thoughts on the plan moving forward.
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"red" challenge questions from our worksheets.
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Navya in her continued academic journey. 
Best regards,
Jon C.
jon.cathapermal@revolutionprep.com
+17049758359</t>
  </si>
  <si>
    <t>Layla Rashid</t>
  </si>
  <si>
    <t>Hi Angela,
I hope youâ€™re having a wonderful holiday season! I wanted to reach out and share a formal update on Laylaâ€™s progress now that we have reached the eight-session mark of our SAT tutoring.
Recent Success &amp;amp; Test Results
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
Areas for Continued Growth
While we celebrate this jump, the detailed results also gave us a clear roadmap for what to prioritize next. Moving forward, we will be narrowing our focus on the Reading Comprehension components of the exam.
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
Looking Ahead
We donâ€™t currently have any future sessions on the calendar, so let me know if I can help get something scheduled.  I am so proud of the work Layla has put in so far. She is a joy to work with, and. Iâ€™m looking forward to seeing her continue to grow in the New Year!
Best regards,
Ben C.
ben.chamberlain@revolutionprep.com
+18283484669</t>
  </si>
  <si>
    <t>Notes no future sessions scheduled and offers help getting scheduled.</t>
  </si>
  <si>
    <t>Ephrata Fikremariam</t>
  </si>
  <si>
    <t>Good morning team Ephrata,
Iâ€™m writing to share some excitement regarding Ephrataâ€™s progress on her SAT preparation. We have now completed seven sessions over the past month, and the hard work is already yielding tangible results.
Milestone Achievement
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
The Path Forward
Ephrata and I spent time yesterday discussing her trajectory and study plan. Here is how we intend to move forward:
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
A Mutual Appreciation: We both shared a laugh over our mutual appreciation for Mathâ€”there is something very satisfying about a subject with concrete, single correct answers compared to the more subjective nature of verbal studies!
Transitioning to Reading: As we approach our half-way mark to the March exam, we will for the time being shift our entire focus to the Reading and Writing portion of the exam. 
Recommendation
My recommendation is that we stay the course with our current session plan. Ephrata is building great momentum, and I see no reason to make any alterations at this time.
I am happy to discuss this progress further or answer any questions you may have via a brief phone call or Zoom. Please let me know if youâ€™d find that helpful!
Iâ€™m very proud of Ephrataâ€™s dedication so far and look forward to our upcoming sessions.
Best regards,
Ben C.
ben.chamberlain@revolutionprep.com
+18283484669</t>
  </si>
  <si>
    <t>Recommends staying the course with current session plan.</t>
  </si>
  <si>
    <t>Bruno Oliveira</t>
  </si>
  <si>
    <t>Dear Gilmar,
I hope you are having a great season. Itâ€™s been a pleasure working with you and Bruno over the past 2 months, and I wanted to share an update on the progress heâ€™s made along with my recommendations moving forward.
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
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
If you'd like to continue working together on achieving these goals, you can easily use this link to add the hours to your account today: https://my.revolutionprep.com/s/8gFqRXhbaS.
Please let me know if you have any questions or if youâ€™d like to make any adjustments to our plan. Iâ€™m also happy to schedule a time to talk by phone if that would be helpful. I look forward to continuing to support Bruno as he works toward his SAT goals.
Best regards,
Brandon L.
brandon.lora@revolutionprep.com
+13528187694</t>
  </si>
  <si>
    <t>Recommends continuing one session per week for March SAT</t>
  </si>
  <si>
    <t>Samana Kotekal</t>
  </si>
  <si>
    <t>Hi Samana and Pratima,
As the semester is over and the year comes to a close, I believe now is the perfect to share some progress and update you all on the plan moving forward. I recommend a velocity of 2 1-hour meetings per week. You have four unscheduled hour remaining, let's schedule those as out! 
Samana has been progressing well with different geometric topics like coordinates and 3d shapes. For our remaining sessions I would be tackling some advanced math as well as refining some craft and structure type questions!
Tyler G.
tyler.greer@revolutionprep.com
+17085895029</t>
  </si>
  <si>
    <t>Recommends 2 one-hour meetings per week and scheduling remaining hours.</t>
  </si>
  <si>
    <t>Nova Sims</t>
  </si>
  <si>
    <t>Hi Nova and Michale,
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
Tyler G.
tyler.greer@revolutionprep.com
+17085895029</t>
  </si>
  <si>
    <t>Recommends one to two 30-minute meetings a week.</t>
  </si>
  <si>
    <t>Gael Maillard-Petersen</t>
  </si>
  <si>
    <t>Hi Gael and Celine,
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
Tyler G.
tyler.greer@revolutionprep.com
+17085895029</t>
  </si>
  <si>
    <t>Recommends one 1-hour meeting a week.</t>
  </si>
  <si>
    <t>Karel McMayon</t>
  </si>
  <si>
    <t>Dear Aron, 
Itâ€™s been great working with you and Karel over the past few weeks. As we prepare for Karel's upcoming SAT exam, I wanted to share some updates and information about what to expect. 
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Please let me know if you have any questions or if there are any adjustments you would like to make to our plan. Iâ€™m also able to schedule a time to talk by phone if that would be helpful. I am happy to support Karel in his continued academic journey. 
Best regards, 
Colin C.
colin.cody@revolutionprep.com
+19785187882</t>
  </si>
  <si>
    <t>Recommends continuing one 60-minute class per week through the school year.</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</si>
  <si>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</si>
  <si>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 Memorization of multiplication facts
- Multiplication and division concepts
- Working through 3rd grade skills to assess other areas to practice/learn
â€¢Reading
- Phonics: reviewing vowel combinations; syllable division; reviewing concepts such as words with silent e and identifying base words with suffixes -ed and -ing
- Comprehension: We have been working through Smarter Balance and similar passages. We have focused on test taking strategies, as well as working towards more independence reading the passages and questions. 
Short-term goals moving forward:
â€¢Math
- Continued practice towards mastery of multiplication facts
- Practicing 3rd grade skills such as telling time to the minute, problems involving elapsed time, graphs and charts, and area
- Practicing/learning more advanced multiplication and division involving 2- and 3-digit numbers
â€¢Reading
- Continue to reinforce earlier phonics concepts
- Continue to practice complex syllable division
- Independently reading passages and questions
Recommendation: 
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</si>
  <si>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Recommends continuing schedule of 3 half-hour sessions per week.</t>
  </si>
  <si>
    <t>Vihaan Mukkavilli</t>
  </si>
  <si>
    <t>Dear Sekhar,
I hope you are doing well! Itâ€™s been great working with Vihaan over the past couple of months. I wanted to touch base to share some of the progress weâ€™ve made so far and share my thoughts on the plan moving forward.
Overall goal: 
Areas that we have been working on:
â€¢Multiplying and dividing fractions
â€¢Continued practice with long division
â€¢Place value with decimals
â€¢Converting fractions with a denominator of 10, 100 or 1000 to decimal numbers
â€¢Operations with decimals
â€¢Exponents and powers of 10
â€¢Area of rectangles and squares, as well as composite shapes
Short-term goals moving forward:
â€¢How fractions, decimals and percents relate to each other and converting between them
â€¢Begin to work through the book The Art of Problem Solving - Prealgebra
Recommendation: 
As always, I truly enjoy working with Vihaan. He has a great attitude, works hard, and is not afraid to ask questions. Based on his progress, I recommend 2-3 half-hour sessions per week.
If there is better contact information that I can make note, please let me know. 
Please let me know if you have any questions or if there are any adjustments you would like to make to our plan. Iâ€™m happy to schedule a time to talk by phone if that would be helpful. I look forward to supporting Vihaan in his continued academic journey.
Best regards,
Mary L.
mary.logan@revolutionprep.com
+16822312877</t>
  </si>
  <si>
    <t>Recommends 2-3 half-hour sessions per week.</t>
  </si>
  <si>
    <t>Annabelle Yam</t>
  </si>
  <si>
    <t>Hi Florence,
I hope you are having a wonderful holiday season! Itâ€™s been great working with you and Annabelle over the past couple of months. I wanted to touch base to share some of the progress weâ€™ve made.
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
Since Annabelle is achieving her goals, I recommend we continue with our one 60 minute class per week as long as Annabelle needs either for regents or for the academic year.
Please let me know if you have any questions or if there are any adjustments you would like to make to our plan. Iâ€™m happy to schedule a time to talk if that would be helpful. I look forward to supporting Annabelle in her continued academic journey.
Happy New Year!
Sarah 
sarah.vollero@revolutionprep.com
+13155607858</t>
  </si>
  <si>
    <t>Recommends continuing one 60-minute class per week through the academic year.</t>
  </si>
  <si>
    <t>Avery Bowers</t>
  </si>
  <si>
    <t>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I recommend scheduling at least two 1 hour sessions if you have additional school essays to review. Please keep me posted.
Best of luck to team Avery.
Happy New Year.
Chris P.
chris.prouty@revolutionprep.com
+13108710081</t>
  </si>
  <si>
    <t>Recommends scheduling at least two 1-hour sessions if there are additional essays.</t>
  </si>
  <si>
    <t>Neil Khare</t>
  </si>
  <si>
    <t>Dear Srisheela and Neil,
I hope you and your family are well. Unfortunately, Neil was unable to attend our session today as originally scheduled. This time has been deducted from your account.
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
Please donâ€™t hesitate to reach out to me with any questions.
Michelle T.
michelle.testerman@revolutionprep.com
+18636703374</t>
  </si>
  <si>
    <t>Attendance warning and request to confirm schedule.</t>
  </si>
  <si>
    <t>Alexa Martel</t>
  </si>
  <si>
    <t>Hi Brian, 
I wanted to share an update on Alexaâ€™s progress in SAT preparation over the past several weeks. She has been working consistently and thoughtfully, and her effort is translating into clear, measurable improvement, particularly in math.
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
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
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
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
Please donâ€™t hesitate to reach out if you have any questions or would like to discuss next steps in more detail.
Best regards,
Best, 
Alexis B.
alexis.boucher@revolutionprep.com
+17544224388</t>
  </si>
  <si>
    <t>Recommends continuing current schedule of 90 minutes per week.</t>
  </si>
  <si>
    <t>Adina Sigelman</t>
  </si>
  <si>
    <t>Hi Tova, 
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
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
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
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
Please feel free to reach out with any questions or if youâ€™d like to discuss next steps in more detail.
Alexis B.
alexis.boucher@revolutionprep.com
+17544224388</t>
  </si>
  <si>
    <t>Recommends continuing with one hour of tutoring per week.</t>
  </si>
  <si>
    <t>Michael Renahan</t>
  </si>
  <si>
    <t>Hi Lisa, 
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
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
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
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
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
Please feel free to reach out with any questions or if youâ€™d like to discuss next steps or testing timelines in more detail.
Best, 
Alexis B.
alexis.boucher@revolutionprep.com
+17544224388</t>
  </si>
  <si>
    <t>Recommends continuing 90-minute weekly tutoring sessions.</t>
  </si>
  <si>
    <t>Hailey Avella</t>
  </si>
  <si>
    <t>Hi Nicole, 
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
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
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
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
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
Best, 
Alexis B.
alexis.boucher@revolutionprep.com
+17544224388</t>
  </si>
  <si>
    <t>Recommends weekly 60-minute sessions</t>
  </si>
  <si>
    <t>Natalie Ottman</t>
  </si>
  <si>
    <t>Hi Stephanie, 
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
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
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
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
Natalie is in a strong position right now: her December Reading performance shows real upward movement, and with continued weekly structure and consistent scheduling, we can keep strengthening both sections and continue pushing her score higher.
Please let me know if you have any questions or would like to discuss anything further. 
Best, 
Alexis B.
alexis.boucher@revolutionprep.com
+17544224388</t>
  </si>
  <si>
    <t>Recommends continuing weekly 90-minute sessions and scheduling remaining hours for March SAT.</t>
  </si>
  <si>
    <t>Divya Jehangir</t>
  </si>
  <si>
    <t>Dear Zhiying,
I wanted to provide a comprehensive update on Divya's progress over the past few months as we've worked together across multiple subjects and test prep strategies.
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
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
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
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
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
Divya should complete the current ACT English practice and take a full practice test by mid-January so we can assess progress.
I'm confident that with continued support, Divya can improve both her physics performance and test scores significantly. I look forward to our continued work together!
Warmly,
Brandon
Brandon Engle
brandon.engle@revolutionprep.com
+19708890867</t>
  </si>
  <si>
    <t>Recommends meeting twice weekly for 60-minute sessions.</t>
  </si>
  <si>
    <t>Vanessa Miecznikowski</t>
  </si>
  <si>
    <t>Dear Kasia,
I hope you are having a great holiday season. Itâ€™s been great working with you and Vanessa over the past couple of weeks. I wanted to touch base to share some of the progress weâ€™ve made so far and share my thoughts on the plan moving forward.
I have seen significant improvements in Vanessa's confidence and use of testing strategies, such as Two-Track Mind and iCARE. She has shown consistent progress in confidently eliminating answers. This consistent improvement has been evident in her recent practice ACT and her homework.
Based on Vanessa's goals, I recommend adding at least an additional 2 hours per week so that she has time to review more concepts and take more practice tests before taking the ACT on February 14.
If you'd like to continue working together on achieving these goals, you can easily use this link to add the hours to your account today: https://my.revolutionprep.com/s/Ri7iEesJEk.
Please let me know if you have any questions or if there are any adjustments you would like to make to our plan. Iâ€™m happy to schedule a time to talk by phone if that would be helpful. I look forward to supporting Vanessa in their continued academic journey.
Best regards,
Cheyanne J.
cheyanne.jones@revolutionprep.com
+17193935674</t>
  </si>
  <si>
    <t>Recommends adding at least 2 hours per week for Feb ACT</t>
  </si>
  <si>
    <t>Zachery Ingram</t>
  </si>
  <si>
    <t>Hi Walter, 
I wanted to follow up on scheduling a second session during the week and recap you on what weâ€™ve worked on this past semester. 
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
Thanks for reading! Please let me know if youâ€™d like to discuss any of this further on the phone and donâ€™t hesitate to send any questions via email. I look forward to continuing to help Zach work toward his goals. 
Happy New Year! 
Daniel Severance
Professional Tutor, Revolution Prep
daniel.severance@revolutionprep.com | www.revolutionprep.com
Customer Service: 877-738-7737 | Direct Line: 269-303-9396
Better Results. Less Stress.</t>
  </si>
  <si>
    <t>Recommends adding hours to schedule Wednesday and Sunday sessions through the semester.</t>
  </si>
  <si>
    <t>Madeline Hamilton</t>
  </si>
  <si>
    <t>Dear Aaron,
Itâ€™s been great working with you and Madeline these last few weeks. As we prepare for Madeline's upcoming ISEE, I wanted to share some updates and information about what to expect.
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
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
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
Please let me know if you have any questions or if there are any adjustments you would like to make to our plan. Iâ€™m also able to schedule a time to talk by phone if that would be helpful. I am happy to support Madeline on her continued academic journey.
Best regards,
Edwin W.
edwin.west@revolutionprep.com
+18134213087</t>
  </si>
  <si>
    <t>Recommends discussing adding hours and scheduling additional sessions.</t>
  </si>
  <si>
    <t>Zay Mapp</t>
  </si>
  <si>
    <t>Hi Susan, 
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I'd be happy to discuss further on the phone if you'd like, and feel free to send any questions via email. I'm excited to continue helping Zay work toward his goals. 
Thank you!
Daniel Severance
Professional Tutor, Revolution Prep
daniel.severance@revolutionprep.com | www.revolutionprep.com
Customer Service: 877-738-7737 | Direct Line: 269-303-9396
Better Results. Less Stress.</t>
  </si>
  <si>
    <t>Recommends three hours a week to help with all classes and executive functioning.</t>
  </si>
  <si>
    <t>Logan Shmulenson</t>
  </si>
  <si>
    <t>Dear Yelena,
I hope you are having a wonderful holiday season! Itâ€™s been great working with you and Logan over the past couple of months. I wanted to touch base to share some of the progress weâ€™ve made so far and share my thoughts on the plan moving forward.
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
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Logan in his continued academic journey!
Warmly, 
Raymond E.
raymond.elliot@revolutionprep.com
+18145471064</t>
  </si>
  <si>
    <t>Recommends two hours per week throughout the remainder of the school year.</t>
  </si>
  <si>
    <t>Michelle Lakshtanov</t>
  </si>
  <si>
    <t>Dear Aren,
I hope you are having a wonderful holiday season! Itâ€™s been great working with you and Michelle over the past couple of months. I wanted to touch base to share some of the progress weâ€™ve made so far and share my thoughts on the plan moving forward.
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
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Michelle in her continued academic journey!
Warmly, 
Raymond E.
raymond.elliot@revolutionprep.com
+18145471064</t>
  </si>
  <si>
    <t>Snizhana Zhdaniuk</t>
  </si>
  <si>
    <t>Dear Kateryna,
I'm excited to reach out to celebrate Annaâ€™s amazing progress. Anna has worked diligently, and as a result, she has been accepted to her first-choice school, Syracuse University!  I am so proud of Anna.
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Please let me know if you have any questions. Iâ€™m happy to schedule a time to talk by phone if that would be helpful. I am always available to support Anna in her continued academic journey.
Best regards,
Raymond E.
raymond.elliot@revolutionprep.com
+18145471064</t>
  </si>
  <si>
    <t>Recommends continuing to meet for one hour a week for writing/editing.</t>
  </si>
  <si>
    <t>Arjun Patel</t>
  </si>
  <si>
    <t>Dear Anand and Payal,
I hope you are having a wonderful holiday season! Itâ€™s been great working with you and Arjun over the past couple of months. I wanted to touch base to share some of the progress weâ€™ve made so far and share my thoughts on the plan moving forward.
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
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</si>
  <si>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Amaya Patel</t>
  </si>
  <si>
    <t>Dear Anand and Payal,
I hope you are having a wonderful holiday season! Itâ€™s been great working with you and Amaya over the past couple of months. I wanted to touch base to share some of the progress weâ€™ve made so far and share my thoughts on the plan moving forward.
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
Please let me know if you have any questions or if there are any adjustments you would like to make to our plan. Iâ€™m happy to schedule a time to talk by phone if that would be helpful. I look forward to supporting Amaya in her continued academic journey!
Warmly, 
Raymond E.
raymond.elliot@revolutionprep.com
+18145471064</t>
  </si>
  <si>
    <t>Recommends one to two hours per week throughout the remainder of the school year.</t>
  </si>
  <si>
    <t>Ava Wemple</t>
  </si>
  <si>
    <t>Dear Jennifer,
I hope you are having a great start to the year. I wanted to touch base to share some of the progress Ava has made recently and share my thoughts on the program plan moving forward.
In December, Ava's score on practice tests improved. On her last practice test she scored a 1400 and improved her score in both sections of the test. We will work to build on this progress in the coming month.
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
Please let me know if you have any questions or if there are any adjustments you would like to make to our plan. Iâ€™m happy to schedule a time to talk by phone if that would be helpful. I look forward to supporting Ava in her continued academic journey.
Best regards,
Ayman S.
ayman.smoot@revolutionprep.com
+17652527661</t>
  </si>
  <si>
    <t>Recommends keeping 2 hours/week</t>
  </si>
  <si>
    <t>Christopher Ho</t>
  </si>
  <si>
    <t>Dear Loni,
I hope you are having a great holiday season. I wanted to touch base with you about a couple of items related to my work with Christopher.
First, I am very impressed that Christopher got a 1520 on his most recent official SAT!! 
Second, Christopher still has issues with misreading reading passages and reading through answer choices more thoroughly on reading passages, which we need to work on as we head towards our goal of an 800 on the reading and writing section of the SAT.
 Since Christopher is largely achieving their goals, I recommend we continue with our one 60 minute class per week through the March 2026 SAT. 
Based on this information, I recommend we continue on with one 60-minute session per week until the March exam, as well as focusing more on reading for details in both passages and in answer choices. This plan will best set Christopher up for success moving forward.
Please let me know if you have any questions. Iâ€™m happy to schedule a time to talk by phone if that would be helpful. I look forward to supporting Christopher in their continued academic journey.
Best regards,
Armand Brouty
Armand B.
armand.brouty@revolutionprep.com
+15129107232</t>
  </si>
  <si>
    <t>Recommends continuing one 60-minute session per week through March 2026 SAT.</t>
  </si>
  <si>
    <t>Bella Exley</t>
  </si>
  <si>
    <t>Dear John,
I hope you are having a great day! I wanted to touch base regarding Bella's recent attendance and participation in our tutoring sessions.
Firstly, I have seen significant improvements in Bella's learning of and application of the MAPS strategy for math questions. She has shown consistent progress in improving of her understanding on how to approach and process math problems, and this progress is commendable
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
Since Bella is largely achieving her goals aside from attendance, I recommend we continue with our two 60 minute classes per week through the March 2026 SAT.
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
Please let me know if you have any questions or if there are any adjustments you would like to make to our plan. Iâ€™m happy to schedule a time to talk by phone if that would be helpful. I am here to support Bella and ensure they have the best possible chance to succeed.
Best regards,
Armand Brouty
Armand B.
armand.brouty@revolutionprep.com
+15129107232</t>
  </si>
  <si>
    <t>Recommends continuing two 60-minute classes per week through March 2026 SAT.</t>
  </si>
  <si>
    <t>Vanessa Weider</t>
  </si>
  <si>
    <t>Dear Natalie,
I hope you are having a great holiday season. Itâ€™s been great working with you and Vanessa over the past couple of months. I wanted to touch base to share some of the progress weâ€™ve made so far and share my thoughts on the plan moving forward.
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
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
Please let me know if you have any questions or if there are any adjustments you would like to make to our plan. Iâ€™m happy to schedule a time to talk by phone if that would be helpful. I look forward to supporting Vanessa in their continued academic journey.
Best regards,
Nick K.
nick.kocik@revolutionprep.com
+12485208635</t>
  </si>
  <si>
    <t>Recommends continuing two 60-minute classes per week until test date.</t>
  </si>
  <si>
    <t>Aidan Harris</t>
  </si>
  <si>
    <t>Dear Thomas and Jennifer,
I hope you are having a great week. I wanted to touch base with you about a couple of items related to my work with Aidan.
First, Aidan's math score between the two practice SAT's he has taken so far has gone up by 220 points from a 430 to a 650!
Second, even though the math score has caused Aidan's overall score to increase by 130 points (from a 950 to a 1080),  his Reading and Writing score has gone down by 90 points from a 520 on the first test to a 430 on the second test, mainly due to punctuation and grammar questions. 
Based on this information, I recommend we increase out velocity if possible to two 90-minute sessions per week through the March 2026 SAT and continue to focus on getting punctuation and grammar rules down. This plan will best set Aidan up for success moving forward.
Please let me know if you have any questions. Iâ€™m happy to schedule a time to talk by phone if that would be helpful. I look forward to supporting Aidan in their continued academic journey.
Best regards,
Armand Brouty
Armand B.
armand.brouty@revolutionprep.com
+15129107232</t>
  </si>
  <si>
    <t>Recommends increasing to two 90-minute sessions per week through March 2026 SAT.</t>
  </si>
  <si>
    <t>Teigan Altenbach</t>
  </si>
  <si>
    <t>Dear Kristin,
I know this time of year is busy, and I appreciate you taking the time to review this email. As we begin a new academic semester, I wanted to take a moment to share some updates about Teigan's progress and outline our plans moving forward.
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
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
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
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
Best regards,
Nick K.
nick.kocik@revolutionprep.com
+12485208635</t>
  </si>
  <si>
    <t>Recommends maintaining one 60-minute SAT session plus adding one 60-minute Algebra 2 session per week.</t>
  </si>
  <si>
    <t>Ekansh Bhargava</t>
  </si>
  <si>
    <t>Dear Vivek and Ekansh,
I wanted to give you an update as Ekansh and I have met for a few more sessions since we last spoke. I am happy to report that he has been doing much better in physics recently; he specifically mentioned how much he understood and enjoyed the Magnetism chapter.
During his break, we focused on getting ahead by diving into Geometric Optics. We went over the full lesson and immediately applied that knowledge to practice problems from previous AP exams. Ekansh performed very well, particularly in the multiple-choice section.
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
In our sessions, we are utilizing the thin lens equation in conjunction with his ray-tracing diagrams to analyze magnification and power.
To maintain this momentum and ensure he stays ahead of the curriculum, I recommend we continue to see each other consistently with a velocity of at least one hour a week.
I hope you have a great New Year!
Best regards,
Christian Steiner
christian.steiner@revolutionprep.com
+13056077323</t>
  </si>
  <si>
    <t>Recommends continuing with a velocity of at least one hour a week.</t>
  </si>
  <si>
    <t>Antonio Santos</t>
  </si>
  <si>
    <t>Dear Felipe,
I hope this email finds you well. I wanted to touch base regarding Antonio's recent progress and discuss a plan moving forward.
First, I have seen significant improvements in Antonio's understanding of understanding the TRAP strategy for grammar and punctuation questions. They have shown consistent progress in understanding both math and reading/writing strategies, and this progress is commendable.
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
Based on Antonioâ€™s goals, I recommend adding an additional 60 minutes per week for a total of two 90-minute sessions until the March test.
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
I suggest adding the below to your account to ensure we stay on track.
â€¢ 24 Hours of Distinguished Tutoring for Antonio Santos with Armand Brouty
If you'd like to continue working together on achieving these goals, you can easily use this link to add the hours to your account today: https://my.revolutionprep.com/s/VSjfsRGktD.
Please let me know if you have any questions or if you have any additional insights that might be helpful for me to consider in my work with Antonio. Iâ€™m happy to schedule a time to talk by phone as well. I am committed to helping Antonio work towards their long-term goals.
Best regards,
Armand Brouty
Armand B.
armand.brouty@revolutionprep.com
+15129107232</t>
  </si>
  <si>
    <t>Recommends adding 60 mins/week for two 90-minute sessions total until March test</t>
  </si>
  <si>
    <t>Blake Katanic</t>
  </si>
  <si>
    <t>Hi Blake and Steve,
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https://revolutionprep.zoom.us/rec/play/OIUMMrGMNzFuL84dsZ-0V8rs7CrrkZ-JNYI8TN9SO_V2E8ppbpChPd0Ym6tyenrYjjtZucf0JwSF83To.MwLTKnZ2RjMhA7vg
I wanted to touch base regarding Blakeâ€™s recent attendance and participation in our tutoring sessions.
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
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
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
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
Best Regards,
Diana H.
diana.hoyer@revolutionprep.com
+12106391241</t>
  </si>
  <si>
    <t>Recommends continuing with two 60-minute sessions per week.</t>
  </si>
  <si>
    <t>James Collin</t>
  </si>
  <si>
    <t>Hi James and Fraser,
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https://revolutionprep.zoom.us/rec/play/hi908mxZprLMOgluIXnJ2U8pkES5137JEOKmZk3kqru819wFkhtymNJzSRgeS4dLOQ4uzbTzOtxkmA77.wbdzAb3W3SyeXJYY
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
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
For homework, James will complete worksheets on outside science knowledge, mixed punctuation, and sequences and patterns in math. They will also review advanced graphing concepts like ellipses and hyperbolas and continue practicing conflicting viewpoints passages in Science.
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
Please let me know if you have any questions or if you would like to schedule additional sessions. I am always available to support James in their continued academic journey.
Thank you, and I look forward to working with James again soon.
Best regards,  
Diana H.
diana.hoyer@revolutionprep.com
+12106391241</t>
  </si>
  <si>
    <t>Recommends adding sessions to ensure prep for Feb test</t>
  </si>
  <si>
    <t>Tammer Saeh</t>
  </si>
  <si>
    <t>Dear Tammer and Jamal,
Itâ€™s been great working with you and Tammer over the past couple of months. I wanted to touch base to share some of the progress weâ€™ve made so far and share my thoughts on the plan moving forward.
Tammer and I were spending our sessions simply for exam prep for his Calculus course. I hope the class ended up favorable for him now that exams are all over with. I mainly wanted to check in and make sure he got through his Calculus course and can move on with his major studies.
I'll keep it short since our sessions were very pointed and I know they'd be only for the duration of his Calculus class.
Happy Holidays and New Year!!
Jacob</t>
  </si>
  <si>
    <t>Mentions sessions were only for duration of Calculus class</t>
  </si>
  <si>
    <t>Julie Martinez</t>
  </si>
  <si>
    <t>Dear Olivier,
I hope you are having a great week. I wanted to touch base with you about a couple of items related to my work with Julie
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
Second, Julie still needs to work on expanding her essay using proper written English grammar and punctuation as well as using figurative language to build up the ideas in her essay. She also needs to work on recognizing and working within the conventions of a narrative essay.
Based on this information, I recommend we have at least two 60-minute sessions per week over the next two weeks before Julie's applications are1 due. This plan will best set Julie up for success moving forward.
Please let me know if you have any questions. Iâ€™m happy to schedule a time to talk by phone if that would be helpful. I look forward to supporting Julie in their continued academic journey.
Best regards,
Armand Brouty
Armand B.
armand.brouty@revolutionprep.com
+15129107232</t>
  </si>
  <si>
    <t>Recommends at least two 60-minute sessions per week over next two weeks.</t>
  </si>
  <si>
    <t>Niko Boden</t>
  </si>
  <si>
    <t>Hi Niko and Dermot,
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https://revolutionprep.zoom.us/rec/play/94UxmEp35tWWj9YezN__BZy51dRbri21uG89p-nD5-LWmUZ8k5KwCe5GJnPslRRVgubtUKtsCs7qwdL-.UW3DXSakWQS4blig
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
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
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
Homework includes completing ScoreSmart practice assignments, Constants Companion exercises, and the â€œAll Set Functionsâ€ homework. Niko should also continue preparing for the next SAT in March.
Please let me know if you have any questions. Iâ€™m happy to schedule a time to talk by phone if that would be helpful. I am always available to support Niko in their continued academic journey.
Best regards,  
Diana H.
diana.hoyer@revolutionprep.com
+12106391241</t>
  </si>
  <si>
    <t>Recommends continuing with one 90-minute session per week.</t>
  </si>
  <si>
    <t>Arturo del Busto</t>
  </si>
  <si>
    <t>Dear Isabel,
Itâ€™s been great working with you and Arturo over the past couple of months. I wanted to touch base to share some of the progress weâ€™ve made so far and share my thoughts on the plan moving forward.
In our sessions, I saw a huge improvement in Arturo's ability to use specific rules for his justifications. Whether it be in the Reading and Writing section like using the rules for commas, colons, etc. or in the Math section by showing his work from step to step.
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
Happy holidays and New Year!
Jacob</t>
  </si>
  <si>
    <t>Asks to be let know if future SAT planned.</t>
  </si>
  <si>
    <t>AJ Tiongco</t>
  </si>
  <si>
    <t>Dear Jill,
Itâ€™s been great working with you and AJ over the past couple of months. I wanted to touch base to share some of the progress weâ€™ve made so far and share my thoughts on the plan moving forward.
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
I hope the holidays have been treating you well and same with the New Year!
Jacob</t>
  </si>
  <si>
    <t>Recommends continuing on course of meeting weekly.</t>
  </si>
  <si>
    <t>Vidur Rajagopalan</t>
  </si>
  <si>
    <t>Dear Arthe,
Itâ€™s been great working with you and Vidur over the past couple of months. I wanted to touch base to share some of the progress weâ€™ve made so far and share my thoughts on the plan moving forward.
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
We have discussed having Vidur take a practice exam when he returns to school from break which will allow us to have a clear path moving forward. I would recommend we stay on our weekly sessions until Vidur's SAT.
Happy holidays and New Year!
Jacob</t>
  </si>
  <si>
    <t>Recommends staying on weekly sessions until SAT.</t>
  </si>
  <si>
    <t>Liam Hughes</t>
  </si>
  <si>
    <t>Dear Michelle,
I'm excited to reach out to celebrate Liamâ€™s amazing progress. Liam has worked diligently, and as a result, they have achieved fluency in punctuation. I am so proud of Liam.
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
Please let me know if you have any questions. Iâ€™m happy to schedule a time to talk by phone if that would be helpful. I am always available to support Liam in their continued academic journey.
Best regards,
Sunho K.
sunho.kum@revolutionprep.com
+14084750988</t>
  </si>
  <si>
    <t>Recommends continuing weekly 1.5 hour sessions.</t>
  </si>
  <si>
    <t>Michael Coxon</t>
  </si>
  <si>
    <t>Dear Nicol,
Itâ€™s been great working with you and Michael over the past couple of months. I wanted to touch base to share some of the progress weâ€™ve made so far and share my thoughts on the plan moving forward.
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
I would recommend that he and I continue along our weekly sessions (as I see on the schedule until his first SAT in March. Then we can reassess how to move forward after that first exam.
Happy holidays and New Year!
Jacob</t>
  </si>
  <si>
    <t>Recommends continuing weekly sessions until first SAT in March.</t>
  </si>
  <si>
    <t>Halle Swinamer</t>
  </si>
  <si>
    <t>Dear Bob,
Itâ€™s been great working with you and Halle over the past couple of months. I wanted to touch base to share some of the progress weâ€™ve made so far and share my thoughts on the plan moving forward.
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
Happy holidays and New Year!
Jacob</t>
  </si>
  <si>
    <t>Recommends continuing hour and a half sessions until SAT.</t>
  </si>
  <si>
    <t>Dean Davis</t>
  </si>
  <si>
    <t>Dear Dean and Rachel,
I hope you're having a great day! It's been great working with you over the past few sessions. As we approach Dean's official GRE, I wanted to share some updates and information about what to expect.
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
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
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
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
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
Best regards,
Margaret W.
margaret.webb@revolutionprep.com
+15127457572</t>
  </si>
  <si>
    <t>Conditional recommendation to schedule additional sessions based on practice test scores.</t>
  </si>
  <si>
    <t>Madeleine Brown</t>
  </si>
  <si>
    <t>Dear Abbigail,
Itâ€™s been great working with you and Madeleine over the past couple of months. I wanted to touch base to share some of the progress weâ€™ve made so far and share my thoughts on the plan moving forward.
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
I wouldn't necessarily suggest increasing our sessions, but it could be beneficial to increase to twice a week once we get closer to the AP exam. Please let me know if you have any questions or concerns regarding our sessions moving forward.
Happy holidays and New Year!
Jacob</t>
  </si>
  <si>
    <t>Suggests potential increase to twice a week closer to AP exam.</t>
  </si>
  <si>
    <t>Lilianne Samara</t>
  </si>
  <si>
    <t>Dear Danielle,
Itâ€™s been great working with you and Lily over the past couple of months. I wanted to touch base to share some of the progress weâ€™ve made so far and share my thoughts on the plan moving forward.
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
I have really enjoyed the sessions with Lily and I hope that she has found them helpful! Please be sure to let me know if you have any questions.
Happy holidays and New Year!
Jacob</t>
  </si>
  <si>
    <t>Suggests a practice exam but no specific session recommendation.</t>
  </si>
  <si>
    <t>Emma Jehangir</t>
  </si>
  <si>
    <t>Dear Zhiying,
I hope you're having a great day! It's been great working with you and Emma over the past several months. As we get ready for the next semester, I wanted to share some of our progress so far and discuss plans for the coming months.
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
-Focus solely on Algebra I in our sessions rather than working on her math content from school as well.
-Increase our sessions to 3 hours per week.
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
Thank you so much for your partnership! I look forward to supporting Emma in her continued academic journey!
Best regards,
Margaret W.
margaret.webb@revolutionprep.com
+15127457572</t>
  </si>
  <si>
    <t>Recommends 1 hour/week for maintenance or 3 hours/week for mastery/acceleration.</t>
  </si>
  <si>
    <t>Elaine Go</t>
  </si>
  <si>
    <t>Hi Sisi,
I hope you are having a great day. I wanted to share an updated progress note on Elaine and highlight the areas weâ€™ve been working on since our last check-in.
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
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
Please let me know if you have any questions or if there are any adjustments youâ€™d like to make to our plan. Iâ€™m always happy to connect by phone if that would be helpful. Iâ€™m really enjoying working with Elaine and supporting her continued growth.
Best regards,
Casey Y.
casey.young@revolutionprep.com
+1 (727) 251-2559</t>
  </si>
  <si>
    <t>Recommends continuing with 60 to 120 minutes per week.</t>
  </si>
  <si>
    <t>Amelia Firoozi</t>
  </si>
  <si>
    <t>Hi Shiva,
I hope you are having a great day. I wanted to share an updated progress note on Amelia and highlight the areas weâ€™ve been working on since our last check-in.
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
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
Please let me know if you have any questions or if there are any adjustments youâ€™d like to make to our plan. Iâ€™m always happy to connect by phone if that would be helpful. Iâ€™m really enjoying working with Amelia and supporting her continued growth.
Best regards,
Casey Y.
casey.young@revolutionprep.com
+1 (727) 251-2559</t>
  </si>
  <si>
    <t>Recommends continuing with 60 minutes per week.</t>
  </si>
  <si>
    <t>Reyansh Athivilli</t>
  </si>
  <si>
    <t>Dear Raviprasad,
I hope you're having a great holiday season! As we approach the start of the next semester, I wanted to take a moment to share some of Reyansh's progress so far and share my thoughts on a plan moving forward.
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
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
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
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
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
Best regards,
Margaret W.
margaret.webb@revolutionprep.com
+15127457572</t>
  </si>
  <si>
    <t>Recommends continuing to meet for 2 half-hour sessions per week throughout the coming semester.</t>
  </si>
  <si>
    <t>Logan Sarza</t>
  </si>
  <si>
    <t>Dear Veronica,
I hope you're having a great holiday season! It's been great working with you and Logan over the past several months. As we get ready for the next semester, I wanted to reach out to share some of our progress so far and discuss a plan moving forward.
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
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
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
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
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
Best regards,
Margaret W.
margaret.webb@revolutionprep.com
+15127457572</t>
  </si>
  <si>
    <t>Recommends continuing to meet for 1 hour per week throughout the next semester.</t>
  </si>
  <si>
    <t>Hanna Hutchings</t>
  </si>
  <si>
    <t>Dear Justin and Sojin,
I hope you're having a great holiday season! It's been great working with you and Hanna over the past several months. As we get ready for the next semester, I wanted to touch base to share some of our progress so far and share my thoughts on a plan moving forward.
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
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
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
Please let me know if you have any questions or if there are any changes you'd like to make to our plan. If you'd like to set up a time to talk by phone or Zoom, I'm more than happy to do so - please just let me know. I look forward to supporting Hanna in her continued academic journey!
Best regards,
Margaret W.
margaret.webb@revolutionprep.com
+15127457572</t>
  </si>
  <si>
    <t>Recommends continuing to meet for 30 minutes per week throughout the next semester.</t>
  </si>
  <si>
    <t>Greta Landon</t>
  </si>
  <si>
    <t>Dear David,
I hope you're having a great day! It's been great working with you and Greta over the past several months. As we get ready for the next semester, I wanted to touch base to share some of the progress we've made so far and share my thoughts on a plan moving forward.
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
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
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
I'd also like to make sure that our sessions still work for her schedule. If there have been any changes to her schedule that would require moving our session times, please just let me know! You can also adjust her sessions on her dashboard if that's more convenient.
To support her continued progress, I recommend meeting for 3 half-hour sessions per week (between Brenna and me). This schedule will help us have enough time to reinforce concepts from class and review other foundational math content that she'll need in middle school.
Please let me know if you have any questions or if there are any adjustments you'd like to make to our plan. If you'd like to talk by phone or Zoom, I'm more than happy to set up a time - please just let me know. I look forward to supporting Greta in her continued academic journey!
Best regards,
Margaret W.
margaret.webb@revolutionprep.com
+15127457572</t>
  </si>
  <si>
    <t>Recommends meeting for 3 half-hour sessions per week.</t>
  </si>
  <si>
    <t>Miles Clarke</t>
  </si>
  <si>
    <t>Dear Latrice,
It was a pleasure meeting Miles this week. I was immediately impressed by his kind, conscientious demeanor. He also brought great focus to our session and seems genuinely eager to learn.
We discussed a big-picture plan of beginning test prep with a review of punctuation and grammar rules. This makes sense, since Miles has not yet taken much of the math that appears on the test (such as Algebra II and Pre-Calc).
I recommend we meet once a week to get started. I currently have availability on Sundays and Wednesdays â€” please let me know which day might work best for Miles. Based on his sports schedule, Sunday may be the easier option.
Iâ€™m always happy to chat in more detail anytime.
All best,
Brian C.
brian.cohen@revolutionprep.com
+17349453810</t>
  </si>
  <si>
    <t>Recommends meeting once a week to get started.</t>
  </si>
  <si>
    <t>Krystof Bykov</t>
  </si>
  <si>
    <t>Dear Jana,
It has been a pleasure working with Krystof this past month.
He has a rare combination of tremendous focus and lightning-quick processing speed which allows him to absorb new strategies and concepts quickly and apply them effectively to practice test questions.
Already, Krystof is getting more correct answers on possession questions than before. Next, he will complete a Blue Book practice test for homework and log errors from his previous practice to help refine his approach.
I recommend we continue meeting consistently once a week on Mondays (or whichever day works best for Krystof ) as we build momentum towards the March SAT. 
Please donâ€™t hesitate to reach out with any questions. I am always happy to chat in more detail at your convenience.
All best,
Brian C.
brian.cohen@revolutionprep.com
+17349453810</t>
  </si>
  <si>
    <t>Recommends continuing meeting consistently once a week towards the March SAT.</t>
  </si>
  <si>
    <t>April Song</t>
  </si>
  <si>
    <t>Hi Xiaozhao and April,
I hope you had a wonderful holiday! ! Itâ€™s been wonderful working with you and April over the past several months. I wanted to touch base to share some of the progress weâ€™ve made and discuss our plan moving forward.
I have seen significant improvements in April's ability to fluently multiply 1 and two digit numbers. This improvement was evident in our last session together.
My plan moving forward is to continue focusing on multiplication, integrating two-digit by two-digit numbers, as well as long division.
Please let me know if you have any questions or if there are any adjustments you would like to make to our plan. Iâ€™m happy to schedule a time to talk by phone if that would be helpful.
Thank you!
Michelle T.
michelle.testerman@revolutionprep.com
+18636703374</t>
  </si>
  <si>
    <t>Mentions plan for content but no schedule recommendation.</t>
  </si>
  <si>
    <t>Eva Buschmeier</t>
  </si>
  <si>
    <t>Dear Buschmeiers,
I hope you are having a great week! As we prepare for Eva's upcoming practice test, I wanted to share some updates and information about what to expect.
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
Since Eva is achieving her goals, I recommend we continue with our two 60 minute classes per week through the school year.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Eva in reaching her goals.
Best regards,
Brock Dilley
Brock D.
brock.dilley@revolutionprep.com
+19724006172</t>
  </si>
  <si>
    <t>Recommends continuing two 60-minute classes per week through school year</t>
  </si>
  <si>
    <t>Ram Fandinola</t>
  </si>
  <si>
    <t>Dear Raymond,
I hope you are having a great New Year. Itâ€™s been great working with you and Ram over the past couple of months. I wanted to touch base to share some of the progress weâ€™ve made so far and share my thoughts on the plan moving forward.
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
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Ram in their continued academic journey.
Best regards
Ries S.
ries.scerbin@revolutionprep.com
+15084397560</t>
  </si>
  <si>
    <t>Recommends continuing meeting for an hour a week</t>
  </si>
  <si>
    <t>Daniella Kyritz</t>
  </si>
  <si>
    <t>Dear Jayme-Lee,
I hope you are having a great New Year. Itâ€™s been great working with you and Daniella over the past couple of months. I wanted to touch base to share some of the progress weâ€™ve made so far and share my thoughts on the plan moving forward.
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
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Daniella in their continued academic journey.
Best regards,
Ries S.
ries.scerbin@revolutionprep.com
+15084397560</t>
  </si>
  <si>
    <t>Recommends continuing meeting once a week for 60 mins</t>
  </si>
  <si>
    <t>Jaylon Barton</t>
  </si>
  <si>
    <t>Dear Jainee,
I hope you are having a great New Year. Itâ€™s been great working with you and Jaylon over the past couple of months. I wanted to touch base to share some of the progress weâ€™ve made so far and share my thoughts on the plan moving forward.
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
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Jaylon in their continued academic journey.
Best regards,
Ries S.
ries.scerbin@revolutionprep.com
+15084397560</t>
  </si>
  <si>
    <t>Recommends continuing meeting twice a week for two half-hour sessions</t>
  </si>
  <si>
    <t>Hudson Ge</t>
  </si>
  <si>
    <t>Dear Chunhua,
I hope you are having a great New Year. Itâ€™s been great working with you and Hudson over the past couple of months. I wanted to touch base to share some of the progress weâ€™ve made so far and share my thoughts on the plan moving forward.
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
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their continued academic journey.
Best regards
Ries S.
ries.scerbin@revolutionprep.com
+15084397560</t>
  </si>
  <si>
    <t>Recommends continuing meeting once a week for an hour-long session</t>
  </si>
  <si>
    <t>Ayooluwapo Akanni</t>
  </si>
  <si>
    <t>Dear Olufolake,
I hope you are having a great New Year! Itâ€™s been great working with you and Ayo over the past couple of months. I wanted to touch base to share some of the progress weâ€™ve made so far and share my thoughts on the plan moving forward.
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
Our current short-term goals for Ayo include continuing to improve both his fluency and comprehension. The overall goal remains to acheive and 90+ grade on his final report card. Based on Ayo's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Ayo in their continued academic journey.
Best regards,
Ries S.
ries.scerbin@revolutionprep.com
+15084397560</t>
  </si>
  <si>
    <t>Recommends continuing meeting once a week for a 60-minute session</t>
  </si>
  <si>
    <t>Celina Belen MagaÃ±a</t>
  </si>
  <si>
    <t>Dear Tricia,
I hope you are having a great New Year. Itâ€™s been great working with you and Celina over the past couple of months. I wanted to touch base to share some of the progress weâ€™ve made so far and share my thoughts on the plan moving forward.
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Celina in their continued academic journey.
Best regards,
Ries S.
ries.scerbin@revolutionprep.com
+15084397560</t>
  </si>
  <si>
    <t>Noelle Pham</t>
  </si>
  <si>
    <t>Dear Thuy,
I hope you are having a great New Year. Itâ€™s been great working with you and Noelle over the past couple of months. I wanted to touch base to share some of the progress weâ€™ve made so far and share my thoughts on the plan moving forward.
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
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their continued academic journey.
Best regards,
Ries S.
ries.scerbin@revolutionprep.com
+15084397560</t>
  </si>
  <si>
    <t>Recommends continuing meeting once a week for an hour</t>
  </si>
  <si>
    <t>William Huynh</t>
  </si>
  <si>
    <t>Dear Phuong-Thi,
I hope you are having a great New Year. Itâ€™s been great working with you and William over the past couple of months. I wanted to touch base to share some of the progress weâ€™ve made so far and share my thoughts on the plan moving forward.
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
Our current short-term goals for William include catching up and staying up to date on his homework. The overall goal remains achieve a B or higher on all his courses. Based on William's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William in their continued academic journey.
Best regards,
Ries S.
ries.scerbin@revolutionprep.com
+15084397560</t>
  </si>
  <si>
    <t>Dylan Shen</t>
  </si>
  <si>
    <t>Hi Xue,
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"ai"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
Best,
Kristen F.
kristen.fox@revolutionprep.com
+18636516566</t>
  </si>
  <si>
    <t>Strongly recommends continuing weekly tutoring sessions.</t>
  </si>
  <si>
    <t>Jin Quon</t>
  </si>
  <si>
    <t>Dear Michael,
I wanted to provide an update on Jin's exceptional progress over the past several weeks as we've worked through forces, motion, and gravity in his AP Physics 1 course.
Jin has developed an excellent systematic approach to tackling physics problems. We use a "knowns/unknowns"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
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"weightlessness"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
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
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
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
If you'd like to continue working together on achieving these goals, you can redeem more credits through your Bright Horizon's portal. After you redeem your credits, you will receive an email from Revolution Prep to add the hours to your account.
I'm extremely impressed with Jin's progress and confident he's on track for excellent performance on the AP exam. I look forward to supporting his continued success!
Warmly,
Brandon Engle
Brandon E.
brandon.engle@revolutionprep.com
+19708890867</t>
  </si>
  <si>
    <t>Recommends meeting for two 60-minute sessions per week for AP Physics</t>
  </si>
  <si>
    <t>Roy Go</t>
  </si>
  <si>
    <t>Dear Sisi,
I hope you're having a great day! It's been great working with you and Roy over the past few months. As we move into the next semester, I wanted to touch base to share some updates about Roy's progress so far and discuss a plan moving forward.
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
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
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
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
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
Best regards,
Margaret W.
margaret.webb@revolutionprep.com
+15127457572</t>
  </si>
  <si>
    <t>Recommends continuing to meet for 1 hour per week.</t>
  </si>
  <si>
    <t>Jeevan Gutta</t>
  </si>
  <si>
    <t>Dear Narmada,
I hope you're having a great day! It's been great working with you and Jeevan over the past several months. As we move into the next semester, I wanted to share some of Jeevan's progress so far and discuss a plan moving forward.
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
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
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
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
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
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
Best regards,
Margaret W.
margaret.webb@revolutionprep.com
+15127457572</t>
  </si>
  <si>
    <t>Recommends meeting 1 hour/week for precalculus and 1 hour/week for SAT.</t>
  </si>
  <si>
    <t>Grady Gross</t>
  </si>
  <si>
    <t>Dear Leslie,
I hope you are had a great holiday! Itâ€™s been great working with you and Grady over the past couple of months. I wanted to touch base to share some of the progress weâ€™ve made so far and share my thoughts on the plan moving forward.
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
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
Please let me know if you have any questions or if there are any adjustments you would like to make to our plan. Iâ€™m happy to schedule a time to talk by phone if that would be helpful. I look forward to supporting Grady in their continued academic journey.
Best regards,
Scott
scott.boyd@revolutionprep.com
+15022997530</t>
  </si>
  <si>
    <t>Recommends maintaining current once per week schedule.</t>
  </si>
  <si>
    <t>Sofiia Lobur</t>
  </si>
  <si>
    <t>Dear Nataliia,
I hope you had a great holiday season. Itâ€™s been great working with you and Sofiia over the past couple of weeks. I wanted to touch base to share some of the progress weâ€™ve made so far and share my thoughts on the plan moving forward.
I have seen significant improvements in Sofiia's vocabulary and confidence. She has shown consistent progress in applying and understanding English grammar. This consistent improvement has been evident in her recent practice ACT and her homework.
Based on Sofiia's goals, I recommend continuing to meet for at least 1 hour per week so that she has time to review more concepts and take more practice tests before taking the ACT in early April.
If you'd like to continue working together on achieving these goals, you can easily use this link to add the hours to your account today: https://my.revolutionprep.com/s/wLKt91f5Rl.
Please let me know if you have any questions or if there are any adjustments you would like to make to our plan. Iâ€™m happy to schedule a time to talk by phone if that would be helpful. I look forward to supporting Sofiia in her continued academic journey.
Best regards,
Cheyanne J.
cheyanne.jones@revolutionprep.com
+17193935674</t>
  </si>
  <si>
    <t>Recommends meeting at least 1 hour/week until April ACT</t>
  </si>
  <si>
    <t>Kanoko Seki</t>
  </si>
  <si>
    <t>Dear Yuko,
I hope you had a great holiday season. Itâ€™s been great working with you and Kanoko over the past couple of weeks. I wanted to touch base to share some of the progress weâ€™ve made so far and share my thoughts on the plan moving forward.
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
Based on Kanoko's goals, I recommend continuing to meet for at least 1 hour per week so that they have time to review more concepts and take more practice tests before taking the ACT in early April.
If you'd like to continue working together on achieving these goals, you can easily use this link to add the hours to your account today: https://my.revolutionprep.com/s/ryTFkOUMWU.
Please let me know if you have any questions or if there are any adjustments you would like to make to our plan. Iâ€™m happy to schedule a time to talk by phone if that would be helpful. I look forward to supporting Kanoko in their continued academic journey.
Best regards,
Cheyanne J.
cheyanne.jones@revolutionprep.com
+17193935674</t>
  </si>
  <si>
    <t>Holly Kimley</t>
  </si>
  <si>
    <t>Hi Heather,
I know we've been emailing back and forth a bit, but I wanted to send an overall progress update for Holly after our last two weeks of ACT prep! 
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
Best wishes, 
Camryn T.
camryn.to@revolutionprep.com
+15622044474</t>
  </si>
  <si>
    <t>Recommends 6 hours for 1.5 hr/week for 4 weeks + 6 hours for AP prep.</t>
  </si>
  <si>
    <t>Danyyil Zelyanovskyy</t>
  </si>
  <si>
    <t>Dear Mykhailo,
I'm excited to reach out to celebrate Danyyilâ€™s amazing progress. Danyyil has worked diligently, and as a result, they have earned their highest SAT score thus far: 1420 I am so proud of Danyyil!
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
Please let me know if you have any questions. Iâ€™m happy to schedule a time to talk by phone if that would be helpful. I am always available to support Danyyil in their continued academic journey.
Best regards,
Cheyanne J.
cheyanne.jones@revolutionprep.com
+17193935674</t>
  </si>
  <si>
    <t>Recommends continuing to meet for one hour per week.</t>
  </si>
  <si>
    <t>Kureha Watanabe</t>
  </si>
  <si>
    <t>Hi Ryoko,
I hope you had a wonderful holiday season as well! Thank you so much for your thoughtful message and update.
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
For homework, Kureha should:
1. Finish the yellow questions from the transitions module we started, and
2. Complete her RW error log so we can identify patterns and target high-impact areas in upcoming sessions.
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
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
Please donâ€™t hesitate to reach out as questions come up. Iâ€™m also happy to connect over a quick phone call if that would be helpful. Wishing you and your family a very happy New Year, and Iâ€™m looking forward to continuing our work together.
With hope and gratitude,
Shannon H.
Professional Tutor, Revolution Prep
shannon.huang@revolutionprep.com
(630) 358-9222</t>
  </si>
  <si>
    <t>Recommends booking ahead for consistent weekly sessions.</t>
  </si>
  <si>
    <t>Oliver Rexroad</t>
  </si>
  <si>
    <t>Hello,
I wanted to share a brief update on Oliverâ€™s recent tutoring sessions and the progress heâ€™s been making.
During our last session, we worked on a writing prompt focused on "looking forward to the new year."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
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
Overall, Oliver is making steady progress in organizing his writing, expanding his ideas, and understanding grammar expectations. I suggest continuing to work on maintaining a more formal writing style and building strong paragraph structure. 
Oliver currently has two sessions scheduled. If something changes on being able to utilize more  BUC hours, I suggest continuing with 1 hour a week focusing on these topics and any thing that comes up from school. 
Please let me know if you have any questions. 
Best,
Jacey C.
jacey.clifton@revolutionprep.com
+17063043963</t>
  </si>
  <si>
    <t>Suggests continuing with 1 hour a week.</t>
  </si>
  <si>
    <t>AnnMarie Pearson</t>
  </si>
  <si>
    <t>Dear DeJohn,
I hope you are having a great start to 2026. Itâ€™s been great working with you and AnnMarie over the past month. I wanted to touch base to share some of the progress weâ€™ve made so far and share my thoughts on the plan moving forward.
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
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
Please let me know if you have any questions or if there are any adjustments you would like to make to our plan. Iâ€™m happy to schedule a time to talk by phone if that would be helpful. I look forward to supporting AnnMarie in her continued academic journey.
Best regards,
James F.
james.falconer@revolutionprep.com
+12076156458</t>
  </si>
  <si>
    <t>Recommends meeting twice a week for 60 minutes.</t>
  </si>
  <si>
    <t>Kylie Draper</t>
  </si>
  <si>
    <t>Dear Michelle,
I hope you are have had a great holiday season. Itâ€™s been great working with you and Kylie over the past couple of months. I wanted to touch base to share some of the progress weâ€™ve made so far and share my thoughts on the plan moving forward.
I have seen significant improvements in Kylie's Algebra 1 skills. I have noticed that she understands most, if not all, of the content covered in class. She has shown huge progress in her level of confidence while completing practice problems.
Our current goals for Kylie include maintaining an A in her Algebra 1 course and reinforcing what she has learned in class. Based on Kylie's progress, I recommend continuing her current session velocity of 60 minutes per week.
Please let me know if you have any questions or if there are any adjustments you would like to make to our plan. Iâ€™m happy to schedule a time to talk by phone if that would be helpful. I look forward to supporting Kylie in her continued academic journey.
Best regards,
Gillian W.
gillian.ware@revolutionprep.com
+14803824188</t>
  </si>
  <si>
    <t>Recommends continuing current session velocity of 60 minutes per week.</t>
  </si>
  <si>
    <t>Rafaela Herrera</t>
  </si>
  <si>
    <t>Dear Ana,
Itâ€™s been great working with you and Rafaela over the past couple of months. I wanted to touch base to share some of the progress weâ€™ve made so far and share my thoughts on the plan moving forward.
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
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
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
We can reassess what to do from there, but we still have a good amount of time for more practice.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
[Your Name]</t>
  </si>
  <si>
    <t>Recommends continuing weekly sessions at least through first exam.</t>
  </si>
  <si>
    <t>Dear Tricia,
I hope you have had a great holiday season. Itâ€™s been great working with you and Celina over the past couple of months. I wanted to touch base to share some of the progress weâ€™ve made so far and share my thoughts on the plan moving forward.
I have seen significant improvements in Celina's reading, grammar/conventions, and math. We have spent most of our time practicing punctuation and conventions in her own writing. We have also done some reading comprehension and math review during our last couple of sessions.
Our current goals for Celina include maintaining grade level performance in all subjects. Based on her progress, I recommend continuing her current session velocity of 90 minutes per week.
Please let me know if you have any questions or if there are any adjustments you would like to make to our plan. Iâ€™m happy to schedule a time to talk by phone if that would be helpful. I look forward to supporting Celina in her continued academic journey.
Best regards,
Gillian W.
gillian.ware@revolutionprep.com
+14803824188</t>
  </si>
  <si>
    <t>Recommends continuing current session velocity of 90 minutes per week.</t>
  </si>
  <si>
    <t>Zichu Wang</t>
  </si>
  <si>
    <t>Dear Wenbo,
I hope you have had a great holiday season. Itâ€™s been great working with you and Eva over the past couple of months. I wanted to touch base to share some of the progress weâ€™ve made so far and share my thoughts on the plan moving forward.
I have seen significant improvements in Eva's reading comprehension and writing. During our sessions, we typically read a couple of short passages and answer questions, then complete a written response related to the passage. 
Our current goals for Eva include improving her English reading comprehension and writing skills.  Based on her progress, I recommend continuing her current session velocity of at least 60 minutes per week.
Please let me know if you have any questions or if there are any adjustments you would like to make to our plan. Iâ€™m happy to schedule a time to talk by phone if that would be helpful. I look forward to supporting Eva in her continued academic journey.
Best regards,
Gillian W.
gillian.ware@revolutionprep.com
+14803824188</t>
  </si>
  <si>
    <t>Recommends continuing current session velocity of at least 60 minutes per week.</t>
  </si>
  <si>
    <t>Danielle Lane</t>
  </si>
  <si>
    <t>Dear Doris,
I hope you have had a great holiday season. Itâ€™s been great working with you and Danielle over the past couple of months. I wanted to touch base to share some of the progress weâ€™ve made so far and share my thoughts on the plan moving forward.
I have seen significant improvements in Danielle's reading and math. She has shown consistent progress in sight word recognition, sounding out words when reading, and writing her name. 
Our current goals for Danielle include improving her reading, writing, and math skills to display grade level performance. Based on her progress, I recommend maintaining her current session velocity of 30-60 minutes per week.
Please let me know if you have any questions or if there are any adjustments you would like to make to our plan. Iâ€™m happy to schedule a time to talk by phone if that would be helpful. I look forward to supporting Danielle in her continued academic journey.
Best regards,
Gillian W.
gillian.ware@revolutionprep.com
+14803824188</t>
  </si>
  <si>
    <t>Recommends maintaining current session velocity of 30-60 minutes per week.</t>
  </si>
  <si>
    <t>Aiden Li</t>
  </si>
  <si>
    <t>Dear Jing,
I hope you are having a great week! I wanted to share an update on Aidenâ€™s recent progress and the skills we have been focusing on during our sessions.
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
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
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
If you would like to continue working together, you can redeem additional credits through your Bright Horizons portal. Once the credits are redeemed, you will receive an email from Revolution Prep to add the hours to your account.
Please let me know if you have any questions or would like to discuss Aidenâ€™s progress further. I look forward to continuing to support his growth as a writer.
Best,
Rehan Z.
rehan.zaib@revolutionprep.com
+17328105782</t>
  </si>
  <si>
    <t>Recommends continuing weekly sessions (30 or 60 mins)</t>
  </si>
  <si>
    <t>Evan Sohn</t>
  </si>
  <si>
    <t>Dear Jen,
I hope you are having a great week! I wanted to share an update on Evanâ€™s progress and the skills we have been focusing on during our sessions.
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
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
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
To continue building these skills, I recommend meeting for 60-minute sessions once or twice per week, depending on Evanâ€™s schedule and goals.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Evanâ€™s progress further. I look forward to continuing to support his development as a reader.
Best,
Rehan Z.
rehan.zaib@revolutionprep.com
+17328105782</t>
  </si>
  <si>
    <t>Recommends meeting 60 mins once or twice per week</t>
  </si>
  <si>
    <t>Tyler Sugarman</t>
  </si>
  <si>
    <t>Dear Kristen,
I hope you are having a great week! I wanted to share an update on Tylerâ€™s progress in Precalculus and the areas we have been focusing on during our sessions.
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
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
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
Please let me know if you have any questions or would like to discuss his progress further.
Best,
Rehan Z.
rehan.zaib@revolutionprep.com
+17328105782</t>
  </si>
  <si>
    <t>Recommends scheduling 60-minute sessions when reviewing for quizzes or tests.</t>
  </si>
  <si>
    <t>Alex Castillo</t>
  </si>
  <si>
    <t>Here is a polished, professional version written as a parent communication, with no dashes and a clear, supportive tone.
Happy New Year, Fatima. I hope you had a great end to the year. I wanted to start the new year off right by sharing an update on Alexâ€™s progress, his strengths and weaknesses, and our plan moving forward.
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
In math, his score increased by 130 points, which is a great improvement. In reading, there was a decrease of 60 points, which helps us clearly identify where we need to focus next.
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
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
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
We are currently scheduled for four days this week and then Sunday, January 25th. Once school starts, I recommend that we meet twice per week for one hour sessions.
If you would like to meet, you can use this link to schedule a parent meeting at a time that works best for you. [https://calendly.com/jamaul-pemberton/parent-meetings](https://calendly.com/jamaul-pemberton/parent-meetings)
Have a great day. It has been amazing working with you and Alex, and I am looking forward to his continued progress.
Best regards,
Jamaul
Jamaul P.
jamaul.pemberton@revolutionprep.com
+13474337488</t>
  </si>
  <si>
    <t>Recommends meeting twice per week for one hour sessions.</t>
  </si>
  <si>
    <t>Arhaan Saini</t>
  </si>
  <si>
    <t>Dear Geeta,
I hope you are having a great week! I wanted to share an update on Arhaanâ€™s progress as we transition his focus from the ACT to the SAT.
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
Overall, Arhaan has found the SAT to be a better fit for him than the ACT. He appears more comfortable with the structure and pacing of the SAT, and this has allowed us to focus more effectively on strategy and content review rather than test format adjustments.
To continue building his skills and addressing these target areas, I recommend meeting for 60-minute sessions once per week. This consistent practice will allow us to strengthen his understanding of quadratics and geometry while continuing to refine his overall SAT strategies.
Please let me know if you have any questions or would like to discuss Arhaanâ€™s progress further. I look forward to continuing to support him in his SAT preparation.
Rehan Z.
rehan.zaib@revolutionprep.com
+17328105782</t>
  </si>
  <si>
    <t>Recommends meeting for 60-minute sessions once per week.</t>
  </si>
  <si>
    <t>Tatiana Florido</t>
  </si>
  <si>
    <t>Dear Enrique,
I hope you are having a great week! I wanted to share an update on Tatianaâ€™s progress in her SAT preparation and outline our plan moving forward.
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
Looking ahead, we will also begin working on SAT Math content, with a focus on Geometry and Trigonometry concepts that frequently appear on the exam. This will allow us to build a well-rounded preparation plan that addresses both strategy and content.
Tatiana brings great energy to each session and shows a strong willingness to learn, which has made our work together productive and engaging. To maintain momentum and support her progress, I recommend meeting twice a week for 60-minute sessions once she returns from vacation.
Please let me know if you have any questions or would like to discuss Tatianaâ€™s plan in more detail. I look forward to continuing to support her SAT preparation.
Best,
Rehan Z.
rehan.zaib@revolutionprep.com
+17328105782</t>
  </si>
  <si>
    <t>Recommends meeting twice a week for 60-minute sessions.</t>
  </si>
  <si>
    <t>Lilliana Donahue</t>
  </si>
  <si>
    <t>Happy New Year, Carolyn. I hope you had a great end to your year.
I would like to start the new year by updating you on Lillianaâ€™s progress.
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
I have also emailed Julie to update her on what Lilliana and I have been working on so we can stay aligned and continue building on this progress.
In the coming week, Lilliana will be meeting with Julie, and I will see her again during the week of the 11th. To maintain this progress, I recommend meeting twice a week for one hour sessions.
With school starting again, if you would like to meet to review how sessions have been going, please feel free to use the link below to schedule a parent meeting:
https://calendly.com/jamaul-pemberton/parent-meetings
It has been great working with Lilliana. If there is anything else I can do to help, please let me know.
Best regards,
Jamaul
Jamaul P.
jamaul.pemberton@revolutionprep.com
+13474337488</t>
  </si>
  <si>
    <t>Recommends meeting twice a week for one hour sessions.</t>
  </si>
  <si>
    <t>Connor Emch</t>
  </si>
  <si>
    <t>Happy New Year Todd. I hope you had a wonderful end to the year. I am excited to kick off the new year by sharing an update on Connor progress, his strengths and areas of growth, and my plans moving forward.
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
These improvements are already showing results. His math section score increased by 40 points on his most recent practice test. Prior to that test, we focused heavily on math, which contributed to this improvement.
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
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
As of now, we are scheduled to meet once a week for one hour on Mondays at 4:00 PM EST.
With school starting again, if you would like to meet to review how sessions have been going, please feel free to use the link below to schedule a parent meeting.
https://calendly.com/jamaul-pemberton/parent-meetings
It has been great working with Connor. If there is anything I can do to help or support him further, please let me know.
Best regards
Jamaul
Jamaul P.
jamaul.pemberton@revolutionprep.com
+13474337488</t>
  </si>
  <si>
    <t>Recommends returning to two sessions per week</t>
  </si>
  <si>
    <t>Olivia Patti</t>
  </si>
  <si>
    <t>Hi Stephanie,
I hope you had a great holiday season! Itâ€™s been great working with you and Olivia over the past couple of weeks. I wanted to touch base to share some of the progress weâ€™ve made.
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
I hope the exam went well, and I am looking forward to hearing how Olivia performed. Please let me know if there is anything else I can do to help moving forward, or if you have any additional questions for me! 
Best regards, 
Jessica P.
jessica.peterson@revolutionprep.com
+17208831978</t>
  </si>
  <si>
    <t>General offer of help</t>
  </si>
  <si>
    <t>Alexa Barouh</t>
  </si>
  <si>
    <t>Hi Amanda,
Now that Alexa's December ACT scores have come in this week's update is due for some reflection and looking ahead! Alexa and I have had a chance to discuss where she is at in her progress and what is the next set of hurdles to address, so now I will share that with you.
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"enhanced" test. We will be working with these and troubleshooting the new generation of concerns as we find them.
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"why" and lesson behind missed questions, which is hard to do alone. I know Alexa is determined to achieve the score in the 32-33 range, especially since she and I both believe it is a probable achievement for her!
Feel free to reach out if you have any questions or requests, and if there is anything else I can do to help. You can always contact me directly by text message or e-mail. 
I hope you are having a wonderful day! 
Katherine D.
katherine.dickerson@revolutionprep.com
+12404604249</t>
  </si>
  <si>
    <t>Recommends continuing to meet twice a week.</t>
  </si>
  <si>
    <t>Kamren Pierce</t>
  </si>
  <si>
    <t>Dear Amy, 
I hope you are having a great holiday season. Itâ€™s been great working with you and Kamren over the past couple of months. I wanted to touch base to share some of the progress weâ€™ve made so far and share my thoughts on the plan moving forward. 
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I looked at his account and Kamren is out of hours. Here is a link to use to purchase more: 
â€¢ 24 Hours of Advanced Tutoring for Kamren Pierce with River Nunez
https://my.revolutionprep.com/s/eUzvGrjApY.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</si>
  <si>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Recommends one 60-minute session/week until March test</t>
  </si>
  <si>
    <t>Hannah Yap</t>
  </si>
  <si>
    <t>Dear Grace,
I know this time of year is busy, and I appreciate you taking the time to review this email. As we begin a new academic semester, I wanted to take a moment to share some updates about Hannah's progress and outline our plans moving forward.
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
Our current short-term goals for Hannah include introducing integrals. The overall goal remains for her to do well on the AP test, of course. If there have been any changes or new goals for this semester, please let me know so we can adjust our plan accordingly.
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Hannah's progress, I recommend continuing at our current pace of about 1.5 hours most weeks, across 1-2 sessions, with potential to increase the pace nearer 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
Best regards,
John L.
john.licitra@revolutionprep.com
+14144652710</t>
  </si>
  <si>
    <t>Recommends continuing at current pace of ~1.5 hours/week</t>
  </si>
  <si>
    <t>Sawyer Ciruli</t>
  </si>
  <si>
    <t>Dear Cindy,
I know this time of year is busy, and I appreciate you taking the time to review this email. As we begin a new academic semester, I wanted to take a moment to share some updates about Sawyer's progress and outline our plans moving forward.
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
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
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
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
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
Best regards,
John L.
john.licitra@revolutionprep.com
+14144652710</t>
  </si>
  <si>
    <t>Suggests 90-120 mins/week before test</t>
  </si>
  <si>
    <t>Lillian Diamond</t>
  </si>
  <si>
    <t>Dear Eugenia,
I know this time of year is busy, and I appreciate you taking the time to review this email. As we begin a new academic semester, I wanted to take a moment to share some updates about Lillian's progress and outline our plans moving forward.
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
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
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Lillian's progress, I recommend two hours' worth of sessions a week going forward, with plans to reevaluate after she takes the SAT in March/April. This kind of consistent long-term practice will give her the best chance for significant growth.
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
Best regards,
John L.
john.licitra@revolutionprep.com
+14144652710</t>
  </si>
  <si>
    <t>Recommends two hours of sessions a week going forward until March/April.</t>
  </si>
  <si>
    <t>Loui Takahashi</t>
  </si>
  <si>
    <t>Dear Ippei,
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(I also provided her with detailed notes on her Tufts and Carnegie Mellon essays, and Iâ€™ll be reviewing those one last time tomorrow before sharing final feedback with her.)
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
(I also hope the recommendation I wrote for your CEO worked outâ€”Iâ€™d love to know whether he was able to submit it!)
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
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
My best to you all,
And my best for your wife and her mother,
Kristen Luigart, M.Ed., M.A.
kristen.luigart@revolutionprep.com
+13018205071</t>
  </si>
  <si>
    <t>General offer of future help with typical recommendation mentioned but not prescribed.</t>
  </si>
  <si>
    <t>Ari Savett</t>
  </si>
  <si>
    <t>Dear Team Ari,
Happy New Year, and I hope you had a great Holiday break. Itâ€™s been great working with you and Ari over the past couple of months. I wanted to touch base to share some of the progress weâ€™ve made so far and share my thoughts on the plan moving forward.
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
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11 hours left in the bank, enough to get us to mid February, and so we may need to add a few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Ari in his continued academic journey.
Best,
Eddie R.
eddie.rodriguez@revolutionprep.com
+17275176454</t>
  </si>
  <si>
    <t>Recommends meeting twice a week for 60 minutes leading to March exam.</t>
  </si>
  <si>
    <t>Tommy Isbister</t>
  </si>
  <si>
    <t>Dear Team Tommy,
Happy New Year, and I hope you had a great Holiday break. Itâ€™s been great working with you and Tommy over the past couple of months. I wanted to touch base to share some of the progress weâ€™ve made so far and share my thoughts on the plan moving forward.
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
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
Please let me know if you have any questions or if there are any adjustments you would like to make to our plan. Iâ€™m happy to schedule a time to talk by phone if that would be helpful. I look forward to supporting Tommy in his continued academic journey.
Best,
Eddie R.
eddie.rodriguez@revolutionprep.com
+17275176454</t>
  </si>
  <si>
    <t>Recommends meeting at least once a week for 60 minutes leading to March exam.</t>
  </si>
  <si>
    <t>Andrew Flanagan</t>
  </si>
  <si>
    <t>Dear Team Andrew,
Happy New Year, and I hope you had a great Holiday break. Itâ€™s been great working with you and Andrew over the past couple of months. I wanted to touch base to share some of the progress weâ€™ve made so far and share my thoughts on the plan moving forward.
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
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Andrew Flanagan with Eddie Rodriguez
If you'd like to continue working together on achieving these goals, you can easily use this link to add the hours to your account today: https://my.revolutionprep.com/s/Kr0GtUQ7Wu.
Please let me know if you have any questions or if there are any adjustments you would like to make to our plan. Iâ€™m happy to schedule a time to talk by phone if that would be helpful. I look forward to supporting Andrew in his continued academic journey.
Best,
Eddie R.
eddie.rodriguez@revolutionprep.com
+17275176454</t>
  </si>
  <si>
    <t>Recommends meeting twice a week for 60 minutes leading to March exam</t>
  </si>
  <si>
    <t>Aleah Munro</t>
  </si>
  <si>
    <t>Dear Team Aleah,
Happy New Year, and I hope you had a great Holiday break. Itâ€™s been great working with you and Aleah over the past couple of months. I wanted to touch base to share some of the progress weâ€™ve made so far and share my thoughts on the plan moving forward.
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
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Aleah Munro with Eddie Rodriguez
If you'd like to continue working together on achieving these goals, you can easily use this link to add the hours to your account today: https://my.revolutionprep.com/s/UJ8nfRo231.
Please let me know if you have any questions or if there are any adjustments you would like to make to our plan. Iâ€™m happy to schedule a time to talk by phone if that would be helpful. I look forward to supporting Aleah in her continued academic journey.
Best,
Eddie R.
eddie.rodriguez@revolutionprep.com
+17275176454</t>
  </si>
  <si>
    <t>Dillon Diaz</t>
  </si>
  <si>
    <t>Dear Team Dillon,
Happy New Year, and I hope you had a great Holiday break. Itâ€™s been great working with you and Dillon over the past couple of months. I wanted to touch base to share some of the progress weâ€™ve made so far and share my thoughts on the plan moving forward.
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
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24 Hours of Distinguished Tutoring for Dillon Diaz with Eddie Rodriguez
If you'd like to continue working together on achieving these goals, you can easily use this link to add the hours to your account today: https://my.revolutionprep.com/s/Y88EygzLrT.
Please let me know if you have any questions or if there are any adjustments you would like to make to our plan. Iâ€™m happy to schedule a time to talk by phone if that would be helpful. I look forward to supporting Dillon in his continued academic journey.
Best,
Eddie R.
eddie.rodriguez@revolutionprep.com
+17275176454</t>
  </si>
  <si>
    <t>Recommends meeting once a week for 60 minutes leading to potential August exam</t>
  </si>
  <si>
    <t>Tasneem Addas</t>
  </si>
  <si>
    <t>Dear Team Tasneem,
Happy New Year, and I hope you had a great Holiday break. Itâ€™s been great working with you and Tasneem over the past couple of months. I wanted to touch base to share some of the progress weâ€™ve made so far and share my thoughts on the plan moving forward.
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
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
We currently have 16 hours left in the bank, with one unscheduled, so I suggest we change the schedule and schedule that last hour to retain your preferred days and times. Our current balance will be enough to get us to the March exam!
Please let me know if you have any questions or if there are any adjustments you would like to make to our plan. Iâ€™m happy to schedule a time to talk by phone if that would be helpful. I look forward to supporting Tasneem in her continued academic journey.
Best,
Eddie R.
eddie.rodriguez@revolutionprep.com
+17275176454</t>
  </si>
  <si>
    <t>Jack Manhire</t>
  </si>
  <si>
    <t>Dear Team Jack,
Happy New Year, and I hope you had a great Holiday break. Itâ€™s been great working with you and Jack over the past couple of months. I wanted to touch base to share some of the progress weâ€™ve made so far and share my thoughts on the plan moving forward.
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
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14 hours left in the bank, enough to get us to late February, and so we may need to add a couple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</si>
  <si>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Dylan Whelan</t>
  </si>
  <si>
    <t>Dear Team Dylan,
Happy New Year, and I hope you had a great holiday break.  Itâ€™s been great working with you and Dylan over the past couple of months. I wanted to touch base to share some of the progress weâ€™ve made so far and share my thoughts on the plan moving forward.
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
Please let me know if you have any questions or if there are any adjustments you would like to make to our plan. Iâ€™m happy to schedule a time to talk by phone if that would be helpful. I look forward to supporting Dylan in his continued academic journey.
Best,
Eddie R.
eddie.rodriguez@revolutionprep.com
+17275176454</t>
  </si>
  <si>
    <t>Recommends meeting at least once a week</t>
  </si>
  <si>
    <t>Lainey Sharkey</t>
  </si>
  <si>
    <t>Dear Team Lainey,
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
ðŸ“Š December SAT Results and Score Growth
Lainey earned a 1220 on the December SAT, improving from her previous 1140. This 80 point increase reflects meaningful progress!
Reading and Writing showed the largest gain, rising from 560 to 630, which points to stronger comprehension, improved pacing, and greater confidence throughout the section.
Math scored 590, giving us a clear and productive focus area for continued growth.
ðŸ“˜ Evidence of Learning and Strengths
Several strengths stood out from Laineyâ€™s test experience and score report.
In Reading and Writing, she reported feeling confident with pacing in Module 1, and her score increase supports this. She is reading more efficiently, using strategies consistently, and avoiding unnecessary overthinking.
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
Overall, Lainey is demonstrating increased awareness of test structure and question design, which is a key marker of readiness for higher scores.
ðŸ” Challenges Identified
The December exam also clarified areas that will guide our next phase of preparation.
Time management and stamina remain challenges, especially in Module 2 where questions become longer and more complex. This is very common and reinforces the importance of timed practice and endurance building.
In Math, advanced topics and statistics limited her ability to push her score higher. These concepts appear frequently in the harder modules and will be a priority moving forward.
ðŸ§  Strategy Foundations
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
ðŸ“ˆ Next Steps
Lainey is scheduled to take a full length practice test this week so we can assess her current standing after the break. Reviewing this data together will allow us to fine tune her plan for the March SAT.
Our focus moving forward will include strengthening statistics and advanced math concepts, improving pacing and stamina in Module 2, and continuing to refine strategy use for faster and more accurate decision making.
ðŸ“… Scheduling
Lainey is booked for sessions on Sundays through March 1 and has 34 tutoring hours remaining that can be scheduled as needed as we approach test day.
ðŸŒŸ Final Thoughts
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
Please feel free to reach out anytime with questions and have a Happy New Year!
Thank you!
Jessica M.
jessica.menkhus@revolutionprep.com
+13145967704</t>
  </si>
  <si>
    <t>Refers to pre-booked schedule through March 1.</t>
  </si>
  <si>
    <t>Mackenzie Boyer</t>
  </si>
  <si>
    <t>Dear Joanna,
I hope this email finds you well. I wanted to touch base regarding Mackenzie's recent progress and discuss a plan moving forward.
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
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
Our long-term goal is for Mackenzie to score 1500+ on the SAT, with official tests in March and June. To work towards that, I would like us to prioritize improving accuracy through intentional pacing. With that in mind, I recommend we do the following:
-In Session: Focus on timed practice emphasizing careful reading and strategic pacing. 
-During Practice Tests: Complete detailed error logs identifying mistakes caused by rushing versus knowledge gaps, and practice taking full 10-minute breaks. 
-Homework Assignments: Complete assignments with minimum time requirements to practice deliberate problem-solving.
-Increased Session Frequency: The additional weekly session will provide more opportunities for guided practice, real-time feedback, and accountability for implementing these strategies.
Please let me know if you have any questions or if you have any additional insights that might be helpful for me to consider in my work with Mackenzie. Iâ€™m happy to schedule a time to talk by phone as well. I am committed to helping Mackenzie work towards her long-term goals.  
Best, 
Amelia S.
amelia.sain@revolutionprep.com
+19192658149</t>
  </si>
  <si>
    <t>Recommends increasing to three 60-minute sessions per week through June</t>
  </si>
  <si>
    <t>Lauren Sadka</t>
  </si>
  <si>
    <t>Dear Lauren and Audrey,
I hope you have a wonderful New Years, and I appreciate you taking the time to review this email. As we begin a new year, I wanted to take a moment to share some updates about Lauren's progress and outline our plans moving forward.
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
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
Thank you and stay safe,
Myles O.
myles.oldroyd@revolutionprep.com
+15304434701</t>
  </si>
  <si>
    <t>Recommends maintaining regular sessions throughout the semester.</t>
  </si>
  <si>
    <t>James Schumacher</t>
  </si>
  <si>
    <t>Dear James and Amanda,
I hope you have a wonderful New Years, and I appreciate you taking the time to review this email. As we begin a new year, I wanted to take a moment to share some updates about Jamesâ€™s progress and outline our plans moving forward.
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
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Based on Jamesâ€™s progress, I recommend maintaining a velocity of once per week until he has achieved his goal score. Currently, James has 4 hours remaining in his account, and we are scheduled through 2/7/26, with 2 hours remaining unscheduled.
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
If you'd like to continue working together on achieving these goals, you can easily use this link to add the hours to your account today: https://my.revolutionprep.com/s/Y5kkt5LYGg.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
Thank you and stay safe,
Myles O.
myles.oldroyd@revolutionprep.com
+15304434701</t>
  </si>
  <si>
    <t>Recommends maintaining one hour per week</t>
  </si>
  <si>
    <t>Hannah Lassen</t>
  </si>
  <si>
    <t>Dear Hannah and Kendra,
I hope you have a wonderful New Years, and I appreciate you taking the time to review this email. As we begin a new year, I wanted to take a moment to share some updates about Hannahâ€™s progress and outline our plans moving forward.
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
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
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
Thank you and stay safe,
Myles O.
myles.oldroyd@revolutionprep.com
+15304434701</t>
  </si>
  <si>
    <t>Recommends maintaining a consistent schedule</t>
  </si>
  <si>
    <t>Henry Merrick</t>
  </si>
  <si>
    <t>Dear Henry and David,
I hope you have a wonderful New Years, and I appreciate you taking the time to review this email. As we begin a new year, I wanted to take a moment to share some updates about Henryâ€™s progress and outline our plans moving forward.
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
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
Thank you and stay safe,
Myles O.
myles.oldroyd@revolutionprep.com
+15304434701</t>
  </si>
  <si>
    <t>Recommends maintaining velocity of one hour per week.</t>
  </si>
  <si>
    <t>Tatum Glynn</t>
  </si>
  <si>
    <t>Dear Tatum and Elizabeth,
I hope you have a wonderful New Years, and I appreciate you taking the time to review this email. As we begin a new year, I wanted to take a moment to share some updates about Tatumâ€™s progress and outline our plans moving forward.
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
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
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
Thank you and stay safe,
Myles O.
myles.oldroyd@revolutionprep.com
+15304434701</t>
  </si>
  <si>
    <t>Recommends maintaining current velocity of one hour per week.</t>
  </si>
  <si>
    <t>Austin Witt</t>
  </si>
  <si>
    <t>Hi Donna and Austin,
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
As always, please reach out if there is anything you'd like to discuss. 
Matthew W.
matthew.wert@revolutionprep.com
+15708998646</t>
  </si>
  <si>
    <t>Suggests continuing velocity of two 30-minute sessions a week if hours are added.</t>
  </si>
  <si>
    <t>Daniel Boylan</t>
  </si>
  <si>
    <t>Dear Daniel and Rosellen,
I hope you have a wonderful New Years, and I appreciate you taking the time to review this email. As we begin a new year, I wanted to take a moment to share some updates about Danielâ€™s progress and outline our plans moving forward.
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
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
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
Thank you and stay safe,
Myles O.
myles.oldroyd@revolutionprep.com
+15304434701</t>
  </si>
  <si>
    <t>Recommends maintaining velocity of one session a week.</t>
  </si>
  <si>
    <t>Roxanna Frost</t>
  </si>
  <si>
    <t>Hi Grace,
I hope you had a Merry Christmas and Happy New Years! It has been great working with Roxy over the past couple months. I wanted to share a recap of her recent progress and outline our path forward as she continues to build a strong foundation in reading.
Our sessions have been dedicated to systematically closing early reading skills gaps, with a concentrated focus on key phonics patterns. We began by practicing specific sound units like "ar" and "old" in words such as "park" and "bold," and have since advanced to mastering the silent 'e' rule, which changes vowel sounds in words like "cube" and "tape." Most recently, weâ€™ve focused on the "ea" vowel team that makes the long /Ä“/ sound, as in "beach" and "dream." Throughout this work, a constant thread has been applying these decoding skills to short stories and descriptive sentences to build reading fluency.
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"ea" patterns during connected reading and to continue building fluency with common sight words. The overarching goal remains to develop her into a confident, independent reader.
To maintain this positive momentum and ensure these critical skills become second nature, I strongly recommend that we continue our weekly tutoring sessions. This consistent practice is essential for turning decoding strategies into automatic reading skills. 
Please let me know if you have any questions or if there are any adjustments you would like to make to our plan. Iâ€™m happy to schedule a time to talk by phone if that would be helpful. I look forward to supporting Roxy in her continued academic journey.
Best,
Kristen F.
kristen.fox@revolutionprep.com
+18636516566</t>
  </si>
  <si>
    <t>Ria Sahu</t>
  </si>
  <si>
    <t>Hi Ria and Subrat,
This is a reminder that Ria is scheduled for SAT tutoring tomorrow, January 5th, at 1:00 PM CST. I look forward to working with her on more skills then!
Best,
Kristen F.
kristen.fox@revolutionprep.com
+18636516566</t>
  </si>
  <si>
    <t>Just a reminder of a scheduled session.</t>
  </si>
  <si>
    <t>Sanaa Garrett</t>
  </si>
  <si>
    <t>Dear Shilu,
I hope you're having a great day! It's been great working with you and Sanaa over the past several months. Following our conversation about its being early to start prepping for the SSAT, I wanted to touch base to discuss future plans.
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
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
Can you please let me know your thoughts? If you'd like to set up a time to discuss next steps via phone or Zoom, I'm more than happy to do so - please just let me know. I hope you have a great rest of your day and a great start to the new semester!
Best regards,
Margaret W.
margaret.webb@revolutionprep.com
+15127457572</t>
  </si>
  <si>
    <t>Recommends starting prep in summer or next fall.</t>
  </si>
  <si>
    <t>Hanna Carey</t>
  </si>
  <si>
    <t>Hi Hanna and Christopher,
I hope you had a great holiday season! It was wonderful to reconnect with Hannah over these last two sessions as we resumed her SAT preparation. With her recent practice test score of 1200 as our starting point, we've been focused on crafting a targeted plan to reach her goal score.
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
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
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
Please feel free to reach out with any questions or to discuss this plan further. I'm also available for a phone call if that would be helpful. I am confident in Hannah's progress and look forward to supporting her through this final push.
Best regards,
Kristen F.
kristen.fox@revolutionprep.com
+18636516566</t>
  </si>
  <si>
    <t>Recommends increasing session frequency to twice-weekly.</t>
  </si>
  <si>
    <t>Nysa Nitin</t>
  </si>
  <si>
    <t>Hi Nitin,
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
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
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
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
Please don't hesitate to reach out with any questions or thoughts about our plan. I'm also happy to schedule a brief call to discuss Nysa's progress in more detail. I am excited to see her story come together and to continue supporting her growth as a writer.
Best regards,
Kristen F.
kristen.fox@revolutionprep.com
+18636516566</t>
  </si>
  <si>
    <t>Recommends increasing session frequency to twice per week.</t>
  </si>
  <si>
    <t>Adison Bloch</t>
  </si>
  <si>
    <t>Dear Jill, 
I hope you are doing well! I wanted to share an update following Adisonâ€™s recent practice exam and outline our focus moving forward.
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
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
Overall, this practice exam shows that Adison is in a great position. With targeted work in these areas and continued consistency, she is well set up to see further score gains on future tests.
Please let me know if you have any questions or would like to talk through next steps or scheduling. Iâ€™m excited about Adisonâ€™s progress and look forward to continuing to support her.
Best regards,
Hannah L.
hannah.lodge@revolutionprep.com
+16515044849</t>
  </si>
  <si>
    <t>Recommends meeting twice a week for one hour each session through March.</t>
  </si>
  <si>
    <t>Philip Weiler</t>
  </si>
  <si>
    <t>Hi Marina,
I hope you had a great holiday season! I am writing to share an overview of the work we've started with Philip in our recent sessions and to outline the next steps for his continued development in writing and grammar.
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
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
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
Please do not hesitate to contact me with any questions or if you would like to discuss Philip's progress in more detail. I am also available for a phone conversation at your convenience. I look forward to continuing to support Philip's growth as a writer.
Best,
Kristen F.
kristen.fox@revolutionprep.com
+18636516566</t>
  </si>
  <si>
    <t>Recommends continuing weekly tutoring sessions.</t>
  </si>
  <si>
    <t>Ishitha Chowdavaram</t>
  </si>
  <si>
    <t>Dear Ujwal,
I wanted to provide a comprehensive update on Ishitha's excellent progress over the past few weeks as we've worked through momentum, energy, work, and power concepts in AP Physics.
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"flowchart"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
We then moved into energy concepts, starting with the fundamental principle that energy can't be created or destroyedâ€”it just changes forms. When a pendulum swings from its highest point to its lowest, all the "stored"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
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
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
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
If you'd like to continue working together on achieving these goals, you can redeem more credits through your Bright Horizon's portal. After you redeem your credits, you will receive an email from Revolution Prep to add the hours to your account.
I'm very impressed with Ishitha's progress and confident she's building the foundation needed for success on the AP exam!
Warmly,
Brandon Engle
Brandon E.
brandon.engle@revolutionprep.com
+19708890867</t>
  </si>
  <si>
    <t>Recommends meeting for two 60-minute sessions per week</t>
  </si>
  <si>
    <t>Aidan Smith</t>
  </si>
  <si>
    <t>Dear Christine,
I hope you had a great holiday! It has been great working with Aidan. I wanted to touch base to share some of the progress weâ€™ve made so far and share my thoughts on the plan moving forward.
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
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
Please let me know if you have any questions or if there are any adjustments you would like to make to our plan. Iâ€™m happy to schedule a time to talk by phone if that would be helpful. I look forward to supporting Aidan in their continued academic journey.
Best regards,
Scott B.
scott.boyd@revolutionprep.com
+15022997530</t>
  </si>
  <si>
    <t>Recommends maintaining once per week schedule.</t>
  </si>
  <si>
    <t>Patrick Mucksavage</t>
  </si>
  <si>
    <t>Hi Jennifer,
I hope you are doing well. Iâ€™m writing to share a progress update on Patrickâ€™s ACT preparation and to reflect on what weâ€™ve accomplished since the last update.
Patrick took his official Enhanced ACT on December 13th, and he has since received his scores. He earned a 27 composite score and a 29 STEM score. His subject breakdown was a 31 in English, a 31 in Science, a 27 in Math, and a 23 in Reading.
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
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
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
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
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
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"My Calendar", and I currently have openings on Sundays, Mondays, and Tuesdays. If none of those times work, please let me know, and I will see what accommodations I can make.
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
Warm regards,
Yvrine N.
yvrine.nguiwenga-nketcha@revolutionprep.com
+14045661917</t>
  </si>
  <si>
    <t>Recommends 14 hours for weekly sessions leading to April ACT.</t>
  </si>
  <si>
    <t>Hello,
I wanted to clarify a small typo in my previous email. The ACT composite score is calculated using Math, English, and Reading, while the ACT STEM score is calculated using Math and Science. I apologize for the mix-up.
I hope this helps clarify Patrickâ€™s scores a bit more. Wishing you a wonderful rest of your week!
Warm regards,
Yvrine N.
yvrine.nguiwenga-nketcha@revolutionprep.com
+14045661917</t>
  </si>
  <si>
    <t>Correction to previous email regarding score calculation.</t>
  </si>
  <si>
    <t>Jack Reynolds</t>
  </si>
  <si>
    <t>Dear Marlene,
I hope youÂ are having a great start to your year. Itâ€™s been great working with you and Jack recently. I wanted to touch base to share some of the progress weâ€™ve made so far and share my thoughts on the plan moving forward.
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Jack currently has 1 unscheduled hour in his account and 3Â scheduled sessions left, ending 1/21. Since Jack is still working towards his goals, I recommend we continue our velocity of one 60-minute session per week through the rest of the school year, with extra sessions as needed.
PleaseÂ letÂ me know if you have any questions or if there are any adjustments you would like to make to our plan. Iâ€™m happy to schedule a timeÂ to talk by phone if that would be helpful. I look forward to supporting Jack's continued academic journey.
Best regards,
Sam Wetz</t>
  </si>
  <si>
    <t>Recommends continuing one 60-minute session per week through school year.</t>
  </si>
  <si>
    <t>Cyrus Djunic</t>
  </si>
  <si>
    <t>Dear Vuk,
I hope youÂ are having a great start to your year. Itâ€™s been great working with you and Cyrus recently. I wanted to touch base to see how Cyrus' test went.
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
Iâ€™m happy to schedule a timeÂ to talk by phone if that would be helpful. I look forward to supporting Cyrus' continued academic journey.
Best regards,
Sam Wetz</t>
  </si>
  <si>
    <t>Recommends continuing two 60-minute sessions per week if still working towards goals.</t>
  </si>
  <si>
    <t>Kailynn Hernandez</t>
  </si>
  <si>
    <t>Hi Kailynn and Wendye,
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
Recent Session Highlights &amp;amp; Common Themes
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
A recurring area for improvement, however, has been execution rather than understanding. In multi-step problems, Kailynn occasionally loses points due to:
   - Inconsistent sign conventions for direction (positive vs. negative velocity or impulse)
   - Momentary mix-ups matching the correct mass to the correct velocity in complex systems
   - Not explicitly stating governing equations or theorems when explaining her reasoning, even when she is using them correctly
Weâ€™ve been addressing this by reinforcing a structured problem-solving framework (GUESS: Given, Unknown, Equation, Substitution, Solve) and slowing down setup steps to reduce avoidable errors.
Attendance &amp;amp; Engagement
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
Assessments &amp;amp; Data
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
Hours Remaining &amp;amp; Planning Ahead
Kailynn currently has 24 hours remaining in her account, which gives us ample time to reinforce fundamentals, address test-specific strategies, and build confidence heading into upcoming units and exams.
Recommendations Moving Forward
   - Continue emphasizing careful setup and sign conventions in all momentum and impulse problems
   - Practice verbalizing equations and principles explicitly before solving
   - Use homework and practice problems as opportunities to slow down and check setup before calculating
   - Maintain consistent attendance and preparation to maximize session effectiveness
Recommended Velocity
I recommend continuing at 2 sessions per week for 60 minutes each, which provides enough frequency to reinforce accuracy while still allowing time between sessions for independent practice.
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
Thanks!
Cara
Cara R.
cara.mclaughlin@revolutionprep.com
+16056596774</t>
  </si>
  <si>
    <t>Recommends continuing at 2 sessions per week for 60 minutes each.</t>
  </si>
  <si>
    <t>Georgia Agoritsas</t>
  </si>
  <si>
    <t>Dear Sofia,
I hope youÂ are having a great start to your year. Itâ€™s been great working with you and Georgia recently. I wanted to touch base to share some of the progress weâ€™ve made so far and share my thoughts on the plan moving forward.
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GeorgiaÂ currently has 0 unscheduled hours in her account and 0 scheduled sessions left with me. After Georgia finishes her essays, I recommend weekly review for AP English starting in mid-March. 
PleaseÂ letÂ me know if you have any questions or if there are any adjustments you would like to make to our plan. Iâ€™m happy to schedule a timeÂ to talk by phone if that would be helpful. I look forward to supporting Georgia's continued academic journey.
Best regards,
Sam Wetz</t>
  </si>
  <si>
    <t>Recommends weekly review for AP English starting in mid-March.</t>
  </si>
  <si>
    <t>Jake Urban</t>
  </si>
  <si>
    <t>Hi Jake and Shauna,
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
Program Overview
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
Recent Session Highlights &amp;amp; Common Threads
Across sessions from late October through December, a few consistent strengths and patterns have emerged:
   - Strong comprehension and quick uptake of grammar concepts: Jake picks up new structures efficiently, including futur simple, conditionnel prÃ©sent, and future antÃ©rieur, and he has demonstrated strong accuracy during guided practice.
   - Growing confidence in reading and interpretation: He did excellent work analyzing Le Petit Prince (Ch. 6â€“7) using a side-by-side text to navigate older French structures and literary phrasing.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
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
Homework &amp;amp; Attendance Reminder (Key to Continued Growth)
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
Scores / Grades &amp;amp; Data Request
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
   - Whether errors are mostly grammar-based (agreement, verb forms, relative pronouns)
   - Writing mechanics (spelling, accents, sentence structure)
   - Comprehension vs. output (reading/understanding strong, writing/speaking lagging)
If you can share Jakeâ€™s current grade and any recent assessment feedback, I can align our sessions even more precisely to what will move his overall score.
Recommendations Moving Forward
   - Continue foundational review through GC consistently (this is the biggest lever for improving his overall score)
   - Maintain weekly targeted practice using Quizlet/Conjugamos/Lingolia as assigned and mark work â€œdoneâ€ to keep everything trackable
   - Keep building structured writing fluency (short compositions with repeat rewriting to solidify vocabulary + grammar)
   - Support Jakeâ€™s continued self-advocacy with clear, polite documentation when assignments/illness timing creates grading issues
Recommended Velocity
To finish the semester strong, I recommend 1 sessions per week (60 minutes each) through the remainder of the term. If upcoming assessments cluster (tests, writing exams, projects), a short-term increase to 2 sessions in a week during peak periods can be very effective.
If youâ€™d like, Iâ€™m happy to connect via phone or Zoom to review Jakeâ€™s recent grades and map out a clean plan for the rest of the semesterâ€”including whether adding hours now would best support him through finals.
Thanks!
Cara
Cara R.
cara.mclaughlin@revolutionprep.com
+16056596774</t>
  </si>
  <si>
    <t>Recommends 1 session/week (60 min) through term</t>
  </si>
  <si>
    <t>Lucy Leonardi</t>
  </si>
  <si>
    <t>Hi Yully and Lucy,
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
Overall Progress &amp;amp; Common Themes
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
Algebra 2 Progress
Lucy is performing very strongly in Algebra 2 and has demonstrated mastery across a wide range of advanced topics, including:
   - Polynomial factoring (grouping, special products, substitution)
   - Synthetic and polynomial long division
   - Finding zeros using Descartesâ€™ Rule of Signs and the Rational Root Theorem
   - Building polynomials from given roots (including complex and irrational conjugates)
   - Simplifying, multiplying, and dividing rational expressions and complex fractions
Recent assessments reflect this growth:
   - Lucy has scored over 90 on recent math tests, including a 96 on her most recent quiz, indicating strong retention and application of skills.
The main area we continue to refine is careful executionâ€”specifically:
   - Tracking signs accurately
   - Applying distributive properties cleanly
   - Remembering that cancellation applies only to factors, not terms connected by addition or subtraction
These are exactly the types of details that distinguish high A-level performance from occasional point loss, and Lucy has been very receptive to tightening these habits.
Spanish Progress
Lucy has also made excellent progress in Spanish:
   - She earned a 92 on a challenging Spanish grammar test, a significant improvement and a strong indicator that her study strategies are working.
   - We have focused on the preterite tense, including correct endings, accent placement, reflexive verbs, and distinguishing preterite from present tense forms.
   - Lucy uses Conjugamos and Lingolia through Google Classroom for targeted practice, which has been key to reinforcing accuracy.
A consistent takeaway in Spanish is that regular, short practice sessions are essential. The grammar itself is well within Lucyâ€™s capability; maintaining momentum through consistent review is what ensures continued improvement and confidence on quizzes and exams.
Attendance &amp;amp; Homework Reminder
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
Hours &amp;amp; Plan Moving Forward
Lucy currently has 22 hours available and is already scheduled through March, which places her in a very strong position.
Recommended Velocity
   - Continue meeting once per week (60 minutes) as our baseline.
   - Increase to additional sessions as needed ahead of:
     - Algebra 2 tests or finals
     - Spanish unit exams or cumulative assessments
This flexible structure allows us to stay efficient while scaling support during high-stakes periods.
Please feel free to reach out if youâ€™d like to connect by phone or Zoom to discuss Lucyâ€™s progress in more detail or to plan ahead for finals. Lucy is doing excellent work, and Iâ€™m very pleased with how steadily she continues to grow.
Cara R.
cara.mclaughlin@revolutionprep.com
+16056596774</t>
  </si>
  <si>
    <t>Recommends meeting once per week (60 mins)</t>
  </si>
  <si>
    <t>Jace Schilling</t>
  </si>
  <si>
    <t>Hi Jace, Vanessa, and Riley,
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
Program Overview
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
Academic Progress &amp;amp; Common Threads
Across subjects, a clear pattern has emerged:
   - Strong conceptual understanding and fast processing: Jace performs very well on content-heavy assessments. Notably, he completed a 100-question final in 8 minutes with an 89, demonstrating speed and accuracy.
   - High-level project execution: His APUSH board-game project and FBLA recruitment booth designs reflect advanced planning, creativity, and strategic thinking well beyond grade level.
   - Self-sufficiency with periodic accountability needs: Jace can complete large volumes of work independently (e.g., finishing two months of APUSH homework in a single session), but benefits from structured check-ins to ensure consistency and timely submission.
AP Coursework
   - APUSH: Jace is caught up on coursework and exempt from the APUSH final under school policy. He has shown deep understanding of historical cause/effect relationships and excels when allowed to demonstrate learning through projects rather than rote tasks.
   - AP Lang: Our SAT grammar and punctuation work directly reinforces AP Lang skills, especially sentence boundaries, clause structure, and precision in written expression.
A helpful strategy Jace already applies well is making structure visible for graders (e.g., underlining cause/effect or clearly labeling components), which is especially effective on AP writing tasks.
SAT Preparation
Jace is targeting the March SAT, with the goal of securing a strong score before AP exams intensify.
Strengths:
   - Solid grasp of individual grammar and punctuation rules
   - Strong foundational math skills (linear equations, quadratics, discriminant, geometry patterns)
Growth Area:
   - Consistency with practice tests and homework completion
The SAT is less about learning new content and more about pattern recognition under time pressure. Regular completion of assigned OnePrep and Bluebook practice is essential to translate Jaceâ€™s ability into a higher score.
FBLA
Jace has been doing outstanding work with FBLA:
   - Designed a competitive recruitment booth with thoughtful layout, branding, and engagement strategies
   - Demonstrated professional-level thinking around presentation balance, logo usage, and audience interaction
   - Actively working toward state-level competition with the goal of qualifying for nationals, which would be a significant rÃ©sumÃ©-builder
Attendance &amp;amp; Homework Reminder
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
Recommendations Moving Forward
   - Maintain regular SAT practice (Bluebook + OnePrep) between sessions
   - Continue using tutoring time to:
      - Refine test-taking strategy and pacing
      - Polish AP writing structure
      - Support FBLA project execution and presentation quality
   - Use sessions as accountability checkpoints to prevent last-minute workload compression, especially with the play happening this coming semester
Recommended Velocity
I recommend continuing at the current scheduled pace through the March SAT. If practice test completion stalls or if AP/FBLA deadlines cluster, a short-term increase to 2 sessions per week would be highly effective.
Please feel free to reach out if youâ€™d like to connect by phone or Zoom to discuss Jaceâ€™s SAT trajectory or spring planning in more detail. Jace is doing impressive work across the board, and with consistent practice, heâ€™s very well positioned for a strong spring.
Thanks!
Cara
Cara R.
cara.mclaughlin@revolutionprep.com
+16056596774</t>
  </si>
  <si>
    <t>Recommends continuing at current scheduled pace through March SAT.</t>
  </si>
  <si>
    <t>Henry Volpone</t>
  </si>
  <si>
    <t>Hi Henry and Jenna,
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
Overall Snapshot
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
Academic Strengths &amp;amp; Growth Areas
Across our sessions, several consistent strengths have emerged:
   - Strong conceptual understanding: Henry grasps new mathematical concepts quickly, especially when they are explained step-by-step or tied back to underlying rules.
   - Improved execution and accuracy: Weâ€™ve seen steady improvement in applying exponent rules, simplifying radicals, working with logarithms, and handling trigonometric relationships.
   - Excellent problem-solving mindset: Henry approaches challenging problems calmly and methodically, and he is increasingly confident tackling multi-step questions independently.
   - Exceptional self-advocacy: Henry communicates clearly when he feels unsure, requests clarification appropriately, and actively seeks additional supportâ€”this is a major strength and something to be very proud of.
Precalculus Progress
Henry has made strong progress across a wide range of Precalculus topics, including:
   - Exponents, radicals, and rational exponents
   - Logarithmic and exponential functions (solving, simplifying, graphing)
   - Conic sections (circles, ellipses, hyperbolas), including completing the square, identifying orientation, and finding vertices and foci
   - Trigonometry, including:
      - Special right triangles (30â€“60â€“90, 45â€“45â€“90)
      - SOH CAH TOA and reciprocal trig functions
      - Inverse trig functions (used correctly to find angles)
      - Angles of elevation and depression
When small errors occur, they tend to be detail-based rather than conceptual, such as:
   - Inconsistent recall of formulas under pressure
   - Occasional sign or setup errors
These are exactly the kinds of issues that improve with repetition and structured reviewâ€”and Henry has been very responsive to feedback in these areas.
Physics &amp;amp; Cross-Disciplinary Skills
Henryâ€™s math skills are translating well into Physics, particularly in:
   - Setting up equations correctly
   - Interpreting diagrams and word problems
   - Applying trigonometry to real-world contexts
His ability to connect math concepts across subjects continues to strengthen, and his confidence in doing so has noticeably increased.
Executive Functioning &amp;amp; Study Habits
One of the most impressive aspects of Henryâ€™s progress is his growth in executive functioning:
   - He manages a demanding schedule with consistency and maturity
   - He keeps track of assignments and deadlines effectively
   - He advocates for himself proactively rather than waiting until he is overwhelmed
This combination of responsibility, communication, and follow-through is a major assetâ€”especially as coursework becomes more rigorous.
Plan Moving Forward
Given Henryâ€™s current progress and schedule:
   - We are well-covered through the remainder of the school year
   - Sessions can continue at the current pace, with flexibility to add or cancel as needed around tests, games, or heavier weeks
   - Tutoring time will continue to focus on:
      - Reinforcing core formulas and strategies
      - Practicing accuracy and efficiency
      - Preparing ahead of assessments rather than reacting after them
Henry is doing an exceptional job, both academically and personally. His work ethic, self-awareness, and willingness to ask for help are setting him up for continued success, and it has been a pleasure working with him.
Please feel free to reach out if youâ€™d ever like to check in or adjust plans as the year progresses.
Thanks!
Cara
Cara R.
cara.mclaughlin@revolutionprep.com
+16056596774</t>
  </si>
  <si>
    <t>Sessions can continue at current pace with flexibility to add/cancel.</t>
  </si>
  <si>
    <t>Georgina Wilson</t>
  </si>
  <si>
    <t>Hi Claire and Georgina,
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
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
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
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
Please feel free to reach out if youâ€™d like to add sessions, adjust focus areas, or discuss long-term planning. Georgina is doing excellent work, and Iâ€™m very proud of her progress.
Thanks!
Cara
Cara R.
cara.mclaughlin@revolutionprep.com
+16056596774</t>
  </si>
  <si>
    <t>Plan to continue reinforcing accuracy in math</t>
  </si>
  <si>
    <t>Skylar Wolfe</t>
  </si>
  <si>
    <t>Dear Stevie,
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
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
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
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
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
If you'd like to continue working together on achieving these goals, you can redeem more credits through your Bright Horizons portal. After you redeem your credits, you will receive an email from Revolution Prep to add the hours to your account.
I really appreciate you taking the time to read this long update. Please let me know if you'd like to schedule some time to discuss our plans, either by phone or Zoom. I look forward to continuing to help Skylar succeed in her academic career.
Hopefully,
Skye Silmenna,
skye.silmenna@revolutionprep.com
+14019030809</t>
  </si>
  <si>
    <t>Recommends 2 hours/week (possibly more) and flexibility in scheduling</t>
  </si>
  <si>
    <t>Olivia Murray</t>
  </si>
  <si>
    <t>Hi Linda and Olivia,
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
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
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
Moving forward, our focus will be on:
   - Ongoing academic support aligned to current classes
   - Maintaining and strengthening performance in AP-level coursework
   - Preparing for quizzes, exams, and major assignments
   - Establishing a consistent weekly structure using Oliviaâ€™s existing hour bank
The next step is to schedule recurring sessions for the upcoming semester so Olivia has predictable, proactive academic support rather than relying on last-minute sessions. Iâ€™m happy to recommend an ideal schedule once we confirm availability and priorities.
Overall, Olivia has made impressive progress this year. Her improved organization, focus, and commitment to her studies have positioned her very well for a strong semester ahead. Iâ€™m proud of the work sheâ€™s done and look forward to continuing to support her academic growth.
Please feel free to reach out so we can finalize scheduling and make the best use of her remaining hours.
Thanks!
Cara R.
cara.mclaughlin@revolutionprep.com
+16056596774</t>
  </si>
  <si>
    <t>Priority is to intentionally schedule sessions</t>
  </si>
  <si>
    <t>Ian McGee</t>
  </si>
  <si>
    <t>Hi Ian and Ann,
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
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
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
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
Scheduling &amp;amp; Hour Recommendation
To finish the semester strongly and avoid last-minute, reactive sessions, I recommend:
   - Scheduling the remaining 5.5 hours as soon as possible
   - Adding additional hours to bring Ian closer to ~20 total hours for the semester
This would allow for:
   - Ongoing support in Physics as units become more equation-dense
   - Consistent Precalculus reinforcement leading into finals
   - Structured SAT and Google Classroom follow-through without time pressure
Having a predictable weekly structure will help Ian stay organized, reduce stress before assessments, and ensure steady academic momentum.
Overall, Ian is a capable, thoughtful student with strong potential. With consistent homework completion and a stable tutoring schedule in place, he is well positioned to continue improving across all subjects this semester.
Please feel free to reach out so we can finalize scheduling and discuss adding hours to best support Ian through the remainder of the term.
Thanks!
Cara
Cara R.
cara.mclaughlin@revolutionprep.com
+16056596774</t>
  </si>
  <si>
    <t>Recommends scheduling remaining hours and adding hours for ~20 total.</t>
  </si>
  <si>
    <t>Louisa Harris</t>
  </si>
  <si>
    <t>Hi Lulu and Laura,
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
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
Plan moving forward (semester emphasis):
   - Primary focus during the school semester: Academics first. We will prioritize whatever Lulu needs most urgently for schoolâ€”upcoming quizzes/tests, homework sets, projects, and content review in Physics and Precalculusâ€”to protect grades and reduce stress during heavier weeks.
   - SAT as the â€œflexâ€ focus: We will work on SAT prep when there is no immediate academic work to cover (lighter homework weeks, post-test weeks, or during breaks). This keeps SAT progress steady without competing with course performance.
   - SAT maintenance approach: When appropriate, Iâ€™ll continue using short, targeted practice (rather than long modules) so Lulu can retain skills without getting overloaded.
With the hours available, weâ€™re in a great position to maintain consistent academic support through the term and still build SAT momentum strategically when Luluâ€™s coursework allows.
Thanks!
Cara
Cara R.
cara.mclaughlin@revolutionprep.com
+16056596774</t>
  </si>
  <si>
    <t>Plan focuses on academics first</t>
  </si>
  <si>
    <t>Essence Bagwell</t>
  </si>
  <si>
    <t>Hi Essence and Susan,
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
Because Essenceâ€™s needs can shift quickly (especially around quizzes, tests, and midterm/final deadlines), I recommend a flexible structure that still gives us predictable touchpoints:
Recommended structure (high flexibility + strong accountability):
   - Weekly Sunday check-in: A short Sunday message/check-in to confirm whether Essence needs a session that week and what the priority topic is (Geometry, Chemistry, Spanish, History, English, etc.).
   - Shorter sessions when appropriate: To stretch the 13 hours further, we can use 30-minute sessions for targeted supportâ€”homework troubleshooting, proof practice, vocabulary review, quick reteaching of a chemistry concept, or a short study plan reset.
   - Topic-by-topic focus as needed: Weâ€™ll cover whatever is most urgent that week (test review, homework completion, study planning, skill reinforcement), rather than locking into a single subject focus that might not match her current workload.
Why this works well for Essence:
   - It keeps support available for her â€œpressure pointsâ€ (tests, proofs, study planning).
   - It prevents using full hours on weeks where she is already caught up.
   - It builds consistency and executive-functioning structure without adding stress.
If this works for everyone, Iâ€™ll begin using the Sunday check-in as our weekly decision point and weâ€™ll schedule sessions accordinglyâ€”mixing 30-minute and 60-minute sessions based on need and timing.
Cara R.
cara.mclaughlin@revolutionprep.com
+16056596774</t>
  </si>
  <si>
    <t>Recommends flexible structure with weekly check-ins and session lengths based on need.</t>
  </si>
  <si>
    <t>Natalie Moon</t>
  </si>
  <si>
    <t>Hi Natalie and Sasha,
Iâ€™m reaching out with a semester planning update for Natalie. At this time, Natalie has 21 tutoring hours remaining, and we should intentionally schedule those hours for the rest of the semester to maintain momentum and prevent last-minute â€œcrunchâ€ prep right before major tests.
SAT progress update (October vs. November):
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
Primary concern: fatigue and retention
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
Scheduling recommendation (to support energy + consistency):
To make the most of the 21 hours, I recommend we adjust timing and structure so weâ€™re practicing when Natalie can be fully â€œonline.â€ If possible, could we explore either:
   - A different weekend time (earlier in the day tends to be best for focus), or
   - A school-based option, like a study hall or another consistent school period where sheâ€™s more alert and less depleted from the day.
If we can find a better time window, weâ€™ll get much higher return on every hour we use.
The other key driver: homework consistency
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
Proposed semester plan (practical and sustainable):
   - Consistent weekly session time (preferably a higher-energy window on weekends or during study hall).
   - Targeted homework between sessions (short, specific practice sets that reinforce exactly what weâ€™re training).
   - Ongoing balance: maintain Reading &amp;amp; Writing gains while continuing to strengthen SAT math efficiency and accuracy.
If you can share what weekend times might be feasible (or whether a school study hall is available), we can build a schedule that uses the 21 hours strategically and keeps progress steady.
Thanks!
Cara
Cara R.
cara.mclaughlin@revolutionprep.com
+16056596774</t>
  </si>
  <si>
    <t>Recommends adjusting timing/structure for energy</t>
  </si>
  <si>
    <t>Abby Terrell</t>
  </si>
  <si>
    <t>Hi Abby and Alison,
Iâ€™m sending a quick semester planning update for Abby. She currently has 24 tutoring hours available, with 9 hours already scheduled, which puts us in a great position to stay consistent while still having flexibility to add sessions as we get closer to the SAT.
Major score update (most recent test):
Abby saw an ~100-point improvement on the practice test she took yesterday. This gain is especially meaningful because 11SD is significantly more difficult than 2SD, so weâ€™re not just seeing improvement on an easier formâ€”weâ€™re seeing stronger performance on a more demanding test.
Whatâ€™s driving the improvement:
The biggest factor here is Abbyâ€™s consistency. She has done an excellent job with:
   - Keeping up with homework
   - Taking notes and organizing strategies
   - Actually applying what weâ€™ve practiced (instead of â€œre-learningâ€ the same tools each session)
That combination is exactly what leads to real score jumps.
Current focus moving forward:
Based on her recent results, our focus will remain strategic and targeted:
   - Math: Prioritize time management and clean Desmos execution (small input errors and rushing, not concept gaps, were the main causes of missed questions).
   - Reading &amp;amp; Writing: Keep building on her strong comprehension while tightening up the two biggest â€œleak pointsâ€: idioms/phrasing and a few recurring grammar structures (sentence boundaries, verb agreement).
Plan for the semester:
   - Maintain the sessions already on the calendar to protect consistency.
   - Use remaining hours strategically for:
      - targeted test review,
      - timed section work, and
      - short â€œskills burstsâ€ that reinforce what Abby is already doing well.
If youâ€™d like, I can also propose a simple cadence for how we allocate the remaining 15 unscheduled hours (e.g., steady maintenance now + ramp-up closer to the test), but weâ€™re already in a strong spot given Abbyâ€™s follow-through.
Thanks!
Cara
Cara R.
cara.mclaughlin@revolutionprep.com
+16056596774</t>
  </si>
  <si>
    <t>Recommends maintaining scheduled sessions and using remaining hours strategically.</t>
  </si>
  <si>
    <t>Mila Bak</t>
  </si>
  <si>
    <t>Hi Mila and Aimee,
Iâ€™m writing with a semester planning update and progress note for Mila. She currently has 4 tutoring hours available, which we can use flexibly across AP Environmental Science, AP World History, and Math as needs arise.
Scheduling &amp;amp; flexibility:
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
Semester progress:
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
Academic strengths observed:
   - AP World History: Strong historical foundation, clear analytical reasoning, and steady improvement in DBQ structure, evidence usage, and thesis clarity.
   - AP Environmental Science: Solid grasp of demographic and population concepts, accurate use of vocabulary, and strong application of models like the DTM and population pyramids.
   - Math: Careful, methodical work with strong procedural accuracy, especially when recalling formulas and completing multi-step problems.
Recommendation: additional hours for the semester
Based on the rigor of Milaâ€™s courses and the fact that only 4 hours remain, I recommend adding 16â€“24 additional tutoring hours to comfortably complete the semester. This would allow us to:
   - Maintain consistent academic support through major tests, DBQs, and cumulative units
   - Use sessions proactively rather than only in high-pressure situations
   - Flex smoothly between subjects as deadlines shift week to week
   - Preserve Milaâ€™s strong momentum without gaps that require re-teaching
If helpful, these hours can be structured as weekly or biweekly sessions, with flexibility to add extra support ahead of major assessments.
Please let me know if youâ€™d like me to help plan out a schedule or discuss how best to allocate the additional hours.
Cara R.
cara.mclaughlin@revolutionprep.com
+16056596774</t>
  </si>
  <si>
    <t>Recommends adding 16-24 hours for consistent support through semester.</t>
  </si>
  <si>
    <t>Ornella Ammons</t>
  </si>
  <si>
    <t>Hi Tasha,
It has been great working with Ornella! Here is a summary of her recent progress:
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
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
To support Ornella in continuing to develop these skills, I recommend that we continue with 1 to 2 sessions per week, 60-minutes each. Ornella currently has only 1 session left, so I recommend adding more hours asap so you can maintain your preferred schedule. 
If youâ€™d like to meet to discuss in more detail, here are some days when Iâ€™m available:
Tuesday, 1/13 at 12:30pm 
Wednesday, 1/14 at 12pm 
Thursday, 1/15 at 1pm
best,
Sharon
__
sharon.vincuilla@revolutionprep.com
(323) 774 - 4547</t>
  </si>
  <si>
    <t>Recommends continuing 1-2 sessions/week</t>
  </si>
  <si>
    <t>Kenta Kawabe</t>
  </si>
  <si>
    <t>Dear Tomoko Kawabe,
I know this time of year is busy, and I appreciate you taking the time to review this email. As we begin a new academic semester, I wanted to take a moment to share some updates about Kenta's progress and outline our plans moving forward.
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
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
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Kenta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
Best regards,
Brock Dilley
brock.dilley@revolutionprep.com
+19724006172</t>
  </si>
  <si>
    <t>Recommends continuing one 60-minute class per week through school year.</t>
  </si>
  <si>
    <t>Sydney Jackson</t>
  </si>
  <si>
    <t>Hi Caroline,
It has been wonderful working with Sydney this year! Below is a summary of her recent progress:
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
To continue to support Sydneyâ€™s growth, I recommend that we continue with 60-minute sessions once per week throughout the spring semester.  
If youâ€™d like to connect via zoom call to discuss in more detail, here are some dates when Iâ€™m available:
Tuesday, 1/13 at 12pm cst
Thursday, 1/15 at 12:30pm cst
Wednesday, 1/21 at 12:30pm cst
Please let me know if you have any questions.
best,
Sharon
__
sharon.vincuilla@revolutionprep.com
(323) 774 - 4547</t>
  </si>
  <si>
    <t>Recommends continuing 60-minute sessions once per week through spring semester.</t>
  </si>
  <si>
    <t>Charlotte Papir</t>
  </si>
  <si>
    <t>Happy New Year, Erica! I hope you and your family had a wonderful holiday season.
Now that the December SAT results are in, I wanted to share my perspective on where we are with Charlotteâ€™s SAT preparation and outline some plans moving forward.
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
On her most recent test, the math section was nearly perfect. There is very little left to address in Math, particularly in Problem-Solving and Data Analysis. I plan to have her work through any remaining questions independently and bring them to our sessions for review.
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
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
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
You can use the link below to schedule a meeting:
https://calendly.com/jamaul-pemberton/parent-meetings
Please let me know if you have any questions or if there are any adjustments youâ€™d like to make to the plan. Iâ€™d also be happy to schedule a phone call if that would be helpful. I look forward to continuing to support Charlotte in her academic journey.
Best regards,
Jamaul
Jamaul P.
jamaul.pemberton@revolutionprep.com
(347) 433-7488
Jamaul P.
jamaul.pemberton@revolutionprep.com
+13474337488</t>
  </si>
  <si>
    <t>Christian Davis</t>
  </si>
  <si>
    <t>Dear Jennifer,
I hope you had a great holiday season! Itâ€™s been wonderful working with you and Christian over the past couple of months. I wanted to touch base to share an update on his progress as he prepares for his upcoming exam as well as outline my recommendations moving forward.
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
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
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
I suggest adding the below to your account to ensure we stay on track.
â€¢ 12 Hours of Distinguished Tutoring for Christian Davis with Megan Osgood
If you'd like to continue working together on achieving these goals, you can easily use this link to add the hours to your account today: https://my.revolutionprep.com/s/5uXnC7F8BI.
Please donâ€™t hesitate to reach out if you have any questions or would like to adjust our plan. Iâ€™m always happy to connect by phone if that would be helpful. I look forward to continuing to support Christian as he finishes the semester strong.
Best regards,
Megan
Megan O.
megan.osgood@revolutionprep.com
+12077140045</t>
  </si>
  <si>
    <t>Recommends increasing to two 60-minute sessions per week</t>
  </si>
  <si>
    <t>Mahi Surafel</t>
  </si>
  <si>
    <t>Dear Team Mahi,
Happy New Year, and I hope you had a great holiday break.  Itâ€™s been great working with you and Mahi over the past couple of months. I wanted to touch base to share some of the progress weâ€™ve made so far and share my thoughts on the plan moving forward.
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Please let me know if you have any questions or if there are any adjustments you would like to make to our plan. Iâ€™m happy to schedule a time to talk by phone if that would be helpful. I look forward to supporting Mahi in her continued academic journey.
Best,
Eddie R.
eddie.rodriguez@revolutionprep.com
+17275176454</t>
  </si>
  <si>
    <t>Recommends meeting consistently at least once a week</t>
  </si>
  <si>
    <t>Eli Schoepfer</t>
  </si>
  <si>
    <t>Dear Team Eli,
Happy New Year, and I hope you had a great holiday break.  Itâ€™s been great working with you and Eli over the past couple of months. I wanted to touch base to share some of the progress weâ€™ve made so far and share my thoughts on the plan moving forward.
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Please let me know if you have any questions or if there are any adjustments you would like to make to our plan. Iâ€™m happy to schedule a time to talk by phone if that would be helpful. I look forward to supporting Eli in his continued academic journey.
Best,
Eddie R.
eddie.rodriguez@revolutionprep.com
+17275176454</t>
  </si>
  <si>
    <t>Leah Heimer</t>
  </si>
  <si>
    <t>Dear Team Leah,
Happy New Year, and I hope you had a great holiday break.  Itâ€™s been great working with you and Leah over the past couple of months. I wanted to touch base to share some of the progress weâ€™ve made so far and share my thoughts on the plan moving forward.
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Leah in her continued academic journey.
Best,
Eddie R.
eddie.rodriguez@revolutionprep.com
+17275176454</t>
  </si>
  <si>
    <t>Snithik Cheemakurthi</t>
  </si>
  <si>
    <t>Dear Swapna Cheemakurthi,
I know this time of year is busy, and I appreciate you taking the time to review this email. As we begin a new academic semester, I wanted to take a moment to share some updates about Snithik's progress and outline our plans moving forward.
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
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
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Snithik is achieving their goals, I recommend we continue with our current pace of 3-4 sessions across the week.
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
Best regards,
Brock Dilley
brock.dilley@revolutionprep.com
+19724006172</t>
  </si>
  <si>
    <t>Recommends continuing current pace of 3-4 sessions across the week.</t>
  </si>
  <si>
    <t>Yahli Kotler</t>
  </si>
  <si>
    <t>Dear Team Yahli,
Happy New Year, and I hope you had a great holiday break.  Itâ€™s been great working with you and Yahli over the past couple of months. I wanted to touch base to share some of the progress weâ€™ve made so far and share my thoughts on the plan moving forward.
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Yahli in his continued academic journey.
Best,
Eddie R.
eddie.rodriguez@revolutionprep.com
+17275176454</t>
  </si>
  <si>
    <t>Oliver Irvine</t>
  </si>
  <si>
    <t>Dear Florencia Luccioni,
I know this time of year is busy, and I appreciate you taking the time to review this email. As we begin a new academic semester, I wanted to take a moment to share some updates about Oliver's progress and outline our plans moving forward.
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
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
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Oliver is achieving their goals, I recommend we continue with our timeline of at least one session a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
Best regards,
Brock Dilley
brock.dilley@revolutionprep.com
+19724006172</t>
  </si>
  <si>
    <t>Recommends continuing at least one session a week</t>
  </si>
  <si>
    <t>Lia Drazin</t>
  </si>
  <si>
    <t>Clearing this from email list, progress update done by email</t>
  </si>
  <si>
    <t>Internal note clearing list.</t>
  </si>
  <si>
    <t>Nathan James</t>
  </si>
  <si>
    <t>Dear Marieline James,
I know this time of year is busy, and I appreciate you taking the time to review this email. As we begin a new academic semester, I wanted to take a moment to share some updates about Nathan's progress and outline our plans moving forward.
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
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
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Nathan is achieving their goals, I recommend we use a pace of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
Best regards,
Brock Dilley
brock.dilley@revolutionprep.com
+19724006172</t>
  </si>
  <si>
    <t>Recommends one 60-minute class per week through school year</t>
  </si>
  <si>
    <t>Aarush Sharma</t>
  </si>
  <si>
    <t>Dear Vijay Sharma,
I know this time of year is busy, and I appreciate you taking the time to review this email. As we begin a new academic semester, I wanted to take a moment to share some updates about Aarush's progress and outline our plans moving forward.
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
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
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Aarush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
Best regards,
Brock Dilley
brock.dilley@revolutionprep.com
+19724006172</t>
  </si>
  <si>
    <t>Recommends continuing two 60-minute classes per week through school year.</t>
  </si>
  <si>
    <t>Asher Fullerton</t>
  </si>
  <si>
    <t>Hello Kristina and Ricardo,
Happy New Year! I hope the family time and holidays were amazing.
I noticed that Asher has some sessions coming up, and I'm really excited to pick back up with him! I was going to reach out at the end of the week to get him scheduled, but I'm glad you all were thinking ahead. Thank you for that.
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Iâ€™m happy to schedule a time to talk by phone, before our next session, if that would be helpful, too. Just let me know and we can schedule something.
Please give the boys my love!!
Best,
Diamond A.
diamond.anderson@revolutionprep.com
+17037985175</t>
  </si>
  <si>
    <t>Suggests keeping current schedule works.</t>
  </si>
  <si>
    <t>Ojaswin Sharma</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</si>
  <si>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one 60 minute class per week through the school year.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</si>
  <si>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Carter Sweeney</t>
  </si>
  <si>
    <t>Dear Dede,
I hope you had a great CO trip and are enjoying winter at home! It has been great working with you and Carter over the past couple of months. I wanted to touch base to share some of the progress weâ€™ve made so far and share my thoughts on the plan moving forward.
I have seen improvements in Carter's use of the Desmos calculator to efficiently solve difficult constants problems, use of the iCARE strategy for difficult inference passages, and identifying the correct subject for proper subject-verb agreement. 
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
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
Cheers,
Zack
zack.robertson@revolutionprep.com
+15098598579</t>
  </si>
  <si>
    <t>Recommends continuing 60-minute session per week through March 14th SAT.</t>
  </si>
  <si>
    <t>Grayson Mabry</t>
  </si>
  <si>
    <t>Hi Marcus and Christopher,
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
Meanwhile, please feel free to reach out with any concerns.  I look forward to seeing Grayson on the 15th and I will be in touch then!
Best regards,
Katherine Dickerson
katherine.dickerson@revolutionprep.com
+12404604249</t>
  </si>
  <si>
    <t>Specific plan for biweekly check-ins and shifting hours to AP Chem.</t>
  </si>
  <si>
    <t>Nicholas Triolo</t>
  </si>
  <si>
    <t>Dear Jeannine,
I hope you are enjoying winter! It has been great working with you and Nick over the past couple of months. I wanted to touch base to share some of the progress weâ€™ve made so far and share my thoughts on the plan moving forward.
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
Please let me know if you have any questions or if there are any adjustments you would like to make to our plan. Iâ€™m happy to schedule a time to talk by phone if that would be helpful. I look forward to supporting Nick in their continued academic journey.
Cheers,
Zack.
zack.robertson@revolutionprep.com
+15098598579</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</si>
  <si>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</si>
  <si>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Kate Carson</t>
  </si>
  <si>
    <t>Hi team Kate!
I hope you are having a great week! As we prepare for Kate's upcoming practice test, I wanted to share some updates and information about what to expect.
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to replicate official test day conditions as closely as possible when taking their practice test -- find a quiet place and take the test in one sitting.
After the practice test, I will review the results and discuss the test experience with Kate to determine our focus moving forward, and Iâ€™ll follow up with you on takeaways, improvements, and next steps in my next parent update.
Since Kate is achieving these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excited to continue supporting Kate in reaching their goals.
Best regards,
Elliot E.
elliot.emadian@revolutionprep.com
+15409682458</t>
  </si>
  <si>
    <t>Jamie Yu</t>
  </si>
  <si>
    <t>Dear Cheryl,
I hope youâ€™re having a warm winter season and keeping balance during this busy time of year. I wanted to provide a comprehensive update on Jamie's excellent progress as we work through AP Physics 1.
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
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
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
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
I'm extremely impressed with Jamie's dedication and progress, and I'm confident she's building the strong foundation needed for success on the AP exam!
Warmly,
Brandon Engle
Brandon E.
brandon.engle@revolutionprep.com
+19708890867</t>
  </si>
  <si>
    <t>Recommends meeting at least two 60-minute sessions per week.</t>
  </si>
  <si>
    <t>Nicole Tong</t>
  </si>
  <si>
    <t>Dear David and Carolyn,
I wanted to provide a comprehensive update on Nicole's excellent progress over the past several weeks as we've worked through data analysis, linear equations, and systems of equations.
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
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
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
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
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
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
I'm very impressed with Nicole's progress and confident she's building a strong mathematical foundation! Sheâ€™s definitely come a long way, and I am very proud of where sheâ€™s at.
Warmly,
Brandon Engle
Brandon E.
brandon.engle@revolutionprep.com
+19708890867</t>
  </si>
  <si>
    <t>Recommends meeting two or three times per week for one hour.</t>
  </si>
  <si>
    <t>Kenna Baldwin</t>
  </si>
  <si>
    <t>Dear Ryan,
I hope youâ€™re doing well. Itâ€™s been great working with Kenna over the past couple of months, and I wanted to share an update on the progress sheâ€™s made and outline my recommendation moving forward.
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
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
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
Please feel free to reach out if you have any questions or would like to discuss Kennaâ€™s progress in more detail. Iâ€™m happy to schedule a phone call if that would be helpful. I look forward to continuing to support Kenna in her academic journey.
Best regards,
Cristina A.
cristina.ascenzipettenuzzo@revolutionprep.com
+17863092063</t>
  </si>
  <si>
    <t>Recommends continuing with one tutoring session per week.</t>
  </si>
  <si>
    <t>Sofia Giannetti</t>
  </si>
  <si>
    <t>Dear Lauren,
I hope youâ€™re having a great week. As we continue with Sofiaâ€™s SAT preparation, I wanted to share an update from our first session and outline next steps before our upcoming meeting.
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
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
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
Best regards,
Cristina A.
cristina.ascenzipettenuzzo@revolutionprep.com
+17863092063</t>
  </si>
  <si>
    <t>Focus is on completing practice test before next session.</t>
  </si>
  <si>
    <t>Charlotte Fitzgibbons</t>
  </si>
  <si>
    <t>Dear Jennifer,
I hope youâ€™re having a great week. As we continue working toward Charlotteâ€™s SAT and ACT goals, I wanted to share a brief progress update and outline important next steps ahead of our upcoming session.
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
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
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
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
Best regards,
Cristina A.
cristina.ascenzipettenuzzo@revolutionprep.com
+17863092063</t>
  </si>
  <si>
    <t>Recommends one 60-min session/week</t>
  </si>
  <si>
    <t>Olivia Bendes</t>
  </si>
  <si>
    <t>Dear Heather,
I hope you are having a great start to your year. Itâ€™s been great working with you and Olivia over the past couple of months. Some things have come to my attention that I needed to share with you.
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
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
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
Best regards,
Ayman S.
ayman.smoot@revolutionprep.com
+17652527661</t>
  </si>
  <si>
    <t>Recommends increasing to 2-3 hours/week and switching programs.</t>
  </si>
  <si>
    <t>Grace Baggott</t>
  </si>
  <si>
    <t>Dear Anne,
I hope you are having a great start to the new year. Itâ€™s been wonderful working with you and Grace over the past couple of months, and I wanted to share an update on the progress sheâ€™s made along with my recommendations moving forward.
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
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
Please let me know if you have any questions or if youâ€™d like to discuss her plan further. Iâ€™m always happy to schedule time to talk by phone if helpful. I look forward to continuing to support Grace as she works toward her ACT goals.
Best regards,
Brandon L.
brandon.lora@revolutionprep.com
+13528187694</t>
  </si>
  <si>
    <t>Recommends continuing current velocity of two 60-minute sessions per week.</t>
  </si>
  <si>
    <t>Brooke Bledsoe</t>
  </si>
  <si>
    <t>Dear Lydia,
I hope you are having a great start to the new year. Itâ€™s been great working with you and Brooke over the past couple of months, and I wanted to share an update on the progress sheâ€™s made along with my recommendations moving forward.
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
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
If you'd like to continue working together on achieving these goals, you can easily use this link to add the hours to your account today: https://my.revolutionprep.com/s/LJBRk8FdSL.
Please let me know if you have any questions or if youâ€™d like to discuss Brookeâ€™s plan further. Iâ€™m happy to schedule a time to talk by phone if that would be helpful. I look forward to continuing to support Brooke as she works toward her SAT goals.
Brandon L.
brandon.lora@revolutionprep.com
+13528187694</t>
  </si>
  <si>
    <t>Recommends continuing two 90-minute sessions per week</t>
  </si>
  <si>
    <t>Owen Kachmarik</t>
  </si>
  <si>
    <t>Dear Kelly,
I hope you are having a great new year. It was great working with Owen again, but, because it has been awhile since we've worked together, I wanted to touch base to share some of what we plan to work on going forward.
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
Please let me know if you have any questions or if there are any adjustments you would like to make to our plan. Iâ€™m happy to schedule a time to talk by phone if that would be helpful. I look forward to supporting Owen on his continued academic journey.
Best regards,
Edwin W.
edwin.west@revolutionprep.com
+18134213087</t>
  </si>
  <si>
    <t>Suggests continuing to meet around once per week.</t>
  </si>
  <si>
    <t>Maddie Shure</t>
  </si>
  <si>
    <t>Hi Maddie and Jen,
I wanted to share a consolidated update on Maddieâ€™s SAT progress, remaining hours, and recommendations as we plan ahead for the March SAT.
Hours &amp;amp; scheduling
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
Engagement &amp;amp; work ethic
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
Score context &amp;amp; request
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
Current SAT profile (summary)
Reading &amp;amp; Writing:
   - Clear strength in reading comprehension, inferences, and â€œInformation &amp;amp; Ideasâ€ questions
   - Grammar (Standard Conventions &amp;amp; Craft/Structure) remains the primary English area to shore up
Math:
   - Strong potential with data interpretation, systems, and word problems
   - Algebra and Advanced Math remain the biggest opportunities for growth
   - Desmos usage has improved significantly, but continued repetition is key for speed and confidence
Strategy moving forward
   - Primary focus: SAT Math, particularly unlocking the harder adaptive module using Desmos
   - Secondary focus: Light but consistent English practice to maintain reading strengths and reinforce grammar rules
Homework: Continue completing all assigned work in Google Classroom, with an emphasis on Desmos-based math practice
Recommendation: additional hours
With only 4 hours remaining, it will be difficult to sustain progress through March. To prep effectively and avoid last-minute cramming, I recommend adding at least 12â€“20 additional hours, which would allow us to:
   - Maintain consistent weekly or biweekly sessions
   - Build math speed and retention through repetition
   - Strategically review mistakes from practice tests
   - Enter the March SAT confident rather than rushed
Please let me know if youâ€™d like help planning a schedule or discussing hour options. Iâ€™m very encouraged by Maddieâ€™s effort and progress, and Iâ€™m excited to keep building on it.
Thanks!
Cara
Cara R.
cara.mclaughlin@revolutionprep.com
+16056596774</t>
  </si>
  <si>
    <t>Recommends adding 12-20 hours for consistent weekly/biweekly sessions.</t>
  </si>
  <si>
    <t>Josie Rodgers</t>
  </si>
  <si>
    <t>Hi Josie and Kelly, 
It was great working with Josie last semester! She did a great job with trigonometric identities and is clearly very capable when she has the right structure and repetition. Iâ€™m happy to continue working with her this semester and build on the progress sheâ€™s already made.
Hours &amp;amp; Scheduling
Josie currently has 1.75 hours remaining, and those hours still need to be scheduled. Since we are continuing with Precalculus, I recommend adding additional hours so we have enough time to cover upcoming topics thoroughly and avoid rushing as the semester progresses.
Current Progress Highlights
   - Trig identities: Josie is doing really wellâ€”especially when she converts expressions into a consistent form (typically sine/cosine) and uses the Pythagorean identities strategically.
   - Momentum: Her organization and follow-through make her sessions productive, and continued practice will help lock in speed and independence.
Recommended Focus Moving Forward (Precalc)
   - Continue strengthening identity work (efficiency + pattern recognition)
   - Maintain steady review so skills donâ€™t fade between assessments
   - Use guided practice sets to increase speed and reduce second-guessing
Please feel free to reach out to get the remaining 1.75 hours scheduled, and Iâ€™m also happy to propose a weekly cadence if thatâ€™s helpful.
Thanks!
Cara
Cara R.
cara.mclaughlin@revolutionprep.com
+16056596774</t>
  </si>
  <si>
    <t>Recommends adding hours to cover upcoming topics without rushing.</t>
  </si>
  <si>
    <t>Jack Leichter</t>
  </si>
  <si>
    <t>Hi Nancy, 
I wanted to share a detailed update on Jackâ€™s recent SAT progress and the work weâ€™ve been doing together over the past several weeks. Jack has made excellent, measurable gains and is showing clear growth not only in score, but in strategy, confidence, and problem-solving maturity.
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
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
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
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
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
Please feel free to reach out with any questions. Jack has been working hard, and his progress reflects that effort.
Best,
Alexis B.
alexis.boucher@revolutionprep.com
+17544224388</t>
  </si>
  <si>
    <t>Rebecca Hernandez</t>
  </si>
  <si>
    <t>Hi Rebecca and Maritza,
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
If you reach the 35 R and the 30 S that youâ€™ve achieved in practice on your next test, youâ€™ll be one point away from your goal score of 32. As for self-studying, taking practice test is a great idea. You might find this website helpful for some background noise.
https://mynoise.net/NoiseMachines/examinationClassroomNoiseGenerator.php
Sometimes it is also useful to go to a library or some place that feels less comfortable than home. All of the material weâ€™ve covered will remain available to you in your lesson directory for at least a couple months. Let me know if you have any other needs or questions.
Best, Zach</t>
  </si>
  <si>
    <t>Suggests reserving needed times.</t>
  </si>
  <si>
    <t>Aathira Manoj</t>
  </si>
  <si>
    <t>Dear Manoj,
I hope youâ€™re doing well. I wanted to take a moment to share an update on Aathiraâ€™s progress so far and outline my recommendation moving forward. Since this is our first progress update, I also wanted to provide some context around the work weâ€™ve been doing together.
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
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
Aathira has an upcoming chemistry test on**Â January 15th**, and our short-term goal is to ensure she feels confident with thermochemistry and thermal equilibrium questions. The overall goal is to stay on top of course content and prevent gaps as new material is introduced.
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
Please feel free to reach out if you have any questions or would like to discuss Aathiraâ€™s progress in more detail. Iâ€™m happy to schedule a phone call if that would be helpful. I look forward to continuing to support Aathira in her chemistry course.
Best regards,
Cristina A.
cristina.ascenzipettenuzzo@revolutionprep.com
+17863092063</t>
  </si>
  <si>
    <t>Vivaan Vyas</t>
  </si>
  <si>
    <t>Greetings All,
I hope you are doing well. I wanted to follow up regarding Vivaanâ€™s most recent tutoring session.
Vivaan has been making progress when he attends sessions, and consistent participation is important for maintaining momentum and continued skill development. I noticed that Vivaan missed the last scheduled session, and I wanted to check in to be sure everything is okay.
Regular attendance helps us stay aligned with learning goals and build skills steadily. When sessions are missed, it can slow progress and make it more challenging to maintain consistency.
Moving Forward:
I recommend continuing with our current schedule and ensuring consistent attendance so Vivaan can make the most of each session. If scheduling has become challenging, Iâ€™m happy to discuss alternative days or times that may work better for your family.
Please feel free to reach out if you have any questions or need to make adjustments. I look forward to continuing to support Vivaanâ€™s progress.
Madia B.
madia.banda@revolutionprep.com
+17043527601</t>
  </si>
  <si>
    <t>Recommends continuing with current schedule.</t>
  </si>
  <si>
    <t>Vera Ori</t>
  </si>
  <si>
    <t>Dear Alessandro,
I hope you're having a great winter! It's been great working with you and Vera over the past several months. As we move into the next semester, I wanted to share some observations on our progress so far and my thoughts on a plan moving forward.
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
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
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
Best regards,
Margaret W.
margaret.webb@revolutionprep.com
+15127457572</t>
  </si>
  <si>
    <t>Recommends continuing to meet for one hour per week through upcoming semester.</t>
  </si>
  <si>
    <t>Jack Cannizzo</t>
  </si>
  <si>
    <t>Dear Kristen,
I hope you had a wonderful holiday season! Itâ€™s been great working with you and Jack over the past couple of months, and I wanted to touch base to share some of the progress weâ€™ve made so far as well as my thoughts on the plan moving forward.
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
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
Please let me know if you have any questions or if there are any adjustments you would like to make to our plan. Iâ€™m happy to schedule a time to talk by phone if that would be helpful. I look forward to supporting Jack in his continued academic journey.
Best regards,
Megan
Megan O.
megan.osgood@revolutionprep.com
+12077140045</t>
  </si>
  <si>
    <t>Recommends continuing with regular 60-minute weekly sessions.</t>
  </si>
  <si>
    <t>Isha Kanodia</t>
  </si>
  <si>
    <t>Subject: Upcoming Practice Test
Dear Riti,
I hope you are having a great week! As we prepare for Isha's upcoming practice test, I wanted to share some updates and information about what to expect.
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Isha to replicate official test day conditions as closely as possible when taking her practice test.Â  Â She should find a quiet place and take the test in one sitting.
After the practice test, I will review the results and discuss the test experience with Isha to determine our focus moving forward, and Iâ€™ll follow up with you on takeaways, improvements, and next steps in my next parent update.
I recommend Isha keep taking a lesson twice a week for an hour.
Please let me know if you have any questions or if there are any adjustments you would like to make to our plan. Iâ€™m happy to schedule a time to talk by phone if that would be helpful. I am excited to continue supporting Isha in reaching their goals.
Best regards,
[Your Name]Jill W.
jill.watson@revolutionprep.com
+19032491379</t>
  </si>
  <si>
    <t>Recommends keeping 1.5 hour sessions weekly</t>
  </si>
  <si>
    <t>Amyra Ngwang</t>
  </si>
  <si>
    <t>Dear Abigirl,
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
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
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
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am excited to continue supporting Amyra in reaching her goals.
Starward,
Skye Silmenna
skye.silmenna@revolutionprep.com
+14019030809</t>
  </si>
  <si>
    <t>Recommends returning to pace of two one-hour sessions a week</t>
  </si>
  <si>
    <t>Misha Khairom</t>
  </si>
  <si>
    <t>Hi Anu,
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
Please reach out if you have any other questions.Â  I will be in touch and I look forward to seeing Misha soon!
~Katherine
Katherine D.
katherine.dickerson@revolutionprep.com
+12404604249</t>
  </si>
  <si>
    <t>Recommends meeting once a week</t>
  </si>
  <si>
    <t>Knox Richard</t>
  </si>
  <si>
    <t>Hello team Knox,
Following is a progress update for the time Knox and I have spent together thus far.
Executive Summary
Knox and I have completed six sessions over the past four weeks. He continues to be a pleasure to work with, consistently showing high levels of engagement and a proactive attitude during our time together.
While our initial focus was broad, a recent practice ACT provided critical data that has helped us refine our strategy. Based on his performance and personal strengths, we have mutually agreed to pivot our focus exclusively to the SAT moving forward.
Key Performance Insights
The recent practice test served as an excellent diagnostic tool, highlighting specific "growth opportunities" that we are now targeting:
Punctuation &amp;amp; Grammar: Knox needs to solidify his understanding of formal comma usage, semicolons, and dash placement. These are high-yield areas on the SAT Writing/English sections.
Geometry Fundamentals: We identified some gaps in geometric properties and spatial reasoning that we will bridge to boost his Math score.
Strategic Pivot: The SATâ€™s structure and timing often better suit students with Knoxâ€™s engagement style, and we believe this shift will yield a higher score-to-effort ratio.
Plan of Action
New Baseline: I would like Knox to take a full-length practice SAT as soon as possible. Establishing this baseline is essential for tracking progress under the new format.
Immediate Focus: During our session tomorrow (Thursday), we will begin diving into SAT-specific strategies while addressing the punctuation and geometry gaps identified.
Consistency: I recommend maintaining our current cadence of two 1-hour sessions per week. We will re-evaluate this frequency once we have analyzed the results of his first SAT practice test.
Administrative &amp;amp; Scheduling Note
Knox currently has a remaining balance on his account, so we are all set to continue our momentum.
Important: My calendar is currently filling up several weeks in advance. To ensure Knox keeps his preferred time slots and stays on track for his testing goals, I highly recommend scheduling future sessions in advance.
Iâ€™m looking forward to seeing Knox tomorrow and kicking off this new phase of prep!
Ben C.
ben.chamberlain@revolutionprep.com
+18283484669</t>
  </si>
  <si>
    <t>Recommends maintaining current cadence of two 1-hour sessions per week.</t>
  </si>
  <si>
    <t>Addison Connolly</t>
  </si>
  <si>
    <t>Dear Ani Connolly,
I hope you 2026 year is prosperous. Itâ€™s been great working with you and Addison since mid-December. I wanted to touch base to share some of the progress weâ€™ve made so far and share my thoughts on the plan moving forward.
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
Please let me know if you have any questions or if there are any adjustments you would like to make to our plan. Iâ€™m happy to schedule a time to talk by phone if that would be helpful. I look forward to supporting Addison in her continued academic journey.
Best regards,
Linda H.
linda.hindi@revolutionprep.com
+19188412706</t>
  </si>
  <si>
    <t>Recommends continuing twice-weekly one-hour sessions through January 28.</t>
  </si>
  <si>
    <t>Ahmed El Hennawy</t>
  </si>
  <si>
    <t>Dear Hala Halawa,
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
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
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
Please let me know if you have any questions or if there are any adjustments you would like to make to our plan. Iâ€™m happy to schedule a time to talk by phone if that would be helpful. I look forward to supporting Ahmed in his continued academic journey.
Best regards,
Linda H.
linda.hindi@revolutionprep.com
+19188412706</t>
  </si>
  <si>
    <t>Recommends continuing one-hour sessions once per week</t>
  </si>
  <si>
    <t>Udoka Amaefule</t>
  </si>
  <si>
    <t>Hi, Gladys,
Since my program with Udoka has come to a close, I wanted to take a moment to report on what we accomplished together and provide some ideas on how best to move forward!
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"and," "with,"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
30 minutes of drill: vocab drill, verbs drill
30 minutes of French content: reading, listening, speaking
The drill was to enable the rapid memorization of basics; the content was where he could then spot what we had just learned in context "in the wild," so to speak.
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"quiz." If at any point he decides that he's interested in this, please let me know!
Otherwise, I wish Udoka the best in his endeavors. He is a lovely, attentive young man, and I am so thrilled by how seriously he wants to learn French! Learning other languages is truly the door to new worlds, and I am so pleased that he is pursuing this.
As always, feel free to reach out if you need anything or have any questions at all!
Maia</t>
  </si>
  <si>
    <t>Urges continuing study via tutoring or self-study.</t>
  </si>
  <si>
    <t>Sarah Bamba</t>
  </si>
  <si>
    <t>Dear Vazoumana,
I hope you are doing well! It has been a pleasure working with Sarah, and I wanted to share an update on her progress along with my recommendations moving forward.
Progress &amp;amp; Recent Focus:
Over the past several weeks, Sarah has been working through a variety of math and ELA topics aligned with her school curriculum and assessments. Our recent focus has included:
â€“ Multiples, factors, and factor pairs
â€“ Prime vs. composite numbers
â€“ Area and perimeter of rectangles, triangles, squares, and composite shapes
â€“ Multiplication and long division (including remainders)
â€“ Multiplication word problems
â€“ Fractions: comparing different numerators and denominators
â€“ Rounding to the nearest hundredth
â€“ Geometry concepts and shape identification
â€“ Reading comprehension skills, including main idea, evidence, and theme
â€“ IA Math and ELA practice test preparation
Sarah has demonstrated strong understanding in many of these areas, particularly with geometry, rounding, multiples, and foundational number sense. She is able to apply procedures well once expectations are clear and has been steadily building confidence across topics.
Positives:
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
Areas for Continued Growth:
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
Recommendation for Velocity:
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
Academic Focus Moving Forward:
â€“ Improving comprehension of multi-step word problems
â€“ Continuing practice with fractions, multiplication, and division
â€“ Reinforcing accuracy and problem-solving strategies
â€“ Supporting reading comprehension skills across subjects
â€“ Aligning sessions closely with classroom expectations and upcoming assessments
I have also reached out to Ms. Mack to see how I can best support Sarahâ€™s learning in alignment with her classroom goals and will incorporate any feedback into our sessions.
Sarah has been doing very well overall, and Iâ€™m confident she will continue to grow with consistent practice and support. Please feel free to reach out if you have any questions or would like to discuss her progress further.
Best regards,
Jose F.
jose.falconi@revolutionprep.com
+1 (209) 261-5048</t>
  </si>
  <si>
    <t>Recommends continuing at 1-2 hourly sessions per week.</t>
  </si>
  <si>
    <t>Akshara Prasad</t>
  </si>
  <si>
    <t>Hi Revathy,
Our students occasionally get archived, but I reactivated Akshara. You should be able to schedule now!
Best,
Kristen F.
kristen.fox@revolutionprep.com
+18636516566</t>
  </si>
  <si>
    <t>Notifies that student is reactivated for scheduling.</t>
  </si>
  <si>
    <t>Olivia Pritchett</t>
  </si>
  <si>
    <t>Hi, Len!
Itâ€™s been great working with you and Olivia over the past couple of months. I wanted to touch base to share some of the progress weâ€™ve made so far and share my thoughts on the plan moving forward. 
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
I'd like to break down this report by subject.
ENGLISH: Olivia's has a very natural and intuitive grasp of English, which has served her well in this section! However, her "scores"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"stick," so we will continue to review them until they do. Excitingly, she got a 100% on her most recent English homework -- hopefully, a trend that will continue!
READING: Reading is a little bit more varied; the "scores"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
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"First 10"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
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
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
To this end, I recommend maintaining our current rhythm of 90 minutes/week. My short-term goals for her are, as mentioned, 90% on English and Reading passages and the first 10 in Math; her long-term goal is, of course, a 30.
Please let me know if you have any questions or if there are any adjustments you would like to make to our plan. Iâ€™m happy to schedule a time to talk if that would be helpful!
Thanks, and Happy New Year!
Maia</t>
  </si>
  <si>
    <t>Recommends maintaining current rhythm of 90 minutes/week.</t>
  </si>
  <si>
    <t>Nora Ahmed</t>
  </si>
  <si>
    <t>Dear Parisa, 
I hope you are having a great winter. Itâ€™s been great working with you and Nora over the past few months. I wanted to touch base once again to share some of the progress weâ€™ve made thus far and share my thoughts on the plan moving forward. 
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her continued academic journey. 
Best regards, 
Colin C.
colin.cody@revolutionprep.com
+19785187882</t>
  </si>
  <si>
    <t>Recommends continuing one 60-minute class per week through school year</t>
  </si>
  <si>
    <t>Gabriel Pollinger</t>
  </si>
  <si>
    <t>(sending for metrics)
Hi Max
Hope you're well
I just wanted to ask if you had any more feedback for Gabriel - strengths and weaknesses - that you're seeing in him this year, things you think he needs to work on, etc.  I see him not always writing down steps/doing a lot in his head.  I would welcome your assessment.
And thank you for all your help this year!  I wish you a very happy holiday!
Jordan
Hello Jordan,
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Thank you!  I hope this helps.  Let me know if you have any questions.
Happy holidays,
Max
Hi Max,
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I hope that it will be a good year ahead for you - happy holidays! 
Best,
Jordan</t>
  </si>
  <si>
    <t>Suggests booking a mix of 30 and 60 minutes.</t>
  </si>
  <si>
    <t>Lorenzo Udarelli</t>
  </si>
  <si>
    <t>(sending for metrics)
Dear Max,
Thank you for the update. I've taken Lorenzo off copy and adding Vasilios.
Lorenzo's recent PSAT score improved 180 points from a year ago, with 150 coming on the english side. He had worked with another tutor prior to you and although he didn't like her style, it helped.  
While he was initially excited about his improved score, he became sullen after comparing it to the score of his peers, who scored higher. 
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
Please do what you can to prop him up and encourage him not to leave anything on the table. I think he reacts well to positive reinforcement.  
Thank you,
Andrea
Hello Andrea,
Can you send a screenshot of the most recent score report with the breakdown of each section?  That will give me a better understanding of what areas to focus on moving forward.
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
Thank you,
Max
Hi Max,
Thank you so much for your detailed replies. Attached is the report I was able to download, I hope it is what you are seeking.
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
Best,
Andrea
Hello Andrea,
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
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"competitive" for the SAT.  Many colleges take GPA, Common App / personal statements, and extra-curriculars into consideration if the SAT score is on the "lower end"...although I still consider anything above a 1250-1300 to be excellent.  If we're looking to get a 200-300 point increase, it will take multiple attempts with a lot of focused practice between exams in order to close any gaps.
I hope this helps!
Thank you,
Max</t>
  </si>
  <si>
    <t>Recommends December exam</t>
  </si>
  <si>
    <t>Aaryan Raj Nair</t>
  </si>
  <si>
    <t>Dear Rashmi,
I hope youâ€™re having a great week! As we prepare for Aaryanâ€™s first Bluebook Practice SAT this weekend, I wanted to share a brief update on his progress and what to expect moving forward.
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
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
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
To get the most accurate results, I recommend that Aaryan replicate official test-day conditions as closely as possible by taking the test in one sitting, in a quiet environment, with minimal distractions.
After the test, I will review his results in detail and discuss the experience with Aaryan so we can determine our instructional focus moving forward. I will then follow up with you with key takeaways, areas of improvement, and next steps.
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
Please feel free to reach out if you have any questions or would like to discuss our plan in more detail. Iâ€™m happy to schedule a phone call if that would be helpful, and I look forward to continuing to support Aaryan as he prepares for the SAT.
Best regards,
Ana
Ana H.
ana.heiser@revolutionprep.com
+14695703730</t>
  </si>
  <si>
    <t>Recommends continuing one 60-minute session per week through upcoming test date.</t>
  </si>
  <si>
    <t>Bryce Pratt</t>
  </si>
  <si>
    <t>Hi, Tim! Bryce and I are now due for her lengthier, written "progress update," so here we go!
I am so pleased to see that Bryce hit new highs across the board on her second real exam! Gaining 50 points in reading/writing and 10 points in math, she also achieved her second highest score to date on any test, practice or otherwise. It is great when those highs can be reached "in the room." Her literal perfect math score on her October PSAT is also a testament to what is possible for her going forward! As I've mentioned before, in math we tend to see a "popcorn" effect when it comes to high scores. That perfect 760 was certainly a "pop," as was her 750 on her most recent math practice test. 
Our goal going forward will be to give her repetition in the most advanced (and most random) math problems so we can settle in to those high 700 score ranges as a baseline.
With her remaining hours, we are currently scheduled at 60 minutes one time/week heading through the Spring, which should work nicely as she is missing fewer and fewer concepts, meaning the full week between sessions is justified for her to complete enough homework.
Let me know if there is anything you would like to discuss further and we can schedule a time to do so. Thank you for the privilege of working with Bryce!
Alison T.
alison.trumbull@revolutionprep.com
+14102994478</t>
  </si>
  <si>
    <t>Notes current 1x/week schedule is appropriate.</t>
  </si>
  <si>
    <t>Reagan Schnetzer</t>
  </si>
  <si>
    <t>Dear Reagan,
I hope you are having a great winter. It has been great working with you and Reagan, and I wanted to touch base to share some of the progress weâ€™ve made so far and share my thoughts on the plan moving forward.
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
Cheers,
Zack 
zack.robertson@revolutionprep.com
+15098598579</t>
  </si>
  <si>
    <t>Recommends scheduling one 60-minute session per week Jan 25 to March 14.</t>
  </si>
  <si>
    <t>Akchara Mukunthu</t>
  </si>
  <si>
    <t>Dear Vishnupriya and Akchara,
I hope you are having a great start to the new year! Itâ€™s been wonderful working with Akchara over the past few months. I wanted to touch base to discuss some of the progress weâ€™ve made so far and share my thoughts on the plan moving forward.
I have seen significant improvement in a variety of editing and structural skills. She has shown consistent growth in the number of different rhetorical strategies she can utilize to analyze a text or a argue a position.
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
Please let me know if you have any questions or if there are any adjustments you would like to make to our plan. I look forward to supporting Akchara in her continued academic journey.
Shaun L.
shaun.leonard@revolutionprep.com
+17023665570</t>
  </si>
  <si>
    <t>Recommends velocity of one 60-minute session a week.</t>
  </si>
  <si>
    <t>George Gayle</t>
  </si>
  <si>
    <t>Hi Megan and George,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George has shown improvement in his ACT skills regarding grammar, sentence boundaries, and textual evidence and analysis.
Our current short-term goals for George include continuing to improve on a variety of questions types, and working with advanced or archaic language in reading passages.
I recommend keeping George's current program velocity of 1 hour per week. (This is in addition to his other tutoring sessions).
Please let me know if you have any questions or if there are any adjustments you would like to make to our plan. Iâ€™m happy to schedule a time to talk by phone if that would be helpful. I look forward to supporting George in his continued academic journey.
Best regards,
Shaun L.
shaun.leonard@revolutionprep.com
+17023665570</t>
  </si>
  <si>
    <t>Recommends keeping current velocity of 1 hour per week.</t>
  </si>
  <si>
    <t>Sebastian Sinclair</t>
  </si>
  <si>
    <t>Hi Nena and Sebastian,
I hope you are having a great start to the year! Itâ€™s been great working with you both over the past few weeks. I wanted to touch base to share some of the progress weâ€™ve made and summarize the plan moving forward.
Sebastian has improved his procedures for onboarding SAT strategies. We have plenty of high-yield learning objectives to work through, and I'm excited to watch Sebastian's continued improvement.
Based on Sebastian's progress, I recommend a velocity of one session a week for 60 minutes a session to continue this improvement.
Please let me know if you have any questions or if there are any adjustments you would like to make to our plan. I look forward to supporting Sebastian in his continued academic journey.
Shaun L.
shaun.leonard@revolutionprep.com
+17023665570</t>
  </si>
  <si>
    <t>Recommends velocity of one session a week for 60 minutes.</t>
  </si>
  <si>
    <t>Jayden Wang</t>
  </si>
  <si>
    <t>Hello Jayden and Xiaoyang,
I just wanted to get in touch and talk about Jayden's progress and the plan moving forward.
Over the past few months, I have seen improvements in Jayden's writing ability. We are working on helping streamline their planning, writing, and editing processes to be smoother, and to help Jayden express their advanced ideas and analyses.
The overall goal for Jayden is to help them elevate their communication so it is more concise, clear, and direct.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 am looking forward to continuing my work with Jayden in these next steps of their academic journey.
Best regards,
Shaun L.
shaun.leonard@revolutionprep.com
+17023665570</t>
  </si>
  <si>
    <t>Recommends continuing with one 60-minute session a week.</t>
  </si>
  <si>
    <t>Beckett Haller</t>
  </si>
  <si>
    <t>Dear Beckett and Melanie,
I hope you are having a great year so far. Itâ€™s been wonderful working with Beckett over the past few weeks. I wanted to touch base to discuss some of the progress weâ€™ve made so far and share my thoughts on the plan moving forward.
I have seen significant improvements in Beckett's writing and editing abilities since we first started working together. He has shown consistent growth in the number of different rhetorical strategies he can utilize to outline, compose, and edit his writing.
Based on Beckett's progress, I would recommend a velocity of one 60 minute session a week to improve his overall writing and analyzing abilities.
Please let me know if you have any questions or if there are any adjustments you would like to make to our plan. I look forward to supporting Beckett in his continued academic journey.
Shaun L.
shaun.leonard@revolutionprep.com
+17023665570</t>
  </si>
  <si>
    <t>Ronny Singh</t>
  </si>
  <si>
    <t>Hi Satya,
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
Our goal has been to help Ronny strengthen his early numeracy skills, specifically counting on from a given number, identifying numbers on a number line, and determining whether a group of objects is even or odd. 
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
Given the progress Ronny was making, I recommend a consistent weekly schedule of 60 minutes per week so he can continue building these skills step by step. 
Please let me know what works best for your family moving forward. Iâ€™m looking forward to hearing from you and hoping everything is okay.
Warm regards,
Casey</t>
  </si>
  <si>
    <t>Recommends consistent weekly schedule of 60 minutes per week.</t>
  </si>
  <si>
    <t>Sam Hack</t>
  </si>
  <si>
    <t>Dear Christina and Sam,
I hope you are having a great start to the new year! Itâ€™s been wonderful working with Sam over the past few months. I wanted to touch base to discuss some of the progress weâ€™ve made so far and share my thoughts on the plan moving forward.
I have seen significant improvement in a variety of editing and structural skills while working on these application essays. Sam has shown consistent growth in the number of different rhetorical strategies he can utilize to write more precisely.
Based on Sam's progress, I recommend a velocity of one 60 minute session a week to continue improving his grades and to continue working on any future application essays.
Please let me know if you have any questions or if there are any adjustments you would like to make to our plan. I look forward to supporting Sam in his continued academic journey.
Shaun L.
shaun.leonard@revolutionprep.com
+17023665570</t>
  </si>
  <si>
    <t>Morgan Thompson</t>
  </si>
  <si>
    <t>Hi Team Morgan,
I wanted to share an update on Morganâ€™s progress so far. Morgan is taking on new strategies quickly, and has a clear idea about how to implement them.
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
If you have any questions, concerns, or would like to discuss these recommendations further, please donâ€™t hesitate to reach out. Iâ€™d be happy to schedule a phone or Zoom call.
Shaun L.
shaun.leonard@revolutionprep.com
+17023665570</t>
  </si>
  <si>
    <t>Recommends aiming for two sessions a week.</t>
  </si>
  <si>
    <t>Maxine Moore</t>
  </si>
  <si>
    <t>Hi Carrie,
I hope you are having a great start to the year! Itâ€™s been great working with you and Max over the past couple of weeks. I wanted to touch base to share some of the progress weâ€™ve made so far and share my thoughts on the plan moving forward.
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Since Max is making good progress towards her goals, I recommend we continue with our one 60 minute class per week through the academic year.
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Please let me know if you have any questions or if there are any adjustments you would like to make to our plan. Iâ€™m happy to schedule a time to talk by phone if that would be helpful. I look forward to supporting Max in her continued academic journey.
Best regards,
Sarah 
sarah.vollero@revolutionprep.com
+13155607858</t>
  </si>
  <si>
    <t>Recommends continuing one 60-minute class per week through academic year.</t>
  </si>
  <si>
    <t>Anoushka Singh</t>
  </si>
  <si>
    <t>Dear Amit,
I hope you are having a great week! Itâ€™s been wonderful working with you and Anoushka over the past couple of weeks, and I wanted to share a quick progress update along with my thoughts on our plan moving forward.
Anoushka has been doing an excellent job during sessions. She actively participates, annotates thoughtfully, asks great questions, and consistently comes prepared with her homework, which has made a big difference in her progress. Her engagement and effort have been outstanding.
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
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
Based on Anoushkaâ€™s progress so far, I recommend continuing at least with one 60-minute session per week for now to maintain consistency and momentum. As we get closer to the March exam, we can reassess and consider increasing session frequency if needed to support her goals.
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
Please let me know if you have any questions or if youâ€™d like to make any adjustments to our plan. Iâ€™m always happy to schedule a call if that would be helpful. Iâ€™m really enjoying working with Anoushka and look forward to continuing to support her progress.
Best regards,
Jennifer H.
jennifer.hernandez@revolutionprep.com
+19092362317</t>
  </si>
  <si>
    <t>Recommends continuing at least one 60-minute session per week.</t>
  </si>
  <si>
    <t>Eden Clarkson</t>
  </si>
  <si>
    <t>Dear Julia,
I hope you are having a great week! Itâ€™s been great working with you and Eden over the past couple of weeks, and I wanted to take a moment to share a progress update along with our plan moving forward.
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
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
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
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
Please let me know if you have any questions or would like to adjust our plan. Iâ€™m also happy to schedule a time to talk by phone if that would be helpful. I look forward to continuing to support Eden in her SAT preparation.
Best regards,
Jennifer H.
jennifer.hernandez@revolutionprep.com
+19092362317</t>
  </si>
  <si>
    <t>Recommends continuing with one to two 60-minute sessions per week.</t>
  </si>
  <si>
    <t>Alex Guo</t>
  </si>
  <si>
    <t>Dear Jennifer MacEachern,
I hope you are having a great winter season. Itâ€™s been great working with you and Alex Guo over the past couple of months. I wanted to touch base to share some of the progress weâ€™ve made so far and share my thoughts on the plan moving forward.
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
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 in his continued academic journey.
Best regards,
Jason N.
jason.noble@revolutionprep.com
+12162627470</t>
  </si>
  <si>
    <t>Recommends keeping sessions as needed</t>
  </si>
  <si>
    <t>Marlee Hewitt</t>
  </si>
  <si>
    <t>Dear Melessa, 
I hope you are having a great winter. Itâ€™s been such a pleasure working with you and Marlee this past year. I would like to update you again with some of the progress weâ€™ve made up to this point and share my thoughts on the plan moving forward. 
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Please let me know if you have any questions or if there are any adjustments you would like to make to our plan. Iâ€™m happy to schedule a time to talk by phone if that would be helpful. I look forward to supporting Marlee in her continued academic journey. 
Best regards, 
Colin C.
colin.cody@revolutionprep.com
+19785187882</t>
  </si>
  <si>
    <t>Recommends continuing two 30-minute classes per week through school year.</t>
  </si>
  <si>
    <t>Kabir Bhatia</t>
  </si>
  <si>
    <t>Dear Ashish Bhatia,
I hope you are having a great winter season. Itâ€™s been great working with you and Kabir over the past couple of months. I wanted to touch base to share some of the progress weâ€™ve made so far and share my thoughts on the plan moving forward.
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
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Kabir in his continued academic journey.
Best regards,
Jason N.
jason.noble@revolutionprep.com
+12162627470</t>
  </si>
  <si>
    <t>Recommends meeting every weekend for one hour (split)</t>
  </si>
  <si>
    <t>Deondre Brown</t>
  </si>
  <si>
    <t>Dear Lineta,
Happy New Year! I know this time of year can be busy, and I truly appreciate you taking the time to review this update. As we begin a new academic semester, I wanted to share Deondreâ€™s progress and outline our focus moving forward.
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
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
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
Velocity Recommendation:
Based on Deondreâ€™s current progress and goals, I recommend continuing with two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Deondre as he builds confidence and skills this semester.
Warm regards,
Madia B.
madia.banda@revolutionprep.com
+17043527601</t>
  </si>
  <si>
    <t>Recommends continuing two 60-minute sessions per week</t>
  </si>
  <si>
    <t>Lilah Carroll</t>
  </si>
  <si>
    <t>Hi, David! 
In doing my post-holiday catch-up / plan-ahead this week, I searched to see where we'd left the below communication, and -- instead of finding it in my "Sent" folder -- I found it in "Drafts," where it must've gotten stalled by a connection error. My apologies! Sending it through the system this time.
Mom, cc'd here, and I caught up before the holidays. Please take a look at the below, and let me know if you have any questions about the plan to extend Lilah's schedule. Thank you!
------------------------
Hi Wendy,
Thanks so much for taking the time to chat todayâ€”I  appreciate the chance to compare notes and align on next steps. 
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
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
David, would you please reach out to mom to get Lilah's schedule set from February on? Our last currently scheduled session is January 25, and -- as Lilah's preferred day is Sunday -- I'd love to protect her times sooner rather than later.Â 
Please let me know if any scheduling questions come up as you lock in the test date. I'm delighted to continue supporting Lilah!Â 
Warmly,
Shawn K.
shawn.kane@revolutionprep.com</t>
  </si>
  <si>
    <t>Recommends maintaining consistent weekly sessions through January to March.</t>
  </si>
  <si>
    <t>Hudson Gray</t>
  </si>
  <si>
    <t>Dear Lauren Gray,
I hope you are having a great winter season. Itâ€™s been great working with you and Hudson over the past couple of months. I wanted to touch base to share some of the progress weâ€™ve made so far and share my thoughts on the plan moving forward.
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
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his continued academic journey.
Best regards,
Jason N.
jason.noble@revolutionprep.com
+12162627470</t>
  </si>
  <si>
    <t>Recommends continuing to meet once a week for one-hour sessions</t>
  </si>
  <si>
    <t>Henriette Chu</t>
  </si>
  <si>
    <t>Dear Karina, 
I hope you are having a great winter. Itâ€™s been great working with you and Henriette over the past few weeks. I wanted to touch base to share some of the progress weâ€™ve made so far and share my thoughts on the plan moving forward. 
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Henriette in her continued academic journey. 
Best regards, 
Colin C.
colin.cody@revolutionprep.com
+19785187882</t>
  </si>
  <si>
    <t>Recommends continuing two-three 30-minute classes per week.</t>
  </si>
  <si>
    <t>Alyssa Fuentes</t>
  </si>
  <si>
    <t>Dear Celia,
Happy New Year!
I know this time of year can be busy, and I truly appreciate you taking the time to review this update. As we begin a new academic semester, I wanted to share Alyssaâ€™s progress and outline our focus moving forward.
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
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
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
Please let me know if there have been any changes to Alyssaâ€™s schedule so we can ensure sessions continue to fit smoothly into your routine. You can also adjust the schedule directly from the student dashboard if that is more convenient.
Velocity Recommendation:
Based on Alyssaâ€™s current progress and goals, I recommend continuing with two 60-minute session per week through the school year to maintain consistency and support steady growth in her foundational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Alyssa as she builds confidence and strengthens her math skills this semester.
Warm regards,
Madia B.
madia.banda@revolutionprep.com
+17043527601</t>
  </si>
  <si>
    <t>Analia Santos</t>
  </si>
  <si>
    <t>Dear Antionette,
Happy New Year! I know this time of year can be busy, and I truly appreciate you taking the time to review this update. As we begin a new academic semester, I wanted to share Analiaâ€™s progress and outline our focus moving forward.
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
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
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
Please let me know if there have been any changes to Analiaâ€™s schedule so we can ensure sessions continue to fit smoothly into your routine. You can also adjust the schedule directly from the student dashboard if that is more convenient.
Velocity Recommendation:
Based on Analiaâ€™s current progress and goals, I recommend continuing with two 60-minute session per week through the school year to maintain consistency and support steady growth in her reading comprehension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
Warm regards,
Madia B.
madia.banda@revolutionprep.com
+17043527601</t>
  </si>
  <si>
    <t>Sahasra Jagarlamudi</t>
  </si>
  <si>
    <t>Dear Srividya,
Happy New Year! I know this time of year can be busy, and I truly appreciate you taking the time to review this update. As we begin a new academic semester, I wanted to share Sahasraâ€™s progress and outline our focus moving forward.
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
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
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
Please let me know if there have been any changes to Sahasraâ€™s schedule so we can ensure sessions continue to fit smoothly into your routine. You can also adjust the schedule directly from the student dashboard if that is more convenient.
Velocity Recommendation:
Based on Sahasraâ€™s current progress and goals, I recommend continuing with one 60-minute session per week through the school year to maintain consistency and support steady growth in her writing and punctuation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Sahasra as she strengthens her writing skills this semester.
Warm regards,
Madia B.
madia.banda@revolutionprep.com
+17043527601</t>
  </si>
  <si>
    <t>Recommends continuing one 60-minute session per week</t>
  </si>
  <si>
    <t>Laura Maloney</t>
  </si>
  <si>
    <t>Dear Irina,
Happy New Year! I know this time of year can be busy, and I truly appreciate you taking the time to review this update. As we begin a new academic semester, I wanted to share Lauraâ€™s progress and outline our focus moving forward.
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
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
This semester, our plan is to continue targeted fluency practice, comprehension-focused reading activities, and explicit vocabulary instruction. We will also incorporate short written and verbal responses to help Laura clearly explain her understanding and reinforce new vocabulary.
Please let me know if there have been any changes to Lauraâ€™s schedule so we can ensure sessions continue to fit smoothly into your routine. You can also adjust the schedule directly from the student dashboard if that is more convenient.
Velocity Recommendation:
Based on Lauraâ€™s current progress and goals, I recommend continuing with two 60-minute session per week through the school year to maintain consistency and support steady growth in her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Laura as she builds confidence and strengthens her reading skills this semester.
Warm regards,
Madia B.
madia.banda@revolutionprep.com
+17043527601</t>
  </si>
  <si>
    <t>Simon Smoller</t>
  </si>
  <si>
    <t>Dear Jaime,
Happy New Year! I hope you and your family had a wonderful holiday season. As we start 2026, I wanted to check in about Simon's progress and see how he performed on his recent SAT.
How did Simon's SAT go? I'd love to hear about his experience with the exam and see his scores when they're available. This will help us understand what's working and where we need to focus our efforts moving forward.
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
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
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
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
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
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
Warmly,
Brandon Engle
Brandon E.
brandon.engle@revolutionprep.com
+19708890867</t>
  </si>
  <si>
    <t>Recommends meeting at least twice per week for one-hour sessions.</t>
  </si>
  <si>
    <t>Pi Nouveau</t>
  </si>
  <si>
    <t>Dear Tapoti, 
I hope you are having a great winter. Itâ€™s been great working with you and Pi over the past few months. I wanted to touch base once again to share some of the progress weâ€™ve made so far and share my thoughts on the plan moving forward. 
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Please let me know if you have any questions or if there are any adjustments you would like to make to our plan. Iâ€™m happy to schedule a time to talk by phone if that would be helpful. I look forward to supporting Pi in his continued academic journey. 
Best regards, 
Colin C.
colin.cody@revolutionprep.com
+19785187882</t>
  </si>
  <si>
    <t>Recommends continuing two-three 60-minute classes per week.</t>
  </si>
  <si>
    <t>Maddy Mogil</t>
  </si>
  <si>
    <t>Dear Jill,
I hope you are having a great week! As we prepare for Maddy's upcoming practice test (January 11th, 2026), I wanted to share some updates and information about what to expect.
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
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Maddy to replicate official test day conditions as closely as possible when taking her practice test. She has committed to taking Practice Exam #8 on the Bluebook app. She should find a quiet place and take the test in one sitting.
After the practice test, I will review the results and discuss the test experience with Maddy to determine our focus moving forward, and Iâ€™ll follow up with you on takeaways, improvements, and next steps in my next parent update.
Since Maddy is achieving her goals, I recommend we continue with our one or two 60-minute class(es) per week until her test day (either March or May).
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Maddy in reaching her goals.
Best regards,
Daniel E.
daniel.esquivel-reynoso@revolutionprep.com
+18057085060</t>
  </si>
  <si>
    <t>Recommends continuing one or two 60-minute class(es) per week</t>
  </si>
  <si>
    <t>Nicholas Ritter</t>
  </si>
  <si>
    <t>Dear Deb,
Happy New Year! I hope you and Nicholas had a wonderful holiday season. As we start 2026, I wanted to check in about Nicholas's progress and see how he performed on his December SAT.
How did Nicholas's December SAT go? I'd love to hear about his experience and see his scores when they're available. Based on our work together leading up to the exam, I'm optimistic about his performance!
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
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
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
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
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
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
I'm excited to continue supporting Nicholas's success in 2026!
Warmly,
Brandon Engle
Brandon E.
brandon.engle@revolutionprep.com
+19708890867</t>
  </si>
  <si>
    <t>Recommends meeting at least once per week for 60-minute sessions.</t>
  </si>
  <si>
    <t>Gabrielle Hatton</t>
  </si>
  <si>
    <t>Dear Tasha,
Happy New Year! I hope you and Gabrielle had a wonderful holiday season. As we start 2026, I wanted to check in about Gabrielle's progress and see how she performed on her November 8th SAT.
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
Over the past several months, Gabrielle and I worked extensively on both SAT Reading &amp;amp; Writing and Math strategies in preparation for the November exam. Gabrielle demonstrated strong growth in several key areas.
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"change"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"clue words" to help decide on proper answer choices and eliminating synonyms effectively. She struggled more with very difficult questions involving complicated words and meanings, which is completely normalâ€”those are designed to be challenging.
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
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
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
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
Gabrielle demonstrated excellent growth in strategy adoption and content understanding. With continued focus on time management and consistent application of the tools she's learned, I'm confident she can achieve significant score improvement on her next attempt.
Please let me know Gabrielle's November SAT results if they're available, and whether you'd like to continue with our current approach or make any adjustments for the spring semester.
I look forward to continuing to support Gabrielle's success in 2026!
Warmly,
Brandon Engle
Brandon E.
brandon.engle@revolutionprep.com
+19708890867</t>
  </si>
  <si>
    <t>Recommends meeting at least once or twice per week for 60-minute sessions.</t>
  </si>
  <si>
    <t>Gita Friedman</t>
  </si>
  <si>
    <t>Dear Elisabeth,
I hope you are having a happy new year! Itâ€™s been great working with you and Gita over the past couple of months. I wanted to touch base to share some of the progress weâ€™ve made so far and share my thoughts on the plan moving forward.
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
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
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Gita in her continued academic journey.
Best regards,
Daniel E.
daniel.esquivel-reynoso@revolutionprep.com
+18057085060</t>
  </si>
  <si>
    <t>Recommends continuing two to three 60-minute classes per week</t>
  </si>
  <si>
    <t>Abigail Collin Adams</t>
  </si>
  <si>
    <t>Dear Kimberly,
Happy New Year! I hope you and Abbie had a wonderful holiday season. As we start 2026, I wanted to check in about Abbie's progress and see how she performed on her November 8th SAT.
How did Abbie's November SAT go? I'd love to hear about her experience and see her scores if they're available. I know the timing was quite tightâ€”we had our last prep session the day before the examâ€”but I'm hoping Abbie was able to apply some of the strategies we worked on.
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
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
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
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
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
Please let me know Abbie's November SAT results if they're available, and whether you'd like to move forward with this more intensive approach for a spring retake.
I look forward to continuing to support Abbie's success in 2026!
Warmly,
Brandon Engle
Brandon E.
brandon.engle@revolutionprep.com
+19708890867</t>
  </si>
  <si>
    <t>Recommends meeting at least twice per week for 60-minute sessions.</t>
  </si>
  <si>
    <t>Brenden Walker</t>
  </si>
  <si>
    <t>Dear Arlene,
Happy New Year! I hope you and your family had a wonderful holiday season. As we start 2026, I wanted to check in about Brenden's progress and see how he performed on his December 6th SAT.
How did Brenden's December SAT go? I'd love to hear about his experience and see his scores if they're available. It's been about a month since the exam, and I'm eager to hear how our preparation translated to test day!
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
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
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"plug and chug"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
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
Brenden has shown he can perform well when he applies the strategies we've practiced. With continued work on making these approaches habitual rather than requiring reminders, meaningful score improvement is absolutely achievable.
Please let me know Brenden's December SAT results if they're available, and whether you'd like to move forward with this approach for a spring retake.
I look forward to continuing to support Brenden's success in 2026!
Warmly,
Brandon Engle
Brandon E.
brandon.engle@revolutionprep.com
+19708890867</t>
  </si>
  <si>
    <t>Bradley Giroux</t>
  </si>
  <si>
    <t>Hello Tracy,
I hope you're doing well and wanted to update you with the semester change on what I've seen so far from the class changeoever.
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
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
Since this is also a course for college credit, I consider it relatively important in terms of building good habits for Bradley's upcoming university education. It requires more study outside of school hours than high school courses. 
Recommendation: I recommend that Bradley continue with one 60 minute session per week for statistics tutoring. 
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
Any questions or concerns, feel free to email me any time or we can set up a phone call.
Best regards,
Joyraj D.
joyraj.d'souza@revolutionprep.com
+15174024183</t>
  </si>
  <si>
    <t>Recommends continuing with one 60-minute session per week.</t>
  </si>
  <si>
    <t>Adan Rivas</t>
  </si>
  <si>
    <t>Dear Adan and Bernadette,
Iâ€™m so glad that Adan is returning to MCAT studies, and Iâ€™m really looking forward to working together again. Setting a goal score of 510 is both thoughtful and very achievable with the right structure and consistency.
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
I recommend meeting at least twice per week leading up to the next exam date to build momentum and maintain consistency. When we meet, weâ€™ll discuss specifics in detail and create a clear, realistic study schedule that aligns with the timeline and goals. 
Here is a link to add more hours so that we could dive into the beautiful world of MCAT again: https://my.revolutionprep.com/s/7UljhbDyyk.
Iâ€™m really excited about this next round of MCAT preparation and supporting Adan through this process. ðŸŒŸ
Warmly,
Hannah E.
hannah.ervitz@revolutionprep.com
+13236812911</t>
  </si>
  <si>
    <t>Recommends meeting at least twice per week leading to next exam</t>
  </si>
  <si>
    <t>Jace Jenkins</t>
  </si>
  <si>
    <t>Dear Pierrette Jenkins,
I hope you are having a great week! As we prepare for Jace's upcoming practice test, I wanted to share some updates and information about what to expect.
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Jace to replicate official test day conditions as closely as possible when taking their practice test. They should find a quiet place and take the test in one sitting.
After the practice test, I will review the results and discuss the test experience with Jace to determine our focus moving forward, and Iâ€™ll follow up with you on takeaways, improvements, and next steps in my next parent update.
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Please let me know if you have any questions or if there are any adjustments you would like to make to our plan. Iâ€™m happy to schedule a time to talk by phone if that would be helpful. I am excited to continue supporting Jace in reaching their goals.
Best regards,
Brock Dilley
brock.dilley@revolutionprep.com
+19724006172</t>
  </si>
  <si>
    <t>Recommends continuing on current schedule.</t>
  </si>
  <si>
    <t>Oliver Castro</t>
  </si>
  <si>
    <t>Dear Natalie,
I hope you are having a great start to 2026. Itâ€™s been great working with you and Oliver over the past couple of months. I wanted to touch base to share some of the progress weâ€™ve made so far and share my thoughts on the plan moving forward.
I have seen significant improvements in Oliver's understanding of PEMDAS. He has shown consistent progress in understanding orders of operations and the order in which to solve equations. This consistent improvement has been evident in his success in his homework sets with me.
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
Please let me know if you have any questions or if there are any adjustments you would like to make to our plan. Iâ€™m happy to schedule a time to talk by phone if that would be helpful. I look forward to supporting Oliver in his continued academic journey.
Best regards,
James F.
james.falconer@revolutionprep.com
+12076156458</t>
  </si>
  <si>
    <t>Recommends meeting twice a week for 30 minutes.</t>
  </si>
  <si>
    <t>Blake Bascus</t>
  </si>
  <si>
    <t>Dear Carrol,
I hope you are having a great start to 2026. Itâ€™s been great working with you and Blake over the past couple of months. I wanted to touch base to share some of the progress weâ€™ve made so far and share my thoughts on the plan moving forward.
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
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
Please let me know if you have any questions or if there are any adjustments you would like to make to our plan. Iâ€™m happy to schedule a time to talk by phone if that would be helpful. I look forward to supporting Blake in his continued academic journey.
Best regards,
James F.
james.falconer@revolutionprep.com
+12076156458</t>
  </si>
  <si>
    <t>Recommends meeting once a week for 60 minutes.</t>
  </si>
  <si>
    <t>Safiya Bhuiyan</t>
  </si>
  <si>
    <t>Dear Sadia,
I hope you are having a great start to 2026. Itâ€™s been great working with you and Safia over the past couple of months. I wanted to touch base to share some of the progress weâ€™ve made so far and share my thoughts on the plan moving forward.
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
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
Please let me know if you have any questions or if there are any adjustments you would like to make to our plan. Iâ€™m happy to schedule a time to talk by phone if that would be helpful. I look forward to supporting Safia in her continued academic journey.
Best regards,
James F.
james.falconer@revolutionprep.com
+12076156458</t>
  </si>
  <si>
    <t>Neve Caldwell</t>
  </si>
  <si>
    <t>Dear Jessica,
I hope you are having a great start to 2026. Itâ€™s been great working with you and Neve over the past couple of months. I wanted to touch base to share some of the progress weâ€™ve made so far and share my thoughts on the plan moving forward.
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
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
Please let me know if you have any questions or if there are any adjustments you would like to make to our plan. Iâ€™m happy to schedule a time to talk by phone if that would be helpful. I look forward to supporting Neve in her continued academic journey.
Best regards,
James F.
james.falconer@revolutionprep.com
+12076156458</t>
  </si>
  <si>
    <t>Isabel Geser</t>
  </si>
  <si>
    <t>Dear Terri,
I hope you are having a great start to 2026. Itâ€™s been great working with you and Isabel over the past couple of months. I wanted to touch base to share some of the progress weâ€™ve made so far and share my thoughts on the plan moving forward.
I have seen significant improvements in Isabel's understanding of limits and end behavior of functions. She has shown consistent progress in using limits to find asymptotes. This consistent improvement has been evident in her success working on review AP problems in AP classroom.
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
Please let me know if you have any questions or if there are any adjustments you would like to make to our plan. Iâ€™m happy to schedule a time to talk by phone if that would be helpful. I look forward to supporting Isabel in her continued academic journey.
Best regards,
James F.
james.falconer@revolutionprep.com
+12076156458</t>
  </si>
  <si>
    <t>Alexis Morris</t>
  </si>
  <si>
    <t>Dear Jessica,
I hope you are having a great start to the spring season. Itâ€™s been great working with you and Lexi over the past couple of months, and I wanted to touch base to share an update on her recent SAT work as well as my thoughts on the plan moving forward.
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
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
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
I suggest adding the below to your account to ensure we stay on track.
â€¢ 12 Hours of Distinguished Tutoring for Alexis Morris with Megan Osgood
If you'd like to continue working together on achieving these goals, you can easily use this link to add the hours to your account today: https://my.revolutionprep.com/s/STGQ0n3UNH.
Please let me know if you have any questions or if you would like to discuss adjustments to our plan. Iâ€™m happy to schedule a time to talk by phone if that would be helpful. I look forward to continuing to support Lexi in her SAT preparation and overall academic growth.
Best regards,
Megan
Megan O.
megan.osgood@revolutionprep.com
+12077140045</t>
  </si>
  <si>
    <t>Nihar Hari</t>
  </si>
  <si>
    <t>Dear Hari,
I hope you had a wonderful holiday season. It has been great working with you and Nihar over the past few months, and I wanted to touch base to share some of his recent progress and reconfirm our plan moving forward.
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
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
Please let me know if you have any questions or if there are any adjustments you would like to make to our plan. Iâ€™m happy to schedule a brief phone call if that would be helpful. I look forward to supporting Nihar in his continued academic journey.
Best regards,
Andres Jarquin
andres.jarquin@revolutionprep.com
+17735472239</t>
  </si>
  <si>
    <t>Recommends continuing with scheduled sessions.</t>
  </si>
  <si>
    <t>Cloris Wang</t>
  </si>
  <si>
    <t>Dear Dong,
I hope you had a wonderful holiday season. It has been great working with you and Cloris over the past few months, and I wanted to touch base to share some of her recent progress and offer thoughts on our plan moving forward.
Cloris has shown significant improvement in her approach and understanding of AP Physics concepts, particularly in kinematics and forces. This progress has been reflected in both her test scores and her increased ability to work through AP-level problems.
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
Please let me know if you have any questions or if there are any adjustments you would like to make to our plan. Iâ€™m happy to schedule a brief phone call if that would be helpful. I look forward to supporting Cloris in her continued academic journey.
Best regards,
Andres Jarquin
andres.jarquin@revolutionprep.com
+17735472239</t>
  </si>
  <si>
    <t>Recommends continuing current schedule of two hours each week.</t>
  </si>
  <si>
    <t>Collier Richards</t>
  </si>
  <si>
    <t>Hello team Collier!
We just wrapped our last session before Collier goes to take her re-test on Rational Functions this Friday, so I wanted to leave you with a little update on our progress. 
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While we can't guarantee any scores, I feel confident in Collier's preparation, and she has practiced diligently avoiding pitfalls that tripped her up during the first test date.
It's been a pleasure working with Collier so far, and I'm thrilled to continue working to prep for midterms next week. Please don't hesitate to reach out with any questions or concerns. 
At this time, Collier is progressing quite well in class and I think we are good to continue meeting 1-2 hours per week through the rest of her Pre-Cal class; however, I am happy to adjust this velocity as needed.
Please let me know if you have any questions or concerns, or, would like to adjust our plan in any way. I'd also be happy to check in at any point via phone or Zoom if needed. 
Happy January to you all!
Elliot E.
elliot.emadian@revolutionprep.com
+15409682458</t>
  </si>
  <si>
    <t>Recommends continuing meeting 1-2 hours per week through rest of Pre-Cal class.</t>
  </si>
  <si>
    <t>Daniel Wood</t>
  </si>
  <si>
    <t>Dear Louise,
I hope you had a wonderful holiday season. It has been great working with you and Daniel over the past semester, and I wanted to touch base to share some of his recent progress and reconfirm our plan moving forward.
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
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
Please let me know if you have any questions or if there are any adjustments you would like to make to our plan. Iâ€™m happy to schedule a time to talk by phone if that would be helpful. I look forward to supporting Daniel in his continued academic journey.
Best regards,
Andres Jarquin
andres.jarquin@revolutionprep.com
+17735472239</t>
  </si>
  <si>
    <t>Recommends sticking with current schedule of one 60-minute session a week.</t>
  </si>
  <si>
    <t>Prachi Shah</t>
  </si>
  <si>
    <t>Dear Rushita,
I hope you had a wonderful holiday season. As we begin a new academic semester, I wanted to take a moment to share some updates about Prachi's progress and outline our plans moving forward.
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
Our overall goals remain earning an A in the course and achieving a score of 4â€“5 on the AP Exam. If there have been any changes or new goals for this semester, please let me know so we can adjust our plan accordingly.
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
Please let me know if you have any questions or if there are any adjustments you would like to make to our plan. Iâ€™m happy to schedule a time to talk by phone if that would be helpful. I am looking forward to continuing my work with Prachi in her academic journey.
Best regards,
Andres Jarquin
andres.jarquin@revolutionprep.com
+17735472239</t>
  </si>
  <si>
    <t>Suggests continuing meeting for 120–150 minutes each week.</t>
  </si>
  <si>
    <t>Andrew Winter</t>
  </si>
  <si>
    <t>Hi Agnes and Andrew,
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
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
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
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
Please reach out if you have any questions or further updates, and I would be happy to arrange a phone call if you would like to discuss anything directly!
Thank you,
Jonathan J.G.
jonathan.grams@revolutionprep.com
+13015248801</t>
  </si>
  <si>
    <t>Recommends using remaining hours for one 60-minute session per week.</t>
  </si>
  <si>
    <t>Tyler Atchison</t>
  </si>
  <si>
    <t>Hi Adrienne and Tyler,
I hope you and your family are well. Unfortunately, Tyler was unable to attend our session on January 7, 2026 as originally scheduled. This time has been deducted from your account.
Since Tyler has missed 2 sessions without providing a 48-hour notice, I am concerned that the schedule we currently have does not work.
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
Due to my busy schedule, if Tyler misses another session without letting me know at least 48 hours ahead of time, I will need to remove him from my calendar for the time being to accommodate other students.
Please donâ€™t hesitate to reach out to me or Ashley with any questions.
Best,
Chazlee M.
chazlee.myers@revolutionprep.com</t>
  </si>
  <si>
    <t>Attendance warning and schedule confirmation request.</t>
  </si>
  <si>
    <t>Allan Guech</t>
  </si>
  <si>
    <t>Dear Mercy,
I hope you are having a great week. I wanted to touch base with you about a couple of items related to my work with Allan.
First, Allan has improved on his listening comprehension for Spanish!
Second, Allan still needs to work on his subjunctive mood usage, including commands.
Since Allan is achieving their goals, I recommend we continue with our one 60 minute class per week through the rest of the school year. 
Based on this information, I recommend we continue onwards with one 60-minute session through the end of the school year, with possible acceleration for studying for the IB Spanish exam towards the end of the year. This plan will best set Allan up for success moving forward.
Please let me know if you have any questions. Iâ€™m happy to schedule a time to talk by phone if that would be helpful. I look forward to supporting Allan in their continued academic journey.
Best regards,
Armand Brouty
Armand B.
armand.brouty@revolutionprep.com
+15129107232</t>
  </si>
  <si>
    <t>Recommends one 60-minute session through school year</t>
  </si>
  <si>
    <t>Sritha Peddi</t>
  </si>
  <si>
    <t>Dear Satish, 
I hope you are having a great New Year! Itâ€™s been great working with you and Sritha over the past couple of months. I wanted to touch base to share some of the progress weâ€™ve made so far and share my thoughts on the plan moving forward.
I have seen significant, consistent improvements in Sritha's ability to read words with a â€œbossyâ€ e at the end, as well as identify and read words with vowel teams. She has most recently improved in her ability to skip count by 2â€™s to 20, 5â€™s to 50, and 10â€™s to 100! 
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Please let me know if you have any questions or if there are any adjustments you would like to make to our plan. Iâ€™m happy to schedule a time to talk by phone if that would be helpful. I look forward to supporting Sritha in their continued academic journey.
Best regards,
Nicole Bishop
nicole.bishop@revolutionprep.com
+14343163151</t>
  </si>
  <si>
    <t>Recommends maintaining velocity of ~5 hours per week</t>
  </si>
  <si>
    <t>Yaswanth Reddy Meenige</t>
  </si>
  <si>
    <t>Dear Meenige,
I hope you are having a great week! As we prepare for Yaswanth's upcoming practice test, I wanted to share some updates and information about what to expect.
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Yaswanth to replicate official test day conditions as closely as possible when taking his practice test. He should find a quiet place and take the test in one sitting.
After the practice test, I will review the results and discuss the test experience with Yaswanth to determine our focus moving forward, and Iâ€™ll follow up with you on takeaways, improvements, and next steps in my next parent update.
Since students usually take the test 3 times before getting their goal score, I recommend we meet twice a week for 1 hr, leading up to the February ACT.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Yaswanth in reaching his goals.
Best regards,
Cameron H.
cameron.hojecki@revolutionprep.com
+19737384041</t>
  </si>
  <si>
    <t>Recommends meeting twice a week for 1 hr leading to February ACT</t>
  </si>
  <si>
    <t>Malia Shrestha</t>
  </si>
  <si>
    <t>Hi Malia and Manasthiti,
Just sending you an email letting you know what Malia and I have been up to these past few months.
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
Our current velocity is 1-2 times a week for 60 minutes at a time. If this works well with her extracurricular schedule we should continue at this pace.
Please let me know if you have any questions or concerns. Also if you have any specific goals or topics you would like me to cover.
Kind regards
Valerie D.
valerie.duran@revolutionprep.com
+13102182934</t>
  </si>
  <si>
    <t>Current velocity of 1-2 times a week for 60 minutes should continue.</t>
  </si>
  <si>
    <t>Ari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</si>
  <si>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t>
  </si>
  <si>
    <t>Discussion of logistics and accountability</t>
  </si>
  <si>
    <t>Daveed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</si>
  <si>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
__
sharon.vincuilla@revolutionprep.com
(323) 774 - 4547</t>
  </si>
  <si>
    <t>Mollie Drew</t>
  </si>
  <si>
    <t>Dear Jacob,
Since Mollie is back in school this week, I thought it would be a good opportunity to send you an update of her progress over the past couple of weeks. As always, I am enjoying working with Mollie. I appreciate her willingness to ask questions and her work ethic. 
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Please let me know if you have any questions or concerns or if you would like to speak further on the phone, we can set up a time.
Sincerely,
Melinda M.
melinda.mergendahl@revolutionprep.com
+16083975309</t>
  </si>
  <si>
    <t>Weekly sessions are working well</t>
  </si>
  <si>
    <t>Knox Vitrano</t>
  </si>
  <si>
    <t>Dear Margaret,
Since Knox took a practice test recently, I thought it would be a good opportunity to send you an update on his progress over the past couple of weeks. As always, I am enjoying working with Knox. I appreciate his willingness to ask questions and his work ethic. 
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Our weekly sessions are working well for us, and we have sessions scheduled for the next four weeks. Please let me know if you have any questions or concerns or if you would like to talk further on the phone, we can set up a time.
Sincerely,
Melinda M.
melinda.mergendahl@revolutionprep.com
+16083975309</t>
  </si>
  <si>
    <t>Eve Vandenbrulle</t>
  </si>
  <si>
    <t>Hi Laura and Eric,
I hope you are having a great start to 2026! Itâ€™s been great working with you both and Eve over the past couple of weeks. I wanted to touch base to share some of the progress weâ€™ve made so far and share my thoughts on the plan moving forward.
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
Our current short-term goals for Eve include having her understand sinusoidal functions and her feeling confident in the content. The overall goal remains improving her class grade. Based on Eve's progress, I recommend maintaining our schedule of around one 60-minute session a week. 
Please let me know if you have any questions or if there are any adjustments you would like to make to our plan. Iâ€™m happy to schedule a time to talk by phone if that would be helpful. I look forward to supporting Eve in her continued academic journey.
I'll let you know if I have any sudden openings this weekend!
Best regards,
Sarah
sarah.vollero@revolutionprep.com
+13155607858</t>
  </si>
  <si>
    <t>Recommends maintaining schedule of around one 60-minute session a week.</t>
  </si>
  <si>
    <t>Alex Stanton</t>
  </si>
  <si>
    <t>Dear Erika, 
I hope you are having a great winter. Itâ€™s been great working with you and Alex over the past couple of months. I wanted to touch base to share some of the progress weâ€™ve made so far and share my thoughts on the plan moving forward. 
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Alex in his continued academic journey. 
Best regards, 
Colin C.
colin.cody@revolutionprep.com
+19785187882</t>
  </si>
  <si>
    <t>Recommends continuing one 60-minute class per week</t>
  </si>
  <si>
    <t>ZoÃ© Gudin</t>
  </si>
  <si>
    <t>Hi all,
Just checking in with an update as we start the new terms and ZoÃ© gets ready for mock exams. Always happy to answer any questions!
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
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
I know our main focus is on chemistry, but Iâ€™m also happy to help out with any sticky biology/math questions as needed! Weâ€™ve got our Tues/Thurs meetings booked through the first week of April, but we can always make adjustments as needed. 
Iâ€™ll see ZoÃ© on Tuesday!
Julie B.
julie.byrom@revolutionprep.com
+15129250963</t>
  </si>
  <si>
    <t>Sessions booked Tues/Thurs through April</t>
  </si>
  <si>
    <t>Giuliana Losito</t>
  </si>
  <si>
    <t>Dear Alissa and Guiliana,
Itâ€™s a pleasure to be working with Guiliana!  Guiliana consistently works diligently as a problem-solver, and as a result, shows noticeable strides in her analytical, &amp;amp; abstract reasoning skills. Guiliana is a pleasure to problem-solve with!
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
Please let me know if you have any questions. Iâ€™m happy to schedule a time to talk by phone if that would be helpful. I am always available to support Guiliana in her continued academic journey.
Best regards,
Mark D.
mark.duncan@revolutionprep.com
+14156490556</t>
  </si>
  <si>
    <t>Recommends continuing to study 1-2 times weekly.</t>
  </si>
  <si>
    <t>Akira Pathak</t>
  </si>
  <si>
    <t>Dear Aysha and Akira,
It continues to be an absolute pleasure to be working with Akira!  Akira possesses the inquisitiveness of a brilliant student!  Akira's discipline, work ethic, and attitude towards knowledge &amp;amp; learning are what all teachers hope to see in their students.
I so look forward to continuing to work with Akira, and I recommend we continue to study 1-2 times weekly.  We will continue to primarily focus on Akira's current math topics &amp;amp; how they connect to anticipated advanced topics.
Please let me know if you have any questions. Iâ€™m happy to schedule a time to talk by phone if that would be helpful. I am always available to support Akira in her continued academic journey.
Best regards,
Mark D.
mark.duncan@revolutionprep.com
+14156490556</t>
  </si>
  <si>
    <t>Joseph Plowman</t>
  </si>
  <si>
    <t>Dear Joe,
I hope you are having a great winter. It has been great working with you and Joseph over the past couple of months. I wanted to touch base to share some of the progress weâ€™ve made so far and share my thoughts on the plan moving forward.
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
Zack R.
zack.robertson@revolutionprep.com
+15098598579</t>
  </si>
  <si>
    <t>Asher Holland</t>
  </si>
  <si>
    <t>Hi Sara,
I hope you all had a great holiday season and 2026 is off to a great start! I wanted to give an update where Asher and I are for his Summer Seminar personal statement since the application has opened.
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
We are not working on any of his other Summer Seminar application requirements besides the personal statement. Please let me know if you want us to look at any of that; I assume you will be working on that together.
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Cheers,  
Zack
zack.robertson@revolutionprep.com
+15098598579</t>
  </si>
  <si>
    <t>Asks about changing next two sessions</t>
  </si>
  <si>
    <t>Fay Van de Meulengraaf</t>
  </si>
  <si>
    <t>Dear Henjo,
I hope you are having a great winter. It has been great working with you and Fay over the past couple of months. I wanted to touch base to share some of the progress weâ€™ve made so far and share my thoughts on the plan moving forward.
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
Cheers,
Zack 
zack.robertson@revolutionprep.com
+15098598579</t>
  </si>
  <si>
    <t>Recommends scheduling additional sessions to meet at least once every two weeks.</t>
  </si>
  <si>
    <t>Nicholas Lazarus</t>
  </si>
  <si>
    <t>Hi Nikia, 
It's been great working with Nick for the last couple of months! I wanted to reach out with a quick progress update to discuss how things have been going and the plan moving forward. 
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He took a practice test yesterday so we could get an update on where he is currently at. His math score was up by 50 points! However, his overall score dropped by 20 points.  
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
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Our schedule is all set up for this, so no action is needed on your part, but please let me know if you would like to further discuss any of this.
Best, 
Christian C.
christian.collins@revolutionprep.com
+13035190358</t>
  </si>
  <si>
    <t>Recommends meeting 2x a week for 1 hour through March test.</t>
  </si>
  <si>
    <t>Ninaad Vidwans</t>
  </si>
  <si>
    <t>Hi Sangeeta,
It's been great working with Ninaad towards his SAT goals! I wanted to reach out with a quick progress update to discuss how things have been going and the plan through his first attempt in March.Â 
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
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Best,Â Â 
Christian C.
christian.collins@revolutionprep.com
+13035190358</t>
  </si>
  <si>
    <t>Current schedule of 1.5 hours each Sunday should be enough.</t>
  </si>
  <si>
    <t>Daniel Shayovitz</t>
  </si>
  <si>
    <t>Hi Cindy!
I just wanted to send a brief follow-up after our conversation yesterday! As I mentioned, working with Daniel has been an absolute joy, and I look forward to our meetings each week! He has been working so hard and never ceases to impress me with his work ethic and desire to learn!
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
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
Though we are not low on hours currently, feel free to use the following link to add hours, should you choose to do so:
https://my.revolutionprep.com/s/WoAbi9h5WO
Please let me know if you have any questions or if there are any adjustments you would like to make to our plan. Iâ€™m happy to schedule a time to talk by phone, if that would be helpful. I look forward to assisting Daniel with his continued advancement!
Shaun O.
shaun.oneil@revolutionprep.com
+14128554310</t>
  </si>
  <si>
    <t>Recommends meeting at least twice a week for an hour</t>
  </si>
  <si>
    <t>Finn Heise</t>
  </si>
  <si>
    <t>Hi Finn and Elizabeth,
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update: https://revolutionprep.zoom.us/rec/play/ob_PQGGFVktQmIvScvASOiX3XFq7QAdxhdRHR8iC3Psvb6A1kmOcJIjIAOCGAhRVRFSkBZ7B-GxWC_bj.A4wuN-VYiXnn3phH
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
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
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
Please let me know if you have any questions. I am happy to schedule a time to talk by phone if that would be helpful. I look forward to supporting Finn in their continued academic journey.
Warmly,
Diana H.
diana.hoyer@revolutionprep.com
+12106391241</t>
  </si>
  <si>
    <t>Recommends minimum 90 mins/week or two 60 min/week until Feb ACT.</t>
  </si>
  <si>
    <t>Finn Sullivan</t>
  </si>
  <si>
    <t>Hi Kristin!
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
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
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
If you would like to continue Finn's program, please feel free to use the following link to add hours, should you choose to do so:
https://my.revolutionprep.com/s/DVWb6TQwI2
Please let me know if you have any questions or feedback. Iâ€™m happy to schedule a time to talk by phone, if that would be helpful. I hope both you and Finn have a lovely weekend!
Shaun O.
shaun.oneil@revolutionprep.com
+14128554310</t>
  </si>
  <si>
    <t>Recommends meeting at least once a week for an hour</t>
  </si>
  <si>
    <t>Jude Rivas</t>
  </si>
  <si>
    <t>Hi Jude and Jen,
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
video link: https://revolutionprep.zoom.us/rec/play/yRHX0hQ9r-m2aNLM9oKfxHXDwLIk1Bg4apDShCH9fa1GTvWWL-apjrAosZl2Jd5LbJL-RvlhlxKht9V4.2GntLqsDOogD6Vd-
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
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
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
Based on Judeâ€™s goals, I recommend one 90 minute session per week or two 60 minute sessions per week until the March test. This pacing will help maintain momentum and ensure they have enough time to learn, practice, analyze mistakes, and adjust their approach as needed.
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
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
Please let me know if you have any questions or if you would like to adjust anything in our plan. I am happy to schedule a phone call if that would be helpful. I look forward to supporting Jude in their continued academic journey and helping them work toward their March SAT goal.
Warmly,
Diana H.
diana.hoyer@revolutionprep.com
+12106391241</t>
  </si>
  <si>
    <t>Recommends one 90-minute or two 60-minute sessions per week until March test.</t>
  </si>
  <si>
    <t>Joshua Rafael</t>
  </si>
  <si>
    <t>Hi Flora!
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
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
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
As we currently have zero remaining hours, I'd recommend you use the following link to add hours, should you choose to do so:
https://my.revolutionprep.com/s/pzz1d5VkLq
Please let me know if you have any questions or if there are any adjustments you would like to make to our plan. Iâ€™m happy to schedule a time to talk by phone, if that would be helpful. I look forward to assisting Josh with his continued advancement!
Shaun O.
shaun.oneil@revolutionprep.com
+14128554310</t>
  </si>
  <si>
    <t>Tate Krawiecki Gazes</t>
  </si>
  <si>
    <t>Hi Serge!
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
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
As we approach final's time, I would highly recommend we continue our tutoring sooner rather than later. I would recommend we meet at least once a week (twice a week if she's willing) for an hour to maintain the momentum we've already achieved.
As we currently have zero hours, I would recommend you use the following link to add hours to her account:
https://my.revolutionprep.com/s/pulhOAxqCs
Please let me know if you have any questions or if there are any adjustments you would like to make to our plan. Iâ€™m happy to schedule a time to talk by phone, if that would be helpful. I look forward to assisting Tate with her continued advancement!
Shaun O.
shaun.oneil@revolutionprep.com
+14128554310</t>
  </si>
  <si>
    <t>Kevin Polushkin</t>
  </si>
  <si>
    <t>Dear Irina,
Happy New Year! I hope you and your family had a wonderful holiday season. I wanted to provide a comprehensive update on Kevin's progress in Honors Physics over the past few months.
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"tip-to-tail"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
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
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
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
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Warmly,
Brandon Engle
Brandon E.
brandon.engle@revolutionprep.com
+19708890867</t>
  </si>
  <si>
    <t>Recommends meeting twice per week for 60 minutes each.</t>
  </si>
  <si>
    <t>Claire Bennett</t>
  </si>
  <si>
    <t>Dear Cara,
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
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Our current short-term goal for Claire is improving her understanding of verbs, clauses, and punctuation. The overall goal remains a score of 1370 or higher. Based on Claire's progress, I recommend maintaining our current velocity of one 60-minute session per week.
If you'd like to continue working together on achieving these goals, you can easily use this link to add the hours to your account today: https://my.revolutionprep.com/s/pMdKkrISyf.
Please let me know if you have any questions or if there are any adjustments you would like to make to our plan. Iâ€™m happy to schedule a time to talk by phone if that would be helpful. I look forward to supporting Claire in her continued academic journey.
Best regards,
Anna G.
anna.gilbert@revolutionprep.com
+12056600595</t>
  </si>
  <si>
    <t>Recommends maintaining current velocity of one 60-minute session per week</t>
  </si>
  <si>
    <t>Mia Feld</t>
  </si>
  <si>
    <t>Hi Mia and Samantha,
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https://revolutionprep.zoom.us/rec/play/LCAi-y0q2m8t2QpViFx6Q91xOw9zatFPprtKnvu2akH9OZfuVGryF_sDOvl8SrgBeixj6n4k6J9iLSow.i5_d1lVEmDa8ijQi
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
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
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
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
Please let me know if you have any questions or if you would like to adjust any part of our plan. I am happy to schedule a time to talk by phone if that would be helpful. I look forward to continuing to support Mia in their academic journey.
Diana H.
diana.hoyer@revolutionprep.com
+12106391241</t>
  </si>
  <si>
    <t>Recommends increasing to one 90-minute or two 60-minute sessions per week.</t>
  </si>
  <si>
    <t>Audrey Crowdell</t>
  </si>
  <si>
    <t>Hi Audrey and Susan,
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session video: https://revolutionprep.zoom.us/rec/play/HgXl4Ju8haFcFZOYwO9-lDSpSXFciUZywJxE8GE1RbhurTtIf46O_1uxl2N35RTFhkNo4SU5ZOJzyTqy.R_JvvLO8eyA_8Qbs
It has been great working with you and Audrey over the past couple of months. I wanted to touch base to share the progress they have made so far and outline my thoughts for our plan moving forward.
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
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
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
Please let me know if you have any questions or if you would like to adjust our plan in any way. I am also happy to set up a time for a phone call if that would be helpful. I look forward to supporting Audrey as they continue to build momentum and confidence in their academic work.
Diana H.
diana.hoyer@revolutionprep.com
+12106391241</t>
  </si>
  <si>
    <t>Thomas Driscoll</t>
  </si>
  <si>
    <t>Hi Thomas and Katie,
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https://revolutionprep.zoom.us/rec/play/IFkWN_tKt9T1fS395kACT2V1GRrfBWD5OiKDxNQB1PS51SKB4sWHs7mt68sdYhKFDa-DddgifqDpDyYv.pifeZmso17PS2mR5
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
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
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
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
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
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
I look forward to supporting Thomas as they continue to grow and build toward their goals. Let me know if you need anything at all.
Best,
Diana H.
diana.hoyer@revolutionprep.com
+12106391241</t>
  </si>
  <si>
    <t>Recommends continuing with two 60-minute sessions per week through May SAT.</t>
  </si>
  <si>
    <t>Ainsley Jay</t>
  </si>
  <si>
    <t>Dear Kathleen,
I know this time of year is busy, and I appreciate you taking the time to review this email. As we begin a new academic semester, I wanted to take a moment to share some updates about Ainsley's progress and outline our plans moving forward.
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
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
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
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
Best regards,
Anna G.
anna.gilbert@revolutionprep.com
+12056600595</t>
  </si>
  <si>
    <t>Recommends one 60-minute session per week</t>
  </si>
  <si>
    <t>Mason Lee</t>
  </si>
  <si>
    <t>Hi Mason and Family,
I hope youâ€™re having a great day. Itâ€™s been wonderful working with Mason lately, and I wanted to share the areas weâ€™ve been focusing on in our sessions so far.
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
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
As we continue working together, I recommend maintaining our current weekly schedule of 30 minutes to keep building consistency and momentum. 
Our short-term goal includes converting between fractions and decimals. The long-term goal is to strengthen Masonâ€™s foundational math skills while building his confidence as a capable, independent problem-solver.
Please feel free to reach out if you have any questions or if thereâ€™s anything youâ€™d like to adjust as we move forward. Iâ€™m really enjoying working with Mason and supporting his growth.
Best regards,
Casey Y.
casey.young@revolutionprep.com
+1 (727) 251-2559</t>
  </si>
  <si>
    <t>Recommends maintaining current weekly schedule of 30 minutes.</t>
  </si>
  <si>
    <t>Jackson Bass</t>
  </si>
  <si>
    <t>Dear Nancy,
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
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
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
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
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
Jackson has shown he can perform well when he applies the strategies we've practiced and maintains focus. With continued work on building these habits and managing the ADHD challenges he's been open about, meaningful score improvement is absolutely achievable.
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Jackson's success in 2026!
Warmly,
Brandon Engle
Brandon E.
brandon.engle@revolutionprep.com
+19708890867</t>
  </si>
  <si>
    <t>Yunus Kazim</t>
  </si>
  <si>
    <t>Dear Saba,
Happy New Year! I hope you and your family had a wonderful holiday season. As we start 2026, I wanted to check in about Yunus's progress and see how he performed on his October 9th SAT.
How did Yunus's October SAT go? I'd love to hear about his experience and see his scores when they're available. It's been several months since the exam, and I'm eager to catch up on how things went!
Yunus and I worked together in late September and early October for intensive SAT preparation leading up to the October 9th exam. Though our time together was relatively brief (about 1.5-2 weeks), we covered substantial ground across both Math and Reading &amp;amp; Writing.
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
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"totals" versus "percentages." Trigonometry was another strengthâ€”Yunus knew SOH-CAH-TOA well and was quite adept with it, properly using the Pythagorean theorem and reducing radicals by breaking numbers into factors.
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
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Yunus's success in 2026!
Warmly,
Brandon Engle
Brandon E.
brandon.engle@revolutionprep.com
+19708890867</t>
  </si>
  <si>
    <t>Juno Rodriguez</t>
  </si>
  <si>
    <t>Hi Mimi,
I hope youâ€™re having a great day. I wanted to share an updated progress note on Juno and highlight the areas weâ€™ve been focusing on since our last check-in.
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
More recently, Juno has begun working with introductory algebra concepts. She has practiced identifying variables and constants, distinguishing between algebraic expressions and equations, and explaining the differences between them.
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
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make any adjustments to our plan. I am always happy to connect by phone if that would be helpful. I am truly enjoying working with Juno and supporting her continued growth.
Warm regards,
Casey Y.
casey.young@revolutionprep.com
+17272512559</t>
  </si>
  <si>
    <t>Recommends continuing current schedule of 60 minutes per week</t>
  </si>
  <si>
    <t>Hannah Rizzo</t>
  </si>
  <si>
    <t>Dear Svetlana, 
I hope you are having a great winter. Itâ€™s been great working with you and Hannah over the past few months. I wanted to touch base once again to share some of the progress weâ€™ve made so far and share my thoughts on the plan moving forward. 
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</si>
  <si>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Recommends continuing one-two 60-minute classes per week</t>
  </si>
  <si>
    <t>Ja'hari Anderson</t>
  </si>
  <si>
    <t>Hi Justin,
I hope youâ€™re having a great day. I wanted to share a progress update on Jaâ€™hari and highlight the areas we have been focusing on in our recent sessions.
We have spent time practicing addition and subtraction word problems, with a strong emphasis on drawing a picture to help her visualize each scenario. This strategy has been especially helpful for identifying what the problem is asking and determining the correct steps to solve it.
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
As we continue working together, our goals are to keep strengthening her word problem strategies, improve her speed and confidence with addition and subtraction facts, and continue reinforcing place value concepts to support more complex skills down the road.
Please feel free to reach out if you have any questions or if you would like to adjust anything in our plan moving forward. I am really enjoying working with Jaâ€™hari and supporting her progress.
Warm regards,
Casey Y.
casey.young@revolutionprep.com
+1 (727) 251-2559</t>
  </si>
  <si>
    <t>Recommends continuing current schedule of 60 to 120 minutes per week.</t>
  </si>
  <si>
    <t>Zorin Bhamey</t>
  </si>
  <si>
    <t>Hi Yangchen,
I hope youâ€™re having a great day. I wanted to share a progress note on Zorin and highlight the areas we have been focusing on in our recent sessions.
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
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
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adjust anything in our plan. I am truly enjoying working with Zorin and supporting her progress.
Warm regards,
Casey Y.
casey.young@revolutionprep.com
+17272512559</t>
  </si>
  <si>
    <t>Recommends continuing 60-120 minutes session time each week</t>
  </si>
  <si>
    <t>Kanishka Kamble</t>
  </si>
  <si>
    <t>Dear Elizabeth,
I hope you are having a great new year. Itâ€™s been great working with you and Kanishka over the past couple of months. I wanted to touch base to share some of the progress weâ€™ve made so far and share my thoughts on the plan moving forward.
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
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
Please let me know if you have any questions or if there are any adjustments you would like to make to our plan. Iâ€™m happy to schedule a time to talk by phone if that would be helpful. I look forward to supporting Kanishka in his continued academic journey.
Best regards,
Daniel E.
daniel.esquivel-reynoso@revolutionprep.com
+18057085060</t>
  </si>
  <si>
    <t>Recommends scheduling meeting once a week until end of school year</t>
  </si>
  <si>
    <t>Mehar Kaushal</t>
  </si>
  <si>
    <t>Hi Chetan,
I hope you are having a great day. I wanted to share Meharâ€™s progress update and highlight the skills we have been focusing on during our recent sessions.
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
In our word problem practice, Mehar has been creating pictures and diagrams to determine which operation is needed. This strategy has helped her slow down, visualize the problem, and choose the correct steps with greater confidence.
Recently, Mehar completed a practice test for homework, and we will review her responses together during our upcoming session. This will help us target specific areas of opportunity within her NJSLA plan, in addition to our upcoming work on identifying equivalent fractions.
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
I recommend continuing with our current schedule of 60 to 120 minutes per week to maintain momentum and confidence.
Please feel free to reach out anytime if you have questions or would like to make adjustments. It has been a pleasure working with Mehar, and I am excited to continue supporting her toward a top performance on the NJSLA.
Warm regards,
Casey Y.
casey.young@revolutionprep.com
+1 (727) 251-2559</t>
  </si>
  <si>
    <t>Hannah Wu</t>
  </si>
  <si>
    <t>Dear Di, 
I hope you are having a great winter. Itâ€™s been great working with you and Hannah over the past few weeks. I wanted to touch base to share some of the progress weâ€™ve made so far and share my thoughts on the plan moving forward. 
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</si>
  <si>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Aarit Mukherjee</t>
  </si>
  <si>
    <t>Hello Biplap,
I would like to give you a bit more of an in-depth view of what Aarit and I have been working on for the last several weeks.
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
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
My recommendation is that Aarit continues with one 60 minute session per week until the end of May 2026 (and he may continue longer). That would ensure he gets help understanding chemistry in more depth as well as continue to grow his understanding of English writing skills.
Joyraj D.
joyraj.d'souza@revolutionprep.com
+15174024183</t>
  </si>
  <si>
    <t>Recommends continuing one 60-minute session per week until end of May 2026.</t>
  </si>
  <si>
    <t>Ishan Ghate</t>
  </si>
  <si>
    <t>Dear Lini,
I hope you are having a great winter! Itâ€™s been great working with you and Ishan over the past couple of months. I wanted to touch base to share some of the progress weâ€™ve made so far and share my thoughts on the plan moving forward.
I have seen significant improvements in Ishanâ€™s recall and ability to verify answers, using one operation to help write the equation for another, using units to understand how to approach problems, and reading tables.
Based on Ishanâ€™s goals and current ability based on the problems we completed together in unit six, I recommend pausing regular sessions until the need to review more of Ishanâ€™s class material or the desire to push beyond the course material arises.
Please let me know if you have any questions or if there are any adjustments you would like to make to our plan. Iâ€™m happy to schedule a time to talk by phone if that would be helpful. I look forward to supporting Ishan in their continued academic journey.
Best regards, 
Delphine Hintz
hintz.delphine@revolutionprep.com</t>
  </si>
  <si>
    <t>Recommends pausing regular sessions.</t>
  </si>
  <si>
    <t>Charlie Clabbers</t>
  </si>
  <si>
    <t>Good morning!
I hope youâ€™re having a wonderful week! This message is intended to detail Charlie's progress through the program. If you have any questions about anything here, feel free to email me at your convenience!
PROGRAM INFORMATION
Program Focus: Test Prep--ACT
Hours in Program Bank: 36.5 total (12 unscheduled, 24.5 scheduled)
Last Scheduled Session: Thursday, March 12
Current Goals: To review major geometry concepts and strategies
Student Notes: Charlie is great in session. He is respectful, ready to work, and always engages with the material. I really like having him as a student.
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Charlieâ€™s education, and I am grateful to play a role in it. 
Elijah R.
elijah.ramirez@revolutionprep.com
+13614629743</t>
  </si>
  <si>
    <t>Recommends maintaining current schedule and velocity.</t>
  </si>
  <si>
    <t>Ryan Mah</t>
  </si>
  <si>
    <t>Good morning!
I hope youâ€™re having a wonderful week! This message is intended to detail Ryanâ€™s progress through the program. If you have any questions about anything here, feel free to email me at your convenience!
PROGRAM INFORMATION
Program Focus: Test Prep--SAT
Hours in Program Bank: 72 (50 unscheduled, 22 scheduled)
Last Scheduled Session: Thursday, March 12
Current Goals: To improve performance in the Craft and Structure and Information and Ideas domains
Student Notes: Ryan is always wonderful in session. He gives his best effort even when he isn't feeling good, and he is always ready to work.
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Ryanâ€™s education, and I am grateful to play a role in it. 
Elijah R.
elijah.ramirez@revolutionprep.com
+13614629743</t>
  </si>
  <si>
    <t>Garrett McIntosh</t>
  </si>
  <si>
    <t>Dear David and Zoenda,
I hope you had a wonderful holiday season. It has been a pleasure working with you and Garrett over the past couple of months, and I wanted to take a moment to share an update on Garrettâ€™s progress as well as my recommendations moving forward.
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
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
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
Please feel free to reach out if you have any questions or would like to discuss any adjustments to our plan. I would also be happy to schedule a phone call if that would be helpful. I look forward to continuing to support Garrett in their academic journey.
Best regards,
Liz P.
elizabeth.pirie@revolutionprep.com
+12199169916</t>
  </si>
  <si>
    <t>Recommends continuing once-weekly 60-minute session for remainder of school year.</t>
  </si>
  <si>
    <t>Charlotte Schnell</t>
  </si>
  <si>
    <t>Dear Melissa,
I hope you had a wonderful holiday season. It has been great working with you and Charlotte over the past couple of months, and I wanted to share an update on her progress along with my recommendations moving forward.
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
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
Please let me know if you have any questions or would like to discuss any adjustments to our plan. I would be happy to schedule a phone call if that would be helpful. I look forward to continuing to support Charlotte in her SAT preparation.
Best regards,
Liz P.
elizabeth.pirie@revolutionprep.com
+12199169916</t>
  </si>
  <si>
    <t>Recommends continuing twice-weekly 60-minute sessions.</t>
  </si>
  <si>
    <t>Sarah Huynh</t>
  </si>
  <si>
    <t>Hi Minh &amp;amp; Sarah, 
Happy new year! I wanted to check in to see how the final exam went for Sarah? 
Let me know if I can help with anything in the future! I'd recommend reaching out sooner than later if a class is giving you trouble (sometimes it's hard to catch up after things have gone wrong). 
Cheers, 
Christian C.
christian.collins@revolutionprep.com
+13035190358</t>
  </si>
  <si>
    <t>General offer of future help.</t>
  </si>
  <si>
    <t>Yi Qi</t>
  </si>
  <si>
    <t>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</si>
  <si>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t>
  </si>
  <si>
    <t>Jupiter Webb</t>
  </si>
  <si>
    <t>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I recommend one 1-hour session a week, as we began to work on percents, probability, conversion and other topics deeply connected to fractions. In addition to ensuring he is caught up with his class homework involving dividing decimals by decimals.
Feel free to reach out if you have any questions or requests, and if there is anything else I can do to help. You can always contact me directly by text message or e-mail. 
I hope you are having a wonderful day! 
Tyler G.
tyler.greer@revolutionprep.com
+17085895029</t>
  </si>
  <si>
    <t>Ryder Fox</t>
  </si>
  <si>
    <t>Dear Jennifer,
I hope you had a wonderful holiday season. Itâ€™s been a pleasure working with Ryder over the past couple of months, and I wanted to share a brief progress update as we head into the new term.
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
Iâ€™m sorry we werenâ€™t able to connect this week and missed seeing Ryder in session, but Iâ€™m very much looking forward to having her back next week and continuing where we left off.
Velocity Recommendation:
Since Ryder is making steady progress toward her current goals, I recommend that we continue with our two 45-minute sessions per week through the remainder of the school year to maintain momentum and reinforce these skills.
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
Please feel free to reach out if you have any questions or would like to discuss adjustments to our plan. Iâ€™m always happy to connect. I look forward to continuing to support Ryderâ€™s growth and progress.
Warm regards,
Patricia
Patricia F.
patricia.flores@revolutionprep.com
+19565366167</t>
  </si>
  <si>
    <t>Recommends continuing two 45-minute sessions per week through remainder of school year.</t>
  </si>
  <si>
    <t>Rose Qu</t>
  </si>
  <si>
    <t>Dear Yao,
I know this time of year can be especially busy, and I appreciate you taking the time to review this update. As we move further into the semester, I wanted to share some highlights of Roseâ€™s progress and outline our focus moving forward.
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
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
Velocity Recommendation:
Since Rose is making steady progress and managing her workload well, I recommend we continue with our two 60-minute sessions per week throughout the semester to maintain momentum and stay aligned with her coursework.
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
Warm regards,
Patricia
Patricia F.
patricia.flores@revolutionprep.com
+19565366167</t>
  </si>
  <si>
    <t>Recommends continuing two 60-minute sessions per week throughout the semester.</t>
  </si>
  <si>
    <t>Ella Hallett</t>
  </si>
  <si>
    <t>Hi, Donna,
It was great talking to you on Zoom today! Here's my recap of our conversation so that we can keep Cynthia in the loop and also ensure that we're on the same page. Feel free to add anything you think I missed!
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"medium" -- we're not all the way there yet, but her skills have significantly increased!
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
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
As Ella is still a sophomore, her college list is still in process, and so her ultimate SAT goal is TBD; however, my short-term goals for her include a) getting 5 "medium"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
To this end, I recommend that we continue our current rhythm of 60 minutes per week in order to work on both SAT and anything she might need for her English class at school. 
Please let me know if you have any questions or if there are any adjustments you would like to make to our plan. Iâ€™m happy to schedule a time to talk if that would be helpful. 
Thank you!
Maia</t>
  </si>
  <si>
    <t>Recommends continuing current rhythm of 60 minutes per week.</t>
  </si>
  <si>
    <t>Yeteng Zeng</t>
  </si>
  <si>
    <t>Dear Qiang,
I hope you're having a great day! Now that Gavin has completed another practice test (with flying colors), I wanted to reach out to share some of his progress so far and discuss plans for our next sessions to keep moving towards his goals.
Gavin is making excellent progress in the verbal section! I'm listing his scores on his most recent practice test below (with the caveat that the scaled scores and percentiles are estimates, since this was never an official test with enough measured scores to calculate percentiles):
-Quantitative: 745 (82nd percentile)
-Reading: 674 (62nd percentile)
-Verbal: 706 (72nd percentile)
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
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
Please let me know if you have any questions or if there are any adjustments you'd like to make to our plan. If you'd like to set up a time to talk about his progress, I'm more than happy to do so - please just let me know. Have a great rest of your day!
Best regards,
Margaret W.
margaret.webb@revolutionprep.com
+15127457572</t>
  </si>
  <si>
    <t>Recommends continuing to meet for 1-2 hours per week leading up to official test.</t>
  </si>
  <si>
    <t>Dakshesh Jayakumar</t>
  </si>
  <si>
    <t>Hi Dakshesh and Kannanthodath,
I hope you had a restful holiday season. It has been excellent getting back to work with Dakshesh after the winter break. He did exceptionally well jumping back into our routine, showing up to the session with a clear plan and specific goals for what we needed to cover.
Chemistry: Proactive Preparation
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
Precalculus: Finding Zeros in Polynomials
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
Dakshesh handled these concepts well and demonstrated a strong grasp of the algebraic steps required to solve for both real and complex roots.
Plan Moving Forward
To maintain this strong momentum and continue the "pre-teaching" strategy that worked so well for his Chemistry class this week, I recommend we continue with our current velocity of one to two hours a week. This will give us enough flexibility to stay ahead of his lectures while leaving time for exam review.
I hope you have a great start to the year!
Best regards,
Christian Steiner
christian.steiner@revolutionprep.com
+13056077323</t>
  </si>
  <si>
    <t>Recommends continuing current velocity of one to two hours a week.</t>
  </si>
  <si>
    <t>Foluwasade Kole-James</t>
  </si>
  <si>
    <t>Hi Foluwasade and Abayomi,
I hope you had a wonderful holiday season. It has been a pleasure working with Foluwasade (Sade) this semester, and I wanted to provide an update on our progress as we kick off the new year.
Chemistry: Mastering Reaction Types
Before the winter break, our focus was primarily on exam preparation. Now that we have returned, we are spending our time getting ahead on the various types of chemical reactions.
This week was particularly important as her classroom lesson on this topic was rushed. We spent our session clarifying the reactions her class "breezed over," with a heavy focus on Acids and Bases. We worked through her homework to ensure she wasn't just completing the assignments, but fully comprehending the underlying mechanics of neutralization and proton transfer.
In these reactions, we specifically looked at the general form:
HA (acid)+BOH (base)â†’BA (salt)+H2â€‹O (water)
Student Initiative and Engagement
I continue to be impressed by Sadeâ€™s approach to our sessions. She always arrives with a clear idea of what she wants to cover and brings "fruitful" questions that demonstrate she is thinking critically about the material. Her ability to communicate what she feels comfortable with and where she needs more depth allows us to be extremely efficient with our time.
Plan Moving Forward
Because the pace of her chemistry course can be quite fast, I recommend we maintain a velocity of one hour a week. This will allow us to stay ahead of the curriculum and provide the necessary space to clarify any "rushed" classroom topics before they become roadblocks.
I hope you have a great start to the year!
Best regards,
Christian Steiner
christian.steiner@revolutionprep.com
+13056077323</t>
  </si>
  <si>
    <t>Recommends maintaining a velocity of one hour a week.</t>
  </si>
  <si>
    <t>Hi Safiya and Sadia,
I hope you had a wonderful holiday season. It has been great getting back into the swing of things with Safiya as we transition into the new semester.
Physics: From Momentum to Fluid Dynamics
Before the winter break, Safiya and I focused heavily on her Momentum unit to ensure she was prepared for her final assessments. Since returning, we have shifted our focus to Fluid Dynamics.
Safiya mentioned that the introductory lessons in class felt quite rushed, so our session was vital for clarifying the core principles that were "breezed over." We spent time completing her homework and diving into the laws surrounding pressure, density, and temperature. Specifically, we discussed how pressure increases with depth and how fluid velocity impacts pressureâ€”key concepts in Bernoulliâ€™s Principle.
We utilized the continuity equation and pressure formulas to help her visualize these relationships:
P=AFâ€‹
A1â€‹v1â€‹=A2â€‹v2â€‹
Student Initiative
I consistently appreciate Safiyaâ€™s approach to our sessions. She always arrives with a clear agenda of what she wants to cover, which allows us to be highly productive. Her "fruitful" questions show that she isn't just looking for the right answer, but is truly seeking to understand the underlying physics. She is also very proactive in communicating what she feels comfortable with and where she still feels "shaky," which helps me tailor our practice effectively.
Plan Moving Forward
Because the current pace of her class seems quite fast, I recommend we maintain a velocity of one hour a week. This will give us a consistent window to clarify rushed classroom topics and ensure her homework is not just completed, but fully understood.
I hope you have a great start to the year!
Best regards,
Christian Steiner
christian.steiner@revolutionprep.com
+13056077323</t>
  </si>
  <si>
    <t>Ethan Kim</t>
  </si>
  <si>
    <t>Hi Ethan and Daniel,
It was a pleasure to meet Ethan and begin working with him on AP Chemistry. I greatly appreciate the topics that you and his teacher provided; having that insight into where he needs to improve and review will be invaluable as we structure our lessons this semester.
Session Focus: Thermodynamics and Intermolecular Forces
During our first session, we focused on a laboratory assignment involving Thermodynamics. This gave us a great opportunity to discuss Lattice Energy and how Intermolecular Forces (IMFs) directly affect physical properties like melting and boiling points.
We explored how the strength of these attractions determines the energy required to cause a phase change. For Lattice Energy, we discussed the relationship between ion charge and size, often modeled by a form of Coulombâ€™s Law:
Elatticeâ€‹âˆdQ1â€‹Q2â€‹â€‹
Resources and Strategy
I have provided Ethan with the Princeton Review for AP Chemistry. This will be a core resource for his independent study. Moving forward, he can use this to pre-read or review topics, which we can then analyze and discuss during our sessions to ensure deep conceptual mastery.
Plan Moving Forward
To effectively balance his current assignments with the necessary cumulative review of previous material, I recommend the following:
    Minimum: One hour per week for consistent progress.
    Variable: On weeks where his current course load is heavy or he feels he needs extra support, I recommend we meet for two hours. This allows us to handle immediate homework needs without sacrificing the long-term AP exam review.
I look forward to working with Ethan this year and helping him excel in this challenging course. Have a great start to the year!
Best regards,
Christian Steiner
christian.steiner@revolutionprep.com
+13056077323</t>
  </si>
  <si>
    <t>Recommends one hour per week minimum</t>
  </si>
  <si>
    <t>Ida Lim</t>
  </si>
  <si>
    <t>Hi Ida and Hatice,
It was great working with Ida this week! Ida continues to work hard and complete her assignments consistently, and her reading comprehension is truly on pointâ€”she is able to identify key ideas, track theme, and make strong predictions as we move through more challenging texts.
Hours &amp;amp; Scheduling
Ida currently has 24 hours available, and 19 of those hours still need to be scheduled. Ida will be transitioning out of French after next week, so I know she will be off my schedule for a while. Please feel free to reach out if you need help scheduling later.
French Progress Highlights
Reading comprehension: Ida is doing an excellent job understanding meaning, tone, and author intentâ€”even in older or more literary selections.
Follow-through: She has been doing a great job completing her work, which is exactly what drives steady improvement in French.
Primary Growth Focus (Grammar for Essay Writing)
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
As I mentioned earlier, Ida and I will not be meeting for about six weeks, but her Google Classroom has French exercises assigned every other day for the weeks she is not in French class. I would appreciate it if she worked on those consistently :) 
Please feel free to reach out anytime to schedule the remaining hours for the semester.
Thanks!
Cara
Cara R.
cara.mclaughlin@revolutionprep.com
+16056596774</t>
  </si>
  <si>
    <t>Not meeting for six weeks</t>
  </si>
  <si>
    <t>Jagger Jurcak</t>
  </si>
  <si>
    <t>Hi Jagger and Jennifer,
I hope you both had a great break and are feeling ready for the new semester :) Now that school is starting back up, our goal is to get back into a consistent routine, re-establish strong study habits, and start reinforcing the core skills Jagger needs across his classes.
Scheduling &amp;amp; Hours
   - Jagger has 6 tutoring hours remaining that still need to be scheduled.
   - We are already set for our standing weekly meeting time: Sundays at 9:00 PM EST.
   - With the semester ramping back up, I recommend we use these remaining hours proactively over the next several weeks so we can support Jagger before quizzes/tests pile up.
Semester Restart Focus (What weâ€™ll prioritize going forward)
   - Rebuilding consistency: regular homework completion + checking teacher communications/portals.
   - Reinforcing foundations: keeping key skills automatic so test prep is less stressful.
   - Weekly checkpoints: confirm whatâ€™s coming up and set priorities during our Sunday session.
Last Semester Highlights (What weâ€™re continuing)
Spanish 2
Jagger showed strong verb conjugation skills (including irregular and stem-changing verbs). This semester weâ€™ll keep building on that by reinforcing core grammar and staying current on chapter vocabulary so test performance stays consistent.
Chemistry
Jagger understands the material best when heâ€™s actively practicing, especially with fundamentals like naming compounds and structure concepts. This semester weâ€™ll focus on consistent homework submission and steady review so his test scores match what he knows.
Next Step for This Week
If you can, please reply with a quick confirmation that Sundays at 9:00 PM EST still work now that school is back in sessionâ€”and Iâ€™ll map out the next few weeks so we can use the remaining 6 hours strategically while the semester is still getting underway.
Thanks!
Cara
Cara R.
cara.mclaughlin@revolutionprep.com
+16056596774</t>
  </si>
  <si>
    <t>Recommends using remaining hours proactively over next few weeks.</t>
  </si>
  <si>
    <t>Scarlett Maddux</t>
  </si>
  <si>
    <t>Hi Scarlett and Michelle,
I hope you both had a restful break! As we start the new stretch of the semester, I wanted to share a clear plan for how we can continue strengthening Scarlettâ€™s understanding of her material and improving her academic outcomes moving forward.
Scheduling &amp;amp; Hours:
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
How Weâ€™ll Focus on Improvement This Semester:
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
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
Ongoing Focus Areas:
In Geometry, Scarlett understands where proofs are going conceptually. This semester, we will continue refining her ability to break proofs into clear, logical steps, use precise terminology, and justify each step correctly and feel more confident with formal reasoning.
In Physics, Scarlett demonstrates strong conceptual understanding of the core principles. Our continued focus will be on careful formula selection, accurate equation setup, unit consistency, and attention to detail in calculations to avoid small errors.
My goal is to make sure Scarlett not only understands what to do, but also feels confident in how to approach each problem.
Please let me know your availability so we can begin scheduling Scarlettâ€™s remaining 20 hours in a way that supports her workload and keeps her on track for success this semester.
Thanks!
Cara
Cara R.
cara.mclaughlin@revolutionprep.com
+16056596774</t>
  </si>
  <si>
    <t>Recommends placing remaining 20 hours on calendar soon.</t>
  </si>
  <si>
    <t>Hi Veronica and Logan,
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
It has been a pleasure working with Logan up this point. If you have any questions, comments, or concerns, please let me know. I'm happy to schedule a phone call to discuss anything further. Thank you so much!
Matthew W.
matthew.wert@revolutionprep.com
+15708998646</t>
  </si>
  <si>
    <t>Important to continue at this velocity [once a week for an hour] until April.</t>
  </si>
  <si>
    <t>Nisaar Jaiya</t>
  </si>
  <si>
    <t>Dear Raman,
I hope you are having a great start to the new year. Itâ€™s been lovely working with you and Nisaar over the past several months, and I wanted to touch base again to share some of the progress weâ€™ve made and my thoughts on the plan moving forward.
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
So far this school year, our standard once-a-week 60-minute sessions seem to be working just as well as last semester, so I recommend we continue with that.
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</si>
  <si>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Recommends continuing standard once-a-week 60-minute sessions.</t>
  </si>
  <si>
    <t>Sachin Bedi</t>
  </si>
  <si>
    <t>Dear Alok,
I hope you had a wonderful holiday season. It has been great working with you and Sachin over the past semester, and I wanted to touch base to share some of his recent progress and reconfirm our plan moving forward.
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
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</si>
  <si>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Recommends continuing existing schedule of 90–120 minutes per week.</t>
  </si>
  <si>
    <t>Nathalie Kennedy</t>
  </si>
  <si>
    <t>Dear Nathalie,
I hope you are having a great start to the new year. Itâ€™s been lovely working with you and Maddie over the past couple months, and I wanted to touch base again to share some of the progress weâ€™ve made and my thoughts on the plan moving forward.
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
So far this school year, our standard once-a-week 30-minute sessions seem to be working just as well as last semester, so I recommend we continue with that.
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</si>
  <si>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continuing once-a-week 30-minute sessions</t>
  </si>
  <si>
    <t>Madison Laski</t>
  </si>
  <si>
    <t>Dear Desare,
I hope you are having a great start to the new year! Itâ€™s been lovely working with you and Madi over the past couple months, and I wanted to touch base to share some of the progress weâ€™ve made and my thoughts on the plan moving forward.
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
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</si>
  <si>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sticking with scheduled 60-minute session once a week.</t>
  </si>
  <si>
    <t>Alaia Vassallo</t>
  </si>
  <si>
    <t>Hi Alaia and Ileana,
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Feel free to reach out if you have any questions or requests, and if there is anything else I can do to help. You can always contact me directly by text message or e-mail.Â 
I hope you are having a wonderful day!Â 
Ashley S.
ashley.scorsone@revolutionprep.com
+19543031288
Ashley S.
ashley.scorsone@revolutionprep.com
+19543031288</t>
  </si>
  <si>
    <t>Scheduled to meet on Tuesdays until test day.</t>
  </si>
  <si>
    <t>Ruth Binyam</t>
  </si>
  <si>
    <t>Dear Kukie,
I hope you are having a great start to the new year! Itâ€™s been lovely working with you and Ruth over the past couple months, and I wanted to touch base to share some of the progress weâ€™ve made and my thoughts on the plan moving forward.
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
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
Our schedule has been working quite well, with two hours each Saturday, and I recommend we stick to this as we go forward.
Please let me know if you have any questions or if there are any adjustments you would like to make to our plan. Iâ€™m happy to schedule a time to talk by phone if that would be helpful. I look forward to supporting Ruth in her continued academic journey.
Best,
Carina S.
carina.shanahan@revolutionprep.com
+15702932582</t>
  </si>
  <si>
    <t>Recommends sticking to current schedule of two hours each Saturday.</t>
  </si>
  <si>
    <t>Atticus Wong</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</si>
  <si>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â€¢Continuing to learn vowel combinations
â€¢Learning next steps of syllable division â€“ open v. closed syllables
â€¢Practicing decoding skills while doing reading comprehension exercises
â€¢Practicing reading comprehension skills such as reading questions first, 
Short-term goals moving forward:
â€¢Practice syllable division with open and closed syllables
â€¢Continue learning vowel combinations
â€¢Exercises to help reading fluency (natural pace/sound while reading)
â€¢Continue working through grade level reading comprehension objectives
Recommendation: 
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</si>
  <si>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Recommends continuing with at least one hour a week.</t>
  </si>
  <si>
    <t>Grace Pandolfo</t>
  </si>
  <si>
    <t>Dear Anthony and Jenny,
I hope you are doing well! Itâ€™s been great working with Grace over the past couple of months. I wanted to touch base to share some of the progress weâ€™ve made so far and share my thoughts on the plan moving forward.
Overall goal: Increase Graceâ€™s math skills to near or at grade level
Areas that we have been working on:
â€¢Number relations: addition and subtraction fact families; number bonds to 10; skip counting
â€¢Telling time on an analog clock to the nearest quarter hour
â€¢Counting amounts of coins
â€¢Adding and subtracting 2- and 3-digit numbers with regrouping
â€¢Multiplication readiness: repeated addition; skip counting; arrays
Short-term goals moving forward:
â€¢Continue reinforcing concepts listed above
â€¢Telling time on an analog clock to the nearest 5 minutes
â€¢Number relations: number bonds; adding multiples of 10; skip counting by 100s; adding 100 to a number
â€¢Counting dollar bills and combinations of dollar bills and coins
Recommendation: 
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</si>
  <si>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Walker Souza</t>
  </si>
  <si>
    <t>Dear Marthe,
I hope you are having a great New Year. It was great working with Walker again. I wanted to touch base with you to discuss what are plans are going forward.
Walker has seen significant improvements in his reading and writing scores, but he also noticed that he performed worse on the math section than he expected. We have identified some areas of math we want to work on, and we will address these in our upcoming sessions.
In order to achieve our goals, I recommend that Walker and I continue to meet at least once per week. Walker will also take another practice test, so we can see what areas we are performing well on and where we need to improve.
.
Please let me know if you have any questions or if there are any adjustments you would like to make to our plan. Iâ€™m happy to schedule a time to talk by phone if that would be helpful. I look forward to supporting Walker on his continued academic journey.
Best regards,
Edwin W.
edwin.west@revolutionprep.com
+18134213087</t>
  </si>
  <si>
    <t>Recommends continuing to meet at least once per week.</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</si>
  <si>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</si>
  <si>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math journey
Areas that we have been working on:
â€¢Continue to practice and review skills such as long division, adding and subtracting fractions with unlike denominators and the multiplication algorithm. 
â€¢Continue to assess for gaps
â€¢Working with exponents
â€¢More complex problems using order of operations
â€¢Rewriting verbal statements as numerical expressions
Short-term goals moving forward:
â€¢Reinforce previously learned concepts 
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Recommendation: 
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</si>
  <si>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Hana Amado</t>
  </si>
  <si>
    <t>Dear Yukiko,
I hope this email finds you well. I wanted to touch base regarding Hana's recent progress and discuss a plan moving forward.
First, I have seen significant improvements in Hana's ability to use area models for factoring and foiling quadratics. Sheâ€™s also made good progress with solving equations involving fractions, and this progress is commendable.
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
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
If this sounds like a good plan to you,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Hana. Iâ€™m happy to schedule a time to talk by phone as well. I am committed to helping Hana work towards her long-term goals.
Best,
Carina S.
carina.shanahan@revolutionprep.com
+15702932582</t>
  </si>
  <si>
    <t>Recommends adding an hour session each week for Executive Functioning.</t>
  </si>
  <si>
    <t>Gavriel Chelst</t>
  </si>
  <si>
    <t>Dear Dina,
I know this time of year is busy, and I appreciate you taking the time to review this email. As we close in on Gavriel's semester, I wanted to take a moment to share some updates about Gavrielâ€™s progress and outline our plans moving forward.
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
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
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
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
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
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
Best regards,
Andrew</t>
  </si>
  <si>
    <t>Recommends continuing twice weekly</t>
  </si>
  <si>
    <t>Varun Kakarla</t>
  </si>
  <si>
    <t>Dear Shar,
I hope you are having a great day! I wanted to touch base regarding Varun's recent attendance and participation in our tutoring sessions.
Firstly, I have seen significant improvements in Varun's analysis of word problems. He has shown consistent progress in using the maps strategy and marking down relevant information to madel the problems we have been covering, and this progress is commendable.
However, Iâ€™ve noticed that there have been some inconsistencies in Varun's attendance. He has frequently arrived late, which can make it challenging to achieve the goals weâ€™ve set.
Since Varun is progressing towards achieving his goals, I recommend we continue with our three 60 minute class per week until his official exam date.
Please let me know if you have any questions or if there are any adjustments you would like to make to our plan. Iâ€™m happy to schedule a time to talk by phone if that would be helpful. I am here to support Varun and ensure he has the best possible chance to succeed.
Best regards,
Robert N.
robert.nantze@revolutionprep.com
+15754897446</t>
  </si>
  <si>
    <t>Recommends continuing three 60-minute classes per week until official exam.</t>
  </si>
  <si>
    <t>Briyel Merceron</t>
  </si>
  <si>
    <t>Hi Krystle!
I hope you are having a great start to the new year. Itâ€™s been great working with you and Briyel again over the past month, and I wanted to touch base to share some of the progress weâ€™ve made so far as well as my thoughts on the plan moving forward.
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
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
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
Please let me know if you have any questions or if there are any adjustments you would like to make to our plan. Iâ€™m happy to schedule a time to talk by phone if that would be helpful. I look forward to continuing to support Briyel in her academic journey.
Best regards,
Katherine C.
katherine.clarke@revolutionprep.com
+17274184352</t>
  </si>
  <si>
    <t>Recommends keeping current schedule of one hour on Wednesdays.</t>
  </si>
  <si>
    <t>Adrija Paul</t>
  </si>
  <si>
    <t>Hi Amlan!
I hope you are having a happy start to the new year. I wanted to reach out to check in and to congratulate Adrija once again on completing her college applications. Finishing that process is a huge accomplishment, and she should be very proud of the work sheâ€™s done.
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
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
Please feel free to reach out at any time, and best of luck to Adrija as she waits for her decisions and takes this exciting next step. Itâ€™s been wonderful working with her.
Warm regards,
Katherine C.
katherine.clarke@revolutionprep.com
+17274184352</t>
  </si>
  <si>
    <t>No additional sessions scheduled</t>
  </si>
  <si>
    <t>Ryko Iozzo</t>
  </si>
  <si>
    <t>Hi Nick!
I hope you are having a great start to the new year. I wanted to touch base to share an update on Rykoâ€™s progress in AP Language, as well as a quick reminder about our scheduled session tomorrow evening.
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
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
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
If you'd like to continue working together on achieving these goals, you can easily use this link to add the hours to your account today: https://my.revolutionprep.com/s/Z42d56Bbir.
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
I look forward to continuing to support Ryko as he prepares for his AP exam!
Warm regards,
Katherine C.
katherine.clarke@revolutionprep.com
+17274184352</t>
  </si>
  <si>
    <t>Recommends continuing meeting once per week between now and exam</t>
  </si>
  <si>
    <t>Alana Demieville</t>
  </si>
  <si>
    <t>Hi Cory!
I hope you are having a great start to the new year. It was great to see Alana again this week after our break for the holidays, and I wanted to share an update on her progress as well as my recommendations moving forward.
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
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
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
If you'd like to continue working together on achieving these goals, you can easily use this link to add the hours to your account today: https://my.revolutionprep.com/s/YXC0EM7a3H.
Please let me know if you have any questions or if you would like to adjust our plan. Iâ€™m happy to talk by phone if that would be helpful. I look forward to continuing to support Alana in her SAT preparation.
Warm regards,
Katherine C.
katherine.clarke@revolutionprep.com
+17274184352</t>
  </si>
  <si>
    <t>Recommends scheduling sessions consistently leading to March exam</t>
  </si>
  <si>
    <t>Alanna Jones</t>
  </si>
  <si>
    <t>Dear Adrienne and Keidrick 
I hope that the new year is going well so far for all of you. It has been a joy to work with Alanna these past few months. I wanted to touch base to share some of the progress she's made and thoughts on a plan moving forward.
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
Our current short-term goals for Alanna are improved math confidence and grades. Based on her progress, I recommend continuing at our current velocityâ€”one hour to 90 minutes per week, one to two sessions per week. 
Please let me know if you have any questions or if there are any adjustments you would like to make to this plan. Iâ€™m happy to schedule a time to talk by phone as well. I look forward to supporting Alanna in her continued academic progress.
Monday is our last scheduled session. My schedule is pretty full through the end of January, so please let me know if you rebook sessions and have difficulty finding time with me, and I'll see what I can do to help.
Warmest regards,
Stacey
stacey.jones@revolutionprep.com
+14044220251</t>
  </si>
  <si>
    <t>Recommends continuing at current velocity—one hour to 90 mins per week.</t>
  </si>
  <si>
    <t>Devri Aronson</t>
  </si>
  <si>
    <t>Dear Hallie and Devri,
I hope you are having a great winter. Itâ€™s been great working with both of you over the past couple of months, and I wanted to share an update on the progress weâ€™ve made so far along with my recommendations moving forward.
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
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To support this work and maintain momentum, continuing with one to two one-hour sessions per week will allow us to consistently reinforce both content mastery and test-taking strategy.
Please feel free to reach out if you have any questions or would like to discuss adjustments to our plan. Iâ€™m also happy to schedule a phone call if that would be helpful. I look forward to continuing to support Devriâ€™s progress.
Best regards,
Nick L.
nick.lucido@revolutionprep.com
+19258997733</t>
  </si>
  <si>
    <t>Recommends continuing with one to two one-hour sessions per week.</t>
  </si>
  <si>
    <t>Jasper Frankel</t>
  </si>
  <si>
    <t>Dear Jula and Jasper,
I hope you are having a great winter. Itâ€™s been great working with both of you over the past couple of months, and I wanted to share an update on Jasperâ€™s progress along with the plan moving forward.
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
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
Continuing at the current pace of 1.5 hours per week provides a strong structure to maintain momentum while reinforcing both content mastery and test-taking strategy.
Please feel free to reach out if you have any questions or would like to discuss adjustments to our plan. Iâ€™m happy to schedule a phone call if that would be helpful, and I look forward to continuing to support Jasperâ€™s progress.
Best regards,
Nick L.
nick.lucido@revolutionprep.com
+19258997733</t>
  </si>
  <si>
    <t>Recommends continuing at current pace of 1.5 hours per week.</t>
  </si>
  <si>
    <t>Jesera Mendez</t>
  </si>
  <si>
    <t>Dear Team Jesera,
I hope you are having a great start to the new year! It has been wonderful working with Jesera through December and January. I wanted to touch base to celebrate her official December SAT scores and outline our plan leading up to the March exam.
Celebrating Success: December SAT (1300) Jesera achieved an official score of 1300 on the December SAT, with a breakdown of 670 in Math and 630 in Reading/Writing,. This represents a steady upward trajectory from her September score of 1240 and her initial PSAT of 1060.
We reviewed the score report in detail during our late December session. A major highlight is her performance in Algebra, where she missed no bars, indicating mastery of that core topic.
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
Consequently, our sessions in December and early January have focused heavily on these areas:
â€¢ Sentence Boundaries &amp;amp; Punctuation: We have worked on identifying complete sentences and using semicolons and colons correctly to separate clauses,.
â€¢ Grammar Mechanics: We recently covered subject-verb agreement and pronoun clarity to ensure she can identify the subject in complex sentences, a common trap on the SAT,.
â€¢ Test Strategy: Jesera noted feeling rushed at the end of the Reading/Writing Module 2 in December. We are working on efficiency strategies to manage her pacing better.
Plan for the March SAT With the March SAT as our next official target, our goal is to break the 700+ threshold in the Reading/Writing section while maintaining her high performance in Math.
For her current homework, I have assigned the Reading and Writing sections of practice exam DSAT 1SD,. This will help us benchmark her progress in the specific grammar concepts we have drilled over the last few weeks.
Based on Jesera's progress, I recommend continuing our regular weekly sessions to ensure she remains on track for March.
Please let me know if you have any questions. Iâ€™m happy to schedule a time to talk by phone if that would be helpful. I look forward to supporting Jesera as we push toward that next big score milestone.
Best regards,
Bryant S.
bryant.salinas@revolutionprep.com
+15624448241</t>
  </si>
  <si>
    <t>Recommends continuing regular weekly sessions.</t>
  </si>
  <si>
    <t>Setaya Motarjem</t>
  </si>
  <si>
    <t>Dear Reza,
I know this time of year is busy, and I appreciate you taking the time to review this email. As we begin a new academic semester, I wanted to take a moment to share some updates about Setaya's progress and outline our plans moving forward.
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
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
For this semester, our plan is to cover every reading, writing and mathematics question type that Setaya will see on the SAT.
Based on Setaya's progress, I recommend continuing with our 1-hour session twice per week until her official exam date.
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
Best regards,
Robert N.
robert.nantze@revolutionprep.com
+15754897446</t>
  </si>
  <si>
    <t>Recommends continuing 1-hour session twice per week until official exam.</t>
  </si>
  <si>
    <t>Liam Phung</t>
  </si>
  <si>
    <t>Dear Viet and Liam,
I hope you are having a great winter season. Itâ€™s been great working with both of you over the past couple of months, and I wanted to share an update on Liamâ€™s progress along with the plan moving forward.
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
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
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
Continuing at the current pace of two hours per week will allow us to maintain consistent enrichment across all subject areas while supporting steady academic growth.
Please feel free to reach out if you have any questions or would like to discuss adjustments to our plan. Iâ€™m always happy to schedule a phone call if that would be helpful, and I look forward to continuing to support Liamâ€™s learning.
Best regards,
Nick L.
nick.lucido@revolutionprep.com
+19258997733</t>
  </si>
  <si>
    <t>Recommends continuing at current pace of two hours per week.</t>
  </si>
  <si>
    <t>Iksha Joshi</t>
  </si>
  <si>
    <t>Hi Iksha and Sajal,
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
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The main things for her to be mindful of and continue to practice is drawing her FBD's and practicing with the equations especially when dealing with inclines.
Let me know if you have any questions or concerns!
Best,
Eric C.
eric.chang@revolutionprep.com
+18185308101</t>
  </si>
  <si>
    <t>Recommends at least weekly hour session</t>
  </si>
  <si>
    <t>Pranay Pandya</t>
  </si>
  <si>
    <t>Dear Nadereh and Pranay,
I hope you are having a great winter season. Itâ€™s been great working with both of you over the past couple of months, and I wanted to share an update on Pranayâ€™s progress along with my thoughts on the plan moving forward.
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
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
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
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
Please feel free to reach out if you have any questions or would like to discuss adjustments to our plan. Iâ€™m happy to schedule a phone call if that would be helpful, and I look forward to continuing to support Pranayâ€™s learning.
Best regards,
Nick L.
nick.lucido@revolutionprep.com
+19258997733</t>
  </si>
  <si>
    <t>Liam Benjamin</t>
  </si>
  <si>
    <t>Dear Andrea and Liam,
I hope you are having a great winter season. I wanted to take a moment to share a brief update on Liamâ€™s progress and outline my thoughts on how we can continue supporting his learning moving forward.
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
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
Continuing with one, one-hour session weekly or biweekly would provide a strong structure to support progress in spelling, decoding, and written expression while allowing time to build confidence and consistency.
Please feel free to reach out if you have any questions or would like to discuss next steps. Iâ€™m always happy to schedule a phone call if that would be helpful, and I look forward to supporting Liamâ€™s continued growth.
Best regards,
Nick L.
nick.lucido@revolutionprep.com
+19258997733</t>
  </si>
  <si>
    <t>Recommends continuing with one</t>
  </si>
  <si>
    <t>Zirwa Hassan</t>
  </si>
  <si>
    <t>Dear Shahana and Zirwa,
I hope you are having a great winter season. Itâ€™s been wonderful working with both of you over the past couple of months, and I wanted to share an update on Zirwaâ€™s math progress along with my recommendations moving forward.
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
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
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
Continuing at the current pace of 3â€“4 hours per week will allow us to reinforce these skills consistently and work toward full mastery of addition and subtraction within 1,000.
Please feel free to reach out if you have any questions or would like to discuss next steps. Iâ€™m always happy to schedule a phone call if that would be helpful, and I look forward to continuing to support Zirwaâ€™s math growth.
Best regards,
Nick L.
nick.lucido@revolutionprep.com
+19258997733</t>
  </si>
  <si>
    <t>Recommends continuing at current pace of 3–4 hours per week.</t>
  </si>
  <si>
    <t>Joyce Chen</t>
  </si>
  <si>
    <t>Hi Jianping and Joyce,
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
She always comes very well prepared with questions that she needs assistance with or concepts that she couldn't grasp easily. For example, in Physics was her Forces and Centripetal Motion. And in Math was graphing Trig functions.
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
If you have any questions or concerns don't hesitate to reach out!
Best,
Eric C.
eric.chang@revolutionprep.com
+18185308101</t>
  </si>
  <si>
    <t>Recommends continuing to meet at least once or twice a week.</t>
  </si>
  <si>
    <t>Kevin Hogan</t>
  </si>
  <si>
    <t>Dear Erica and Kevin,
I hope you are having a great winter season. Itâ€™s been wonderful working with both of you over the past couple of months, and I wanted to share an update on Kevinâ€™s progress and the plan moving forward.
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
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
Moving forward, we will continue to support Kevinâ€™s enjoyment of learning and natural curiosityâ€”especially in math and scienceâ€”while also focusing on strengthening his reading comprehension and ability to process and explain information clearly. 
Continuing at the current scheduled velocity provides a strong structure to support Kevinâ€™s academic growth and enrichment.
Please feel free to reach out if you have any questions or would like to discuss next steps. Iâ€™m always happy to schedule a phone call if that would be helpful, and I look forward to continuing to support Kevinâ€™s learning.
Best regards,
Nick L.
nick.lucido@revolutionprep.com
+19258997733</t>
  </si>
  <si>
    <t>Recommends continuing at current scheduled velocity.</t>
  </si>
  <si>
    <t>Saikhanbilig Ochir</t>
  </si>
  <si>
    <t>Hi all,
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
I hope all is well!
Let me know if you have any questions or concerns!
Best,
Eric C.
eric.chang@revolutionprep.com
+18185308101</t>
  </si>
  <si>
    <t>Note about missing sessions impacting improvements.</t>
  </si>
  <si>
    <t>Piper Hills</t>
  </si>
  <si>
    <t>Dear Tressa and Piper,
I hope you are having a great winter season. Itâ€™s been great working with both of you over the past couple of months, and I wanted to share an update on Piperâ€™s progress along with the plan moving forward.
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
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
Moving forward, I will continue supporting Piper with her classwork while encouraging consistent practice with writing and vocabulary development. Maintaining a balanced pace will help her continue improving without feeling overwhelmed.
Continuing at the current pace of two 30-minute sessions per week is a great fit for Piper and will help prevent burnout while still providing consistent support and structure.
Please feel free to reach out if you have any questions or would like to discuss next steps. Iâ€™m happy to schedule a phone call if that would be helpful, and I look forward to continuing to support Piperâ€™s growth.
Best regards,
Nick L.
nick.lucido@revolutionprep.com
+19258997733</t>
  </si>
  <si>
    <t>Recommends continuing at current velocity of two 30-minute sessions per week.</t>
  </si>
  <si>
    <t>Jonas Miksenas</t>
  </si>
  <si>
    <t>Dear Andrius,
I hope you are having a great week! As we prepare for Jonas' upcoming practice test, I wanted to share some updates and information about what to expect.
I have seen significant improvements in Jonas' mastery of the use of SohCahToa to solve prblems involving right-triangles and trigonometry. He has shown progress in his tendency to double check his work. 
To be set up for long-term success, it's crucial for Jonas to replicate official test day conditions as closely as possible when taking his practice test. He should find a quiet place and take the test in one sitting.
After the practice test, I will review the results and discuss the test experience with Jonas to determine our focus moving forward, and Iâ€™ll follow up with you on takeaways, improvements, and next steps in my next parent update.
Based Jonas' progress, I recommend continuing with our current rate of 1 hour session per week.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Jonas in reaching his goals.
Best regards,
Robert N.
robert.nantze@revolutionprep.com
+15754897446</t>
  </si>
  <si>
    <t>Recommends continuing current rate of 1 hour session per week</t>
  </si>
  <si>
    <t>Marcos Corlett</t>
  </si>
  <si>
    <t>Dear Jacqueline and Marcos,
I hope you are having a great winter season. I wanted to share an update on Marcosâ€™s progress in middle school math and outline how we can continue supporting him moving forward.
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
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
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
Continuing with one 1 or 0.5 hour session every other week provides a supportive pace to reinforce current skills while easing into higher-level concepts without overwhelming him.
If youâ€™d like to continue working together, you can redeem additional credits through your Bright Horizons portal. Once redeemed, youâ€™ll receive an email from Revolution Prep confirming the hours have been added to your account.
Please feel free to reach out if you have any questions or would like to talk through next steps. Iâ€™m always happy to schedule a phone call if that would be helpful, and I look forward to continuing to support Marcosâ€™s progress.
Best regards,
Nick L.
nick.lucido@revolutionprep.com
+19258997733</t>
  </si>
  <si>
    <t>Recommends continuing one 1 or 0.5 hour session every other week</t>
  </si>
  <si>
    <t>Daniel Torres</t>
  </si>
  <si>
    <t>Dear Sirley and Daniel,
I hope you are having a great winter season. I wanted to share an update on Danielâ€™s progress in middle school writing and touch base about plans moving forward.
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
Danielâ€™s knowledge of ships and maritime history is genuinely impressive, and it has been great to see how confidently he brings that knowledge into his writing. He is very bright, highly engaged, and a pleasure to work with. 
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
Please feel free to reach out if you have any questions in the meantime. I look forward to continuing to work with Daniel and supporting his growth as a writer.
Best regards,
Nick L.
nick.lucido@revolutionprep.com
+19258997733</t>
  </si>
  <si>
    <t>General plan to fit student in again in coming weeks.</t>
  </si>
  <si>
    <t>Vivaan Sinha</t>
  </si>
  <si>
    <t>Dear Vivek and Vivaan,
I hope you are having a great winter season. I wanted to share an update on Vivaanâ€™s progress in 5th-grade math and science and outline how we can continue supporting him moving forward.
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
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
Continuing with one-hour sessions on a weekly or biweekly basis provides a supportive pace to reinforce these skills while allowing time for practice and consolidation.
Please feel free to reach out if you have any questions or would like to discuss next steps. Iâ€™m always happy to schedule a phone call if that would be helpful, and I look forward to continuing to support Vivaanâ€™s learning.
Best regards,
Nick L.
nick.lucido@revolutionprep.com
+19258997733</t>
  </si>
  <si>
    <t>Recommends continuing with one-hour sessions on a weekly or biweekly basis.</t>
  </si>
  <si>
    <t>Camila Diaz-Balonek</t>
  </si>
  <si>
    <t>Hi Camila and Amelia,
I know this time of year is busy, and I appreciate you taking the time to review this email. As we begin a new academic semester, I wanted to take a moment to share some updates about Camilaâ€™s progress and outline our plans moving forward.
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
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
Since Camila is progressing well toward her goals, I recommend we continue with one 60â€‘minute session per week to maintain steady growth and consistent support.
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
Best regards,
Scott
scott.holdcraft@revolutionprep.com
+15208480023</t>
  </si>
  <si>
    <t>Recommends continuing with one 60‑minute session per week.</t>
  </si>
  <si>
    <t>Hudson Vo</t>
  </si>
  <si>
    <t>Hi Hudson and Dottie,
I hope you had a good Holiday season! I hope that Hudson was able to finish last semester strong. 
I wanted to reach out as you mentioned that he started to have some struggles in his AP Precalculus so I wanted to try to come up with a plan to help Hudson. 
With his class being cumulative I would want to work on figuring out what areas he struggled with last semester so we could work on building up towards the newer topics and his AP exams. I would recommend that we aim to meet at least once a week for an hour per session. 
Let me know if you have any questions or concerns!
Best,
Eric C.
eric.chang@revolutionprep.com
+18185308101</t>
  </si>
  <si>
    <t>Recommends meeting at least once a week for an hour per session.</t>
  </si>
  <si>
    <t>Om Parande</t>
  </si>
  <si>
    <t>Dear Pawan &amp;amp; Nipa Parande,
I know this time of year is busy, and I truly appreciate you taking the time to review this update. As we begin a new academic semester, I wanted to share Omâ€™s progress so far and outline our focus moving forward.
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
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
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
Please let me know if there have been any changes to Omâ€™s schedule so we can ensure our sessions continue to fit smoothly into your routine. You can also make adjustments directly from the student dashboard if that is more convenient.
Velocity Recommendation:
Based on Omâ€™s progress and current goals, I recommend continuing with three 60-minute sessions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Omâ€™s progress in more detail. Iâ€™m happy to schedule a time to talk by phone if helpful. I look forward to continuing to support Om in his learning journey this semester.
Warm regards,
Madia B.
madia.banda@revolutionprep.com
+17043527601</t>
  </si>
  <si>
    <t>Recommends continuing with three 60-minute sessions per week</t>
  </si>
  <si>
    <t>Avaan Prashar</t>
  </si>
  <si>
    <t>Dear [Parent/Guardianâ€™s Name],
I know this time of year can be busy, and I truly appreciate you taking the time to review this update. As we begin a new academic semester, I wanted to share Avaanâ€™s progress so far and outline our focus moving forward.
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
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
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
Please let me know if there have been any changes to Avaanâ€™s schedule so we can ensure our sessions continue to fit smoothly into your routine. You can also adjust the schedule directly from the student dashboard if that is more convenient.
Velocity Recommendation:
Based on Avaanâ€™s current progress and goals, I recommend continuing with two 60-minute session per week through the school year to maintain consistency and support steady growth in his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Avaanâ€™s progress in more detail. Iâ€™m happy to schedule a time to talk by phone if helpful. I look forward to continuing to support Avaanâ€™s learning and confidence this semester.
Warm regards,
Madia B.
madia.banda@revolutionprep.com
+17043527601</t>
  </si>
  <si>
    <t>Recommends continuing with two 60-minute sessions per week</t>
  </si>
  <si>
    <t>Valor Rose</t>
  </si>
  <si>
    <t>Dear Christal,
I know this time of year can be busy, and I truly appreciate you taking the time to review this update. As we begin a new academic semester, I wanted to share Valorâ€™s progress so far and outline our focus moving forward.
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
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
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
Please let me know if there have been any changes to Valorâ€™s schedule so we can ensure our sessions continue to fit smoothly into your routine. You can also adjust the schedule directly from the student dashboard if that is more convenient.
Velocity Recommendation:
Based on Valorâ€™s current progress and goals, I recommend continuing with two 60-minute session per week through the school year to maintain consistency and support steady growth in his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Valorâ€™s progress in more detail. Iâ€™m happy to schedule a time to talk by phone if helpful. I look forward to continuing to support Valorâ€™s reading development and confidence this semester.
Warm regards,
Madia B.
madia.banda@revolutionprep.com
+17043527601</t>
  </si>
  <si>
    <t>Komal Chilukuri</t>
  </si>
  <si>
    <t>Dear Team Komal,
I hope you are having a wonderful start to the New Year! It has been a pleasure working with Komal over the holidays. I wanted to share an update on her progress, our recent findings from her practice exams, and our strategy regarding the upcoming February MCAT date.
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"gold standard" for preparation), which is crucial for understanding the specific logic of the test.
Komal has shown great maturity in analyzing her errors. In our recent sessions, we moved away from simply noting correct answers to creating detailed "error logs"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
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
Given the current score and her goal of submitting a highly competitive application, Komal and I discussed the possibility of rescheduling her February 13th test date to late March or early April. While taking the test in February is an option, pushing the date would allow her to:
1. Solidify high-yield content knowledge without rushing.
2. Build the necessary endurance to maintain her CARS performance throughout the 7.5-hour exam.
3. Walk into the exam room fully confident in her ability to hit her target score on the first attempt.
Komal is currently researching availability for test centers in neighboring states if local spots are unavailable.
Action Plan: The Road Ahead Whether for February or a later date, our immediate work remains aggressive and structured.
â€¢ High-Yield Content Review: We are prioritizing "high-yield" topics that appear most frequently, specifically Enzyme Kinetics, Stoichiometry, Acid-Base Chemistry, and Electrochemistry,. We are moving away from low-yield topics (like organic chemistry substitution reactions) to maximize score efficiency.
â€¢ AAMC "Mini-Exams": I have assigned Komal to take "mini-exams" using official AAMC question packs. This helps her practice pacing (aiming for 19 questions in 30 minutes) and builds her testing stamina incrementally.
â€¢ Weekly Strategy Meetings: We have scheduled weekly sessions on Mondays to review her error logs and adjust the study plan dynamically based on her performance.
I am confident that with this structured approachâ€”combining content review with strategic error analysisâ€”Komal can achieve the score increase she is aiming for.
Please let me know if you have any questions regarding the potential change in test date or her current schedule.
Best regards,
Bryant S.
bryant.salinas@revolutionprep.com
+15624448241</t>
  </si>
  <si>
    <t>We have scheduled weekly sessions on Mondays.</t>
  </si>
  <si>
    <t>Apryll Ibanez</t>
  </si>
  <si>
    <t>Dear Airyn,
I know this time of year can be busy, and I truly appreciate you taking the time to review this update. As we begin a new academic semester, I wanted to share Apryllâ€™s progress so far and outline our focus moving forward.
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
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
For this semester, our plan includes continued guided practice, targeted skill-building activities, and opportunities for discussion and reflection to reinforce understanding. Sessions will remain structured and supportive, with an emphasis on applying skills across a variety of tasks.
Please let me know if there have been any changes to Apryllâ€™s schedule so we can ensure our sessions continue to fit smoothly into your routine. You can also adjust the schedule directly from the student dashboard if that is more convenient.
**Velocity Recommendation:**
Based on Apryllâ€™s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Apryllâ€™s progress in more detail. Iâ€™m happy to schedule a time to talk by phone if helpful. I look forward to continuing to support Apryllâ€™s learning and confidence this semester.
Warm regards,
Madia B.
madia.banda@revolutionprep.com
+17043527601</t>
  </si>
  <si>
    <t>Recommends continuing with one 60-minute session per week</t>
  </si>
  <si>
    <t>Jacquelyn Chen</t>
  </si>
  <si>
    <t>Hi Jacquelyn and Chi-Lin,
It has been great working with Jacquelyn over these past months. She has really started to improve on her Chemistry knowledge as we work through her homework and go over her class notes on topics she didn't learn as well in class. 
We've recently worked on Kinetics. It was a tough topic for her at first but she seemed to start to understand it towards the end. Some of her biggest struggles with it were with the math calculations as it required the use of log rules that she didn't really remember them. 
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Let me know if you have any questions or concerns.
Best,
Eric C.
eric.chang@revolutionprep.com
+18185308101</t>
  </si>
  <si>
    <t>Recommends continuing to meet twice a week for an hour each session.</t>
  </si>
  <si>
    <t>Esther Njoroge</t>
  </si>
  <si>
    <t>Dear Virginia,
I know this time of year can be busy, and I truly appreciate you taking the time to review this update. As we begin a new academic semester, I wanted to share Estherâ€™s progress so far and outline our focus moving forward.
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
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
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
Please let me know if there have been any changes to Estherâ€™s schedule so we can ensure our sessions continue to fit smoothly into your routine. You can also adjust the schedule directly from the student dashboard if that is more convenient.
**Velocity Recommendation:**
Based on Estherâ€™s current progress and goals, I recommend continuing with one 30-minute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Estherâ€™s progress in more detail. Iâ€™m happy to schedule a time to talk by phone if helpful. I look forward to continuing to support Estherâ€™s learning and confidence this semester.
Warm regards,
Madia B.
madia.banda@revolutionprep.com
+17043527601</t>
  </si>
  <si>
    <t>Recommends continuing with one 30-minute session per week</t>
  </si>
  <si>
    <t>Liam McConnell</t>
  </si>
  <si>
    <t>Dear Loren,
I know this time of year can be busy, and I truly appreciate you taking the time to review this update. As we begin a new academic semester, I wanted to share Liamâ€™s progress so far and outline our focus moving forward.
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
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Liamâ€™s schedule so we can ensure our sessions continue to fit smoothly into your routine. You can also adjust the schedule directly from the student dashboard if that is more convenient.
**Velocity Recommendation:**
Based on Liamâ€™s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Liamâ€™s progress in more detail. Iâ€™m happy to schedule a time to talk by phone if helpful. I look forward to continuing to support Liamâ€™s learning and confidence this semester.
Warm regards,
Madia B.
madia.banda@revolutionprep.com
+17043527601</t>
  </si>
  <si>
    <t>Akshaya Kannan</t>
  </si>
  <si>
    <t>Dear Team Akshaya,
I hope you are having a great start to the new year! It has been a pleasure working with Akshaya over the past couple of months as we prepare for the March SAT. I wanted to share some updates on her progress and outline a crucial next step for our upcoming sessions.
Work:
So far I have seen significant improvements in Akshaya's approach to both the Math and Reading/Writing sections.
â€¢ Math: We have shifted focus toward "Advanced Math" and "Algebra," which make up the majority of the exam. Akshaya has shown consistent progress in mastering exponential functions and linear equations, specifically with "no solution" and "infinite solution" conceptual questions. We are also heavily utilizing the Desmos calculator strategy to solve complex equations more efficiently, which will be a major time-saver on test day.
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
Importance of the Practice Exam: 
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
It is essential that she restarts and completes Practice Exam 12SD before our next session on Monday,. This will provide us with the necessary diagnostic data to refine our study plan for the final weeks leading up to the March test.
Please let me know if you have any questions or if there are any adjustments you would like to make. I look forward to reviewing her exam results next week!
Best regards,
Bryant S.
bryant.salinas@revolutionprep.com
+15624448241</t>
  </si>
  <si>
    <t>Essential to complete Practice Exam 12SD before next session.</t>
  </si>
  <si>
    <t>Shrihan Maddukuri</t>
  </si>
  <si>
    <t>Dear Phani Kiran,
I know this time of year can be busy, and I truly appreciate you taking the time to review this update. As we begin a new academic semester, I wanted to share Shrihanâ€™s progress so far and outline our focus moving forward.
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
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Shrihanâ€™s schedule so we can ensure our sessions continue to fit smoothly into your routine. You can also adjust the schedule directly from the student dashboard if that is more convenient.
**Velocity Recommendation:**
Based on Shrihanâ€™s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Shrihanâ€™s progress in more detail. Iâ€™m happy to schedule a time to talk by phone if helpful. I look forward to continuing to support Shrihanâ€™s learning and confidence this semester.
Warm regards,
Madia B.
madia.banda@revolutionprep.com
+17043527601</t>
  </si>
  <si>
    <t>Christina-Panagiota Tsingis</t>
  </si>
  <si>
    <t>Hi Team Christina,
I hope you are having a wonderful weekend. I wanted to send a quick note to congratulate Christina on completing the MCAT today!
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"honing" process she focused on during these final weeks.
I know today was a long day, and with travel planned for tomorrow and school starting up again on Monday, it is going to be a busy transition. I hope Christina is able to take some well-deserved time to decompress after this major milestone.
Please keep me updated when the official scores are released in about a month. I am confident they will reflect her hard work and capabilities!
Best regards,
Bryant S.
bryant.salinas@revolutionprep.com
+15624448241</t>
  </si>
  <si>
    <t>Keep updated when official scores are released.</t>
  </si>
  <si>
    <t>Federico Roussillion Guerra</t>
  </si>
  <si>
    <t>Dear Team Federico,
I hope you are having a great week! As we settle back into our schedule after the holidays, I wanted to share some updates on Federico's progress and outline our immediate goals.
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
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
To ensure the results are accurate, he should replicate official test day conditions as closely as possible by finding a quiet place and taking the test in one sitting.
Once he completes the exam, we will review the score report together to identify specific strengths and weaknesses. We will then update our study plan accordingly to target the areas that will yield the highest score increases.
Please let me know if you have any questions. I look forward to reviewing Federico's results and continuing to support him toward his goals.
Best regards,
Bryant S.
bryant.salinas@revolutionprep.com
+15624448241</t>
  </si>
  <si>
    <t>Next step is to complete Practice Exam 12 SD for homework.</t>
  </si>
  <si>
    <t>Eve McDermott</t>
  </si>
  <si>
    <t>Hello,
I wanted to provide an update on Eveâ€™s recent tutoring session and outline plans for the coming weeks.
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
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
Looking ahead, Eve has 1.5â€“2 hours scheduled for tutoring in the coming weeks. I believe this is a solid plan that will allow us to cover all her subjects and continue supporting her progress effectively. Please reach out with any questions or concerns. 
Best regards,
Jacey C.
jacey.clifton@revolutionprep.com
+17063043963</t>
  </si>
  <si>
    <t>Has 1.5–2 hours scheduled... believe this is a solid plan.</t>
  </si>
  <si>
    <t>Grayson Kiple</t>
  </si>
  <si>
    <t>Hi Grayson and Trent,
Itâ€™s been great working with you and Grayson over the past couple of months. As we prepared for Graysonâ€™s HSPT this morning, I wanted to share a few updates and reflections on his progress.
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
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
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
Please let me know if you have any questions or if there are any adjustments you would like to make to our plan. Iâ€™m also able to schedule a time to talk by phone if that would be helpful. I am happy to support Grayson in his continued academic journey.
Best regards,
Scott
scott.holdcraft@revolutionprep.com
+15208480023</t>
  </si>
  <si>
    <t>Recommends continuing one 60‑minute session per week through end of March.</t>
  </si>
  <si>
    <t>Ivanna Garcia</t>
  </si>
  <si>
    <t>Dear Angelica,
I hope you are having a great start to the new year. Itâ€™s been great working with you and Ivanna over the past couple of weeks. I wanted to touch base to share some of the progress weâ€™ve made so far and share my thoughts on the plan moving forward.
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
Based on Ivanna's goals, I recommend we continue with our one 60 minute session per week until her April ACT.
If you'd like to continue working together on achieving these goals, you can easily use this link to add the hours to your account today: https://my.revolutionprep.com/s/MLlipChLaZ.
Please let me know if you have any questions or if there are any adjustments you would like to make to our plan. Iâ€™m happy to schedule a time to talk by phone if that would be helpful. I look forward to supporting Ivanna in their continued academic journey.
Best regards,
Cheyanne J.
cheyanne.jones@revolutionprep.com
+17193935674</t>
  </si>
  <si>
    <t>Recommends continuing one 60 minute session per week until April ACT</t>
  </si>
  <si>
    <t>Aarshitha Shyam</t>
  </si>
  <si>
    <t>Dear Bindu, 
I hope you are having a great New Year! Itâ€™s been great working with you and Ashritha over the past couple of months. I wanted to touch base to share some of the progress weâ€™ve made so far and share my thoughts on the plan moving forward.
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Ashritha in their continued academic journey.
Best regards,
Nicole Bishop
nicole.bishop@revolutionprep.com
+14343163151</t>
  </si>
  <si>
    <t>Recommends maintaining velocity at one 60-minute session per week</t>
  </si>
  <si>
    <t>Alexander Norbut</t>
  </si>
  <si>
    <t>Good evening, Norbut family! I wanted to update you on Xander's progress.
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
At the moment, Xander is making steady progress and has a clear idea of where he needs practice. Continuing our weekly rate of one hour per week seems perfectly fine, and I don't see any need to accelerate that.
Please let me know if you have any questions or concerns about our plan or progress. I am reliably available by text or email, but also phone or Zoom if needed.
Have a good weekend!
Eddie C.
eddie.cayia@revolutionprep.com
+18037278636</t>
  </si>
  <si>
    <t>Recommends continuing weekly rate of one hour per week.</t>
  </si>
  <si>
    <t>Nicholas Rociola</t>
  </si>
  <si>
    <t>Dear Kimberly, 
I hope you are having a great New Year! Itâ€™s been great working with you and Nick over the past couple of months. I wanted to touch base to share some of the progress weâ€™ve made so far and share my thoughts on the plan moving forward.
I have seen significant, consistent improvements in Nick's homework completion, as well as his understanding of exponent rules, factoring polynomials, and finding zeros of polynomials. 
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Please let me know if you have any questions or if there are any adjustments you would like to make to our plan. Iâ€™m happy to schedule a time to talk by phone if that would be helpful. I look forward to supporting Nick in their continued academic journey.
Best regards,
Nicole Bishop
nicole.bishop@revolutionprep.com
+14343163151</t>
  </si>
  <si>
    <t>Recommends keeping velocity at one 60-minute session per week</t>
  </si>
  <si>
    <t>Anthony Wingfield</t>
  </si>
  <si>
    <t>Dear Alita,
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
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
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
Please let me know if you have any questions or if there were any adjustments you would like to make to our plan. Iâ€™m happy to schedule a time to talk by phone if that would be helpful. I am here to support Anthony and ensure he has the best possible chance to succeed.
Best Regards,
Ernie Chu
704-231-5478 (m)</t>
  </si>
  <si>
    <t>Recommends adding additional 60 minutes per week for total of two one-hour sessions.</t>
  </si>
  <si>
    <t>Alex Hong</t>
  </si>
  <si>
    <t>Dear Ellen,
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
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
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
Please let me know if you have any questions or if there were any adjustments you would like to make to our plan. Iâ€™m happy to schedule a time to talk by phone if that would be helpful. I look forward to supporting Anthony on his continued academic journey.
Best Regards,
Ernie Chu
704-231-5478 (m)</t>
  </si>
  <si>
    <t>Recommends continuing with one 60-minute class per week through upcoming SAT exam.</t>
  </si>
  <si>
    <t>Emma Suarez</t>
  </si>
  <si>
    <t>Dear Robert and Dana, 
I hope you are having a great New Year! Itâ€™s been great working with you and Emma over the past couple of months. I wanted to touch base to share some of the progress weâ€™ve made so far and share my thoughts on the plan moving forward.
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Emma in their continued academic journey.
Best regards,
Nicole Bishop
nicole.bishop@revolutionprep.com
+14343163151</t>
  </si>
  <si>
    <t>Recommends maintaining velocity of two 30-minute sessions per week</t>
  </si>
  <si>
    <t>Anish Gorti</t>
  </si>
  <si>
    <t>Dear Hema,
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
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
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
Please let me know if you have any questions or if there were any adjustments you would like to make to our plan. Iâ€™m happy to schedule a time to talk by phone if that would be helpful. I look forward to supporting Anish on his continued academic journey.
Best Regards,
Ernie Chu
704-231-5478 (m)</t>
  </si>
  <si>
    <t>Recommends continuing two or three 60 minute sessions per week through upcoming SAT.</t>
  </si>
  <si>
    <t>Aarush Lagisetty</t>
  </si>
  <si>
    <t>Hi Aarush and Snehal,
Aarush has been progressing well in our review of his many Math topics in preparation for his big test coming up this month. He has a good memory and understanding for most of these concepts which is great to see! 
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
I would recommend that we continue to work at the pace we have setup for this month to work on getting him ready for his test. For afterwards, probably at least an hour or two a week will be good to keep up with his class.
Let me know if you have any questions or concerns!
Best,
Eric C.
eric.chang@revolutionprep.com
+18185308101</t>
  </si>
  <si>
    <t>Recommends continuing pace for this month</t>
  </si>
  <si>
    <t>Malaya Jemmott</t>
  </si>
  <si>
    <t>Dear Yenejah,
I hope you are having a great winter and had a refreshing break during the recent holidays! I wanted to touch base regarding Malaya's recent attendance and participation in our tutoring sessions.
Firstly, I have seen significant improvements in Malaya's ability to keep sticking with a problem even if she is stuck on how to proceed. She has shown consistent progress in keeping focused in session, and this progress is commendable.
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
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
Please let me know if you have any questions or if there were any adjustments you would like to make to our plan. Iâ€™m happy to schedule a time to talk by phone if that would be helpful. I am here to support Malaya and ensure she has the best possible chance to succeed.
Best Regards,
Ernie Chu
704-231-5478 (m)</t>
  </si>
  <si>
    <t>Recommends adding additional 60 minutes per week for total of three one hour sessions.</t>
  </si>
  <si>
    <t>Manaswin Guggilam</t>
  </si>
  <si>
    <t>Dear Sandeep,
I hope you are having a great week! I wanted to share an update on Manaswinâ€™s progress and the skills we have been focusing on during our sessions.
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
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
To support this progress, I recommend meeting for 30-minute sessions twice per week. This consistent schedule will allow us to reinforce skills regularly while keeping sessions focused and manageable.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Manaswinâ€™s progress further. I look forward to continuing to support his growth in reading and writing.
Best,
Rehan Z.
+1 (732) 810-5782</t>
  </si>
  <si>
    <t>Recommends meeting for 30-minute sessions twice per week</t>
  </si>
  <si>
    <t>Mayukha Nair</t>
  </si>
  <si>
    <t>Dear Vinod,
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
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
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
Please let me know if you have any questions or if there were any adjustments you would like to make to our plan. Iâ€™m happy to schedule a time to talk by phone if that would be helpful. I look forward to supporting Mayukha on her continued academic journey.
Best Regards,
Ernie Chu
704-231-5478 (m)</t>
  </si>
  <si>
    <t>Pete Christiano</t>
  </si>
  <si>
    <t>Dear Baskar,
I hope you are having a great week! I wanted to share an update on Peteâ€™s progress and the skills we have been focusing on during our sessions.
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
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
To continue supporting his progress, I recommend meeting twice a week for 60-minute sessions. This consistent schedule will allow us to reinforce speaking strategies, build vocabulary, and continue strengthening his fluency.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Peteâ€™s progress further. I look forward to continuing to support his growth.
Best,
Rehan Z.
rehan.zaib@revolutionprep.com
+17328105782</t>
  </si>
  <si>
    <t>Recommends meeting twice a week for 60-minute sessions</t>
  </si>
  <si>
    <t>Nathan Higo</t>
  </si>
  <si>
    <t>Dear Michelle, 
I hope you are having a great New Year! Itâ€™s been great working with you and Nathan over the past couple of months. I wanted to touch base to share some of the progress weâ€™ve made so far and share my thoughts on the plan moving forward.
I have most recently seen improvements in Nathan's ability to convert measurements (both metric and customary) as well as in his understanding of ratios and their different representations. Iâ€™ve seen this in his ability to answer questions during our sessions. 
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Nathan in their continued academic journey.
Best regards,
Nicole Bishop
nicole.bishop@revolutionprep.com
+14343163151</t>
  </si>
  <si>
    <t>Recommends maintaining velocity of one 60-minute session per week.</t>
  </si>
  <si>
    <t>Simmony Gordon</t>
  </si>
  <si>
    <t>Dear Simmony, 
I hope you are having a great New Year! Itâ€™s been great working with you and Simmony over the past couple of months. I wanted to touch base to share some of the progress weâ€™ve made so far and share my thoughts on the plan moving forward.
I have most recently seen improvements in Simmony's understanding of place value and multidigit addition and subtraction. Iâ€™ve seen this in his ability to answer questions during our sessions. 
Our current short-term goal for Simmony includes increasing fluency in math basics. The overall goals remain elevating Simmonyâ€™s math level.  Based on these goals, my recommendation is to maintain a velocity of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Simmony in their continued academic journey.
Best regards,
Nicole Bishop
nicole.bishop@revolutionprep.com
+14343163151</t>
  </si>
  <si>
    <t>Recommends maintaining velocity of one 60-minute session per week</t>
  </si>
  <si>
    <t>Julianna Cloesmeyer</t>
  </si>
  <si>
    <t>Dear Jessica,
I hope you are having a great winter and had a refreshing break during the recent holidays! I wanted to touch base regarding Julianna's recent attendance and participation in our tutoring sessions.
Firstly, I have seen significant improvements in Julianna's ability and understanding of linear equation problems, specifically solving for the y-intercept and slope. She has shown consistent progress in generally completing her homework, and this progress is commendable.
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
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am here to support Julianna and ensure she has the best possible chance to succeed.
Best Regards,
Ernie Chu
704-231-5478 (m)</t>
  </si>
  <si>
    <t>Recommends adding two additional 60-minute sessions per week</t>
  </si>
  <si>
    <t>Madelyn Brown</t>
  </si>
  <si>
    <t>Dear Kimberly,
I hope you are having a great New Year! Itâ€™s been great working with you and Maddy over the past couple of months. I wanted to touch base to share some of the progress weâ€™ve made so far and share my thoughts on the plan moving forward.
I have seen significant improvements in Maddy's understanding of exponent and root rules, as well as her ability to simplify expressions using PEMDAS. Iâ€™ve seen this in his ability to answer questions during our sessions, and several incredible test grades!!! :) 
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Maddy in their continued academic journey.
Best regards,
Nicole Bishop
nicole.bishop@revolutionprep.com
+14343163151</t>
  </si>
  <si>
    <t>Ayan Khemuka</t>
  </si>
  <si>
    <t>Dear Atul,
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
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
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
Please let me know if you have any questions or if there were any adjustments you would like to make to our plan. Iâ€™m happy to schedule a time to talk by phone if that would be helpful. I look forward to supporting Ayan on his continued academic journey.
Best Regards,
Ernie Chu
704-231-5478 (m)</t>
  </si>
  <si>
    <t>Highly recommends increasing session velocity to meeting two to three times per week.</t>
  </si>
  <si>
    <t>Eve Zipser</t>
  </si>
  <si>
    <t>Dear Sarah, 
I hope you are having a great New Year! Itâ€™s been great working with you and Eve over the past couple of months. I wanted to touch base to share some of the progress weâ€™ve made so far and share my thoughts on the plan moving forward.
Our current short-term goal for Eve includes increasing her knowledge and speed on the quantitative section. The overall goal remains to improve Eveâ€™s ISEE score.
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Right now, based on Eve's goals, I recommend we maintain a velocity of two 60-minute sessions per week. 
Please let me know if you have any questions or if there are any adjustments you would like to make to our plan. Iâ€™m happy to schedule a time to talk by phone if that would be helpful. I look forward to supporting Eve in their continued academic journey.
Best regards,
Nicole Bishop
nicole.bishop@revolutionprep.com
+14343163151</t>
  </si>
  <si>
    <t>Recommends maintaining velocity of two 60-minute sessions per week.</t>
  </si>
  <si>
    <t>Megan Ly</t>
  </si>
  <si>
    <t>Dear Julie,
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
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
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
Please let me know if you have any questions or if there were any adjustments you would like to make to our plan. Iâ€™m happy to schedule a time to talk by phone if that would be helpful. I look forward to supporting Megan on her continued academic journey.
Best Regards,
Ernie Chu
704-231-5478 (m)</t>
  </si>
  <si>
    <t>Recommends continuing current velocity of three classes per week through March 14th SAT.</t>
  </si>
  <si>
    <t>Taylor Smith</t>
  </si>
  <si>
    <t>Dear Meg,
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
I have seen significant improvements in Taylor's understanding and application of grammatical constructs such as commas, semicolons, and dashes. This consistent improvement has been evident in her recent ACT score increase of 3 points to a 26 from a 23â€“ a great start!
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https://my.revolutionprep.com/s/BZjQNYW9VG.
Iâ€™ve set an initial additional time extension recommendation of 36 hours, and it comes with 4 free hours of bonus tutoring for a total of 40 additional hours. This is a future forecast based upon the remaining time she has left on her account, which appears to be 10 hours. 
Please let me know if you have any questions or if there were any adjustments you would like to make to our plan. Iâ€™m happy to schedule a time to talk by phone if that would be helpful, and I look forward to supporting Taylor on her continued academic journey!
Best Regards,
Ernie Chu
704-231-5478 (m)</t>
  </si>
  <si>
    <t>Recommends maintaining current velocity or adding second session</t>
  </si>
  <si>
    <t>Anne Kelly</t>
  </si>
  <si>
    <t>Dear Mindy, 
I hope you are having a great New Year! Itâ€™s been great working with you and Anne over the past couple of months. I wanted to touch base to share some of the progress weâ€™ve made so far and share my thoughts on the plan moving forward.
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The overall goal remains to improve Anneâ€™s SAT score to above 1400. Based on these goals, I recommend that we continue at a velocity of one to two 60-minute sessions per week.
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
Please let me know if you have any questions or if there are any adjustments you would like to make to our plan. Iâ€™m happy to schedule a time to talk by phone if that would be helpful. I look forward to supporting Anne in their continued academic journey.
Best regards,
Nicole Bishop
nicole.bishop@revolutionprep.com
+14343163151</t>
  </si>
  <si>
    <t>Recommends continuing at velocity of one to two 60-minute sessions per week.</t>
  </si>
  <si>
    <t>Anay Gangwal</t>
  </si>
  <si>
    <t>Dear Pulkit, 
I hope you are having a great New Year! Itâ€™s been great working with you and Anne over the past couple of months. I wanted to touch base to share some of the progress weâ€™ve made so far and share my thoughts on the plan moving forward.
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
While Anay works extremely hard during our sessions, and I understand he has a very busy schedule, it is important that he does the homework I assign to reinforce the concepts we cover. 
Please let me know if you have any questions or if there are any adjustments you would like to make to our plan. Iâ€™m happy to schedule a time to talk by phone if that would be helpful. I look forward to supporting Anay in their continued academic journey.
Best regards,
Nicole Bishop
nicole.bishop@revolutionprep.com
+14343163151</t>
  </si>
  <si>
    <t>Recommends continuing at velocity of one to two 30-minute sessions per week.</t>
  </si>
  <si>
    <t>Nora Hasan</t>
  </si>
  <si>
    <t>Dear Aseel, 
I hope you are having a great New Year! Itâ€™s been great working with you and Nora over the past couple of months. I wanted to touch base to share some of the progress weâ€™ve made so far and share my thoughts on the plan moving forward.
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Nora in their continued academic journey.
Best regards,
Nicole Bishop
nicole.bishop@revolutionprep.com
+14343163151</t>
  </si>
  <si>
    <t>Recommends continuing at velocity of one 60-minute session per week.</t>
  </si>
  <si>
    <t>Arayna Rastogi</t>
  </si>
  <si>
    <t>Dear Shikha,
I hope you are having a great New Year! Itâ€™s been great working with you and Arayna over the past couple of months. I wanted to touch base to share some of the progress weâ€™ve made so far and share my thoughts on the plan moving forward.
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
Please let me know if you have any questions or if there are any adjustments you would like to make to our plan. Iâ€™m happy to schedule a time to talk by phone if that would be helpful. I look forward to supporting Arayna in their continued academic journey.
Best regards,
Nicole Bishop
nicole.bishop@revolutionprep.com
+14343163151</t>
  </si>
  <si>
    <t>Recommends continuing at velocity of two 30-minute sessions per week.</t>
  </si>
  <si>
    <t>Nalan Sudhakar</t>
  </si>
  <si>
    <t>Dear Sudhakar,  
I hope you are having a great New Year! Itâ€™s been great working with you and Nalan over the past couple of months. I wanted to touch base to share some of the progress weâ€™ve made so far and share my thoughts on the plan moving forward.
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
Please let me know if you have any questions or if there are any adjustments you would like to make to our plan. Iâ€™m happy to schedule a time to talk by phone if that would be helpful. I look forward to supporting Nalan in their continued academic journey.
Best regards,
Nicole Bishop
nicole.bishop@revolutionprep.com
+14343163151</t>
  </si>
  <si>
    <t>Recommends continuing at velocity of three to four 30-minute sessions per week.</t>
  </si>
  <si>
    <t>Niki Gruber</t>
  </si>
  <si>
    <t>Dear Irina,
I hope you are having a great New Year! Itâ€™s been great working with you and Niki over the past couple of months. I wanted to touch base to share some of the progress weâ€™ve made so far and share my thoughts on the plan moving forward.
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Niki in their continued academic journey.
Best regards,
Nicole Bishop
nicole.bishop@revolutionprep.com
+14343163151</t>
  </si>
  <si>
    <t>Edna McElroy</t>
  </si>
  <si>
    <t>Dear Michael, 
I hope you are having a great New Year! Itâ€™s been great working with you and Edna over the past couple of months. I wanted to touch base to share some of the progress weâ€™ve made so far and share my thoughts on the plan moving forward.
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Edna in their continued academic journey.
Best regards,
Nicole Bishop
nicole.bishop@revolutionprep.com
+14343163151</t>
  </si>
  <si>
    <t>Lea Denker</t>
  </si>
  <si>
    <t>Dear Steven, 
I hope you are having a great New Year! Itâ€™s been great working with you and Lea over the past couple of months. I wanted to touch base to share some of the progress weâ€™ve made so far and share my thoughts on the plan moving forward.
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
Please let me know if you have any questions or if there are any adjustments you would like to make to our plan. Iâ€™m happy to schedule a time to talk by phone if that would be helpful. I look forward to supporting Lea in their continued academic journey.
Best regards,
Nicole Bishop
nicole.bishop@revolutionprep.com
+14343163151</t>
  </si>
  <si>
    <t>Recommends continuing at velocity of two to three 30-minute sessions per week.</t>
  </si>
  <si>
    <t>Ishwank Veerannagari</t>
  </si>
  <si>
    <t>Dear Krishna, 
I hope you are having a great New Year! Itâ€™s been great working with you and Ishwank over the past couple of months. I wanted to touch base to share some of the progress weâ€™ve made so far and share my thoughts on the plan moving forward.
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
PIshwankse let me know if you have any questions or if there are any adjustments you would like to make to our plan. Iâ€™m happy to schedule a time to talk by phone if that would be helpful. I look forward to supporting Ishwank in their continued academic journey.
Best regards,
Nicole Bishop
nicole.bishop@revolutionprep.com
+14343163151</t>
  </si>
  <si>
    <t>Rishita Ganguli</t>
  </si>
  <si>
    <t>Hi, Nilanjan!
I hope this email finds you well. I wanted to touch base regarding Rishita's recent progress and discuss a plan moving forward.
First, Rishita's in-session work continues to be solid. Her attendance is consistent, and she always puts forth her best effort and she takes initiative, asking questions when she is unsure about something
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
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
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
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
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
Please let me know if you have any questions or if you have any additional insights that might be helpful for me to consider in my work with Rishita. Iâ€™m happy to schedule a time to talk by phone as well. I am committed to helping Rishita work towards their long-term goals.
Best regards,
Ralph Strope
ralph.strope@revolutionprep.com
+12083801452</t>
  </si>
  <si>
    <t>Recommends longer or more sessions per week</t>
  </si>
  <si>
    <t>Alex Lesik</t>
  </si>
  <si>
    <t>Hello Iryna and Alex, I hope you are enjoying your weekend!
I hope youâ€™re enjoying your weekend! Iâ€™m grateful to be working with Alex and wanted to share a quick progress update.
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
Please let me know if you have any questions or would like to adjust our plan. Iâ€™m happy to schedule a phone call if that would be helpful. I look forward to supporting Alexâ€™s continued academic growth.
Thank you, 
Michelle T.
michelle.testerman@revolutionprep.com
+18636703374</t>
  </si>
  <si>
    <t>Plan to continue focusing on reading comprehension</t>
  </si>
  <si>
    <t>Nickolas John</t>
  </si>
  <si>
    <t>Hi team Nickolas!
It's been great working with Nickolas over the past few months. Our notes from today are here: https://kami.app/z7w-Gii-aAz-KpZ
I've enjoyed getting to know him and working with him on his HSPT prep and his math work. I wanted to send a progress update since it's been a little while since you've heard from me and since we're starting a new year in a new semester.
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
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
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Best,
Elliot 
elliot.emadian@revolutionprep.com
+15409682458</t>
  </si>
  <si>
    <t>Discuss with student if this is working</t>
  </si>
  <si>
    <t>Hanah Samuel</t>
  </si>
  <si>
    <t>Dear Team Hanah,
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
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
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
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
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
Recommended Plan:
Begin two 90-minute sessions per week starting in January 2026
Establish a consistent study schedule and time-blocking routine before classes begin
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
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
Warmly,
Sean U.
sean.ulfik@revolutionprep.com
+18455412219</t>
  </si>
  <si>
    <t>Recommends beginning two 90-minute sessions per week starting in January 2026.</t>
  </si>
  <si>
    <t>Dear Tomoko Kawabe,
I hope you are having a great week! As we prepare for Kenta's upcoming practice test, I wanted to share some updates and information about what to expect.
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</si>
  <si>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Dylan Maxwell Ezeta</t>
  </si>
  <si>
    <t>Hi Rosemary,
I hope you are having a great start to the year! Itâ€™s been great working with you and Dylan over the past couple of months. I wanted to touch base to share some of the progress weâ€™ve made so far and share my thoughts on the plan moving forward.
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
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
Please let me know if you have any questions or if there are any adjustments you would like to make to our plan. Iâ€™m happy to schedule a time to talk by phone if that would be helpful. I look forward to supporting Dylan in his continued academic journey.
Best regards,
Sarah 
sarah.vollero@revolutionprep.com
+13155607858</t>
  </si>
  <si>
    <t>Recommends maintaining one 60-minute session a week schedule.</t>
  </si>
  <si>
    <t>Caroline Bronski</t>
  </si>
  <si>
    <t>Hi everyone,
Just checking in as we continue our SAT preparation with recent progress and plans for the next couple months heading into the March test. Always happy to answer any questions!
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
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
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
Iâ€™ll see Caroline again next Sunday, please let me know if I can be of any further assistance!
Julie B.
julie.byrom@revolutionprep.com
+15129250963</t>
  </si>
  <si>
    <t>Sessions booked Mondays through March SAT</t>
  </si>
  <si>
    <t>Sophia Tsenovoy</t>
  </si>
  <si>
    <t>https://revolutionprep.zoom.us/j/96680520043
Jackson B.
jackson.byars@revolutionprep.com
+14693520230</t>
  </si>
  <si>
    <t>Zoom link only.</t>
  </si>
  <si>
    <t>Lucy Biggio</t>
  </si>
  <si>
    <t>Hi Allison and Lucy,
It has been great working with Lucy! Below is a summary of her recent progress.
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
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
Based on Lucyâ€™s current goals and needs, I recommend that we continue with 1 to 2 60-minute (or 90-minute) sessions per week throughout this spring semester. 
If youâ€™d like to schedule a zoom call to check in or discuss Lucyâ€™s progress in more detail, here are some days when Iâ€™m available:
Wednesday, 1/14 at 12pm est
Thursday, 1/15 at 12:30pm est
Saturday, 1/17 at 3pm est
Please let me know if you have any questions!
best,
Sharon
__
sharon.vincuilla@revolutionprep.com
(323) 774 - 4547</t>
  </si>
  <si>
    <t>Recommends continuing with 1 to 2 60-minute (or 90-minute) sessions per week.</t>
  </si>
  <si>
    <t>Eva LaBeau</t>
  </si>
  <si>
    <t>Hi Michele and Eva,
It has been wonderful working with Eva! Below is a summary of her recent progress:
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
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
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To continue to support Evaâ€™s growth and success, I recommend that we continue meeting for 60 minutes 1x per week through the rest of this semester. 
**Eva currently only has 1 more session on our calendar. I recommend adding hours ASAP to avoid losing your preferred time slot.
If youâ€™d like to connect via zoom call to discuss in more detail, here are some dates when Iâ€™m available:
Wednesday, 1/14 at 11:30am cst
Thursday, 1/15 at 12pm cst
Saturday, 1/17 at 2:30pm cst
Please let me know if you have any questions.
best,
Sharon
__
sharon.vincuilla@revolutionprep.com
(323) 774 - 4547</t>
  </si>
  <si>
    <t>Recommends continuing meeting for 60 minutes 1x per week</t>
  </si>
  <si>
    <t>Kassie Stephens</t>
  </si>
  <si>
    <t>Dear Randy,
I hope you are having a great start to the new year! It has been a pleasure working with Kassie, and I wanted to share an update on her progress as we begin this new semester.
Progress &amp;amp; Recent Focus:
Kassie has been doing an excellent job staying engaged and putting in strong effort during sessions. Over the past several weeks, we have worked through a range of math topics while also keeping pace with her schoolwork. Our recent focus has included:
â€“ Geometry concepts, including angles, parallel lines, and supplementary angles
â€“ Area of triangles, including solving for area and solving for height
â€“ Trapezoid area formula and applying formulas correctly
â€“ Unit rate questions and real-world applications
â€“ Fraction operations, including multiplying and dividing fractions and mixed numbers
â€“ Word problems involving radius, diameter, and area
â€“ Reviewing math study guides and preparing for quizzes and tests
Kassie consistently demonstrates a solid understanding of the material and is able to apply concepts accurately once expectations are clear.
Positives:
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
Areas for Continued Growth:
As we move forward, we will continue refining accuracy with multi-step geometry problems and word problems, especially those that require identifying which formulas to use and carefully organizing steps.
Recommendation for Velocity:
I recommend continuing with our current schedule of 30-minute sessions, 2â€“3 times per week. This pace has been very effective for Kassie and allows us to reinforce school material while also staying ahead as new topics are introduced this semester.
Academic Focus Moving Forward:
â€“ Continuing work with geometry, especially triangle area and angle relationships
â€“ Strengthening unit rate and word-problem strategies
â€“ Reinforcing fraction operations and multi-step problem solving
â€“ Preparing for upcoming quizzes and assessments early to build confidence
Kassie has been doing a great job overall, and Iâ€™m confident she will continue to succeed with consistent practice and support. Please feel free to reach out if you have any questions or would like to discuss her progress further.
Best regards,
Jose F.
jose.falconi@revolutionprep.com
+12092615048</t>
  </si>
  <si>
    <t>Recommends continuing with current schedule of 30-minute sessions</t>
  </si>
  <si>
    <t>Ethan Aronauer</t>
  </si>
  <si>
    <t>Dear Lisa,
I hope you are having a great start to the new year! It has been a pleasure working with Ethan, and I wanted to share an update on his progress along with my recommendations as we move further into the semester.
Progress &amp;amp; Recent Focus:
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
In AP Calculus AB, Ethan has worked through:
â€“ Optimization problems and applications of derivatives
â€“ Limits involving infinity, indeterminate forms (âˆž/âˆž, 0/0), and Lâ€™HÃ´pitalâ€™s Rule
â€“ Integrals, including antiderivatives, u-substitution, and integral properties
â€“ Integrals involving trigonometric functions
â€“ Approximating area using the trapezoidal method
â€“ Recently introduced topics involving 3D objects and volume
In AP Computer Science, Ethan has made strong progress with:
â€“ 2D arrays, ArrayLists, and looping structures
â€“ File input/output (reading words from files, string manipulation, writing output)
â€“ String-based problems and vocabulary review
â€“ Binary and hexadecimal conversions
â€“ Sorting algorithms and simulations
â€“ Completing larger projects, including a fully working Minesweeper game and FRQ-style practice problems
Ethan has done well balancing multiple subjects and deadlines, and he consistently comes to sessions with clear questions and specific goals.
Positives:
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
Areas for Continued Growth:
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
Recommendation for Velocity:
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
Academic Focus Moving Forward:
â€“ Continuing support with AP Calculus topics, especially integrals involving 3D objects and applications
â€“ Preparing for upcoming AP Computer Science exams, including FRQ and multiple-choice practice
â€“ Reinforcing problem-solving strategies and efficiency under timed conditions
â€“ Staying proactive as new units begin in math, computer science, and chemistry
Ethan has been doing very well overall, and Iâ€™m confident that with continued consistency and support, he will remain successful across his AP courses. Please feel free to reach out if you have any questions or would like to discuss scheduling or priorities moving forward.
Best regards,
Jose F.
jose.falconi@revolutionprep.com
+1 (209) 261-5048</t>
  </si>
  <si>
    <t>Recommends continuing at this rate [1-2 times per week]</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</si>
  <si>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</si>
  <si>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
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Akash in his continued academic journey. 
Best regards,
Jon C.
jon.cathapermal@revolutionprep.com
+17049758359</t>
  </si>
  <si>
    <t>Recommends adding 12 hours to schedule 1 or 2 sessions per week.</t>
  </si>
  <si>
    <t>Emilliano Buitron</t>
  </si>
  <si>
    <t>Hi, Anna!
I hope you are having a great weekend! Itâ€™s been great working with you and Emilliano over the past couple of weeks. I wanted to touch base to share some of the progress weâ€™ve made so far and share my thoughts on the plan moving forward.
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
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Please let me know if you have any questions or if there are any adjustments you would like to make to our plan. Iâ€™m happy to schedule a time to talk by phone if that would be helpful. I look forward to supporting Emilliano in his continued academic journey.
Best regards,
Ralph Strope
ralph.strope@revolutionprep.com
+12083801452</t>
  </si>
  <si>
    <t>Recommends maintaining current velocity</t>
  </si>
  <si>
    <t>Nathan Peterson</t>
  </si>
  <si>
    <t>Hi, Melissa!
I hope you are having a great weekend. Itâ€™s been great working with you and Nathan over the past couple of weeks. I wanted to touch base to share some of the progress weâ€™ve made so far and share my thoughts on the plan moving forward.
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
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
Please let me know if you have any questions or if there are any adjustments you would like to make to our plan. Iâ€™m happy to schedule a time to talk by phone if that would be helpful. I look forward to supporting Nathan in his continued academic journey.
Best regards,
Ralph Strope
ralph.strope@revolutionprep.com
+12083801452</t>
  </si>
  <si>
    <t>Recommends maintaining current velocity for now.</t>
  </si>
  <si>
    <t>Nash Maheshwari</t>
  </si>
  <si>
    <t>Hi Nash, Vinay, and Sarah,
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
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
For structure, Nash will now have daily homework (short, targeted, and efficient). I am actively working on making assignments phone-friendly so he has more flexibility in completing them wherever he is.
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
     - Improving speed and accuracy on interpretation-based reading questions
     - Mastering the higher-level grammar concepts that often separate 1200â€“1300 scores from 1400+ scores
Nash is incredibly brightâ€”what he needs now are the advanced tools and strategies that are not usually taught explicitly in school. Thatâ€™s exactly what weâ€™ll be working on.
Iâ€™m very excited about the direction weâ€™re heading in, and Iâ€™m confident weâ€™ll see strong growth as we continue. Please feel free to reach out anytime with questions.
Thanks!
Cara
Cara R.
cara.mclaughlin@revolutionprep.com
+16056596774</t>
  </si>
  <si>
    <t>Mentions unscheduled hours</t>
  </si>
  <si>
    <t>Niya Deshpande</t>
  </si>
  <si>
    <t>Hello Reena,
I hope you and your family had a wonderful winter break! Itâ€™s been a few months since Niya and I started tutoring sessions, so I wanted to touch base to update you on her progress since October. Additionally, I would like to discuss plans for the next two months.
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
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</si>
  <si>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hour per week.</t>
  </si>
  <si>
    <t>Leila Evans</t>
  </si>
  <si>
    <t>Hi Patti and Leila
It has been great working with Leila! She has been putting in a lot of effort as we transitioned from SAT to ACT. She is showing improvement, but we need to make sure that practice tests are being completed in a timely manner so that I can asses progress more accurately.
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
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
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
Next Steps
Leila: Continue completing assigned practice work so we can keep building consistency between sessions.
Cara: Keep homework targeted and efficient, and shift pacing to match the SAT timeline first, then transition into ACT-specific practice immediately after the SAT.
Scheduling: Since 5 hours remain, please let me know if youâ€™d like me to go ahead and add hours now so we can continue straight through the SAT and into ACT prep without a gap.
Thanks!
Cara
Cara R.
cara.mclaughlin@revolutionprep.com
+16056596774</t>
  </si>
  <si>
    <t>Recommends adding additional hours now to continue seamlessly.</t>
  </si>
  <si>
    <t>Emmanuella Aborode</t>
  </si>
  <si>
    <t>Hello Michael,
I hope you and your family had a wonderful winter break! Itâ€™s been a few months since Emmanuella and I started tutoring sessions, so I wanted to touch base to update you on her progress since November. Additionally, I would like to discuss plans for the next two months.
Since November, Emmanuella has made great progress in reading and ELA. Our sessions have been focused on reading comprehension, summarizing, main ideas, recalling key details, inferences, and answering written response questions using strategies like R.A.C.E. 
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
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</si>
  <si>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two days per week for 30 minutes each.</t>
  </si>
  <si>
    <t>Sophia Ustayev</t>
  </si>
  <si>
    <t>Dear Team Sophia,
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
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
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
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
Sean U.
sean.ulfik@revolutionprep.com
+18455412219</t>
  </si>
  <si>
    <t>Strongly recommends continuing one 60-minute session per week through May exam.</t>
  </si>
  <si>
    <t>Ann Eloise Patton</t>
  </si>
  <si>
    <t>Dear Kelly
I hope your New year is full of promise. Itâ€™s been great working with you and Jackie over the past couple of months. I wanted to touch base to share some of the progress weâ€™ve made so far and share my thoughts on the plan moving forward.
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
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Please let me know if you have any questions or if there are any adjustments you would like to make to our plan. Iâ€™m happy to schedule a time to talk by phone if that would be helpful. I look forward to supporting Jackie in their continued academic journey.
Best regards,
Linda H.
linda.hindi@revolutionprep.com
+19188412706</t>
  </si>
  <si>
    <t>Recommends continuing current velocity of twice weekly (one-hour per session).</t>
  </si>
  <si>
    <t>Sammy Greenstein</t>
  </si>
  <si>
    <t>Dear Tracy Greenstein,
I hope your New Year is full of promise. I enjoyed meeting Sammy on January 10, 2026. I would like to update you onwhat to expect in upcoming sessions.
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Please let me know if you have any questions or if there are any adjustments you would like to make to our plan. Iâ€™m happy to schedule a time to talk by phone if that would be helpful. I look forward to supporting Sammy in her continued academic journey.
Best regards,
Linda H.
linda.hindi@revolutionprep.com
+19188412706</t>
  </si>
  <si>
    <t>Recommends velocity of two one-hour sessions per week.</t>
  </si>
  <si>
    <t>Lydia Zhang</t>
  </si>
  <si>
    <t>Hi everyone!
I wanted to check in with some further thoughts on our progress after the first 6 weeks of sessions and some plans for the next 6-8 weeks. Happy to answer any questions!
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
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
Weâ€™ve got our sessions booked regularly on Sundays at 7pm ET for the rest of spring, but we can always make adjustments as needed. Please let me know if you have any questions, otherwise Iâ€™ll see Lydia next week!
Julie B.
julie.byrom@revolutionprep.com
+15129250963</t>
  </si>
  <si>
    <t>Sessions booked regularly on Sundays at 7pm ET for rest of spring.</t>
  </si>
  <si>
    <t>Hi Inez,
It was wonderful to talk with you today! I really admire your emphasis on the importance of responsibility and accountability, as well as your approach to clear expectations. 
Some logistical things we discussed to ensure accountability and ease of workflow during sessions:
1. Ari does have access to Teams and One Note bookmarked on his computer, but he may have forgotten about this.
2. You will make sure that Ari has the Trello app installed on his computer so he can use that to keep track of assignments.
3. Ari has told me that his school computer charger is broken - his tutoring homework this week includes going to IT to get a new one.
4. The boys have a box of single-subject notebooks in their room, and Microsoft 365 on their computers, so they have plenty of resources for taking notes and keeping track of tutoring sessions.
5. It would be best if the boys are not in the same room during tutoring sessions to avoid distracting each other and improve vulnerability.
I will keep you informed about how things are going in sessions with my usual post-session emails. Please reach out any time if you have any questions or concerns, or there are any other ways I can support you and your family.
best,
Sharon
__
sharon.vincuilla@revolutionprep.com
(323) 774 - 4547</t>
  </si>
  <si>
    <t>Logistical discussion about computers and accountability.</t>
  </si>
  <si>
    <t>Eeman Hassan</t>
  </si>
  <si>
    <t>Greetings, Hassan!
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
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Please let me know if you have any questions or if there are any adjustments you would like to make to our plan. If you would like to meet and chat via Zoom or phone, please let me know, and we can schedule a time. I look forward to continuing to support Eeman in her academic goals!
Best regards, 
Delphine Hintz
delphine.hintz@revolutionprep.com</t>
  </si>
  <si>
    <t>Recommends keeping current velocity of three sessions (1-2 hours) per week.</t>
  </si>
  <si>
    <t>Vihaan Dudani</t>
  </si>
  <si>
    <t>Dear Megha, 
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
Please let me know if you have any questions or if there are any adjustments you would like to make to our plan. Iâ€™m happy to schedule a time to talk by phone or Zoom. I look forward to continuing supporting Vihaan in his mathematical education!
Hope you have a wonderful rest of your day and best regards, 
Delphine Hintz
delphine.hintz@revolutionprep.com 
6. Polynomial functions
7. Rational Functions
8. Inverse functions &amp;amp; logarithmic functions
9. Trigonometry &amp;amp; basic trigonometric functions
10. Analytical geometry
11. Solving radical, rational &amp;amp; absolute value equations and inequalities &amp;amp; systems of non-linear equations
12. Arithmetic &amp;amp; Geometric sequences &amp;amp; series</t>
  </si>
  <si>
    <t>Recommends continuing current velocity of at least one hour session per week.</t>
  </si>
  <si>
    <t>Benjamin Shang</t>
  </si>
  <si>
    <t>Greetings, Mr. Shang!
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If you have any questions or would just like to chat via phone or Zoom, please let me know. Iâ€™m happy to schedule a time to talk! I am excited to continue supporting Benjamin in his academic journey. 
Thank you and hope you have a wonderful rest of your day!
Best regards, 
Delphine Hintz
delphine.hintz@revolutionprep.com</t>
  </si>
  <si>
    <t>Recommends continuing meeting once every week or two for an hour session.</t>
  </si>
  <si>
    <t>Henry Lamphier</t>
  </si>
  <si>
    <t>Team Henry,
Our weekly two hour sessions continue to be productive. Henry has shown improvement on his English Reading Comprehension score (40+ points). I'm a firm believer that our work on his Grammar skills is playing a part in his long term reading comprehension skills.
Our plan going forward involves continued daily drills on Sentence Boundaries, Command of Text Evidence, Transitions, Misplaced Modifiers, and Text Structure and Purpose. In addition, we have Advanced Math (Rewriting Expressions), Geometry and Unit Conversion drills assigned.
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"Error Logging" of 3SD is progressing this week.
I recommend investigating the College Board website March "Official" exam page for tickets. If they are not available now, tickets should be available in February. 
Given Henry's current trajectory, he should be breaking into the 1300's consistently by then. Most students perform best on their second or third official test, so we will continue to drill, discuss, and learn.
Our weekly session velocity appears to be working, so let's maintain.
I appreciate the opportunity to spend time discussing Henry's film passions and academic pursuits. It is a tough road to make a creative dent in this industry, so if you have any additional questions about Film Schools or Film Careers, I may be uniquely qualified to share insight.
Kindest regards,
Chris P.
chris.prouty@revolutionprep.com
+13108710081</t>
  </si>
  <si>
    <t>Weekly session velocity appears to be working</t>
  </si>
  <si>
    <t>Noah Orme</t>
  </si>
  <si>
    <t>Dear Team Noah,
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
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
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
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
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
Please let me know if you have any questions!
Warmly,
Sean U.
sean.ulfik@revolutionprep.com
+18455412219</t>
  </si>
  <si>
    <t>Bridget Schilb</t>
  </si>
  <si>
    <t>Dear [Parent/Guardian's Name],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t>
  </si>
  <si>
    <t>Recommends continuing with same velocity of twice-weekly sessions (one-hour per session).</t>
  </si>
  <si>
    <t>Manuela Gross</t>
  </si>
  <si>
    <t>Dear Christoph,
I hope you are having a great start to your week. Itâ€™s been great working with you, Manuela, and Gabriela over the past couple of months. I wanted to touch base to share some of the progress weâ€™ve made so far and share my thoughts on the plan moving forward.
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
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
Please let me know if you have any questions or if there are any adjustments you would like to make to our plan. Iâ€™m happy to schedule a time to talk by phone if that would be helpful. I look forward to supporting Manuela and Gabriela in their continued academic journey.
Best regards,
Alexa Pinera
Alexa P.
alexa.pinera@revolutionprep.com
+13022653917</t>
  </si>
  <si>
    <t>Recommends maintaining current session schedule of two 1.5-hr sessions per week.</t>
  </si>
  <si>
    <t>DearTodd,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
Linda H.
linda.hindi@revolutionprep.com
+19188412706</t>
  </si>
  <si>
    <t>Lauren Harrelson</t>
  </si>
  <si>
    <t>Hi Team Lauren!
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Please let me know if you have any questions or concerns, or if you would like to schedule a phone call to discuss this. 
Thank you!
Miki 
Miki C.
miki.cornwell@revolutionprep.com
+19312619816</t>
  </si>
  <si>
    <t>Recommends continuing with 30 minute sessions</t>
  </si>
  <si>
    <t>Adam Katsnelson</t>
  </si>
  <si>
    <t>Dear Joe, 
I hope you are having a great winter season. Itâ€™s been great working with you and Adam over the past couple of months. I wanted to touch base to share some of the progress weâ€™ve made so far and share my thoughts on the plan moving forward.
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
He has shown consistent progress in applying pronunciation strategies and vocabulary knowledge during reading and speaking exercises. This consistent improvement has been evident in his increased confidence, clearer pronunciation, and stronger participation during sessions.
Velocity Recommendation:
Since Adam is achieving his goals, I recommend we continue meeting once a week for 30-minute sessions throughout the school year to maintain steady progress and skill development.
Our current short-term goals for Adam include beginning to work on verb conjugations and integrating them into simple sentence practice. The overall goal remains building a strong foundation in Spanish, improving fluency, and increasing confidence in both spoken and written language.
Please let me know if you have any questions or if there are any adjustments you would like to make to our plan. Iâ€™m happy to schedule a time to talk by phone if that would be helpful.
I look forward to supporting Adam in his continued academic journey.
Best Regards, 
Alexandra B.
alexandra.berrios@revolutionprep.com
+18138021204</t>
  </si>
  <si>
    <t>Recommends continuing meeting once a week for 30-minute sessions.</t>
  </si>
  <si>
    <t>Alice Chan</t>
  </si>
  <si>
    <t>Hello,
I hope youâ€™re having a great week. Itâ€™s been wonderful working with Alice over the past several weeks â€” I wanted to share some progress and our plan moving forward.
Alice has shown significant improvement in writing clear, concise essays on topics of her choice. Iâ€™m especially proud of how well sheâ€™s doing with citing her sources; this was clear in our last session.
My plan is to continue focusing on improving her writing and to build her confidence in her abilities. Please let me know if you have any questions or would like to adjust the plan. Iâ€™m happy to schedule a phone time if that would be helpful.
Thank you for your support.
Michelle T.
michelle.testerman@revolutionprep.com
+18636703374</t>
  </si>
  <si>
    <t>Plan is to continue focusing on improving writing.</t>
  </si>
  <si>
    <t>Kai Bell</t>
  </si>
  <si>
    <t>Hi Team Kai!
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As for upcoming sessions, 30 minutes is definitely the move for his needs and the attention span of his age group. I would recommend continuing 2-3x per week sessions to maintain his practice, though this is flexible as the semester ramps up. 
Please let me know if you have any questions or concerns, or if you want to schedule a phone call to discuss this further. 
Thank you!
Miki 
Miki C.
miki.cornwell@revolutionprep.com
+19312619816</t>
  </si>
  <si>
    <t>Recommends continuing 2-3x per week sessions.</t>
  </si>
  <si>
    <t>Alyssa Kulcar</t>
  </si>
  <si>
    <t>Greetings Lizza, 
I hope you are having a great winter season. Itâ€™s been great working with you and Alyssa over the past couple of months. I wanted to touch base to share some of the progress weâ€™ve made so far and share my thoughts on the plan moving forward.
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
She has shown consistent progress in applying verb conjugation rules and vocabulary knowledge during reading and sentence-based exercises. This improvement has been evident in her increased confidence, improved accuracy during practice, and stronger participation during sessions.
Velocity Recommendation:
Based on Alyssaâ€™s goals and continued progress, I recommend we continue with our two one-hour sessions per week throughout the school year to support steady growth in her Spanish skills.
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
Please let me know if you have any questions or if there are any adjustments you would like to make to our plan. Iâ€™m happy to schedule a time to talk by phone if that would be helpful. I look forward to supporting Alyssa in her continued academic journey.
Best regards,
Alexandra B.
alexandra.berrios@revolutionprep.com
+18138021204</t>
  </si>
  <si>
    <t>Recommends continuing with two one-hour sessions per week throughout school year.</t>
  </si>
  <si>
    <t>Belle Gelberg</t>
  </si>
  <si>
    <t>Greetings Anna, 
I hope you are having a great winter season. Itâ€™s been great working with you and Belle over the past couple of months. I wanted to touch base to share some of the progress weâ€™ve made so far and share my thoughts on the plan moving forward.
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
She has shown consistent progress in applying content knowledge and strategies during practice and homework-based questions. This consistent improvement has been evident in her accuracy during practice, increased confidence, and strong engagement throughout sessions.
Velocity Recommendation:
Since Belle is achieving her current goals, I recommend we continue meeting once per week for a 60-minute session throughout the school year to maintain momentum and support continued growth in both subjects.
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
Please let me know if you have any questions or if there are any adjustments you would like to make to our plan. Iâ€™m happy to schedule a time to talk by phone if that would be helpful. I look forward to supporting Belle in her continued academic journey.
Best regards,
Alexandra B.
alexandra.berrios@revolutionprep.com
+18138021204</t>
  </si>
  <si>
    <t>Recommends continuing meeting once per week for a 60-minute session.</t>
  </si>
  <si>
    <t>Leyla Dogan</t>
  </si>
  <si>
    <t>Leyla,
I hope you are having a great start to your week! Itâ€™s been so great working with you over the past couple of months, and I wanted to touch base to share some of the progress weâ€™ve made so far and share my thoughts on the plan moving forward.
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
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Please let me know if you have any questions or if there are any adjustments you would like to make to our plan. I look forward to continuing to support you in your continued journey!
Alexa P.
alexa.pinera@revolutionprep.com
+13022653917</t>
  </si>
  <si>
    <t>Recommends holding at least one 1-hr session per week.</t>
  </si>
  <si>
    <t>Greetings Zhiying,
I hope you are having a great winter season. Itâ€™s been great working with you and Emma over the past couple of months. I wanted to touch base to share some of the progress weâ€™ve made so far and share my thoughts on the plan moving forward.
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
She has shown consistent progress in applying grammar concepts and comprehension strategies during session practice and homework assignments. This consistent improvement has been evident in her accuracy, confidence, and active participation during sessions.
Velocity Recommendation:
Since Emma is achieving her current goals, I recommend that we continue with one 60-minute session per week throughout the school year to maintain momentum and support continued improvement.
Our current short-term goals for Emma include continuing to strengthen her grammatical accuracy, expanding vocabulary, and further developing reading comprehension skills. The overall goal remains building confidence and proficiency in Spanish. 
Please let me know if you have any questions or if there are any adjustments you would like to make to our plan. Iâ€™m happy to schedule a time to talk by phone if that would be helpful. I look forward to supporting Emma in her continued academic journey.
Best regards,
Alexandra B.
alexandra.berrios@revolutionprep.com
+18138021204</t>
  </si>
  <si>
    <t>Recommends continuing with one 60-minute session per week throughout school year.</t>
  </si>
  <si>
    <t>Isabella Chau</t>
  </si>
  <si>
    <t>Hello Team Isabella! 
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Please let me know if you have any questions or concerns, or if you would like to schedule a phone call to discuss this further. 
Miki C.
miki.cornwell@revolutionprep.com
+19312619816</t>
  </si>
  <si>
    <t>Recommends continuing 1-2x per week sessions for 60-120 minutes.</t>
  </si>
  <si>
    <t>Brooke Henderson</t>
  </si>
  <si>
    <t>Hi everyone,
Just checking in with a progress update as we start the push for the March SAT. Always happy to answer any questions!
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
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
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
Schedule-wise, weâ€™ve got sessions booked on Mondays at 4pm through the March SAT, and then adding in Tuesdays at 5:30pm the week of Feb 3rd. Please let me know if you have any questions, otherwise Iâ€™ll see Brooke next week!
Julie B.
julie.byrom@revolutionprep.com
+15129250963</t>
  </si>
  <si>
    <t>Hi everyone,
Itâ€™s been great working with Krystof the past 6 weeks - I just wanted to check in with our progress so far and plans as we approach the olympiad test.
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
Today was the last of our scheduled sessions, but there are still 8 hours on the account that are unscheduled - if youâ€™d like to add any further sessions before the test on the 2nd feel free to check out the calendar and add any times that work for you!
Please feel free to reach out with any questions - have a great week!
Julie B.
julie.byrom@revolutionprep.com
+15129250963</t>
  </si>
  <si>
    <t>Add any further sessions before test if desired.</t>
  </si>
  <si>
    <t>Jacob Palestrant</t>
  </si>
  <si>
    <t>Dear Daniel,
I hope this email finds you well. I wanted to touch base regarding Jacobâ€™s recent progress.
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
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
Based on Jacobâ€™s goals, he and I discussed having two 60-minute sessions per week for the next 6â€“8 weeks. I have assigned him online content to complete over the next few months as well, where he can (and should) get in the habit of daily review.
Please let me know if you have any questions or if you have additional insights that might be helpful for me to consider in my work with Jacob. I've copied Jennifer here as well.
Best regards,
Andrew</t>
  </si>
  <si>
    <t>Discussed having two 60-minute sessions per week for next 6-8 weeks.</t>
  </si>
  <si>
    <t>Margaret Ravaglia</t>
  </si>
  <si>
    <t>Hi Ray,
I hope you are having a great start to the year! It was great seeing Maisie last week!. I wanted to touch base to share  my thoughts on her AP Statistics plan.
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
Please let me know if you have any questions or if there are any adjustments you would like to make to our plan. Iâ€™m happy to schedule a time to talk by phone if that would be helpful. I look forward to supporting Maisie in her continued academic journey.
Best regards,
Sarah 
sarah.vollero@revolutionprep.com
+13155607858</t>
  </si>
  <si>
    <t>Suggests meeting once a week for 60-minutes for review.</t>
  </si>
  <si>
    <t>Malina Wan</t>
  </si>
  <si>
    <t>Dear Thanitha,
I hope you and your family are doing well this winter season! I wanted to provide an update on Malina's progress in AP Pre-Calculus over the past month.
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
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
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"Normal Form"â€”a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
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
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
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
I'm impressed with Malina's dedication and look forward to continuing to support her academic success!
Warmly,
Brandon Engle
Brandon E.
brandon.engle@revolutionprep.com
+19708890867</t>
  </si>
  <si>
    <t>Recommends continuing to meet once per week for 60-minute sessions.</t>
  </si>
  <si>
    <t>Aidan Stefanov</t>
  </si>
  <si>
    <t>Dear Sasha,
I hope you are having a great start to the new year. Itâ€™s been great working with you and Aidan over the past couple of weeks. I wanted to touch base to share some of the progress weâ€™ve made so far and share my thoughts on the plan moving forward.
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
Based on Aidan's goal to increase his score from a 19 to a 25 on the ACT, I recommend we continue with our one 60 minute class per week until he takes his last scheduled ACT in April.
If you'd like to continue working together on achieving these goals, you can easily use this link to add the hours to your account today: https://my.revolutionprep.com/s/nVxsQB8xeK.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</si>
  <si>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Recommends continuing one 60 minute class per week until April ACT.</t>
  </si>
  <si>
    <t>Annabelle Kingdon</t>
  </si>
  <si>
    <t>Dear Dawn,
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
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
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"pretty easy" once the workflow was refined, which showed great problem-solving adaptation.
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
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
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
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
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
I'm pleased with Annabelle's progress and look forward to continuing to support her mathematical growth!
Warmly,
Brandon Engle
Brandon E.
brandon.engle@revolutionprep.com
+19708890867</t>
  </si>
  <si>
    <t>Recommends maintaining current pace of two 60-minute sessions per week.</t>
  </si>
  <si>
    <t>Ryan Wells</t>
  </si>
  <si>
    <t>Hi Anne and Ryan,
It was great meeting and working with Ryan this Saturday! Iâ€™m excited to officially welcome him to tutoring and to begin working together moving forward. Ryan currently has 20 hours available, and we set for a while.
Ryan is clearly very intelligent, and does a good job interpreting questions. He is engaged in class discussions, and does a good job vocalizing his questions and his understanding of concepts.
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Moving forward, our focus will be on:
      - Building strong foundational understanding
      - Developing step-by-step problem-solving habits
      - Improving confidence with word problems and complex question wording
      - Creating consistent routines for assignments and studying
Please feel free to reach out at any time if you have questions, requests, or would like to adjust our focus. You can always contact me directly by text or emailâ€”Iâ€™m happy to help in any way I can.
Looking forward to working with Ryan!
Thanks!
Cara
Cara R.
cara.mclaughlin@revolutionprep.com
+16056596774</t>
  </si>
  <si>
    <t>Outlines academic focus areas</t>
  </si>
  <si>
    <t>Hello team Simon,
It has been a pleasure working with Simon over the past month. We have now completed three sessions together, and I wanted to share a quick update on his progress and my thoughts on our next steps.
Progress &amp;amp; Observations
Simon has shown excellent commitment to his Precalculus studies. He consistently arrives prepared and maintains a high level of engagement throughout our hour together.
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
Engagement: He seems to benefit greatly from the 1-on-1 environment where he can ask questions the moment he hits a roadblock. This real-time direction is helping him build the confidence to solve complex equations independently.
Recent Reassessment
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
Recommendations &amp;amp; Scheduling
To maintain this momentum and ensure Simon is scoring as high as possible on initial attempts for future units, I recommend that we continue with weekly one-hour sessions.
Regarding scheduling, my calendar has been filling up quite a bit in advance lately. As we weren't able to coordinate that second session last week because I was at capacity, I highly suggest booking his slots early to ensure he gets his preferred times.
Please let me know if you have questions or if I can help in any way.
Ben C.
ben.chamberlain@revolutionprep.com
+18283484669</t>
  </si>
  <si>
    <t>Recommends continuing with weekly one-hour sessions.</t>
  </si>
  <si>
    <t>Hannah Kulcar</t>
  </si>
  <si>
    <t>Greetings Lizza, 
I hope you are having a great winter season. Itâ€™s been great working with you and Hannah over the past couple of months. I wanted to touch base to share some of the progress weâ€™ve made so far and share my thoughts on the plan moving forward.
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
Hannah has demonstrated consistent progress in accurately pronouncing vocabulary words and retaining newly introduced material. This improvement has been evident in her confidence, participation, and willingness to engage in spoken practice throughout sessions.
Velocity Recommendation:
Since Hannah is progressing well, I recommend that we continue with one 60-minute session per week throughout the school year to maintain momentum and support continued growth.
Our current short-term goals for Hannah include expanding her vocabulary bank and beginning structured sentence introduction and formation practice. The overall goal remains building a strong Spanish foundation and continued confidence in speaking and understanding the language.
Please let me know if you have any questions or if there are any adjustments you would like to make to our plan. Iâ€™m happy to schedule a time to talk by phone if that would be helpful. I look forward to supporting Hannah in her continued academic journey.
Best regards, 
Alexandra B.
alexandra.berrios@revolutionprep.com
+18138021204</t>
  </si>
  <si>
    <t>Skindoo Adefris-Yaxley</t>
  </si>
  <si>
    <t>Hello team Skindoo,
It has been such a pleasure working with Skindoo over our recent sessions. He is incredibly easy to work with, and Iâ€™ve been impressed by his self-awareness; he has solid insights into both his strengths and the specific areas where he feels challenged.
Current Progress
Skindoo seems to benefit greatly from our 1-on-1 time. It is clear that he is currently "fuzzy" on a few key topics in his Algebra II curriculum. Our sessions have provided the necessary space for him to slow down, clear up those misconceptions, and build a firmer foundation.
Recommendations
As we approach the end of the current term and transition into the new one, I want to ensure he maintains his confidence and doesn't fall behind on new material.
I recommend that we continue to meet once per week for one hour. This consistency will allow us to stay current with his course and avoid backlogging challenging material. 
Please reach out if you have any questions or I can help in any way.
Ben C.
ben.chamberlain@revolutionprep.com
+18283484669</t>
  </si>
  <si>
    <t>Recommends continuing to meet once per week for one hour.</t>
  </si>
  <si>
    <t>Jaxson Green</t>
  </si>
  <si>
    <t>Greetings Elizabeth,
I hope you are having a great spring season. Itâ€™s been great working with you and Jaxson over the past couple of months. I wanted to touch base to share some of the progress weâ€™ve made so far and share my thoughts on the plan moving forward.
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
Jaxson has shown steady progress in accurately using vocabulary during practice activities. This improvement has been evident in his active engagement, confidence, and willingness to participate in speaking exercises.
Velocity Recommendation:
Since Jaxson is progressing well, I recommend that we continue with one 60-minute session per week throughout the school year to maintain momentum and support continued growth.
Our current short-term goals for Jaxson include introducing grammar concepts and beginning structured sentence practice to build foundational writing and speaking skills. The overall goal remains continued improvement in Spanish fluency, comprehension, and confidence. 
Please let me know if you have any questions or if there are any adjustments you would like to make to our plan. Iâ€™m happy to schedule a time to talk by phone if that would be helpful. I look forward to supporting Jaxson in his continued academic journey.
Best regards,
Alexandra B.
alexandra.berrios@revolutionprep.com
+18138021204</t>
  </si>
  <si>
    <t>Conner Havens</t>
  </si>
  <si>
    <t>Greetings Cindy, 
I hope you are having a great winter season. Itâ€™s been great working with you and Connor over the past couple of months. I wanted to touch base to share some of the progress weâ€™ve made so far and share my thoughts on the plan moving forward.
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
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
Velocity Recommendation:
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
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
Please let me know if you have any questions or if there are any adjustments you would like to make to our plan. Iâ€™m happy to schedule a time to talk by phone if that would be helpful. I look forward to supporting Connor in his continued academic journey.
Best regards,
Alexandra B.
alexandra.berrios@revolutionprep.com
+18138021204</t>
  </si>
  <si>
    <t>Recommends increasing to two 60-minute sessions per week leading up to exam.</t>
  </si>
  <si>
    <t>Arlen Fong</t>
  </si>
  <si>
    <t>Hello team Arlen,
It has been a pleasure working with Arlen over our last eight sessions. He is a remarkably hardworking and highly engaged student, which has already led to some strong results.
Progress &amp;amp; Achievements
We have primarily focused on the Verbal sections of the SAT during our early sessions, and the results of his efforts are showed on his practice test on New Year's Eve.
Score Growth: Arlen saw a 60-point boost to his Reading score after just a few sessions. This is a significant jump in a short period and speaks to his ability to quickly adopt new strategies.
Strategy Development: We are currently building a "toolbox" of test-taking techniques. To truly master these, Arlen will benefit greatly from consistent problem sets and full-length practice tests. These will help transition his skills from "understanding the strategy" to "applying it automatically" under timed conditions.
Looking Ahead: SAT vs. ACT
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
Recommendations
To keep up this momentum and ensure he is fully prepared for his upcoming official test dates, I recommend we maintain our current "velocity."
Recommendation: Continue with two 2-hour sessions per weekend once Arlen returns on the 25th.
This schedule allows us enough time to dive deep into complex passage analysis and complete timed drills without feeling rushed.
Let me know if you have questions or I can help in any way.
Ben C.
ben.chamberlain@revolutionprep.com
+18283484669</t>
  </si>
  <si>
    <t>Continue with two 2-hour sessions per weekend once returns.</t>
  </si>
  <si>
    <t>Elena Wright</t>
  </si>
  <si>
    <t>Hi team Elena,
It has been a pleasure working with Elena over the past six weeks. We have completed six sessions since early December, and I am very encouraged by her growth and work ethic.
Progress &amp;amp; Insights
Elena has consistently shown up to our sessions with a clear plan, identifying exactly which areas of challenge she wants to tackle. Her level of self-awareness is excellent and is a key driver of her progress.
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
Test Preparation: Our goal this week is to solidify her "memory devices." We are working on ensuring that as soon as she sits down for a test, she knows exactly what formulas or diagrams to write on her scratch paper to use as a reliable reference.
Term Milestones
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
Recommendations
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
Please let me know if you have any questions or I can help in any way. 
Ben C.
ben.chamberlain@revolutionprep.com
+18283484669</t>
  </si>
  <si>
    <t>Collin Kim</t>
  </si>
  <si>
    <t>Hi team Collin,
It has been a pleasure working with Collin over our five sessions since late November. He is a wonderful student to work with, and I am thrilled to hear that he is finding our time together so helpful.
Recent Successes
We have seen some fantastic results over the winter break. Collin took a practice test and earned a 1070, which is a 140-point increase from his previous test in November. This is an incredible jump in a short period and a testament to his hard work and focus.
Areas for Continued Focus
Collin is very self-aware regarding his progress; he has identified Grammar and Math as the primary areas where he wants to continue improving. His recent practice test results confirm this, showing the most opportunity for score growth in these sections:
Grammar: We will focus on the "Standard English Conventions" (punctuation, verb tense, and parallel structure) to turn this section into a consistent point-earner.
Math: We will continue building his "strategy toolbox" for Algebra and Data Analysis, focusing on how to quickly eliminate wrong answers and use the Desmos calculator efficiently.
Recommendations
To keep this momentum going as we head toward the spring testing season, I have the following recommendations:
Frequency: Maintain one 1-hour session per week for the time being.
Evaluation: We should continue with this schedule and then reevaluate our strategy and session frequency once we approachâ€”or receive the results fromâ€”the March SAT.
Let me know if you have any questions or I can help in any way. 
Ben C.
ben.chamberlain@revolutionprep.com
+18283484669</t>
  </si>
  <si>
    <t>Maintain one 1-hour session per week for the time being.</t>
  </si>
  <si>
    <t>Michael Cavallo</t>
  </si>
  <si>
    <t>Hi team Michael,
It has been a pleasure working with Michael over our six sessions since early December. His enthusiasm is contagious; he consistently arrives ready to work and brings a high level of energy to every session.
Progress &amp;amp; Observations
Michaelâ€™s drive to succeed in Geometry is one of his greatest assets. He is deeply motivated to master the material, and it shows in his focus.
Strength in Proofs: In my experience, Michael has an above-average "head for proofs." He understands the logical flow required to move from given information to a conclusion, which is often the most difficult hurdle for Geometry students.
Current Challenges: While he is strong with foundational logic, we are currently working through more complex, multi-step proofs. These higher-level problems require a very specific "toolbox" of theorems and postulates, and we are working on identifying which ones to apply when the path forward isn't immediately obvious.
Looking Ahead
Michael has his midterm coming up on January 30th. This will be a significant milestone and a great way to gauge how much of the first-half material has been fully internalized.
Recommendations
I believe our current rhythm is working well for him.
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
Let me know if you have any questions or I can help in any way. 
Ben C.
ben.chamberlain@revolutionprep.com
+18283484669</t>
  </si>
  <si>
    <t>Recommends staying with pace of one 1-hour session per week.</t>
  </si>
  <si>
    <t>Alexandria Arniotis</t>
  </si>
  <si>
    <t>Hi team Alex,
It has been a pleasure working with Alex over the past six weeks. We have completed six sessions since early December, and Iâ€™ve been very impressed with her consistency; she always arrives prepared and ready to dive straight into the material.
Progress &amp;amp; Observations
Alex brings some very helpful skills to the table that are serving her well in this course.
Algebraic Strengths: One of Alex's greatest assets is her algebraic facility. When Geometry problems involve solving for variables or manipulating equations, she handles the math with confidence and ease.
Areas for Growth: Alexâ€™s primary challenge currently lies in geometric constructions. Using tools like the compass and straightedge to create precise bisectors, angles, and shapes requires a different kind of spatial reasoning than algebra.
Midterm Preparation
With her midterm approaching on January 30th, mastering these constructions will be a priority. Doing so will be best accomplished with distributed practiceâ€”doing a little bit of construction work every day rather than trying to cram them all in in relatively few study sessions.
I am very glad to see that we have back-to-back sessions scheduled for the week of her midterm. This will allow us to do a deep dive into the most complex constructions and ensure she feels confident heading into the exam.
Recommendations
Outside of the extra support for midterm week, I believe her current pace is working well.
I recommend we stick to the once-per-week, one-hour session format for now. This keeps her on track with her current homework while allowing us to fill in any gaps. As always, we can reevaluate her needs and our schedule once we see the results of her midterm.
Let me know if you have any questions or I can help in any way. 
Ben C.
ben.chamberlain@revolutionprep.com
+18283484669</t>
  </si>
  <si>
    <t>Recommends sticking to once-per-week</t>
  </si>
  <si>
    <t>Kyle Matos</t>
  </si>
  <si>
    <t>Hi team Kyle,
It has been a pleasure working with Kyle over our first three sessions. He is a focused student, and Iâ€™ve enjoyed helping him navigate the transition into college-level mathematics.
Progress &amp;amp; Observations
Our recent sessions have been heavily focused on preparing Kyle for his midterm exam. Weâ€™ve spent considerable time bridging the gap between theoretical calculus and the algebraic steps required to solve problems.
Conceptual vs. Foundational Skills: While Kyle is grasping the new "Calculus" concepts (like limits and basic derivatives) well, it has become apparent that he may not have received the strongest foundation in Precalculus.
The "Precalc Gap":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
Midterm &amp;amp; Evaluation
I am very curious to hear how his midterm exam went! The results of this test will be a great indicator of where he stands.
If the exam reveals that foundational gaps are causing him to lose significant points, we should consider reevaluating our session frequency. In AP Calculus, the curriculum moves very quickly; catching a weak foundation early is the best way to prevent a "snowball effect" later in the spring when we move into integration.
Recommendations
For the time being, I recommend we stick with one 1-hour session per week. This will allow us to:
Reinforce classroom learning in real-time.
Fill in the "gaps" from Precalculus as they arise.
Ensure he stays on track for the AP Exam in May.
Let me know if you have any questions or I can help in any way.
Ben C.
ben.chamberlain@revolutionprep.com
+18283484669</t>
  </si>
  <si>
    <t>Recommends sticking with one 1-hour session per week.</t>
  </si>
  <si>
    <t>Zahra Arif</t>
  </si>
  <si>
    <t>Hi team Zahra,
It has been an absolute joy working with Zahra over our three sessions during the past two weeks. She is an incredibly hardworking student with a positive attitude that makes our sessions very productive.
Progress &amp;amp; Observations
Our current focus has been on establishing a strong foundation and previewing the core concepts she will encounter in her upcoming Precalculus and Trigonometry courses.
Commitment to Learning: Zahraâ€™s work ethic is impressive. She puts in a great deal of effort to grasp the concepts we discuss and isn't afraid to dive into challenging problems.
The Learning Curve: While her dedication is a major asset, I have noticed that the "learning curve" for this specific material is quite steep for her. Some of the abstract concepts in Precalculus take a bit longer to click.
Proactive Support: Because of the fast-paced nature of these courses, I anticipate that she will need consistent, additional support to keep up with the classroom curriculum once the term officially begins.
Recommendations
To ensure Zahra feels confident rather than overwhelmed as new material is introduced, I recommend a proactive approach to her schedule.
Recommendation: I suggest scheduling one to two sessions per week for the time being.
This frequency will allow us to:
Preview upcoming topics so she hears them for a second time in class.
Reinforce difficult concepts immediately after they are taught.
Adjust as needed: We can always scale back if she finds her rhythm, or increase support if the material becomes more complex.
Please let  me know if you have any questions or if I can help in any way.
Ben C.
ben.chamberlain@revolutionprep.com
+18283484669</t>
  </si>
  <si>
    <t>Suggests scheduling one to two sessions per week for time being.</t>
  </si>
  <si>
    <t>Hedges Maddux</t>
  </si>
  <si>
    <t>Hi Michelle and Hedges, 
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
Scheduling (20 Hours Available)
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
Transitioning from Last Semester into the New One
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
Topics Reviewed from Last Semester
To close out last termâ€™s material and reinforce foundations, we reviewed:
     - Absolute value graphs: Identifying when equations have zero, one, or two solutions.
     - Radical equations: Reinforcing the correct order of operations (isolate first, then square).
     - Word problems &amp;amp; modeling: Translating real-world relationships into equations and interpreting results.
     - Systems of equations: Recognizing when systems have one solution, no solution, or infinitely many solutions.
      - Composite functions: Continuing the â€œinside-outâ€ approach while carefully tracking negative signs and substitutions.
     - These skills will directly support the new semesterâ€™s content, especially as problems become more multi-step and detail-dependent.
Moving Forward
As we begin the new term, our focus will be on strengthening precision, reinforcing strategy, and building test readiness through consistent weekly practice. This structure will help Hedges stay ahead of new material rather than reacting to it.
Next Step
Please send me a few weekday options that work well for a weekly recurring session, and Iâ€™ll get that locked in for the semester (with flexibility during heavier test weeks).
Thanks,
Cara
Cara R.
cara.mclaughlin@revolutionprep.com
+16056596774</t>
  </si>
  <si>
    <t>Send weekday options for a weekly recurring session.</t>
  </si>
  <si>
    <t>Robert Colbert Muetterties</t>
  </si>
  <si>
    <t>Hi team Bobby,
It has been a pleasure working with Bobby through our first four sessions. He is clearly a very capable student, and his diagnostic PSAT score of 1370 from October provides us with a fantastic baseline to build upon.
Progress &amp;amp; Diagnostic Goals
Bobbyâ€™s initial score shows a strong grasp of many core SAT concepts. To refine our strategy, my next major goal is to have him complete a full-length practice test. This data is essential for identifying the specific "high-leverage" areasâ€”the difference between a 1370 and a 1500+ often comes down to very specific patterns in the Reading/Writing sections or advanced Math modules.
Scheduling &amp;amp; Consistency
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
I mention this purely for informational purposes and not as a judgment; I know how demanding a student-athlete's schedule can be! However, since consistency is key to maintaining momentum for the SAT, I want to ensure our current plan is still realistic for him.
Recommendations
I recommend that we maintain our current pace of two one-hour sessions per week. This frequency is ideal for covering both the Verbal and Math components of the test thoroughly.
Given his recent conflicts, do we need to reevaluate our session timing to better avoid his athletic commitments? Iâ€™m happy to look at other slots that might offer him a more consistent window.
Let me know if you have questions or I can help in any way.
Ben C.
ben.chamberlain@revolutionprep.com
+18283484669</t>
  </si>
  <si>
    <t>Recommends maintaining current pace of two one-hour sessions per week.</t>
  </si>
  <si>
    <t>Josh Handfus</t>
  </si>
  <si>
    <t>Dear Janine,
I hope you are having a wonderful start to the new year. Itâ€™s been great working with you and Josh over the past couple of months. I wanted to touch base to share some of the progress weâ€™ve made so far and share my thoughts on the plan moving forward.
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
Our current short-term goals for Josh include making his overall pacing through the test more intentional and strategic. We'll also continue covering content areas he hasn't yet mastered, including [].
The overall goal remains getting his scores consistently into the 1250-1300 range!
Because Josh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Josh in his continued academic journey.
Best regards,
Julia
Julia S.
julia.saderholm@revolutionprep.com
+15027383937</t>
  </si>
  <si>
    <t>Recommends keeping current program velocity of 1 hour per week.</t>
  </si>
  <si>
    <t>Himabindu Gazula</t>
  </si>
  <si>
    <t>Dear Malathi,
I hope you are having a wonderful start to the new year. Itâ€™s been great working with you and Bindu over the past couple of months. I wanted to touch base to share some of the progress weâ€™ve made so far and share my thoughts on the plan moving forward.
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
Our current short-term goals for Bindu include continued mastery of trigonometry, as well as review of older topics when there is space in her curriculum to do so.
Because Bindu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Bindu in her continued academic journey.
Best regards,
Julia
Julia S.
julia.saderholm@revolutionprep.com
+15027383937</t>
  </si>
  <si>
    <t>Ehaan Sameer</t>
  </si>
  <si>
    <t>Dear Iffat,
Ehaan continues to improve with his addition fact recall. We do timed drills and most days his score improves. I see this reflected when he is working other problems as well. 
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Other areas we are working on that Ehaan is showing improvement are telling time and counting money amounts with coins. 
Based on his progress, I recommend 3-4 half-hour sessions per week.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</si>
  <si>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3-4 half-hour sessions per week.</t>
  </si>
  <si>
    <t>Anslin Sibin</t>
  </si>
  <si>
    <t>Dear Sebastian,
I hope you are having a wonderful start to the new year. Itâ€™s been great working with you and Anslin over the past couple of months. I wanted to touch base to share some of the progress weâ€™ve made so far and share my thoughts on the plan moving forward.
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
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
Because Anslin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Anslin in her continued academic journey.
Best regards,
Julia
Julia S.
julia.saderholm@revolutionprep.com
+15027383937</t>
  </si>
  <si>
    <t>Maya Acuna</t>
  </si>
  <si>
    <t>Hi Stephanie and Alfredo,
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
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"try" becomes a "will do"!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
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
Feel free to reach out if you have any questions or requests, and if there is anything else I can do to help. You can always contact me directly by text message or e-mail. 
I hope you are having a wonderful day! 
Katherine D.
katherine.dickerson@revolutionprep.com
+12404604249</t>
  </si>
  <si>
    <t>Focuses on homework quality/concerns</t>
  </si>
  <si>
    <t>Javier Perez</t>
  </si>
  <si>
    <t>Dear Rafael,
I hope you are having a wonderful start to the new year. Itâ€™s been great working with you and Javier over the past couple of months. I wanted to touch base to share some of the progress weâ€™ve made so far and share my thoughts on the plan moving forward.
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
Our current short-term goals for Javier include revisiting older material to make sure it stays fresh in his mind, as well as continuing to keep on top of the new material he's learning. The long term goal, of course, is an A in the class and a 5 on the AP exam!
Because Javier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Javier 
Julia S.
julia.saderholm@revolutionprep.com
+15027383937</t>
  </si>
  <si>
    <t>Shloka Karanam</t>
  </si>
  <si>
    <t>Hi Devika,
It was a pleasure talking with you today! Below is a summary of what we discussed regarding Shloka's progress and some resources for you.
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
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
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
Regarding books to help Shloka build strong emotional regulation skills, here are a few that I recommend:
Listening to My Body by Gabi Garcia
The Kids Book of Worries by Catherine Stephenson
Why Does Izzy Cover Her Ears? by Jennifer Veenendall
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Please let me know if you have any questions, or if there is anything else I can do to support you and Shloka.
best,
Sharon 
___
sharon.vincuilla@revolutionprep.com
+13237744547</t>
  </si>
  <si>
    <t>Discussion of progress and resources</t>
  </si>
  <si>
    <t>Siddharth Karanam</t>
  </si>
  <si>
    <t>Hi Devika,
It was a pleasure talking with you today! Below is a summary of what we discussed regarding Siddharth's progress.
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
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
To ensure that Siddharth has adequate support in these areas, I recommend that we continue with 2 sessions per week, 60 minutes each.
Please let me know if you have any questions or concerns, or there are additional ways I can support you and Siddharth.
best,
Sharon 
___
sharon.vincuilla@revolutionprep.com
+13237744547</t>
  </si>
  <si>
    <t>Recommends continuing with 2 sessions per week</t>
  </si>
  <si>
    <t>Team Marino</t>
  </si>
  <si>
    <t>Isabella Mergler</t>
  </si>
  <si>
    <t>Dear Amy, 
I hope you are having a great winter. It's been great working with you and Isabella this past week. I wanted to touch base to share some of the progress we've made so far and share my thoughts on the plan moving forward. 
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Please let me know if you have any questions or if there are any adjustments you would like to make to our plan. I'm happy to schedule a time to talk by phone if that would be helpful. I look forward to supporting Isabella in their continued academic journey. 
Best regards, 
Karleigh A.
karleigh.arrington@revolutionprep.com
+15705786904</t>
  </si>
  <si>
    <t>Recommends continuing with 60 minute sessions for upcoming weeks.</t>
  </si>
  <si>
    <t>Lila Zellner</t>
  </si>
  <si>
    <t>Hi Michelle,
Here is an overview of Lilaâ€™s progress so far in our program, along with my recommendations at the bottom. Let me know if you have any questions or thoughts. Thanks!
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
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
Best,
Ben T.
ben.taylor@revolutionprep.com
+14052656211</t>
  </si>
  <si>
    <t>Recommends adding hours to continue regular meetings through June ACT.</t>
  </si>
  <si>
    <t>Logan Forbes</t>
  </si>
  <si>
    <t>Hi Lolita,
Here is an overview of Loganâ€™s progress so far in our program, along with my recommendations at the bottom. Let me know if you have any questions or thoughts. Thanks!
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
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
Best,
Ben T.
ben.taylor@revolutionprep.com
+14052656211</t>
  </si>
  <si>
    <t>Recommends scheduling remaining hours to continue regular meetings through SAT dates.</t>
  </si>
  <si>
    <t>Anne Wood-Leness</t>
  </si>
  <si>
    <t>Hi Kirsten and Tom,
Here is an overview of Anneâ€™s progress so far in our ACT prep program, along with my recommendations at the bottom. Let me know if you have any questions or thoughts. Thanks!
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
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
Best,
Ben T.
ben.taylor@revolutionprep.com
+14052656211</t>
  </si>
  <si>
    <t>Recommends continuing to meet once per week through February 14th ACT.</t>
  </si>
  <si>
    <t>Penelope Frisch</t>
  </si>
  <si>
    <t>Hi Jennifer,
Here is an overview of Penelopeâ€™s progress in our program so far, along with my recommendations at the bottom. Let me know if you have any questions or thoughts. Thanks!
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
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
Best,
Ben T.
ben.taylor@revolutionprep.com
+14052656211</t>
  </si>
  <si>
    <t>Recommends continuing once per week velocity through November 2026.</t>
  </si>
  <si>
    <t>William Parsons</t>
  </si>
  <si>
    <t>Hi William and Audrey,
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
https://drive.google.com/file/d/1c_3QWNHdHuufT0_3nNmmMwVX2uqPkrau/view?usp=drive_link
My schedule is filling in as student get back to school, so it would be good for him to reserve the times that he needs. The earlier that gets done the more likely he will be able to get day and times that he likes.
Overall, I think we just need to work on precision, double checking, and some odds and ends to fill out his skillset. Let me know if you would ever like to schedule a quick meeting to answer any questions you have. Iâ€™m always happy to talk.
Best, Zach</t>
  </si>
  <si>
    <t>Good to reserve the times that he needs.</t>
  </si>
  <si>
    <t>Peter He</t>
  </si>
  <si>
    <t>Hi Lei and Peter,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Peter has shown improvement in his SAT skills regarding grammar, sentence boundaries, and central idea and detail questions. He's taken the iCARE and TRAP strategies onboard and utilized them to great effect, improving his accuracy and timing.
Our current short-term goals for Peter include working on craft and structure questions, and working with advanced or archaic language in reading passages.
I recommend keeping Peter's current program velocity of 1 hour per week (with me, as I know he occasionally has other tutoring sessions). I'll also point out that I regularly help students with writing college application essays, in case Peter would like help with that in the future.
Please let me know if you have any questions or if there are any adjustments you would like to make to our plan. I look forward to supporting Peter in his continued academic journey.
Best regards,
Shaun L.
shaun.leonard@revolutionprep.com
+17023665570</t>
  </si>
  <si>
    <t>Carys Diquisto</t>
  </si>
  <si>
    <t>Hi Carys and Caroline,
It was great working with Carys this week! Here is our parent update from this week: https://revolutionprep.zoom.us/rec/play/w5fxMENOBzfOcJZyEquVwsWGVvfBTV9UBZnEn2eCdzUrknNOmbleDadjCQdpn56ohiax_H7uwP2Kfo8.4XlNzhxVgr3W_G-W
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
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
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
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
Best,
Melanie Leong | Tutor | Revolution Prep
Main Office: (877) 738-7737 | Direct Line: (714) 497-3413
Email: melanie.leong@revolutionprep.com | Web: www.revolutionprep.com
Better Grades. Higher Scores. Lower Stress. Revolution Prep.</t>
  </si>
  <si>
    <t>Discusses progress and habits</t>
  </si>
  <si>
    <t>Jay Woolf</t>
  </si>
  <si>
    <t>Hi Team Jay,
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
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
Looking forward to this semester!
Best,
Sean U.
sean.ulfik@revolutionprep.com
+18455412219</t>
  </si>
  <si>
    <t>Recommends continuing to meet earlier in week for 60 minutes.</t>
  </si>
  <si>
    <t>Nathan Samuel</t>
  </si>
  <si>
    <t>Dear Team Nathan,
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
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
Looking forward to another great semester,
Sean U.
sean.ulfik@revolutionprep.com
+18455412219</t>
  </si>
  <si>
    <t>Recommends continuing meeting for three hours each week.</t>
  </si>
  <si>
    <t>Hannah Bulmahn</t>
  </si>
  <si>
    <t>Hi Melissa,
I hope you are having a great start to the year! Itâ€™s been wonderful working with you and Hannah over the past couple of weeks. I wanted to touch base to share some of the progress weâ€™ve made so far, as well as my thoughts on the plan moving forward.
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
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
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
Please let me know if you have any questions or if there are any adjustments you would like to make to our plan. I look forward to supporting Hannah in her continued academic journey.
Best regards,
Sarah
sarah.vollero@revolutionprep.com
+13155607858</t>
  </si>
  <si>
    <t>Recommends maintaining current pace of approx one 60-minute session per week.</t>
  </si>
  <si>
    <t>Ruby Alchin</t>
  </si>
  <si>
    <t>Dear Rachel, 
Itâ€™s been great working with you and Ruby over the past couple of months. As we prepare for Ruby's upcoming SAT exams in a few months, I wanted to share some updates and information about what to expect. 
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I am looking forward to continuing to work with Ruby after the tests so that we can work towards further improvements on the SAT. Since Ruby is currently achieving her goals, I recommend we continue with our one 60-minute class per week through the school year. 
Please let me know if you have any questions or if there are any adjustments you would like to make to our plan. Iâ€™m also able to schedule a time to talk by phone if that would be helpful. I am happy to support Ruby in her continued academic journey. 
Best regards, 
Colin C.
colin.cody@revolutionprep.com
+19785187882</t>
  </si>
  <si>
    <t>Recommends continuing with one 60-minute class per week through school year.</t>
  </si>
  <si>
    <t>Zackary Sheldon</t>
  </si>
  <si>
    <t>Dear Allison, 
I hope you are having a great winter. Itâ€™s been great working with you and Zackary over the past couple of months. I wanted to touch base to share some of the progress weâ€™ve made so far and share my thoughts on the plan moving forward. 
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Zackary in his continued academic journey. 
Best regards, 
Colin C.
colin.cody@revolutionprep.com
+19785187882</t>
  </si>
  <si>
    <t>Amelia Wong</t>
  </si>
  <si>
    <t>Dear Victoria, 
I hope you are having a great winter. Itâ€™s been great working with you and Amelia over the past couple of months. I wanted to touch base to share some of the progress weâ€™ve made so far and share my thoughts on the plan moving forward. 
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Amelia in her continued academic journey. 
Best regards, 
Colin C.
colin.cody@revolutionprep.com
+19785187882</t>
  </si>
  <si>
    <t>Recommends adding additional 30-minute session or two per week.</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</si>
  <si>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</si>
  <si>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
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</si>
  <si>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Recommends adding 12-24 hours to schedule 1-2 sessions per week.</t>
  </si>
  <si>
    <t>Dylan Williams</t>
  </si>
  <si>
    <t>Dear Hannah,
I wanted to follow up and summarize our recent phone conversation and update for both Dylan and Beckham as we move into 2026.
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
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
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
I know they both have very full schedules with water polo, tennis, and other commitments, so if either of them ever starts to feel overwhelmed, I would strongly recommend resuming weekly sessions to help alleviate stress, support their academic progress, and maintain momentum.
They are both excellent students, and I truly enjoy working with them. I am looking forward to reconnecting for SAT preparation whenever the timing is right, and I am always happy to continue supporting them academically as needed.
Please feel free to reach out anytime if questions come up or if you would like to plan next steps.
Tim Schlotzhauer</t>
  </si>
  <si>
    <t>Recommends meeting about two months in advance of test date.</t>
  </si>
  <si>
    <t>Navya Shrestha</t>
  </si>
  <si>
    <t>Dear Megendra,
I hope you are doing well! Itâ€™s been great working with Navya over the past couple of months. I wanted to touch base to share some of the progress weâ€™ve made so far and share my thoughts on the plan moving forward.
Overall goal: Support Navya on her academic journey
Areas that we have been working on:
Math:
â€¢Since the last update, we have largely focused on math concepts to help Navya prepare for an exam. We worked through a second grade math skills packet to see what areas Navya could learn/review. 
â€¢Areas we worked on:
- Mentally adding and subtracting 10 and 100 from numbers up to the hundreds place
- Counting more complex money amounts
- Different types of graphs
- Skip counting by numbers in the hundreds, including counting by 10s from numbers that do not end in 0
Reading:
â€¢Overall, Navya reads well. One area of phonics we are still working on is not skipping word endings. She tends to leave off endings such as -ed, -ing, and -s, only reading the base word.
â€¢For comprehension, we are focusing on 1st and 2nd grade level objectives. Many of these include identifying story elements such as characters, setting, plot, problem and solution, as well as being able to retell stories based on the beginning, middle, and end. 
Short-term goals moving forward:
â€¢Continue working on second grade math concepts, including subtraction with regrouping
â€¢Keep practicing concepts/skills to help with multiplication
â€¢Continue to work towards mastery of addition facts
â€¢Continue working on reading comprehension skills as well as any phonics/decoding skills necessary 
Recommendation: 
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</si>
  <si>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Recommends continuing with 2-3 half-hour sessions a week.</t>
  </si>
  <si>
    <t>Lujain Sameer</t>
  </si>
  <si>
    <t>Dear Iffat,
It's been great working with Lujain the last couple of months. She has continued to show improvement in her math skills. Specifically, she has shown much improvement with long division, a very big skill at her age. 
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Based on her progress, I recommend continuing with her schedule of 2-4 half-hour sessions per week. 
In addition, as I mentioned in Ehaan's update,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</si>
  <si>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continuing with schedule of 2-4 half-hour sessions per week.</t>
  </si>
  <si>
    <t>Q. MonÃ©t Travis</t>
  </si>
  <si>
    <t>Greetings Andrea,
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
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
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
Please feel free to share any suggestions or strategies that have been helpful in supporting Liamâ€™s reading at home. Let me know if you have any questions or would like to adjust our planâ€”Iâ€™m always happy to connect by phone if that would be helpful.
Best regards,â€¨
Q. MonÃ©t T.
quinnisha.travis@revolutionprep.com
+18502123552</t>
  </si>
  <si>
    <t>Recommends continuing with same plan: 30 mins with Q.</t>
  </si>
  <si>
    <t>Carson Scudday</t>
  </si>
  <si>
    <t>Hi Carson and Keith,
I hope you are doing well. It has been great working with Carson over the past couple of months, and I wanted to share an update on his progress in Chemistry along with my recommendations moving forward.
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
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
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
Please let me know if youâ€™d like to schedule a time to talk more about Carsonâ€™s progress or the plan moving forward. Iâ€™m happy to find a time that works best for you.
Best regards,
Emma B.
emma.brugman@revolutionprep.com
+18178211413</t>
  </si>
  <si>
    <t>Recommends continuing with weekly sessions.</t>
  </si>
  <si>
    <t>Cate Hemphill</t>
  </si>
  <si>
    <t>Hi Cate and Marnie,
I hope you are doing well. It has been great working with Cate over the past several months, and I wanted to share an update on her progress across AP Human Geography and Biology along with my recommendations moving forward.
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
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
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
Meeting once a week has been a great structure for Cate. This schedule allows us to stay aligned with what she is learning in school, reinforce challenging topics, and prepare thoroughly for tests without overwhelming her. I recommend continuing with weekly sessions.
Please let me know if youâ€™d like to schedule a time to talk more about Cateâ€™s progress or adjust her plan moving forward. Iâ€™m happy to find a time that works best for you.
Best regards,
Emma B.
emma.brugman@revolutionprep.com
+18178211413</t>
  </si>
  <si>
    <t>Zayna Gilani</t>
  </si>
  <si>
    <t>Hi Zayna and Aasma,
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
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
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
Please let me know if you have any questions or if youâ€™d like to make any adjustments to the plan. Iâ€™m also happy to set up a quick call if that would be helpful.
Best,
Emma B.
emma.brugman@revolutionprep.com
+18178211413</t>
  </si>
  <si>
    <t>Recommends continuing current schedule and increasing time to 1.5 hours.</t>
  </si>
  <si>
    <t>Tilly Mullen Colaizzi</t>
  </si>
  <si>
    <t>Hi Tilly and Merritt,
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
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
On the reading and writing side, punctuation and information and ideas are topics that she will need to focus on the most. We will work on these topics once her math score is up.
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
Please let me know if you have any questions or if youâ€™d like to discuss her progress or plan in more detail. Iâ€™m also happy to schedule a time to talk if that would be helpful.
Best,
Emma B.
emma.brugman@revolutionprep.com
+18178211413</t>
  </si>
  <si>
    <t>Plan to work on reading topics once math score is up.</t>
  </si>
  <si>
    <t>Lola Colaizzi</t>
  </si>
  <si>
    <t>Hi Lola and Merritt,
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
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
On the reading and writing side, sentence boundaries and verbs are the topics that need the most review, and we will start building these skills alongside her math work once her math score is up.
Please let me know if you have any questions or if youâ€™d like to talk more about Lolaâ€™s plan or timeline for SAT prep. Iâ€™m happy to schedule a time to check in if that would be helpful.
Best,
Emma B.
emma.brugman@revolutionprep.com
+18178211413</t>
  </si>
  <si>
    <t>Plan to start building reading skills once math score is up.</t>
  </si>
  <si>
    <t>Grant Young</t>
  </si>
  <si>
    <t>Dear Kim,
I hope you are having a great Winter. Itâ€™s been great working with you and Grant over the past couple of months. I wanted to touch base to share some of the progress weâ€™ve made so far and share my thoughts on the plan moving forward.
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Since Grant seems to be on track with his goals, I recommend we continue with our current schedule of classes once he is feeling better until his February exam.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</si>
  <si>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with current schedule until February exam.</t>
  </si>
  <si>
    <t>Lia Serre-Tovar</t>
  </si>
  <si>
    <t>Hi Thomas,
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
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
Itâ€™s my absolute pleasure to support Lia. As discussed, given her trajectory and 1500 target, Iâ€™d recommend continuing two hours weekly through, ideally, the June 6 test date to maintain momentum.
David, would you please reach out to dad to discuss? It's necessary that Lia remain on weekends, so I'd love to protect her preferred times sooner rather than later. 
Thanks so much, team!
Warmly,
Shawn K.
shawn.kane@revolutionprep.com</t>
  </si>
  <si>
    <t>Recommends continuing two hours weekly through June 6 test date.</t>
  </si>
  <si>
    <t>Ava Adams</t>
  </si>
  <si>
    <t>Hi Diane, 
Ava, Gretchen, &amp;amp; I have been discussing how the last SAT went, and the plan for the March test, so I wanted to loop you in. 
I'm, recommending that we start back up with 2x 1 hour a week meetings through the March SAT to aim for that 1500+ goal. 
Here is our most recent correspondence: 
This was from Gretchen:
Happy New Year. I hope you had a nice break. Ava let me know that youâ€™ve checked in with her about the March SAT - thank you for that. And thank you for your work with her prior to the December test, she was really pleased with her improvement.
She has also decided that sheâ€™d like to take the March test and would like to continue tutoring with you.
With the test 8 weeks away, can you share your thoughts on a plan for those 8 weeks so we have an idea of how many hours we need to schedule?
It seems like the schedule you guys had leading to the December test worked well and definitely resulted in her improvement. Perhaps that same cadence?
Iâ€™ll take a look on the website to see what might even be possible for your availability, but if you could share your professional perspective on what you believe will best support Ava, I would be grateful.
---------------------------------------------------------------------------------------------------------------------
Then here is my response: 
I was very glad to see Ava's progress on the last couple SATs. It was great to see she hit 1430 on that December SAT! 
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Moving forward I recommend we meet 2x a week through that March exam. This will give us time to work on topics from both sides of the test that gave her trouble in December while keeping up her skills in the other sections.
Christian C.
christian.collins@revolutionprep.com
+13035190358</t>
  </si>
  <si>
    <t>Recommends meeting 2x a week through March exam.</t>
  </si>
  <si>
    <t>Videsh Arivazhagan</t>
  </si>
  <si>
    <t>Dear Arivazhagan,
I hope you are having a great start to 2026. Itâ€™s been great working with you and Videsh over the past couple of months. I wanted to touch base to share some of the progress weâ€™ve made so far and share my thoughts on the plan moving forward.
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</si>
  <si>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as have been through May AP exam.</t>
  </si>
  <si>
    <t>Sidney Bouman</t>
  </si>
  <si>
    <t>Hi everyone,
Just a quick check in from me as we get back into SAT prep in earnest. Always happy to answer any questions!
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
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
Weâ€™ve got our sessions scheduled out on Wednesdays at 3pm going forward. Iâ€™d also like to work on getting back to a regular practice test schedule. For now, we can plan on roughly once per month, ramping up as we get closer to Sidneyâ€™s next official test date.
Iâ€™ll see Sidney next Wednesday - please feel free to reach out with any questions!
Julie B.
julie.byrom@revolutionprep.com
+15129250963</t>
  </si>
  <si>
    <t>Sessions scheduled out on Wednesdays at 3pm going forward.</t>
  </si>
  <si>
    <t>Inas Saad</t>
  </si>
  <si>
    <t>Dear Kaltoum,
I hope you are having a great start to the second half of the school year. Itâ€™s been great working with you and Inas over the past couple of months. I wanted to touch base to share some of the progress weâ€™ve made so far and share my thoughts on the plan moving forward.
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
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
Please let me know if you have any questions or if there are any adjustments you would like to make to our plan. Iâ€™m happy to schedule a time to talk by phone if that would be helpful. I look forward to supporting Inas in their continued academic journey.
Best regards,
Trevor F.
trevor.ferguson@revolutionprep.com
+15592748786</t>
  </si>
  <si>
    <t>Recommends meeting every week for 1.5 hours until March SAT.</t>
  </si>
  <si>
    <t>William Kebrdle</t>
  </si>
  <si>
    <t>Dear Ashley,
I know this time of year is busy, and I appreciate you taking the time to review this email. As we begin a new academic semester, I wanted to take a moment to share some updates about William's progress and outline our plans moving forward.
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
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
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
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
Trevor F.
trevor.ferguson@revolutionprep.com
+15592748786</t>
  </si>
  <si>
    <t>Recommends meeting 1 hour/week for Precalc</t>
  </si>
  <si>
    <t>Hridik Reddy</t>
  </si>
  <si>
    <t>Dear Shantha,
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
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
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
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
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
Please feel free to reach out if you have any questions at all. I am very happy with Hridikâ€™s start and excited to see his continued growth.
Tim Schlotzhauer</t>
  </si>
  <si>
    <t>Recommends meeting once per week for 1.5 hours through March 8th.</t>
  </si>
  <si>
    <t>Samantha Drabkin</t>
  </si>
  <si>
    <t>Dear Avi,
I know this time of year is busy, and I appreciate you taking the time to review this email. As we begin a new academic semester, I wanted to take a moment to share some updates about Sam's progress and outline our plans moving forward.
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
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
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
Best regards,
Trevor F.
trevor.ferguson@revolutionprep.com
+15592748786</t>
  </si>
  <si>
    <t>Recommends continuing to meet once a week until May.</t>
  </si>
  <si>
    <t>Jiya Mehta</t>
  </si>
  <si>
    <t>Dear Kusum,
I wanted to share an update on Jiyaâ€™s progress as we move into the spring semester. It continues to be a pleasure working with her, and I could not be more proud of the consistency, maturity, and determination she brings to every session.
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
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
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
Jiya is a wonderful student and an absolute joy to work with. I am so proud of everything she has accomplished both academically and in her college journey, and I am excited to continue supporting her as she works toward her AP exam and finishes her senior year strong.
Tim Schlotzhauer</t>
  </si>
  <si>
    <t>Strongly recommends increasing to 2-3x per week after March.</t>
  </si>
  <si>
    <t>Nicholas Fagone</t>
  </si>
  <si>
    <t>Dear Team Nicholas,
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
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
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
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
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
Recommendations and Next Steps:
Continue with weekly sessions (extended to 90 minutes when possible) through the March SAT
Focus upcoming lessons on advanced Reading and Writing question types
Maintain Math review and timed section practice to strengthen consistency and pacing (Nicholas can do this on his own)
Register for at least two official SATs to maximize the benefit of superscoring
Add supplemental academic support sessions if new challenges arise this semester. I teach every AP class, so around February, Nicholas should start taking practice tests for the APs to see how he is doing.
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
Warm regards,
Sean U.
sean.ulfik@revolutionprep.com
+18455412219</t>
  </si>
  <si>
    <t>Recommends continuing weekly sessions through March SAT.</t>
  </si>
  <si>
    <t>Kaitlyn Gilbert</t>
  </si>
  <si>
    <t>Dear Sandy,
I hope you are having a great start to the new year. It was great to meet Kaitlyn this week and get to know her. I know she has been working with another tutor to prepare for the SAT, but I wanted to touch base to share some of my thoughts on the plan moving forward.
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
Please let me know if you have any questions or if there are any adjustments you would like to make to our plan. Iâ€™m happy to schedule a time to talk by phone if that would be helpful. I look forward to supporting Kaitlyn on her continued academic journey.
Best regards,
Edwin W.
edwin.west@revolutionprep.com
+18134213087</t>
  </si>
  <si>
    <t>Luca Collins</t>
  </si>
  <si>
    <t>Dear Stephanie,
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
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
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
Luca is a wonderful student to work with. He is friendly, engaged, and brings a positive attitude to every session, and he clearly enjoys the learning process. I am very proud of the progress he has made so far and excited to continue helping him work toward his next goal.
Please feel free to reach out if you have any questions at all.
Tim Schlotzhauer</t>
  </si>
  <si>
    <t>Recommends keeping Monday sessions and adding a second one hour session.</t>
  </si>
  <si>
    <t>Miles Papunen</t>
  </si>
  <si>
    <t>Hi Miles and Allyson,
I hope you're having a great start to the year! I wanted to take a moment to reach out about Miles and I's work so far and the plan going forward.
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
If you have any questions or would like to discuss Miles' progress in more detail, please feel free to get in touch - I'd be happy to connect.
Thank you again for your support of Miles' preparation. I look forward to seeing his continued growth and success.
Warm regards,
Shaun L.
shaun.leonard@revolutionprep.com
+17023665570</t>
  </si>
  <si>
    <t>Recommends maintaining current velocity of one 60 minute session per week.</t>
  </si>
  <si>
    <t>Preston Chen</t>
  </si>
  <si>
    <t>Dear Steven,
I hope you are having a great start to the new year. It was great meeting Preston this week. I wanted to touch base to share some thoughts on the plan moving forward.
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
Please let me know if you have any questions or if there are any adjustments you would like to make to our plan. Iâ€™m happy to schedule a time to talk by phone if that would be helpful. I look forward to being a part of Preston's continued academic journey.
Best regards,
Edwin W.
edwin.west@revolutionprep.com
+18134213087</t>
  </si>
  <si>
    <t>Recommends maintaining current pace of one session per week.</t>
  </si>
  <si>
    <t>Will Perrine</t>
  </si>
  <si>
    <t>Hi Will and Chandra,
It was great working with Will this week! 
 Here is our parent update video: https://revolutionprep.zoom.us/rec/play/Xcz2cXW_Pow3TRywoutH28PLHNvO3WJGHpMSGj_SrwexwqmOnvrceqnjw8AolXaMMA2MNyySpQ84eB-X.rAoOxZIC70zVrBpy
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
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"explicit" homework. On a personal responsibility note, he has become much more communicative regarding technical issues or if heâ€™s running a few minutes late, though we are still working on making sure he is fully prepared with his glasses on when our sessions begin.
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
Looking ahead to the coming semester, we will continue to prioritize planning, organization, and developing these active study skills. I also wanted to let you know now that I will need to cancel our sessions on Monday, February 9th and Monday, February 16th.
Iâ€™m looking forward to another productive semester with Will! Please let me know if you have any questions!
Thanks,
Melanie Leong | Tutor | Revolution Prep
Main Office: (877) 738-7737 | Direct Line: (714) 497-3413
Email: melanie.leong@revolutionprep.com | Web: www.revolutionprep.com
Better Grades. Higher Scores. Lower Stress. Revolution Prep.</t>
  </si>
  <si>
    <t>Looking forward to another productive semester. No schedule recommendation.</t>
  </si>
  <si>
    <t>Pau GarcÃ­a Buxo</t>
  </si>
  <si>
    <t>Team Pau,
It was a pleasure launching back into the new year. In our most recent session, Pau revised his SAT Homework Spreadsheet to address his most frequently missed questions on the SAT (based on previous practice exams). 
It is important to spend the 20-40 minutes of dedicated study time to doing the "Medium" drills. In order to learn and grow, we need to apply our study strategies to these digital skill drills to improve the reading and math scores.
I will need your help to encourage Pau to do his daily homework (as assigned in the SAT Homework Tracker Spreadsheet). He has fallen behind, and I'm not sure he is making the progress that we would like to see yet. 
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I'm looking forward to our next session, and I hope to get Pau back on track this new year.
Kind regards,
Chris P.
chris.prouty@revolutionprep.com
+13108710081</t>
  </si>
  <si>
    <t>Recommends meeting two or three sessions each week.</t>
  </si>
  <si>
    <t>Callum Knowles</t>
  </si>
  <si>
    <t>Team Callum,
It was great to see that Callum completed a new practice exam on January 11th, but the work is not complete.
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
I believe our two sessions/week is a good velocity; however, Callum needs to complete the assigned homework (see his SAT Homework Tracker Spreadsheet) in addition to our weekly sessions.
It's always a pleasure meeting and working with Callum, and I will continue to help him juggle his numerous responsibilities.
Kindest regards,
Chris P.
chris.prouty@revolutionprep.com
+13108710081</t>
  </si>
  <si>
    <t>Believes two sessions/week is a good velocity.</t>
  </si>
  <si>
    <t>Andrew McLaughlin</t>
  </si>
  <si>
    <t>Team Andrew,
As per our last session, Andrew is confident that he knows how to study and prepare for the upcoming official SAT exams. Based on his semester grades, he earned all As and two Bs (APUSH, ENGLISH). 
We continue in our sessions to discuss important themes, causes &amp;amp; effects of major US history events... in preparation for the AP US History official exam in May.
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We discussed creating flash cards (on paper and/or digitally) to reinforce these monumentus events; thus, he will be better prepared for upcoming in class essays and multiple choice tests.
Andrew continues to make complex connections between major events, which will serve him well on SAQs, LEQs, and DBQs.
Our current weekly velocity is on track. 
It's a pleasure working with Andrew, and if he needs support in his advanced English course, I can be additional support in this course as well.
Kindest regards,
Chris P.
chris.prouty@revolutionprep.com
+13108710081</t>
  </si>
  <si>
    <t>Current weekly velocity is on track.</t>
  </si>
  <si>
    <t>Sammy Blatstein</t>
  </si>
  <si>
    <t>Team Sammy,
Until I hear word from you on Sammy's Concussion and recovery, I will cancel the next week's sessions. 
Please keep me posted to his recovery, so we can add him back to the schedule at a convenient time.
God speed,
Chris P.
chris.prouty@revolutionprep.com
+13108710081</t>
  </si>
  <si>
    <t>Will cancel next week's sessions until recovery.</t>
  </si>
  <si>
    <t>Ava Coppola</t>
  </si>
  <si>
    <t>Hi Heather,
I hope you are having a great start to 2026! Itâ€™s been great working with you and Ava over the past couple of months. I wanted to touch base to share some of the progress weâ€™ve made so far and share my thoughts on the plan moving forward.
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
Our current short-term goals for Ava are for her to do well on the midterm and in the long run better understand the concepts and how to study for the AP exam. Based on Ava's progress, I recommend continuing meeting for one 60-minute session a week leading up the the AP exam.
Please let me know if you have any questions or if there are any adjustments you would like to make to our plan. I look forward to supporting Ava in her continued academic journey.
Best regards,
Sarah 
sarah.vollero@revolutionprep.com
+13155607858</t>
  </si>
  <si>
    <t>Recommends continuing meeting for one 60-minute session a week leading up to AP exam.</t>
  </si>
  <si>
    <t>Hailey Coombs</t>
  </si>
  <si>
    <t>Hi Michelle and Brian,
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
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Since Hailey is showing great promise towards achieving their goals, I recommend we continue with our one 60 minute class per week through the March SAT.
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
Cheers,
Zack 
zack.robertson@revolutionprep.com
+15098598579</t>
  </si>
  <si>
    <t>Recommends continuing with one 60 minute class per week through March SAT.</t>
  </si>
  <si>
    <t>Liam Dorawala</t>
  </si>
  <si>
    <t>Dear Avani,
Liam has made excellent progress through several algebra units over the past month, demonstrating strong mathematical reasoning and consistent improvement.
Liam learned to isolate variables in literal equations through factoring techniquesâ€”particularly the crucial concept that factoring requires leaving a "1" as a placeholder for standalone terms. We also covered important algebraic rules: square roots always yield Â± results, and fractions can be cleared by multiplying by the common denominator.
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
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
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
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
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
Liam continues to demonstrate strong mathematical abilities and consistent engagement with increasingly complex algebra concepts. I'm pleased with his progress and look forward to continuing our work together!
Warmly,
Brandon Engle
Brandon E.
brandon.engle@revolutionprep.com
+19708890867</t>
  </si>
  <si>
    <t>Recommends keeping current session velocity at one 60-minute session per week.</t>
  </si>
  <si>
    <t>Cadence Oman</t>
  </si>
  <si>
    <t>Dear Barbara and Andrew,
I hope you're having a great day! It's been great working with you and Cadence over the past several months. Based on her results on her math placement test in Prodigy, I wanted to send a quick note about her progress so far and my thoughts on our plan moving forward.
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
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
Best regards,
Margaret W.
margaret.webb@revolutionprep.com
+15127457572</t>
  </si>
  <si>
    <t>Recommends continuing to meet for 2 hourlong sessions per week.</t>
  </si>
  <si>
    <t>Prahas Duggireddy</t>
  </si>
  <si>
    <t>Dear Srujana,
I hope you're having a great day! It's been great working with you and Prahas over the past week. I wanted to reach out with a quick update about our progress so far and my thoughts on plans moving forward.
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
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
Please also let me know if you'd like to set up a time to discuss Prahas's progress - I'm more than happy to do so. I hope you have a great rest of your day!
Best regards,
Margaret W.
margaret.webb@revolutionprep.com
+15127457572</t>
  </si>
  <si>
    <t>Chaz Wilson</t>
  </si>
  <si>
    <t>Hi Chuck and Jenise,
It was great working with Chaz this week! Here is our parent update video: https://revolutionprep.zoom.us/rec/play/88v8bya1md14sV0Tz5kGQzKgkJ3XmjiQ-z0av23e_axAzpZ6ldyO1H0VHbQVNuFg88NMzAzPvMFBFG8q.FSgRvD6pntetziij
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
We have also been implementing the MAPS strategy (Mark up, Approach, Plan, Solve) to help him navigate questions. While he understands the framework well, our current focus is on building consistency. We want this to be his "autopilot"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
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
Lastly, please ensure that Chaz is registered for the official March test date if you havenâ€™t done so already. You can find the registration link and deadlines here: https://satsuite.collegeboard.org/sat/dates-deadlines.
Iâ€™m really pleased with his work ethic, and I look forward to seeing his results from Monday's practice test.
Best,
Melanie Leong | Tutor | Revolution Prep
Main Office: (877) 738-7737 | Direct Line: (714) 497-3413
Email: melanie.leong@revolutionprep.com | Web: www.revolutionprep.com
Better Grades. Higher Scores. Lower Stress. Revolution Prep.</t>
  </si>
  <si>
    <t>Ensure Chaz is registered for official March test date.</t>
  </si>
  <si>
    <t>Oliver Lamb</t>
  </si>
  <si>
    <t>Dear Anna,
I hope you are having a great start to the spring season. Itâ€™s been great working with you and Oliver over the past couple of months, and I wanted to touch base to share an update on his SAT progress and outline my recommendations as we move forward.
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
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
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
I recommend adding the below to your account, and I would suggest we move ahead with this recommendation to ensure we stay on track.
â€¢ 36 Hours of Distinguished Tutoring for Oliver Lamb with Megan Osgood
â€¢ 4 Bonus Hours of Distinguished Tutoring
If you'd like to continue working together on achieving these goals, you can easily use this link to add these hours to your account today: https://my.revolutionprep.com/s/kqRgaBOhX9.
Please let me know if you have any questions or would like to discuss adjustments to our plan. Iâ€™m happy to schedule a time to talk by phone if that would be helpful. I look forward to continuing to support Oliver in his SAT preparation and academic growth.
Best regards,
Megan
Megan O.
megan.osgood@revolutionprep.com
+12077140045</t>
  </si>
  <si>
    <t>Strongly recommends scheduling additional sessions</t>
  </si>
  <si>
    <t>Aidan Curry</t>
  </si>
  <si>
    <t>Hello,
I hope you are well! This is just a brief email going over how tutoring has been.
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
As far as scheduling goes, we are still set for the two sessions per week (although this week had to be an exception due to some issues on my end). I think this is a very appropriate plan moving forward.
That is about all I have for today! If you have any thoughts or questions you want to bring to my attention, please do let me know!
Have a wonderful day,
- Sonja
Sonja T.
sonja.tomasko@revolutionprep.com
+16514284271</t>
  </si>
  <si>
    <t>Still set for two sessions per week</t>
  </si>
  <si>
    <t>Lauren Biggs</t>
  </si>
  <si>
    <t>Dear Lauren and Kim,
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
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
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
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
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
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
Warmly,
Hannah E.
hannah.ervitz@revolutionprep.com
+13236812911</t>
  </si>
  <si>
    <t>Strongly recommends meeting twice per week through end of semester.</t>
  </si>
  <si>
    <t>Camille Jackson</t>
  </si>
  <si>
    <t>Dear Nicole,
I wanted to share an update following Camille's recent ACT practice test, which was the first full-length exam we've completed together and provided a clear baseline for her performance under timed conditions.
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
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
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
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
Please let me know if you have any questions or if you'd like to discuss the plan in more detail. I'm happy to schedule a phone or Zoom call. I'm encouraged by Camille's progress so far and look forward to continuing our work together.
Zach M.
zach.mcfatridge@revolutionprep.com
+17572987511</t>
  </si>
  <si>
    <t>Recommends continuing 1-2 sessions/week through Feb 10</t>
  </si>
  <si>
    <t>Jaliel King</t>
  </si>
  <si>
    <t>Dear Elizabeth and Jaliel,
I wanted to share an update on Jalielâ€™s MCAT preparation and outline our plan moving forward. Itâ€™s been great working together, and Iâ€™m really pleased with the progress thatâ€™s been developing over time.
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
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
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
In addition to test preparation, Iâ€™m also very happy to support Jaliel's entire medical school application process, including AMCAS applications, secondary essays, and overall application strategy whenever Jaliel is ready for that stage.
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
Warmly,
Hannah E.
hannah.ervitz@revolutionprep.com
+13236812911</t>
  </si>
  <si>
    <t>Recommends meeting twice per week after January 23 MCAT date.</t>
  </si>
  <si>
    <t>Dear Gael and Celine,
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
Looking ahead, weâ€™ll continue introducing more grammar and vocabulary in context, helping everything fit together naturally and meaningfully. My goal is to support Gael in developing both understanding and comfort with the language in a way that feels encouraging and enjoyable.
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
Warmly,
Hannah E.
hannah.ervitz@revolutionprep.com
+13236812911</t>
  </si>
  <si>
    <t>Recommends renewing hours and meeting once a week.</t>
  </si>
  <si>
    <t>Sumedh Pisipati</t>
  </si>
  <si>
    <t>Dear Satyaprakash,
I hope you're having a great day! It's been great working with you and Sumedh. I wanted to share an update on his progress and share my thoughts on a plan moving forward.
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
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
If you'd like to continue working together on achieving these goals, you can redeem additional credits through your Bright Horizons portal. After you redeem your credits, you'll receive an email from Revolution Prep to add the hours to your account.
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
Best regards,
Margaret W.
margaret.webb@revolutionprep.com
+15127457572</t>
  </si>
  <si>
    <t>Recommends continuing to meet for 1 hour per week throughout school year.</t>
  </si>
  <si>
    <t>Jayden Wu</t>
  </si>
  <si>
    <t>Dear Jayden and Hao,
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
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
I recommend meeting at least once a week, as this consistency really helps reinforce learning and keep momentum going. Jayden brings such a positive energy to each session, and Iâ€™m so excited to keep learning and growing together! ðŸŒŸ
Warmly,
Hannah E.
hannah.ervitz@revolutionprep.com
+13236812911</t>
  </si>
  <si>
    <t>Recommends meeting at least once a week.</t>
  </si>
  <si>
    <t>Natalie Guerin</t>
  </si>
  <si>
    <t>Dear Natalie and Heather,
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
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
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
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
Warmly,
Hannah E.
hannah.ervitz@revolutionprep.com
+13236812911</t>
  </si>
  <si>
    <t>Recommends meeting once a week.</t>
  </si>
  <si>
    <t>Elizabeth Durken</t>
  </si>
  <si>
    <t>Dear Chris,
I hope you're having a great day! It's been great working with you and Elizabeth over the past several months. Based on her recent practice ISEE, I wanted to share some updates on her progress so far and share my thoughts on a plan moving forward.
Her scores on her most recent practice test were fairly similar to her scores on the initial practice test, as outlined below:
-Verbal Reasoning: 835 (initial score: 829)
-Quantitative Reasoning: 852 (initial score: 838)
-Reading Comprehension: 856 (initial score: 848)
-Math Achievement: 842 (initial score: 862)
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
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
Best regards,
Margaret W.
margaret.webb@revolutionprep.com
+15127457572</t>
  </si>
  <si>
    <t>Short-term goals mentioned</t>
  </si>
  <si>
    <t>Dear Hao,
I hope you are having a great week. Itâ€™s been great working with you and Jayden over the past couple of months. I wanted to touch base to share some of the progress weâ€™ve made so far and share my thoughts on the plan moving forward.
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
Based on Jayden's progress, I recommend a session velocity of 60 minutes per week.
Please let me know if you have any questions or if there are any adjustments you would like to make to our plan. Iâ€™m happy to schedule a time to talk by phone if that would be helpful. I look forward to supporting Jayden in his continued academic journey.
Best regards,
Gillian W.
gillian.ware@revolutionprep.com
+14803824188</t>
  </si>
  <si>
    <t>Recommends a session velocity of 60 minutes per week.</t>
  </si>
  <si>
    <t>Giah Narayanajaya</t>
  </si>
  <si>
    <t>Dear Keziah,
I hope you are having a great week. Itâ€™s been great working with Giah over the past couple of weeks. I wanted to touch base to share some of the progress weâ€™ve made so far and share my thoughts on the plan moving forward.
I have seen significant improvements in Giah's PSAT math and reading/writing skills. She has shown consistent progress in linear functions, quadratic word problems, and sentence boundaries questions. 
Our current goal for Giah is to prepare her for her PSAT next school year. Based on her progress, I recommend a session velocity of 60 minutes per week.
Please let me know if you have any questions or if there are any adjustments you would like to make to our plan. Iâ€™m happy to schedule a time to talk by phone if that would be helpful. I look forward to supporting Giah in her continued academic journey.
Best regards,
Gillian W.
gillian.ware@revolutionprep.com
+14803824188</t>
  </si>
  <si>
    <t>Julia Glazer</t>
  </si>
  <si>
    <t>Dear Jessica,
I hope you are having a great week. Itâ€™s been great working with you and Julia over the past couple of months. I wanted to touch base to share some of the progress weâ€™ve made so far and share my thoughts on the plan moving forward.
I have seen significant improvements in Julia's math reasoning. She has shown consistent progress in various concepts including: fact fluency, fractions, and division.
Our current goals for Julia include achieving grade level performance in math and reinforcing concepts learned at school. Based on her progress, I recommend a session velocity of 1-2 hours per week.
Please let me know if you have any questions or if there are any adjustments you would like to make to our plan. Iâ€™m happy to schedule a time to talk by phone if that would be helpful. I look forward to supporting Julia in her continued academic journey.
Best regards,
Gillian W.
gillian.ware@revolutionprep.com
+14803824188</t>
  </si>
  <si>
    <t>Recommends a session velocity of 1-2 hours per week.</t>
  </si>
  <si>
    <t>Brynlee Dugger</t>
  </si>
  <si>
    <t>Dear Kirstin,
I hope you are having a great week. Itâ€™s been great working with you and Brynlee over the past couple of months. I wanted to touch base to share some of the progress weâ€™ve made so far and share my thoughts on the plan moving forward.
I have seen significant improvements in Brynlee's spelling. She has shown consistent progress in spelling various types of words (-ed/-ing, final -le, long and short vowels, etc). 
Our current goals for Brynlee include improving her spelling and achieving grade level performance in writing. Based on her progress, I recommend continuing her session velocity of 60 minutes per week.
Please let me know if you have any questions or if there are any adjustments you would like to make to our plan. Iâ€™m happy to schedule a time to talk by phone if that would be helpful. I look forward to supporting Brynlee in her continued academic journey.
Best regards,
Gillian W.
gillian.ware@revolutionprep.com
+14803824188</t>
  </si>
  <si>
    <t>Recommends continuing session velocity of 60 minutes per week.</t>
  </si>
  <si>
    <t>Bianca Incognito</t>
  </si>
  <si>
    <t>Dear Angela et al., 
I know this time of year is busy, and I appreciate you taking the time to review this email. As we begin a new academic semester, I wanted to take a moment to share some updates about Bianca's progress and outline our plans moving forward.
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
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
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Bianca's progress, I recommend continuing one with one 60-minute session per week for Spanish.
I suggest adding the below to your account to ensure we stay on track.
â€¢ 12 Hours of Distinguished Tutoring for Bianca Incognito with Armand Brouty
If you'd like to continue working together on achieving these goals, you can easily use this link to add the hours to your account today: https://my.revolutionprep.com/s/Qji8VkSVsL.
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
Best regards,
Armand Brouty
Armand B.
armand.brouty@revolutionprep.com
+15129107232</t>
  </si>
  <si>
    <t>Huntley Machen</t>
  </si>
  <si>
    <t>Hi Dusty, 
I wanted to reach out with a quick progress update to loop in our advisor Rich and discuss Huntley's progress and the plan for the semester. 
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Let me know if you want to further discuss any of this, or if you have any questions, or concerns. 
I hope you have a great trip to Park City and that Huntley's knee heels up quickly. I got to live in Park City around 2015 and again during the pandemic. I really regret not buying a place there in 2015, what a great spot!
Cheers, 
Christian C.
christian.collins@revolutionprep.com
+13035190358</t>
  </si>
  <si>
    <t>Recommends keeping 2x1 hour/week</t>
  </si>
  <si>
    <t>Justin Furnace</t>
  </si>
  <si>
    <t>Hi Lyndee,
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
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
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
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
Please contact me if you have any questions or updates, and congratulations again, Justin, on getting accepted to the University of Texas for Petroleum Engineering!
Thank you,
Jonathan J.G.
jonathan.grams@revolutionprep.com
+13015248801</t>
  </si>
  <si>
    <t>Scheduled one 60-minute session each week leading up to AP exams.</t>
  </si>
  <si>
    <t>Whit Davenport</t>
  </si>
  <si>
    <t>Dear Leslie, 
Itâ€™s been great working with you and Whit over the past year. As we prepare for Whit's upcoming SAT exam, I wanted to once again share some additional updates and information about what to expect. 
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I am looking forward to working with Whit in preparation for his upcoming exam. Since Whit is currently achieving his goals, I recommend we continue with our one 60-minute class per week throughout the school year. 
Please let me know if you have any questions or if there are any adjustments you would like to make to our plan. Iâ€™m also able to schedule a time to talk by phone if that would be helpful. I am happy to support Whit in his continued academic journey. 
Best regards, 
Colin C.
colin.cody@revolutionprep.com
+19785187882</t>
  </si>
  <si>
    <t>Jonah Porzio</t>
  </si>
  <si>
    <t>Dear Pam,
I know this time of year is busy, and I appreciate you taking the time to review this email. As we begin a new academic semester, I wanted to take a moment to share some updates about Jonah's progress and outline our plans moving forward.
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
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
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Jonah's progress, I recommend we continue to meet once a week until May, so Jonah has adequate time to prepare for his midterms and finals.
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
Best regards,
Trevor F.
trevor.ferguson@revolutionprep.com
+15592748786</t>
  </si>
  <si>
    <t>Tyler Nicholas</t>
  </si>
  <si>
    <t>Hi Jamie,
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
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
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
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
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
Our next session is on Sunday, 18 January, 11:00 AM CST. Please contact me if you have any questions or updates, and good luck on the practice exam!
Thank you,
Jonathan J.G.
jonathan.grams@revolutionprep.com
+13015248801</t>
  </si>
  <si>
    <t>Reminders about assignments and next session.</t>
  </si>
  <si>
    <t>Dominika Palasz</t>
  </si>
  <si>
    <t>Dear Maciej,
I hope you are having a great week! As we prepare for Dominika's upcoming practice test, I wanted to share some updates and information about what to expect.
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Dominika to replicate official test day conditions as closely as possible when taking her practice test. She should find a quiet place and take the test in one sitting.
After the practice test, I will review the results and discuss the test experience with Dominika to determine our focus moving forward, and Iâ€™ll follow up with you on takeaways, improvements, and next steps in my next parent update.
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Dominika in reaching her goals.
Best regards,
Cameron H.
cameron.hojecki@revolutionprep.com
+19737384041</t>
  </si>
  <si>
    <t>Suggests increasing to two 1 hr sessions per week</t>
  </si>
  <si>
    <t>Abdulllah Waqas</t>
  </si>
  <si>
    <t>Dear Anny, 
I hope you are having a great winter. Itâ€™s been great working with you and Abdullah over the past couple of months. I wanted to touch base to share some of the progress weâ€™ve made so far and share my thoughts on the plan moving forward. 
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Abdullah in his continued academic journey. 
Best regards, 
Colin C.
colin.cody@revolutionprep.com
+19785187882</t>
  </si>
  <si>
    <t>Recommends continuing two-three 30-minute classes per week through school year.</t>
  </si>
  <si>
    <t>Tejas Kumar</t>
  </si>
  <si>
    <t>I hope you had a great holiday season. It was great working with you and Tejas last month. I wanted to touch base to share some of the progress we made and share my thoughts on the plan moving forward.
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
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
Please let me know if you have any questions. Iâ€™m happy to schedule a time to talk by phone if that would be helpful. I look forward to supporting Tejas in his continued academic journey.
Best regards,
Jesse S.
jesse.squires@revolutionprep.com
+19704330744</t>
  </si>
  <si>
    <t>Notes 1 hour left</t>
  </si>
  <si>
    <t>Christian Dang</t>
  </si>
  <si>
    <t>Dear Christine,
I hope you are having a great week! As we prepare for Christian's upcoming practice test, I wanted to share some updates and information about what to expect.
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Christian to replicate official test day conditions as closely as possible when taking their practice test. They should find a quiet place and take the test in one sitting.
After the practice test, I will review the results and discuss the test experience with Christian to determine our focus moving forward, and Iâ€™ll follow up with you on takeaways, improvements, and next steps in my next parent update.
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Please let me know if you have any questions or if there are any adjustments you would like to make to our plan. Iâ€™m happy to schedule a time to talk by phone if that would be helpful. I am excited to continue supporting Christian in reaching their goals.
Cheers,
Zack
zack.robertson@revolutionprep.com
+15098598579</t>
  </si>
  <si>
    <t>Recommends registering for April ACT and continuing one 60-min session/week.</t>
  </si>
  <si>
    <t>Robert Reeser</t>
  </si>
  <si>
    <t>Hi Pam, 
I hope you are having a great winter. It has been great working with you and Robert over the past couple of months. I wanted to touch base to share some of the progress weâ€™ve made so far and share my thoughts on the plan moving forward.
I have seen significant improvements in Robert's use of derivative rules, finding derivatives of three part chain rule functions, and using the First and Second Derivative Tests to analyze relative extrema.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zack.robertson@revolutionprep.com
+15098598579</t>
  </si>
  <si>
    <t>Recommends continuing with one 60 minute class per week as needed.</t>
  </si>
  <si>
    <t>Avery Charney</t>
  </si>
  <si>
    <t>Dear Courtney,
I hope youâ€™re doing well! I wanted to take a moment to share how much Iâ€™ve been enjoying my sessions with Avery and to highlight the wonderful work sheâ€™s been doing.
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
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
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
Please feel free to share what you think would be most helpful for Avery. Iâ€™m happy to adjust in any way that best supports her growth and confidence.
Warm regards,
Jennifer H.
jennifer.hernandez@revolutionprep.com
+19092362317</t>
  </si>
  <si>
    <t>Asks for parent thoughts on focus.</t>
  </si>
  <si>
    <t>Antonio Perez</t>
  </si>
  <si>
    <t>Dear JesÃºs,
I hope you are having a great week! Itâ€™s been great working with you and Antonio over the past couple of months, and now that we are back from the holidays, I wanted to share a progress update along with our plan moving forward.
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
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
Right now, our main priorities are helping Antonio feel prepared and comfortable under realistic test conditions, especially in two key areas:
-Testing at the same time as the official exam, in the morning and in one continuous sitting for endurance.
-Practicing in environments that may include distractions, such as having people around or less-than-perfect quiet, since these conditions can significantly impact performance on test day.
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
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
Thank you for doing such a great job keeping the schedule organized. Antonio is in a strong position as we prepare for this yearâ€™s exams. Please let me know if you have any questions or would like to adjust our plan.
I look forward to continuing to support Antonio on this journey.
Best regards,
Jennifer H.
jennifer.hernandez@revolutionprep.com
+19092362317</t>
  </si>
  <si>
    <t>Recommends continuing with current session pace.</t>
  </si>
  <si>
    <t>Cole Skotdal</t>
  </si>
  <si>
    <t>Dear Andrew,
I hope you are having a great winter. Itâ€™s been great working with you and Cole over the past couple of months. I wanted to touch base to share some of the progress weâ€™ve made so far and share my thoughts on the plan moving forward.
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
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</si>
  <si>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Recommends continuing at same pace of 1 hour-long session a week.</t>
  </si>
  <si>
    <t>Justin Tun</t>
  </si>
  <si>
    <t>Dear Jennifer,
I hope you are having a great week! Now that we are back from the holidays, I wanted to share a progress update on Justin and outline our plan moving forward.
Itâ€™s been great working with Justin over the past couple of months. He continues to come to sessions engaged, willing to participate, and open to challenging material, which is especially important given the level of Spanish he is currently working through.
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
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
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
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
Please feel free to reach out if you have any questions or would like to adjust our plan. I look forward to continuing to support Justin as he moves deeper into advanced Spanish.
Best regards,
Jennifer H.
jennifer.hernandez@revolutionprep.com
+19092362317</t>
  </si>
  <si>
    <t>Advik Mukherjee</t>
  </si>
  <si>
    <t>Dear Biplab,
I hope you are having a great winter. Itâ€™s been great working with you and Advik over the past couple of months. I wanted to touch base to share some of the progress weâ€™ve made so far and share my thoughts on the plan moving forward.
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
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Advik in their continued academic journey.
Best regards,
Clark H.
clark.howard@revolutionprep.com
+17035682060</t>
  </si>
  <si>
    <t>Natalie Dauterman</t>
  </si>
  <si>
    <t>Dear Denise,
I hope you are having a great start to 2026. Itâ€™s been great working with you and Natalie over the past couple of months. I wanted to touch base to share some of the progress weâ€™ve made so far and share my thoughts on the plan moving forward.
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
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
Please let me know if you have any questions or if there are any adjustments you would like to make to our plan. Iâ€™m happy to schedule a time to talk by phone if that would be helpful. I look forward to supporting Natalie in her continued academic journey.
Best regards,
James F.
james.falconer@revolutionprep.com
+12076156458</t>
  </si>
  <si>
    <t>Recommends keeping meeting once a week for 60 minutes.</t>
  </si>
  <si>
    <t>Sophia Purcell</t>
  </si>
  <si>
    <t>Dear Stephanie,
I know this time of year is busy, and I appreciate you taking the time to review this email. As we begin a new academic semester, I wanted to take a moment to share some updates about Sophia's progress and outline our plans moving forward.
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
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
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
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
Best regards,
James F.
james.falconer@revolutionprep.com
+12076156458</t>
  </si>
  <si>
    <t>Zach Gaylor</t>
  </si>
  <si>
    <t>Dear Preet,
I hope you are having a great winter. Itâ€™s been great working with you and Zach over the past couple of months. I wanted to touch base to share some of the progress weâ€™ve made so far and share my thoughts on the plan moving forward.
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
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 in their continued academic journey.
Best regards,
Clark H.
clark.howard@revolutionprep.com
+17035682060</t>
  </si>
  <si>
    <t>Josh Pal</t>
  </si>
  <si>
    <t>Dear Himadri,
I hope you are having a great winter. Itâ€™s been great working with you and Josh over the past couple of months. I wanted to touch base to share some of the progress weâ€™ve made so far and share my thoughts on the plan moving forward.
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
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
Please let me know if you have any questions or if there are any adjustments you would like to make to our plan. Iâ€™m happy to schedule a time to talk by phone if that would be helpful. I look forward to supporting Josh in their continued academic journey.
Best regards,
Clark H.
clark.howard@revolutionprep.com
+17035682060</t>
  </si>
  <si>
    <t>Recommends continuing at same pace of 2 30-minute sessions a week.</t>
  </si>
  <si>
    <t>Luna Lopez</t>
  </si>
  <si>
    <t>Dear Mindy,
I hope you are having a great winter. Itâ€™s been great working with you and Luna over the past couple of months. I wanted to touch base to share some of the progress weâ€™ve made so far and share my thoughts on the plan moving forward.
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
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Luna in their continued academic journey.
Best regards,
Clark H.
clark.howard@revolutionprep.com
+17035682060</t>
  </si>
  <si>
    <t>Chloe Mosley</t>
  </si>
  <si>
    <t>Hi Chloe and Roxann,
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Feel free to reach out if you have any questions or requests, and if there is anything else I can do to help. You can always contact me directly by text message or e-mail.Â 
I hope you are having a wonderful day!Â 
Tyler G.
tyler.greer@revolutionprep.com
+17085895029</t>
  </si>
  <si>
    <t>Jonah Lam</t>
  </si>
  <si>
    <t>Dear Mindy,
I hope you are having a great winter. Itâ€™s been great working with you and Jonah over the past couple of months. I wanted to touch base to share some of the progress weâ€™ve made so far and share my thoughts on the plan moving forward.
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
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
Please let me know if you have any questions or if there are any adjustments you would like to make to our plan. Iâ€™m happy to schedule a time to talk by phone if that would be helpful. I look forward to supporting Jonah in their continued academic journey.
Best regards,
Clark H.
clark.howard@revolutionprep.com
+17035682060</t>
  </si>
  <si>
    <t>Recommends increasing velocity to 2 1-hour sessions a week.</t>
  </si>
  <si>
    <t>Natalie Carlson</t>
  </si>
  <si>
    <t>Dear Antonia,
Itâ€™s been great working with you and Natalie over the past month. As we prepare for Natalie's upcoming Hunter Exam, I wanted to share some updates and information about what to expect.
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
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
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
Please let me know if you have any questions or if there are any adjustments you would like to make to our plan. Iâ€™m also able to schedule a time to talk by phone if that would be helpful. I am happy to support Natalie in her continued academic journey.
Best regards,
James F.
james.falconer@revolutionprep.com
+12076156458</t>
  </si>
  <si>
    <t>Recommends booking sessions sooner than later.</t>
  </si>
  <si>
    <t>Micah Aeden Smith</t>
  </si>
  <si>
    <t>Dear Stephanie,
I hope you are having a great winter. Itâ€™s been great working with you and Aeden over the past couple of months. I wanted to touch base to share some of the progress weâ€™ve made so far and share my thoughts on the plan moving forward.
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
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</si>
  <si>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Sophia Ramirez Pendleton</t>
  </si>
  <si>
    <t>Hi, Rebecca!
In lieu of our video update, I am going to send one of our lengthier, written "progress updates" that we send out every 6 weeks or so.
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"stay in the game" and push through those trouble concepts as opposed to tuning out or giving up. The more Sophia sees she is able to make sense of what once seemed difficult or even impossible, the more she will be incentivized to continue with those efforts!
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In our sessions, we are always able to get her to the place where she "gets it" and is able to move through the problems by following the processes and patterns. Now it's all about having a system in place so those concepts are regularly converting into longterm knowledge.
Let me know if there is anything you would like to discuss further and we can schedule a time to do so, and thank you for the privilege of working with Sophia!
Alison T.
alison.trumbull@revolutionprep.com
+14102994478</t>
  </si>
  <si>
    <t>Currently scheduled for one hour/week</t>
  </si>
  <si>
    <t>Ritika Puthalath</t>
  </si>
  <si>
    <t>Dear Neethu,
I hope you are having a great winter. Itâ€™s been great working with you and Ritika over the past couple of months. I wanted to touch base to share some of the progress weâ€™ve made so far and share my thoughts on the plan moving forward.
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
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</si>
  <si>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Kelsey Watler</t>
  </si>
  <si>
    <t>Greetings All,
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</si>
  <si>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or two 30 minute sessions a week.</t>
  </si>
  <si>
    <t>Jacqueline McArthur</t>
  </si>
  <si>
    <t>Dear John,
I hope you are having a great start to 2026. Itâ€™s been great working with you and Jacqueline over the past couple of months. I wanted to touch base to share some of the progress weâ€™ve made so far and share my thoughts on the plan moving forward.
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
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
Please let me know if you have any questions or if there are any adjustments you would like to make to our plan. Iâ€™m happy to schedule a time to talk by phone if that would be helpful. I look forward to supporting Jacqueline in her continued academic journey.
Best regards,
James F.
james.falconer@revolutionprep.com
+12076156458</t>
  </si>
  <si>
    <t>Recommends transitioning to 2 sessions a week for 60 minutes each.</t>
  </si>
  <si>
    <t>Ella Uebinger</t>
  </si>
  <si>
    <t>Dear Kelly,
I hope you are having a great start to 2026. Itâ€™s been great working with you and Ella over the past couple of months. I wanted to touch base to share some of the progress weâ€™ve made so far and share my thoughts on the plan moving forward.
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
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
Please let me know if you have any questions or if there are any adjustments you would like to make to our plan. Iâ€™m happy to schedule a time to talk by phone if that would be helpful. I look forward to supporting Ella in her continued academic journey.
Best regards,
James F.
james.falconer@revolutionprep.com
+12076156458</t>
  </si>
  <si>
    <t>Recommends keeping meeting twice a week for 60 minutes.</t>
  </si>
  <si>
    <t>Leo El Hioum</t>
  </si>
  <si>
    <t>Dear Mo,
I hope you're having a great day! It's been great working with you and Leo over the past several months. As we move into the new semester, I wanted to share some updates on our progress so far and my thoughts on our plans moving forward.
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
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
Can you please let me know your thoughts on this plan? If you'd like to set up a time to talk, I'm more than happy to do so - please just let me know. I look forward to supporting Leo in his continued academic journey!
Best regards,
Margaret W.
margaret.webb@revolutionprep.com
+15127457572</t>
  </si>
  <si>
    <t>Aarav Vijay</t>
  </si>
  <si>
    <t>Dear Keerthi &amp;amp; Aarav,
I hope you are having a great new year! Itâ€™s been great working with you and Aarav over. I wanted to touch base to share some of the progress weâ€™ve made so far and share my thoughts on the plan moving forward.
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
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
Please let me know if you have any questions or if there are any adjustments you would like to make to our plan. Iâ€™m happy to schedule a time to talk by phone if that would be helpful. I look forward to supporting Aarav in their continued academic journey.
Best regards,
Mark
mark.duncan@revolutionprep.com
+14156490556</t>
  </si>
  <si>
    <t>Recommends continuing to study together 90 minutes each week.</t>
  </si>
  <si>
    <t>Genevieve Simmons</t>
  </si>
  <si>
    <t>Dear Kaaryn &amp;amp; Genevieve,
I hope you are having a great new year! Itâ€™s been great working with you and Genevieve over the last few months. I wanted to touch base to share some of the progress weâ€™ve made so far and share my thoughts on the plan moving forward.
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
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
Please let me know if you have any questions or if there are any adjustments you would like to make to our plan. Iâ€™m happy to schedule a time to talk by phone if that would be helpful. I look forward to supporting Genevieve in their continued academic journey.
Mark 
mark.duncan@revolutionprep.com
+14156490556</t>
  </si>
  <si>
    <t>Recommends continuing to study together 60 minutes each week.</t>
  </si>
  <si>
    <t>Jacob Schneider</t>
  </si>
  <si>
    <t>Hi Jacob and Shifra,
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https://revolutionprep.zoom.us/rec/play/dRHycwZRFdsrtvSdXcO1P9RZcgnA3kDdVO97cUgQmXy-PsiPo_A_MDl164kS9c8dkPB8ZgEaryuAd6Kx.ovh5PhGbdaz7QZ9D
It has been great working with you and Jacob over the past couple of months. I wanted to touch base to share some of the progress we have made so far and outline the plan moving forward.
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
Based on Jacobâ€™s goals, I recommend continuing one 60 minute session per week through the school year to maintain strong momentum and provide ongoing support as the material increases in complexity.
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
Please let me know if you have any questions or if you would like to make any adjustments to our plan. I am happy to schedule a time to talk by phone if that would be helpful. I look forward to supporting Jacob in their continued academic growth.
Warmly,
Diana H.
diana.hoyer@revolutionprep.com
+12106391241</t>
  </si>
  <si>
    <t>Recommends continuing one 60 minute session per week through school year.</t>
  </si>
  <si>
    <t>Zayba Zafar</t>
  </si>
  <si>
    <t>Hi Zayba and Elaine-Maria,
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https://revolutionprep.zoom.us/rec/play/6Mcu8qJS0RLqItanuvHDSC5Is6YcX9NcgOLyZCKQ5WKTWjZy_evlERADblQsbnyo_-yFdTmrdVa07MEH.FuovRpw00G66R0v3
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
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
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
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
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
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
Thank you again for your support. I look forward to continuing to help Zayba grow and succeed.
Best regards,
Diana H.
diana.hoyer@revolutionprep.com
+12106391241</t>
  </si>
  <si>
    <t>Recommends increasing to two 60 min or one 90 min session/week.</t>
  </si>
  <si>
    <t>Akaash Thomas</t>
  </si>
  <si>
    <t>Hi Akaash and Lisa,
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
video link: https://revolutionprep.zoom.us/rec/play/zgggt3WiHP_k8mtdRIOYkRp53IJgjTQ0Z8IVbUwKmaKpTAB6tg7ZXj-G8NMblbhhGH_ysJB5Td7YrLlo.xEtkqeNg3eEvbRCG
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
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
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
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
Please let me know if you have any questions or if you would like to make adjustments to Akaashâ€™s tutoring plan. I am happy to schedule a time to talk if that would be helpful. I look forward to supporting their continued success in Preâ€‘calculus.
Best regards,
Diana H.
diana.hoyer@revolutionprep.com
+12106391241</t>
  </si>
  <si>
    <t>Valerie Hwang</t>
  </si>
  <si>
    <t>Dear Lai,
I hope you're having a great day! It's been great working with you and Valerie over the past several weeks. Now that we've been working together for a few weeks, I wanted to reach out to share some updates on our progress so far and my thoughts on a plan moving forward.
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
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
Best regards,
Margaret W.
margaret.webb@revolutionprep.com
+15127457572</t>
  </si>
  <si>
    <t>Recommends meeting once per week for precalc and once per week for SAT.</t>
  </si>
  <si>
    <t>Nikitha Kondapi</t>
  </si>
  <si>
    <t>Dear Sriram,
I hope you're having a great day! It's been great working with you and Nikki over the past several weeks. As we approach her semester exams, I wanted to share some updates and information about what to expect.
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
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
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
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
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
Best regards,
Margaret W.
margaret.webb@revolutionprep.com
+15127457572</t>
  </si>
  <si>
    <t>Recommends continuing to meet for 3 hours per week.</t>
  </si>
  <si>
    <t>Dear Jianping,
I hope you're having a great day! It's been great working with you and Joyce over the past several months. As we approach her upcoming precalculus quarter test, I wanted to share some updates and information about what to expect.
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
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
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
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
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
Best regards,
Margaret W.
margaret.webb@revolutionprep.com
+15127457572</t>
  </si>
  <si>
    <t>Plan to review content</t>
  </si>
  <si>
    <t>Gabriella Gale</t>
  </si>
  <si>
    <t>Dear Kristen,
I hope you are having a great week. I wanted to touch base with you about a couple of items related to my work with Ella.
First, Ella has improved on the Math section of the SAT between the two practice tests she has taken, going from a 640 on the first test to a 660 on the second test.
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Based on this information, I recommend we keep on going with two 60-minute sessions per week, switching focus to the reading and writing section of the SAT if the score on the test I recently assigned her goes down again. This plan will best set  Ella up for success moving forward.
Please let me know if you have any questions. Iâ€™m happy to schedule a time to talk by phone if that would be helpful. I look forward to supporting Ella in their continued academic journey.
Best regards,
Armand Brouty
Armand B.
armand.brouty@revolutionprep.com
+15129107232</t>
  </si>
  <si>
    <t>Recommends keeping going with two 60-minute sessions per week.</t>
  </si>
  <si>
    <t>Ben DeAlexandris</t>
  </si>
  <si>
    <t>Dear Brian,
I hope youâ€™re doing well. I wanted to share a brief update after my first two sessions with Ben.
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
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
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
I recommend continuing with one session per week, which will allow us to build consistency in both Latin and English while reinforcing these core skills.
Please feel free to reach out if you have any questions or would like to discuss next steps. Iâ€™m enjoying working with Ben and look forward to supporting his continued progress.
Warm regards,
Ana H.
ana.heiser@revolutionprep.com
+14695703730</t>
  </si>
  <si>
    <t>Recommends continuing with one session per week.</t>
  </si>
  <si>
    <t>Elena Kostadinov</t>
  </si>
  <si>
    <t>Dear Galya,
I hope you're having a great day! It's been great working with you and Elena over the past several months. As we approach her upcoming official test, I wanted to share some updates and information about what to expect.
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
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
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
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Please let me know if you have any questions. If you'd like to set up a time to talk by phone or Zoom, I'm more than happy to do so - please just let me know. I look forward to supporting Elena in her continued academic journey!
Best regards,
Margaret W.
margaret.webb@revolutionprep.com
+15127457572</t>
  </si>
  <si>
    <t>Plan to work on outlining/drafting after test</t>
  </si>
  <si>
    <t>Kierre Terrell</t>
  </si>
  <si>
    <t>Dear Kiara,
I'm pleased to share Kierre's strong academic progress over the past month, along with a recommendation for continuing our work together. 
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
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
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"chunking" strategy for mental math (breaking 48 + 8 into 48 + 2 + 6 to reach the easier 50 + 6).
In our most recent sessions, Kierre completed multiplication "times wheels"â€”exercises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
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
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
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
I'm genuinely proud of Kierre's progress and look forward to continuing to support her mathematical growth!
Warmly,
Brandon Engle
Brandon E.
brandon.engle@revolutionprep.com
+19708890867</t>
  </si>
  <si>
    <t>Strongly recommends continuing meeting for at least two 60-minute sessions per week.</t>
  </si>
  <si>
    <t>Ezra Brasher</t>
  </si>
  <si>
    <t>Dear Fatima and Zak,
I wanted to provide a comprehensive update on Ezra's progress in Algebra 1 over the past month, particularly as we worked toward his January 15th final exam.
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
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"picture" for the abstract algebra, and he connected well with this approach.
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
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
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
After the exam, Ezra reported feeling confident about the first two pages but uncertain about others. Most tellingly, he skipped extra credit problems on consecutive integers and age problems because he couldn't remember how to approach themâ€”these were "old" topics that he'd learned earlier but couldn't retain. He estimated his final grade would be a C, which would meet his goal but also revealed the extent of his retention challenges.
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
This prompted an immediate pivot to foundational mathematics. We began systematically reviewing multiplication, establishing it as "repeated addition"â€”a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
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
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
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I'm committed to supporting Ezra's mathematical growth and helping him build the strong foundation he needs for future success.
Warmly,
Brandon Engle
Brandon E.
brandon.engle@revolutionprep.com
+19708890867</t>
  </si>
  <si>
    <t>Strongly recommends meeting for at least two 60-minute sessions per week.</t>
  </si>
  <si>
    <t>Shefa Edelman</t>
  </si>
  <si>
    <t>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
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
Jackson B.
jackson.byars@revolutionprep.com
+14693520230</t>
  </si>
  <si>
    <t>Recommend we stay the course.</t>
  </si>
  <si>
    <t>Julian Fantozzi</t>
  </si>
  <si>
    <t>Hey Team Julian,
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
Jackson B.
jackson.byars@revolutionprep.com
+14693520230</t>
  </si>
  <si>
    <t>Next sessions will focus on reinforcing accuracy.</t>
  </si>
  <si>
    <t>Yashwanth Ponnapalli</t>
  </si>
  <si>
    <t>Hey Team Yashwanth,
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
Jackson B.
jackson.byars@revolutionprep.com
+14693520230</t>
  </si>
  <si>
    <t>Building solid problem-solving habits.</t>
  </si>
  <si>
    <t>Hello Upendra,
I wanted to give you a more thorough explanation of what Aanya has been working on, how she's been doing with it, and what our plans are going forward.
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
My recommendation for Aanya is to continue with the three weekly sessions of 60 minutes til we complete the AP Biology curriculum and she is consistently achieving 80%+ on past official free response questions, which at the latest should be May 1, 2026. 
Aanya also has expressed an interest in continuing to work with me toward preparing for the Biology Olympiad after she has sufficiently prepared for the AP Bio exam. 
Joyraj D.
joyraj.d'souza@revolutionprep.com
+15174024183</t>
  </si>
  <si>
    <t>Recommends continuing with three weekly sessions of 60 mins til May 1.</t>
  </si>
  <si>
    <t>Leo Ma</t>
  </si>
  <si>
    <t>Dear Linda,
I hope you are having a great day. Itâ€™s been wonderful working with Leo lately, and I wanted to share an update on the progress weâ€™ve made since our last check-in, along with my thoughts on our plan moving forward.
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Recently, Leo has been practicing mixture word problems, solving radical equations, scaling and transforming functions, solving system-of-equations word problems, and graphing linear inequalities and systems of inequalities.
I recommend we continue with our one 30-minute class per week to reinforce foundational skills while steadily advancing into new material.
Our next short-term goals include working with exponents, polynomials, quadratic functions, and trigonometry. The overarching goal remains to deepen foundational understanding while extending his knowledge wherever possible.
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
Please let me know if you have any questions or if you'd like to adjust our plan in any way. Iâ€™m also happy to schedule a time to talk by phone if that would be helpful. I look forward to continuing to support Leo in his academic journey.
Best regards,
Casey Y.
casey.young@revolutionprep.com
+17272512559</t>
  </si>
  <si>
    <t>Recommends continuing with one 30-minute class per week.</t>
  </si>
  <si>
    <t>Lily McGrath</t>
  </si>
  <si>
    <t>Dear Caroline and Lily,
I hope you are both having a great day! It has been wonderful continuing to work with Lily, and I wanted to share an updated progress note based on the skills weâ€™ve been focusing on lately, along with my thoughts on the plan moving forward.
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
Our updated short-term goal is to incorporate frequent timed practice specifically targeting sentence boundary questions to help improve both pacing and accuracy. The overall goal remains to reach a 1500+ on the SAT.
I recommend we continue at our current velocity of 60 minutes per week to support Lilyâ€™s preparation and maintain consistent progress.
Please let me know if you have any questions or if you would like to discuss any adjustments to our plan. Iâ€™m also happy to set up a phone call if that would be helpful. I look forward to supporting Lily in her continued academic journey.
Warm regards,
Casey Y.
casey.young@revolutionprep.com
+1 (727) 251-2559</t>
  </si>
  <si>
    <t>Recommends continuing at current velocity of 60 minutes per week.</t>
  </si>
  <si>
    <t>Isabella Collins</t>
  </si>
  <si>
    <t>Hi Melanie,
I hope you are having a great day. It has been wonderful continuing to work with Isabella, and I wanted to share an updated progress note based on the topics weâ€™ve covered recently, along with my thoughts on the plan moving forward.
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
I recommend we continue with our 60 minutes of session time per week to review concepts and strengthen foundational skills as we progress through the program.
Our current short-term goals for Isabella include transitioning into trigonometry topics by practicing generating the unit circle and right triangle trigonometry. The overall goal remains to build strong foundational knowledge and test-taking skills for AP Pre-Calculus.
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let me know if you have any questions or if you'd like to make any adjustments to our plan. Iâ€™m happy to schedule a time to talk by phone if that would be helpful. I look forward to supporting Isabella in her continued academic journey.
Warm regards,
Casey Y.
casey.young@revolutionprep.com
+17272512559</t>
  </si>
  <si>
    <t>Recommends continuing with 60 minutes of session time per week.</t>
  </si>
  <si>
    <t>Caleb Lindquist</t>
  </si>
  <si>
    <t>Hello Proshat,
Every once in a while I send out more detailed and broader updates of what Caleb has been working on and what the plan is going forward. I wanted to summarize what we spoke about when we were on a call together and also some other supplementary info that might also be relevant.
Now that we had a chance in the fall and early winter to cover a lot of high-yield SAT topics in math (especially math methods or topics that are not covered by standard HS curricula) and the reading/writing section (particularly the simple, objective grammar rules the SAT uses).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
Going forward, after mastering the more basic and common types of problems, we get to the rarer ones where it requires more time spent on learning to earn the same number of points as the ones he's currently working on. One example of this is "Constants"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
My recommendation is that Caleb continue with one sixty minute session per week for SAT prep til May 2026 to have time to cover everything needed.
Joyraj D.
joyraj.d'souza@revolutionprep.com
+15174024183</t>
  </si>
  <si>
    <t>Recommends continuing with one sixty minute session per week til May 2026.</t>
  </si>
  <si>
    <t>Matvey Fedorov</t>
  </si>
  <si>
    <t>accidentally sent progress update as parent update -- see last parent update for actual progress update</t>
  </si>
  <si>
    <t>Accidental email notice.</t>
  </si>
  <si>
    <t>Will Jansma</t>
  </si>
  <si>
    <t>Good morning!
I hope youâ€™re having a wonderful week! This message is intended to detail Willâ€™s progress through the program. If you have any questions about anything here, feel free to email me at your convenience!
PROGRAM INFORMATION
Program Focus: Test Prep--PSAT (secondarily academic support)
Hours in Program Bank: 15 hours total (13 unscheduled, 2 scheduled)
Last Scheduled Session: Wednesday, January 28
Current Goals: To acclimate Will to PSAT math questions and build up any necessary content and skills for that
Student Notes: As always, Will is a fantastic student in session. He is eager to work, has a positive attitude, and is looking to get better each session. I really enjoy having him as a student.
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
Recommendation: I recommend we maintain the current velocity. I think a consideration might be to extend our schedule further out since we want to be ready for academic support through the year and work on the PSAT.
If you would like to schedule a phone call or Zoom meeting to discuss anything in this progress report, please let me know and we can find a time that suits our schedules!
As always, I appreciate your involvement in Willâ€™s education, and I am grateful to play a role in it. 
Elijah R.
elijah.ramirez@revolutionprep.com
+13614629743</t>
  </si>
  <si>
    <t>Recommends maintaining current velocity.</t>
  </si>
  <si>
    <t>Good Morning, 
The progress update is attached. 
Regards,
Linda H.
linda.hindi@revolutionprep.com
+19188412706</t>
  </si>
  <si>
    <t>Attachment notification.</t>
  </si>
  <si>
    <t>Owen Bermudez</t>
  </si>
  <si>
    <t>Dear Edmund,
I hope you are having a great start to the new year. It has been a pleasure working with you and Owen over the past couple of months, and I wanted to take a moment to share some of the progress he has made, along with my thoughts moving forward.
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
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
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
Please feel free to reach out if you have any questions.
Brandon L.
brandon.lora@revolutionprep.com
+13528187694</t>
  </si>
  <si>
    <t>Chloe Parsons</t>
  </si>
  <si>
    <t>Dear Torey,
I hope you are having a great start to the new year. Itâ€™s been wonderful working with you and Chloe over the past couple of months, and I wanted to share an update on the progress sheâ€™s made along with my thoughts moving forward.
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
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
Please let me know if you have any questions or if youâ€™d like to make any adjustments to our plan. Iâ€™d be happy to schedule a time to talk by phone if that would be helpful. I look forward to continuing to support Chloe as she works toward her SAT goals.
Best regards,
Brandon L.
brandon.lora@revolutionprep.com
+13528187694</t>
  </si>
  <si>
    <t>Helen Asseffa</t>
  </si>
  <si>
    <t>Dear Betleham,
I hope you are doing well. I wanted to share a detailed update on Helenâ€™s progress and outline our plan moving forward as she continues preparing for the March SAT.
Over the past several months, Helen has shown clear and measurable growth in both SAT Verbal and Math. Her Bluebook practice scores reflect this progress:
July 9, 2025: 610 total (200 Reading &amp;amp; Writing, 410 Math)
October 25, 2025: 870 total (410 Reading &amp;amp; Writing, 460 Math)
December 6, 2025: 920 total (450 Reading &amp;amp; Writing, 470 Math)
This represents a +310 point overall increase since July, with especially strong gains in Reading &amp;amp; Writing. Her progress closely matches the targeted strategy and skill work weâ€™ve been doing during sessions.
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
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
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
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
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
I recommend maintaining a schedule of two 1-hour sessions per week between now and the March 14 SAT. This frequency will allow us to reinforce strategies, review practice test data consistently, and continue building accuracy and confidence without burnout.
After the March exam, we can optionally continue toward the May SAT if Helen would like additional opportunities to raise her score further.
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
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
Best regards,
Faith R.
faith.rogers@revolutionprep.com
+13364207826</t>
  </si>
  <si>
    <t>Recommends maintaining two 1-hour sessions per week until March 14 SAT.</t>
  </si>
  <si>
    <t>Kvahn Tejwani</t>
  </si>
  <si>
    <t>Hi Pawan,
It was great getting to talk to you this afternoon about Kvahn's progress so far and plans moving forward.
Kvahn scored an 1180 on his December SAT, which was on par with his Bluebook practice exam scores. Based on your discussion with his college counselor, we are going to shoot for ~1390, which will be a strong score for the schools Kvahn wants to apply to.
We are going to plan on 3 hours of tutoring a week to prepare Kvahn for the spring exams (three 1-hr sessions would also work if two 1.5-hr sessions are not possible for Kvahn's schedule).
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
*Please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
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
I look forward to seeing Kvahn in sessions very soon; in the meantime, Kvahn should be sure to schedule his sessions as soon as possible.
Thanks so much,
Alexa P.
alexa.pinera@revolutionprep.com
+13022653917</t>
  </si>
  <si>
    <t>Plan on 3 hours of tutoring a week.</t>
  </si>
  <si>
    <t>Alex Bagley</t>
  </si>
  <si>
    <t>Dear Shani,
I wanted to reach out to celebrate Alexâ€™s amazing progress over the course of the program. Alex has worked diligently, and as a result, she achieved her goal for her grade: an A- in Algebra 2. I want to commend Alex for all of her hard work during her first Algebra 2 mod.
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
Please let me know if you have any questions. Iâ€™m happy to schedule a time to talk by phone if that would be helpful. I am always available to support Alex in her continued academic journey.
Best regards,
Ayman S.
ayman.smoot@revolutionprep.com
+17652527661</t>
  </si>
  <si>
    <t>Recommends continuing meeting for 1 or 2 hours each week.</t>
  </si>
  <si>
    <t>Kellen Healy</t>
  </si>
  <si>
    <t>Dear Brett,
I hope you are having a great start to your year. Itâ€™s been great working with you and Kellen over the past couple of months. I wanted to touch base to share some of the progress weâ€™ve made so far and share my thoughts on the plan moving forward.
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
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
Please let me know if you have any questions or if there are any adjustments you would like to make to our plan. Iâ€™m happy to schedule a time to talk by phone if that would be helpful. I look forward to supporting Kellen in his continued academic journey.
Best regards,
Ayman S.
ayman.smoot@revolutionprep.com
+17652527661</t>
  </si>
  <si>
    <t>Recommends continuing to meet consistently for 1 or 2 hours a week.</t>
  </si>
  <si>
    <t>Addvika Dubey</t>
  </si>
  <si>
    <t>Dear Prachee,
I hope you are having a great start to your new year. Itâ€™s been great working with you and Aadvika over the past couple of months. I wanted to touch base to share some of the progress weâ€™ve made so far and share my thoughts on the plan moving forward.
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
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
Please let me know if you have any questions or if there are any adjustments you would like to make to our plan. Iâ€™m happy to schedule a time to talk by phone if that would be helpful. I look forward to supporting Aadvika on her continued academic journey.
Best regards,
Edwin W.
edwin.west@revolutionprep.com
+18134213087</t>
  </si>
  <si>
    <t>Recommends continuing to meet at existing pace.</t>
  </si>
  <si>
    <t>Joseph Nassaur</t>
  </si>
  <si>
    <t>Dear Heather Nassaur,
I hope you are having a great week! As we prepare for Joseph's upcoming practice test, I wanted to share some updates and information about what to expect.
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
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
After the practice test, I will review the results and discuss the test experience with Joseph to determine our focus moving forward, and Iâ€™ll follow up with you on takeaways, improvements, and next steps in my next parent update.
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Joseph in reaching their goals.
Best regards,
Brock Dilley
brock.dilley@revolutionprep.com
+19724006172</t>
  </si>
  <si>
    <t>Recommends continuing on current schedule or increasing to two hours.</t>
  </si>
  <si>
    <t>Madelyn Bronson</t>
  </si>
  <si>
    <t>Dear Brian,
I hope you are having a great 2026 so far. Itâ€™s been great working with you and Madelyn over the past couple of weeks. I wanted to touch base to share some of the progress weâ€™ve made so far and share my thoughts on the plan moving forward.
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Additionally, here is the video update from our sessions this week: https://revolutionprep.zoom.us/rec/share/KFIWyV5Tyqm4a_izfz4-CiPE5ce_Hq-gRltxv0A2dcUbG_kkp2gh8ebJlocpQo9i.u55cCZ32P7fO6fWZ?startTime=1768439726000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</si>
  <si>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Recommend student keep me posted on materials.</t>
  </si>
  <si>
    <t>Carly Exline</t>
  </si>
  <si>
    <t>Dear Beth,
I hope you are having a great start to your 2026! Itâ€™s been great working with you and Carly over the past couple of weeks. I wanted to touch base to share some of the progress weâ€™ve made so far and share my thoughts on the plan moving forward.
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Please let me know if you have any questions or if there are any adjustments you would like to make to our plan. Iâ€™m happy to schedule a time to talk by phone if that would be helpful. I look forward to supporting Carly in their continued academic journey.
Best regards,
Matthew U.
matthew.urso@revolutionprep.com
+15165894405</t>
  </si>
  <si>
    <t>Love our current schedule of 2 sessions per week.</t>
  </si>
  <si>
    <t>Ramona Blei-Gantz</t>
  </si>
  <si>
    <t>Dear Toni,
I hope you are having a great start to your 2026! Itâ€™s been great working with you and Ramona over the past couple of weeks. I wanted to touch base to share some of the progress weâ€™ve made so far and share my thoughts on the plan moving forward.
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"sounds" correct. For math, she is using the MAPS strategy to find important information and plan out how she will approach the problem before diving into solving the question. This growth is evident in her practice exam score of a 33 in English and a 27 in Math!
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Please let me know if you have any questions or if there are any adjustments you would like to make to our plan. Iâ€™m happy to schedule a time to talk by phone if that would be helpful. I look forward to supporting Ramona in their continued academic journey.
Best regards, 
Matthew U.
matthew.urso@revolutionprep.com
+15165894405</t>
  </si>
  <si>
    <t>Current schedule and pacing is great</t>
  </si>
  <si>
    <t>Alani Contreras</t>
  </si>
  <si>
    <t>Hi Alani and Veronica,
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
video link: https://revolutionprep.zoom.us/rec/play/v9zw6kzCct9xE3USmQSmWjRAj3LNnqdZnsEMfGY9WYuw8X0bQwen7qobPdX_VLqVUC342E0_ChHZSfyM.m361DnzkgOnmGOh4
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
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
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
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
Please let me know if you have any questions or if you would like to adjust anything in our current plan. I am happy to schedule a time to talk by phone if that would be helpful. I look forward to continuing to support Alani in their academic journey.
Best regards,
Diana H.
diana.hoyer@revolutionprep.com
+12106391241</t>
  </si>
  <si>
    <t>Recommends two 60-minute sessions or one 90-minute session per week.</t>
  </si>
  <si>
    <t>Adaugo Enwereuzoh</t>
  </si>
  <si>
    <t>Dear Chinenyeze,
I hope you are doing well! Itâ€™s been great working with Adaugo over the past couple of months. I wanted to touch base to share some of the progress weâ€™ve made so far and share my thoughts on the plan moving forward.
Overall goal: Assist Adaugo on her academic journey
Areas that we have been working on:
â€¢Consonant blends and diagraphs (sh, ch, bl, cl, etc.)
â€¢Vowel combinations (ai, ay, au, aw, etc.)
â€¢Grade appropriate reading comprehension objectives, largely focusing on strategies for answering questions and identifying story elements
â€¢Addition facts
â€¢Building number sense by counting by 10s from various numbers
â€¢Mental math â€“ adding and subtracting 10 from a two digit number
â€¢Other kindergarten and first grade math concepts such as shapes, halves, quarters and measurement
Short-term goals moving forward:
â€¢We will largely continue on the same path learning new vowel and consonant combinations, building skills for looking back in the text and thinking about the parts of a story. 
â€¢For math, we will continue to work towards mastery of addition facts, practice skip counting, build number sense by practicing number bonds and work through other skills as she is ready. 
Recommendation: 
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Please let me know if you have any questions or if there are any adjustments you would like to make to our plan. Iâ€™m happy to schedule a time to talk by phone if that would be helpful. I look forward to supporting Adaugo in her continued academic journey.
Best regards,
Mary L.
mary.logan@revolutionprep.com
+16822312877</t>
  </si>
  <si>
    <t>Recommends continuing with schedule of 3-4 half-hour sessions a week.</t>
  </si>
  <si>
    <t>Sophie Scherzer</t>
  </si>
  <si>
    <t>Sue, I am just sending this email through Orbit so we have it down here. I already sent response to mom and Sophie in Outlook.
Hi Laurie and Sophie,
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
Before we pause, I want to reemphasize something incredibly important: Sophie has made outstanding progress.Â Her growth on this test wasnâ€™t just good â€” it was inspiring:
English:Â +3
Science:Â +2
Reading:Â +3
Math: +11 points
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
With consistent practice, I am very confident that Sophie can raise her composite score to a 31+. She has already demonstrated the hardest part: the ability to improve.
Hereâ€™s what I recommend to help her stay sharp and continue building momentum:
15â€“20 minutes of ACT practice per day, focusing on strategy and skill retention.
Completing the ACT Question of the Day.
Working through the online QuizMe practice problems.
Downloading or printing previous homework assignments without annotationsÂ and redoing them.
Taking a full practice exam every 3 weeksÂ to ensure sheâ€™s maintaining or increasing her score.
These can be downloaded from the Revolution Prep website.
She can also redo previous practice testsÂ (from the ACT website) to check whether sheâ€™s now getting questions right that she missed before â€” and she willÂ see progress.
Sophie â€” if youâ€™re reading this, I want you to know something very clearly:
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
One quick request: could you let me know which calculatorÂ you recently purchased? Iâ€™d love to find and share resources that will help you feel confident using it on test day.
Thank you both so much for your trust, communication, and partnership. Sophieâ€™s growth makes me so, so proud â€” not just the scores, but her resilience, focus, and willingness to learn. Iâ€™m excited to continue supporting her when sheâ€™s ready to dive back in.
Warmly,
Diana
Diana H.
diana.hoyer@revolutionprep.com
+12106391241</t>
  </si>
  <si>
    <t>Recommend student take a break</t>
  </si>
  <si>
    <t>Dozie Enwereuzoh</t>
  </si>
  <si>
    <t>Dear Chinenyeze,
I hope you are doing well! Itâ€™s been great working with Dozie over the past couple of months. I wanted to touch base to share some of the progress weâ€™ve made so far and share my thoughts on the plan moving forward.
Overall goal: Assist Dozie on his academic journey
Areas that we have been working on:
â€¢Strategies for reading comprehension passages similar to those on the STAAR exam
â€¢Written responses requiring two or more paragraphs
- Restating the question to write a topic sentence
- Identifying details to support his answer
- Citing from the text
- Conclusion sentences
Short-term goals moving forward:
â€¢Continue to practice strategies for answering questions
â€¢Continue improving skills for written responses
Recommendation: 
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</si>
  <si>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Recommends continuing schedule of 2 half-hour sessions per week.</t>
  </si>
  <si>
    <t>Katelyn Darrin</t>
  </si>
  <si>
    <t>Dear Katelyn and Kimberly, 
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
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"calculus muscles" after the winter break, showing a strong ability to manipulate complex algebraic fractions to find limits. She is navigating these new, abstract concepts with high accuracy, which will serve her well on her quiz.
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
Best regards,
Christian Steiner
christian.steiner@revolutionprep.com
+13056077323</t>
  </si>
  <si>
    <t>Recommends maintaining sessions of at least one hour a week.</t>
  </si>
  <si>
    <t>Sean Luk</t>
  </si>
  <si>
    <t>Dear Sean and Shirley,
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
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
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
Best regards,
Christian Steiner
christian.steiner@revolutionprep.com
+13056077323</t>
  </si>
  <si>
    <t>Recommends increasing velocity to at least one hour a week consistently.</t>
  </si>
  <si>
    <t>Sophia Morris</t>
  </si>
  <si>
    <t>Dear Andrea,
I wanted to send an updated progress report on Sophia and also follow up on the phone conversation we recently had regarding her upcoming testing and academic support.
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
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
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
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
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
Sincerely,
Tim Schlotzhauer</t>
  </si>
  <si>
    <t>Recommends meeting twice per week through February ACT.</t>
  </si>
  <si>
    <t>Bernadette PatiÃ±o</t>
  </si>
  <si>
    <t>Hi Bernadette and Kyle,
I hope you are both doing well today! If Mom needs to be added to these emails, please let me know, and I can do that. ðŸ˜Š If any adjustments need to be made to the schedule next week due to field hockey, just let me know and I will take care of it.
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
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
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
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
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
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
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
If you have any questions, please feel free to text, call, or email me. If you call and I do not answer, I am likely in a session and will return your message as soon as possible.
Thanks!
Cara
Cara R.
cara.mclaughlin@revolutionprep.com
+16056596774</t>
  </si>
  <si>
    <t>Timeline begins with sessions every other week</t>
  </si>
  <si>
    <t>Josie Goodman</t>
  </si>
  <si>
    <t>Dear Nathalia,
I hope you are having a great week! As we prepare for Josieâ€™s first Bluebook Practice SAT this weekend, I wanted to share a brief update on her progress and what to expect moving forward.
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
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
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
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
Please feel free to reach out if you have any questions or would like to discuss the plan further. Iâ€™m looking forward to supporting Josie as she continues building confidence and skill on the SAT.
Best regards,
Ana H.
ana.heiser@revolutionprep.com
+14695703730</t>
  </si>
  <si>
    <t>Ella Boyd</t>
  </si>
  <si>
    <t>Dear Bill,
I hope you are having a great start to your 2026. Itâ€™s been great working with you and Ella over the past couple of weeks. I wanted to touch base to share some of the progress weâ€™ve made so far and share my thoughts on the plan moving forward.
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Please let me know if you have any questions or if there are any adjustments you would like to make to our plan. Iâ€™m happy to schedule a time to talk by phone if that would be helpful. I look forward to supporting Ella in their continued academic journey.
Best regards,
Matthew U.
matthew.urso@revolutionprep.com
+15165894405</t>
  </si>
  <si>
    <t>Recommend adding hours to round out school year.</t>
  </si>
  <si>
    <t>Laurestine Moore</t>
  </si>
  <si>
    <t>Dear Laurie,
I hope you are having a great start to your 2026. Itâ€™s been great working with you and Laurestine over the past couple of months. I wanted to touch base to share some of the progress weâ€™ve made so far and share my thoughts on the plan moving forward.
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Our current short-term goals for Laurestine are to work on her application of all English rules through the ICARE method and "student as editor"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Please let me know if you have any questions or if there are any adjustments you would like to make to our plan. Iâ€™m happy to schedule a time to talk by phone if that would be helpful. I look forward to supporting Laurestine in their continued academic journey.
Best regards,
Matthew U.
matthew.urso@revolutionprep.com
+15165894405</t>
  </si>
  <si>
    <t>Recommend getting 1 to 2 more practice exams in.</t>
  </si>
  <si>
    <t>Leah Weller</t>
  </si>
  <si>
    <t>Dear Esther,
I hope you're having a great week. I wanted to share a progress update for Leah as we look at the results from the two practice tests she's completed so far and outline our plan moving forward.
Across recent sessions, I've seen meaningful improvement in Leah's ability to reason through grammar-based problems using rules of Standard English Conventions rather than using her "grammar ear." We will continue to make this the majority of our focus since Reading and Writing has been her lowest-scoring section in both practice tests. 
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
Our short-term goal is to continue strengthening grammar rules, strategy execution, accuracy under time pressure, and endurance, so that these skills become automatic.
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
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
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
I have also attached a homework assignment I'd like Leah to complete, ideally by tomorrow. Given the relatively late notice, it is okay if not all (if any) is completed. Tomorrow, we will go over her missed problems as well as work on advanced math.
Please feel free to reach out if you have any questions about progress, scheduling, or would like to talk through the plan in more detail. I'm happy to schedule a brief phone or Zoom call if helpful. I'm excited to keep building on the progress Leah has already made.
Best regards,
Zach M.
zach.mcfatridge@revolutionprep.com
+17572987511</t>
  </si>
  <si>
    <t>Recommends continuing 1/week</t>
  </si>
  <si>
    <t>Victoria Appiah</t>
  </si>
  <si>
    <t>Hi Mary, 
It's be great working with Victoria towards her SAT goals! Her December test score of 1360 is a great starting point.
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I recommend that we meet 1x a week for 1 hour through the March exam. I suggest adding the below to your account to ensure we stay on track.
â€¢ 7 hours of Premium Private Tutoring for Victoria Appiah with Christian Collins
If you'd like to continue working together on achieving these goals, you can easily use this link to add the hours to your account today: https://my.revolutionprep.com/s/VWkSMCbaed.
Please let me know if you have any questions, or would like to further discuss the plan or her progress. 
Cheers, 
Christian C.
christian.collins@revolutionprep.com
+13035190358</t>
  </si>
  <si>
    <t>Recommends meeting 1x a week for 1 hour through March exam.</t>
  </si>
  <si>
    <t>Paige Rackman</t>
  </si>
  <si>
    <t>Dear Elana,
I'm excited to reach out to celebrate Paigeâ€™s amazing progress. Paige has worked diligently, and as a result, she has raised her math score from a 17 to a 26 since September. I am so proud of Paige.
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
Please let me know if you have any questions. Iâ€™m happy to schedule a time to talk by phone if that would be helpful. I am always available to support Paige in their continued academic journey. I hope you enjoy your cruise!
Best regards,
Cheyanne J.
cheyanne.jones@revolutionprep.com
+17193935674</t>
  </si>
  <si>
    <t>Recommends continuing 3 60-minute sessions a week until February 14.</t>
  </si>
  <si>
    <t>Cooper Godwin</t>
  </si>
  <si>
    <t>Dear Andrea,
Itâ€™s been great working with Cooper over the past few weeks! As we prepare him for the upcoming SAT exams, I wanted to share some updates and information about what to expect.
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
I am looking forward to continuing to work with Cooper to help him reach his ultimate goals and his full potential on this exam. I recommend maintaining our two meeting per week schedule into the upcoming test. 
Please let me know if you have any questions or if there are any adjustments you would like to make to our plan. Iâ€™m also able to schedule a time to talk by phone if that would be helpful. I am happy to support Cooper in his continued academic journey.
Best,
Tommaso M.
tommaso.marsella@revolutionprep.com
+14016786248</t>
  </si>
  <si>
    <t>Recommends maintaining two meeting per week schedule.</t>
  </si>
  <si>
    <t>Jacob Silver</t>
  </si>
  <si>
    <t>Dear Lisa,
Itâ€™s been great working with Jacob over the past couple of months! As we prepare him for the next semester of Econ as well as the upcoming SAT exams, I wanted to share some updates and information about what to expect.
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
I am looking forward to continuing to work with Jacob to help him reach his ultimate goals and his full potential in his courses and on the SAT. I recommend maintaining our two meeting per week schedule into the upcoming test, allowing us time to cover Econ as needed. 
Please let me know if you have any questions or if there are any adjustments you would like to make to our plan. Iâ€™m also able to schedule a time to talk by phone if that would be helpful. I am happy to support Jacob in his continued academic journey.
Best,
Tommaso M.
tommaso.marsella@revolutionprep.com
+14016786248</t>
  </si>
  <si>
    <t>Arya Mattoo</t>
  </si>
  <si>
    <t>Hi Lucy,
It's been great working with Arya over the last few weeks! I just wanted to reach out and update you on what we have covered as well as discuss plans heading into the new semester. 
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I believe she is in a great standing heading into this new semester. I would recommend us meeting a minimum of once weekly during the semester to make sure no concepts are missed, and adding extra sessions as needed to prepare for tests or particularly tricky units. 
Please let me know your thoughts and if you would like to set up a call to discuss anything! 
Best, 
Tommaso M.
tommaso.marsella@revolutionprep.com
+14016786248</t>
  </si>
  <si>
    <t>Recommends meeting a minimum of once weekly.</t>
  </si>
  <si>
    <t>Nikhil Chathoth</t>
  </si>
  <si>
    <t>Dear Vinod,
Itâ€™s been great working with you and Nikhil over the past couple of weeks. As we prepare for Nikhil's upcoming SAT, I wanted to share some updates and information about what to expect.
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
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
I am looking forward to hearing how Nikhil performs on this test. Looking ahead, I recommend continuing with our one 60-minute class per week through the school year.. This would give us an opportunity to continue working on his command of textual evidence as well as his inferencing.
I suggest adding the below to your account to ensure we stay on track.
â€¢ 12 Hours of Advanced Tutoring for Nikhil Chathoth with Silvester Harrison
If you'd like to continue working together on achieving these goals, you can easily use this link to add the hours to your account today: https://my.revolutionprep.com/s/4T6ZrOcAuy.
Please let me know if you have any questions or if there are any adjustments you would like to make to our plan. Iâ€™m also able to schedule a time to talk by phone if that would be helpful. I am happy to support Nikhil in their continued academic journey.
Best regards,
Silvester H.
silvester.harrison@revolutionprep.com
+16163202014</t>
  </si>
  <si>
    <t>Shaler Mahan</t>
  </si>
  <si>
    <t>Dear Shaler and Stacey, 
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
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
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
Best regards,
Christian Steiner
christian.steiner@revolutionprep.com
+13056077323</t>
  </si>
  <si>
    <t>Bella Carvalho</t>
  </si>
  <si>
    <t>Dear Marie and Andrew:
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
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
Please let me know if you have any questions or if there are any adjustments you would like to make to this plan. As always, Iâ€™m happy to schedule a time to talk by phone or Zoom too. Itâ€™s my distinct pleasure to work with Bella and help her succeed academically.
Warmest regards,
Stacey 
stacey.jones@revolutionprep.com
+14044220251</t>
  </si>
  <si>
    <t>Recommends sticking to two half-hour sessions per week format.</t>
  </si>
  <si>
    <t>Olivia Yang</t>
  </si>
  <si>
    <t>Hi Marianne!
I hope you are having a great new year so far! Itâ€™s been wonderful working with you and Olivia over the past couple of months. I wanted to touch base to share some of the progress weâ€™ve made so far and outline my thoughts on a plan moving forward.
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
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If you'd like to continue working together on achieving these goals, you can easily use this link to add these hours to your account today: https://my.revolutionprep.com/s/HofZTa3eyo.
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
Thank you,
Katherine C.
katherine.clarke@revolutionprep.com
+17274184352</t>
  </si>
  <si>
    <t>Recommends continuing work beyond scheduled final session.</t>
  </si>
  <si>
    <t>Laiba Hayyat</t>
  </si>
  <si>
    <t>Hello Rose and Laiba,
I hope you are having a great week! It has been an absolute joy working with Laiba this past month! As we prepare for Laiba's upcoming practice test, I wanted to share some updates and information about what to expect.
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Laiba to replicate official test day conditions as closely as possible when taking her practice test. She should find a quiet place and take the test in one sitting.
After the practice test, I will review the results and discuss the test experience with Laiba to determine our focus moving forward, and I'll follow up with you on takeaways, improvements, and next steps in my next parent update.
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
In order to maintain this velocity until the May exam, I suggest adding 12 hours to your account. You can easily use this link to add the hours to your account today: https://my.revolutionprep.com/s/fd2MBhJ1M6.
Please let me know if you have any questions or if there are any adjustments you would like to make to our plan. I'm happy to schedule a time to talk by phone if that would be helpful. I am excited to continue supporting Laiba in reaching her goals!
Best regards,
Dorothy M.
dorothy.mcdaniel@revolutionprep.com
+14196310829</t>
  </si>
  <si>
    <t>Johan Kuzhimattom</t>
  </si>
  <si>
    <t>Dear Jositha,
I hope you are having a great start ti your new year. Itâ€™s been great working with Johan these past couple weeks. I wanted to touch base to share my thoughts on the plan moving forward.
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
Please let me know if you have any questions or if there are any adjustments you would like to make to our plan. Iâ€™m happy to schedule a time to talk by phone if that would be helpful. I look forward to supporting Johan's continued academic journey.
Best regards,
Edwin W.
edwin.west@revolutionprep.com
+18134213087</t>
  </si>
  <si>
    <t>Recommends continuing to meet once per week.</t>
  </si>
  <si>
    <t>Ava Liu</t>
  </si>
  <si>
    <t>Dear Hao,
I hope you are doing well! Itâ€™s been great working with Ava over the past couple of months. I wanted to touch base to share some of the progress weâ€™ve made so far and share my thoughts on the plan moving forward.
Overall goal: Improve reading and test scores for math and science
Areas that we have been working on:
â€¢Science &amp;amp; Social Studies: Covering grade level concepts while practicing test taking skills skills such as ruling out multiple choice answers, referring back to the text and writing short written responses.
â€¢Math: Focus on multiplication concepts such as distributive, commutative, and associative property; using multiplication to find area; and mental math skills
Short-term goals moving forward:
â€¢Continue building math 3rd grade skills
â€¢Reading: Work on advanced decoding skills
â€¢ELA: Parts of speech and sentence construction
Recommendation: 
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Please let me know if you have any questions or if there are any adjustments you would like to make to our plan. Iâ€™m happy to schedule a time to talk by phone if that would be helpful. I look forward to supporting Ava in her continued academic journey.
Best regards,
Mary L.
mary.logan@revolutionprep.com
+16822312877</t>
  </si>
  <si>
    <t>Recommends continuing schedule of 2-3 hours per week.</t>
  </si>
  <si>
    <t>Lauren Hogan</t>
  </si>
  <si>
    <t>Dear Erica,
I hope you are having an awesome New Year. Itâ€™s been great working with you and Lauren over the past couple of months. I wanted to touch base to share some of the progress weâ€™ve made so far and share my thoughts on the plan moving forward.
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
Our current short-term goals for Lauren include completing our vocabulary practice. The overall goal remains a competitive score on the ISEE. Based on Lauren's progress, I recommend we continue with our current velocity of about 3 hours a week through her test date next year.
Please let me know if you have any questions or if there are any adjustments you would like to make to our plan. Iâ€™m happy to schedule a time to talk by phone if that would be helpful. I look forward to supporting Lauren in her continued academic journey.
Best regards,
Sarah G.
sarah.goodstein@revolutionprep.com
+18186245097</t>
  </si>
  <si>
    <t>Recommends continuing current velocity of ~3 hours a week through test date.</t>
  </si>
  <si>
    <t>Alisha Padhy</t>
  </si>
  <si>
    <t>Dear Ashok Padhy,
I hope you are having a great winter season. Itâ€™s been great working with you and Alisha over the past couple of months. I wanted to touch base to share some of the progress weâ€™ve made so far and share my thoughts on the plan moving forward.
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
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
If you'd like to continue working together on achieving these goals, you can easily use this link to add the hours to your account today: https://my.revolutionprep.com/s/f5vB0DTfcs.
Please let me know if you have any questions or if there are any adjustments you would like to make to our plan. Iâ€™m happy to schedule a time to talk by phone if that would be helpful. I look forward to supporting Alisha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</si>
  <si>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</si>
  <si>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
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his continued academic journey.
Best regards,
Jason N.
jason.noble@revolutionprep.com
+12162627470</t>
  </si>
  <si>
    <t>Recommends continuing to meet as needed.</t>
  </si>
  <si>
    <t>Asa Thomas</t>
  </si>
  <si>
    <t>Greetings Christine, 
I hope you are enjoying your weekend. I wanted to share an update on Asaâ€™s math tutoring, including the skills weâ€™ve been working on and recommendations for moving forward.
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
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
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Please let me know if you have any questions or would like to discuss adjustments to Asaâ€™s learning plan. Iâ€™m happy to schedule a time to talk by phone if that would be helpful. I look forward to continuing to support Asa as he grows as a math learner.
Best regards,â€¨
Q. MonÃ©t T.
quinnisha.travis@revolutionprep.com
+18502123552</t>
  </si>
  <si>
    <t>Recommends continuing with two to three 30-minute math sessions each week.</t>
  </si>
  <si>
    <t>Franklin Wang</t>
  </si>
  <si>
    <t>Hi Likai,
It was great working with Franklin recently, and I wanted to share a quick update on what weâ€™ve been exploring together and my recommendation moving forward.
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
Franklin is progressing well in his ability to make connections between civilizations and understand how foundational developments shaped later societies. His curiosity and interest in history are clear strengths, and he remains highly engaged during discussions.
To continue fueling this curiosity and deepen his understanding, I recommend increasing velocity to one 30-minute session per week. This cadence will allow us to consistently explore new historical topics while reinforcing key concepts and maintaining momentum.
Please feel free to reach out if you have any questions or would like to discuss this plan further. Iâ€™m happy to set up a quick call if helpful, and I look forward to continuing to support Franklinâ€™s interest and growth in history.
Best,
Nick L.
nick.lucido@revolutionprep.com
+1 (925) 899-7733</t>
  </si>
  <si>
    <t>Recommends increasing velocity to one 30-minute session per week.</t>
  </si>
  <si>
    <t>Jacob Borja</t>
  </si>
  <si>
    <t>Hi Maria,
It was great working with Jacob recently, and I wanted to share an update on his progress and what weâ€™ll be focusing on next.
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
In addition, we worked on identifying fractions using visual models, practiced money-based problems, and continued building fluency with addition and subtraction within 1,000. Jacob has shown good focus and confidence when working through these concepts.
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
Based on Jacobâ€™s current progress, I recommend continuing at our current velocity of 1â€“2 sessions per week (30 minutes each) to maintain consistency and momentum.
Please feel free to reach out if you have any questions or would like to discuss his progress further. Iâ€™m happy to connect by phone if helpful and look forward to continuing to support Jacobâ€™s growth.
Best,
Nick L.
nick.lucido@revolutionprep.com
+1 (925) 899-7733</t>
  </si>
  <si>
    <t>Recommends continuing at current velocity of 1–2 sessions per week.</t>
  </si>
  <si>
    <t>Anastasia Del Tejo</t>
  </si>
  <si>
    <t>Dear Viviana,
I hope you are enjoying the winter season. I wanted to share an update on Anastasiaâ€™s progress in math tutoring, including the skills weâ€™ve been working on and recommendations for moving forward.
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
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
Please let me know if you have any questions or if there are any adjustments you would like to make to our plan. I am happy to schedule time to connect by phone if that would be helpful. I look forward to continuing to support Anastasia in her academic journey.
Best regards,â€¨
Q. MonÃ©t T.
quinnisha.travis@revolutionprep.com
+18502123552</t>
  </si>
  <si>
    <t>Recommends continuing math tutoring three times per week in 30-minute sessions.</t>
  </si>
  <si>
    <t>Alejandro Hernandez</t>
  </si>
  <si>
    <t>Hi Peggy,
It was great working with Alejandro recently, and I wanted to share an update on the progress weâ€™ve been making together and our plan moving forward.
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
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
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
Based on Alejandroâ€™s progress, I recommend continuing at our current velocity of one 30-minute session per week to maintain consistency, reinforce habits, and continue supporting both organization and academics.
Please feel free to reach out if you have any questions or would like to discuss adjustments to our plan. Iâ€™m always happy to connect by phone if helpful and look forward to continuing to support Alejandro.
Best,
Nick L.
nick.lucido@revolutionprep.com
+1 (925) 899-7733</t>
  </si>
  <si>
    <t>Recommends continuing at current velocity of one 30-minute session per week.</t>
  </si>
  <si>
    <t>Grant Allen</t>
  </si>
  <si>
    <t>Hi Amy,
It was great working with Grant recently, and I wanted to share an update on the progress weâ€™ve been making together along with my recommendation moving forward.
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
We also worked on SAT test-taking strategies, including the two-pass approach and MAPS, to help Grant approach questions more efficiently and confidently. These strategies are supporting his ability to manage time and think critically under test conditions.
In our next session, we will begin working on creating an effective note sheet and study guide for Geometry to further support his exam preparation.
Based on Grantâ€™s progress and the benefits of consistent structure, I recommend continuing at our current velocity of one one-hour session per week to maintain momentum and continue strengthening his executive functioning systems.
Please feel free to reach out if you have any questions or would like to discuss this plan further. Iâ€™m happy to connect by phone if helpful and look forward to continuing to support Grantâ€™s progress.
Best,
Nick L.
nick.lucido@revolutionprep.com
+1 (925) 899-7733</t>
  </si>
  <si>
    <t>Recommends continuing at current velocity of one one-hour session per week.</t>
  </si>
  <si>
    <t>Gautham Avuthu</t>
  </si>
  <si>
    <t>Dear Vijaya,
I hope you are having a great new year. Itâ€™s been great working with you and Gautham over the past couple of months. I wanted to touch base to share some of the progress weâ€™ve made so far and share my thoughts on the plan moving forward.
I have seen significant improvements in Gauthamâ€™s ability to add and multiply polynomials, factor polynomials and quadratics, and apply exponent rules to simplify algebraic expressions. This consistent improvement has been evident in every session that we have together.
Seeing Gauthamâ€™s current progress, I recommend we continue with our current schedule of one 60-minute session per week through the school year. The overall goal remains building a solid algebra foundation and staying on track, or even staying ahead in his math class. 
Please let me know if you have any questions or if there are any adjustments you would like to make to our plan. Iâ€™m happy to schedule a time to talk by phone if that would be helpful. I look forward to supporting Gautham in his continued academic journey.
Best regards,
Jesse S.
jesse.squires@revolutionprep.com
+19704330744</t>
  </si>
  <si>
    <t>Recommends continuing with current schedule of one 60-minute session per week.</t>
  </si>
  <si>
    <t>Siya Patel</t>
  </si>
  <si>
    <t>Dear Priyanka,
I hope youâ€™re doing well. As we wrapped up our final session today, I wanted to take a moment to share how much Iâ€™ve enjoyed working with Siya and to highlight the progress sheâ€™s made.
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
Siya should be very proud of the effort and care sheâ€™s put into her applications, and Iâ€™m confident that her essays reflect both her strengths and her authenticity. It has truly been a pleasure supporting her through this process.
I wish Siya all the very best as she begins her college journey, and I have no doubt she will continue to thrive in her future academic work. Please feel free to reach out anytime if I can be of help down the road.
Warm regards,
Ana H.
ana.heiser@revolutionprep.com
+14695703730</t>
  </si>
  <si>
    <t>Harper Monroe</t>
  </si>
  <si>
    <t>Hi Harper and Kevin,
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
So far I think we are at a good pace of at least once a week for an hour each time. It will allow us to continue to work on her areas of weakness and after Geometry we will go back to reviewing some English. In two weeks I plan for Harper to take her next practice test.
Let me know if you have any questions or concerns!
Best,
Eric C.
eric.chang@revolutionprep.com
+18185308101</t>
  </si>
  <si>
    <t>Good pace of at least once a week for an hour each time.</t>
  </si>
  <si>
    <t>Kason Thieu</t>
  </si>
  <si>
    <t>Hi Thuy,
It was great working with Kason recently, and I wanted to share a quick update on what we covered and my recommendation moving forward.
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
Kason is progressing well in his ability to absorb new information, build science vocabulary, and stay focused during learning activitiesâ€”especially when the content is hands-on and fun.
To continue supporting his curiosity and keep sessions enjoyable, I recommend continuing at our current velocity of one 30-minute session per week.
Please feel free to reach out if you have any questions or if there are specific science topics Kason is especially excited about right nowâ€”Iâ€™m happy to tailor future sessions to his interests.
Best,
Nick L.
nick.lucido@revolutionprep.com
+1 (925) 899-7733</t>
  </si>
  <si>
    <t>Hi Preston and Zhisheng,
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We have a good pace of meeting once a week for an hour each time to work on keeping up with his class. I would also recommend that he starts to review some of the older topics as we work towards preparing for the AP Exam as well. 
If you have any questions or concerns don't hesitate to reach out!
Best,
Eric C.
eric.chang@revolutionprep.com
+18185308101</t>
  </si>
  <si>
    <t>Good pace of meeting once a week for an hour each time.</t>
  </si>
  <si>
    <t>Jade Mortimer</t>
  </si>
  <si>
    <t>Hi Sabrina,
It was great working with Jade recently, and I wanted to share an update on her progress and my recommendation moving forward.
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
We also began working on an opinion-based writing piece, starting with creating an outline and beginning to develop her ideas in writing. Alongside this, we continued supporting reading comprehension, focusing on understanding and responding to what she reads.
One logistical note: it would be very helpful if Jade could join our sessions on a different device, as the school-issued computer blocks access to Google Docs, which makes hands-on writing activities more difficult during sessions.
Based on Jadeâ€™s progress and ongoing needs, I recommend continuing at our current velocity of one one-hour session per week to maintain consistency and continue building her reading and writing skills.
Please feel free to reach out if you have any questions or would like to discuss Jadeâ€™s progress further. Iâ€™m happy to connect by phone if helpful and look forward to continuing to support her growth.
Best,
Nick L.
nick.lucido@revolutionprep.com
+1 (925) 899-7733</t>
  </si>
  <si>
    <t>Valentina Vazquez</t>
  </si>
  <si>
    <t>Dear Carmela and Valentina,
I hope you are having a great week. Itâ€™s been great working with you and Valentina over the past couple of months. I wanted to touch base to share some of the progress weâ€™ve made so far and share my thoughts on the plan moving forward.
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Because of how well she is doing, I would recommend we continue our once weekly schedule for the remainder of the semester. It is common for students to schedule an extra session or two when a test is coming up as well.
Please let me know if you have any questions or if there are any adjustments you would like to make to our plan. Iâ€™m happy to schedule a time to talk by phone if that would be helpful. I look forward to supporting Valentina in her continued academic journey.
Zoe S.
zoe.shanley@revolutionprep.com
+16362488201</t>
  </si>
  <si>
    <t>Recommends continuing once weekly schedule for remainder of semester.</t>
  </si>
  <si>
    <t>Jorel Headley</t>
  </si>
  <si>
    <t>Dear Shellyann,
I hope you are having a great holiday season. Itâ€™s been great working with you and Jorel over the past couple of months. I wanted to touch base to share some of the progress weâ€™ve made so far and share my thoughts on the plan moving forward.
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
Based on Jorelâ€™s goals, I recommend continuing with our current schedule of 1 60-minute session per week through the school year to stay on track in his class. The overall goal remains building strong programming skills and confidence in Java development. 
Please let me know if you have any questions or if there are any adjustments you would like to make to our plan. Iâ€™m happy to schedule a time to talk by phone if that would be helpful. I look forward to supporting Jorel in his continued academic journey.
Best regards,
Jesse S.
jesse.squires@revolutionprep.com
+19704330744</t>
  </si>
  <si>
    <t>Recommends continuing with current schedule of 1 60-minute session per week.</t>
  </si>
  <si>
    <t>Shriyan Adimulam</t>
  </si>
  <si>
    <t>Hi Harish,
It was great working with Shriyan recently, and I wanted to share an update on what weâ€™ve been covering along with my recommendation moving forward.
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
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
More recently, we finished our discussion on organism growth and reproduction and began looking into matter and energy in ecosystems, including an introduction to photosynthesis.
Shriyan continues to show strong engagement and curiosity, and he is building a well-rounded understanding of core biology and science concepts.
Based on his progress and interest in science, I recommend continuing at our current velocity of one one-hour session per week to further support his learning and continue building momentum in biology.
Please feel free to reach out if you have any questions or would like to discuss his progress further. Iâ€™m happy to connect by phone if helpful and look forward to continuing to support Shriyanâ€™s learning.
Best,
Nick L.
nick.lucido@revolutionprep.com
+1 (925) 899-7733</t>
  </si>
  <si>
    <t>Adrienne Chambliss</t>
  </si>
  <si>
    <t>Greetings Catherine,
I have enjoyed working with Adrienne as she continues to strengthen her fifth-grade writing and reading skills. I wanted to share an update on the work we have completed over the past several weeks and outline recommendations for continued growth.
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
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
Please let me know if you have any questions or if you would like to adjust Adrienneâ€™s tutoring schedule. I truly enjoy working with her and look forward to continuing to support her growth as a confident and capable fifth-grade reader and writer.
Best Regards,
Q. MonÃ©t T.
quinnisha.travis@revolutionprep.com
+18502123552</t>
  </si>
  <si>
    <t>Recommends maintaining tutoring for one hour per week.</t>
  </si>
  <si>
    <t>Sam Curry</t>
  </si>
  <si>
    <t>Dear Amity and Sam,
I hope you are having a great week. Itâ€™s been great working with you and Sam over the past couple of months. I wanted to touch base to share some of the progress weâ€™ve made so far and share my thoughts on the plan moving forward.
I have seen significant improvements in Sam's understanding of how to interpret a normal/bell curve. In our most recent session, he did a really great job understanding probability, specifically how to calculate "and" and "or" probabilities when two events are not independent. We've also done a lot of work to brush up on the angle rules and definitions of geometry terms. He always comes to session with a great attitude and gives his best effort to answer questions, which I always appreciate!
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
I see that you currently have two hours left. If you'd like to buy more, here is a link to purchase hours:
â€¢ 12 Hours of Advanced Tutoring for Sam Curry with Zoe Shanley
 https://my.revolutionprep.com/s/IsTXxl9qab.
Please let me know if you have any questions or if there are any adjustments you would like to make to our plan. Iâ€™m happy to schedule a time to talk by phone if that would be helpful. I look forward to supporting Sam in his continued academic journey.
Zoe S.
zoe.shanley@revolutionprep.com
+16362488201</t>
  </si>
  <si>
    <t>Link to purchase hours provided without explicit schedule recommendation.</t>
  </si>
  <si>
    <t>Francisco Santos</t>
  </si>
  <si>
    <t>Hi Francisco and Felpe,
It's been great working with Francisco over the past couple of months. As we prepare for Francisco's upcoming official test, I wanted to share some updates and information about what to expect.
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Francisco's upcoming practice test will tell us more, but from what I'm seeing in session I believe the 1400-1450 range is within reach. While we cannot guarantee a specific score, we have worked diligently towards this goal. 
In the coming weeks, I'm planning to dive deeper into transitions questions, and make sure Francisco is able to lean on his strategies even for the harder questions in both sections. He can find this week's vocabulary homework attached to this email.
Right now, we have next week scheduled out (Tuesday 1/20 at 7:30pm and Saturday 1/24 at 6:30pm) and Francisco has 1 unscheduled hour. In the week following (1/25-1/31) I have the following weekday times available (times in est):
Tuesday 1/27: between 3:00 and 5:30pm
Wednesday 1/28: between 3:00 and 5:30pm, or between 8:00 and 10:00pm
Thursday 1/29: 4:00-5:00pm, 6:00-7:00pm, 9:00-10:00pm
Please let me know, or go into your dashboard to schedule out this hour.
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
Please let me know if you have any questions or if there are any adjustments you would like to make to our plan. I'm also able to schedule a time to talk by phone if that would be helpful. I am happy to support Francisco in his continued academic journey.
Best wishes,
Gale H.
abigail.hermes@revolutionprep.com
+12169249507</t>
  </si>
  <si>
    <t>Recommends continuing at two hour a week velocity</t>
  </si>
  <si>
    <t>Greetings Melessa,
I have enjoyed working with Marlee over the past year and supporting her continued growth in reading, spelling, and grammar! I wanted to share an overview of the skills we have been focusing on and outline my recommendations moving forward.
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
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
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
Best regards,
Q. MonÃ©t T.
quinnisha.travis@revolutionprep.com
+18502123552</t>
  </si>
  <si>
    <t>Recommends continuing with 60 minutes of language arts instruction per week.</t>
  </si>
  <si>
    <t>Ashna Khanna</t>
  </si>
  <si>
    <t>Hi Mitali and Ashna,
I hope you are having a great week. Itâ€™s been great working with Ashna over the past couple of months. I wanted to touch base to share some of the progress weâ€™ve made so far and discuss everything we've covered.
For the Reading and Writing section, Ashna and I covered various different approaches to help maximize the time spent on each question while also finding ways to most accurately answer questions.
Ashna and I have spent the past few months focusing on the math section of the SAT. Specifically, I have been covering different types of Geometry questions for her to ensure she is best prepared for the math questions that can't be solved with a calculator.
As I mentioned in my last update, she is very proficient in using the calculator for the math section, and she even scored higher on the Math section in her last test than she scored on the Reading and Writing section!
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
I let her know that if there are any things she thinks of before the test that she wants to review, I'm happy to schedule another session to help
It has been great working with Ashna as she prepares for the test. I wish her luck on achieving her goal score!
Zoe S.
zoe.shanley@revolutionprep.com
+16362488201</t>
  </si>
  <si>
    <t>Last session before test</t>
  </si>
  <si>
    <t>Ajesh Patel</t>
  </si>
  <si>
    <t>Dear Ashish Patel,
I hope you are having a great winter season. Itâ€™s been great working with you and Ajesh over the past couple of months. I wanted to touch base to share some of the progress weâ€™ve made so far and share my thoughts on the plan moving forward.
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
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
Please let me know if you have any questions or if there are any adjustments you would like to make to our plan. Iâ€™m happy to schedule a time to talk by phone if that would be helpful. I look forward to supporting Ajesh in his continued academic journey.
Best regards,
Jason N.
jason.noble@revolutionprep.com
+12162627470</t>
  </si>
  <si>
    <t>Recommends continuing to meet once a week on as-needed basis.</t>
  </si>
  <si>
    <t>Maximilian Holzapfel</t>
  </si>
  <si>
    <t>Hi Barbara,
It was great speaking with you this week. Max has several upcoming examsâ€”the SAT, AP U.S. History, and AP Physics C. There is a lot to cover, but with strong planning and preparation, Iâ€™m confident Max will be ready to tackle these tests.
Iâ€™d like to begin by prioritizing the exams. My recommended order is:
AP U.S. History
AP Physics C
SAT
The SAT has multiple test dates, which gives us flexibility. AP U.S. History requires more memorization, so I would prioritize it over AP Physics C. Below is my proposed timeline and plan leading up to the exams.
Upcoming Schedule &amp;amp; Immediate Plan
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
Attached to this email are practice exams for AP U.S. History and AP Physics C. I will ask Max to complete both, starting with AP U.S. History since it is the higher priority. Our work moving forward will be based on his results.
Exam Dates
AP U.S. History: Friday, May 8, 2026
AP Physics C: Mechanics: Wednesday, May 13, 2026
These exams are roughly 16 weeks away.
Session Structure
Currently, we are scheduled for two 1-hour sessions per week. If possible, I would like to increase each session to 90 minutes. There is a significant amount of test preparation to consider alongside Maxâ€™s regular schoolwork.
My plan is to:
Dedicate one hour of each session to AP material
Use one weekly session for AP U.S. History
Use the second weekly session for AP Physics C
Since one hour is not enough to fully learn a topic, each unit will include a structured folder with supplemental materials (readings, videos, worksheets), along with homework to check for understanding.
SAT Preparation
For the SAT, I will assign Max practice questions. We will spend approximately 30 minutes reviewing his answers and going over test-taking strategies.
Overall Timeline
With 16 weeks available, the time will be broken into seven â€œtesting periods.â€ We will spend about two weeks on each content area, followed by an assessment of Maxâ€™s mastery. The final two weeks will be dedicated to working through full test-style questions.
When I see Max on Monday, weâ€™ll get started right away. Once he completes the practice tests, Iâ€™ll finalize the topic timeline and send you a follow-up email on Tuesday.
Have a great day,
Jamaul</t>
  </si>
  <si>
    <t>Recommends increasing to 90 minutes/session</t>
  </si>
  <si>
    <t>Sonia Parikh</t>
  </si>
  <si>
    <t>Dear Team Sonia
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
Finishing the Semester Strong
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
Transition to R and New Semester Goals
For the new semester, Sonia has transitioned to Regular Statistics. While this change will make the statistical concepts easier to manage as they cover material she has previously learned, the course utilizes R programming instead of Python.
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
Plan Moving Forward
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
Please let me know if you have any questions or if there are any adjustments you would like to make to our plan.
Best regards,
Bryant S.
bryant.salinas@revolutionprep.com
+15624448241</t>
  </si>
  <si>
    <t>Jason Kouangoua-Chardey</t>
  </si>
  <si>
    <t>Dear Diane and Jason,
I hope you are having a great day! I wanted to touch base regarding Jason's recent attendance and participation in our tutoring sessions.
Firstly, Jason is a bright student who comes to sessions with a respectful attitude and good questions. He gives his best effort, and I have seen his understanding improve of the Geometry topics.
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
A few times he has told me that his tardiness is due to needing to boot up his laptop or update it. I cannot accept this as a reason to be late to session. It is expected that students are prepared with the appropriate technology and resources when it is time to join our lesson.
In our most recent session, I told Jason that if he misses another session, or shows up late to another session, I will have to remove him from my schedule to accommodate other students.
I recommend we continue our once weekly sessions. Moving forward, I suggest we revisit the current schedule to find days and times that might work better for Jason. I am happy to discuss different days and times if needed. 
Please let me know if you have any questions or if there are any adjustments you would like to make to our plan. Iâ€™m happy to schedule a time to talk by phone if that would be helpful. I am here to support Jason and ensure he has the best possible chance to succeed.
Best,
Zoe S.
zoe.shanley@revolutionprep.com
+16362488201</t>
  </si>
  <si>
    <t>Recommends continuing once weekly sessions.</t>
  </si>
  <si>
    <t>Frankie Johnston</t>
  </si>
  <si>
    <t>Dear Team Frankie
I hope youâ€™re having a great week! It has been a pleasure starting SAT prep with Frankie. Iâ€™m happy to hear that she improved her score from a 1060 to an 1160 on the December DSAT, with her Reading and Writing score jumping 50 points.
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
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
Please let me know if you have any questions or wish to discuss the schedule. I look forward to our continued progress toward the March exam!
Best regards,
Bryant S.
bryant.salinas@revolutionprep.com
+15624448241</t>
  </si>
  <si>
    <t>Continue to take advantage of summer holiday.</t>
  </si>
  <si>
    <t>Soraya Aliabadi</t>
  </si>
  <si>
    <t>Hi Samira and Amirali,
I hope youâ€™re having a good week! I wanted to provide an update on Sorayaâ€™s recent progress in her biology tutoring.
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
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
If you have any questions or would like to discuss her progress in more detail, please feel free to reach out by email or text. Iâ€™m always happy to help!
Thank you, and I look forward to continuing to support Soraya on her academic journey.
Best,
Christine S.
christine.santos@revolutionprep.com
+19415649546</t>
  </si>
  <si>
    <t>Recommendation is that Soraya continue with this pattern of thorough review.</t>
  </si>
  <si>
    <t>Eleanor Brandt</t>
  </si>
  <si>
    <t>Hi Lauren,
I hope youâ€™re doing well! I wanted to share an update on Eleanorâ€™s recent progress as she prepares for the SAT.
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
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
On a separate note, based on Eleanorâ€™s practice test score, I agree that she should set her sights on a goal score of 1500. This is a highly competitive target, but with consistent review and practice, Iâ€™m confident Eleanor is capable of achieving it.
If you have any questions or would like to discuss Eleanorâ€™s progress or future study strategies further, please feel free to reach out by email or text.
Thank you, and I look forward to supporting Eleanor as she continues her preparation!
Best,
Christine S.
christine.santos@revolutionprep.com
+19415649546</t>
  </si>
  <si>
    <t>Agree she should set sights on goal score</t>
  </si>
  <si>
    <t>James Thomas Backus</t>
  </si>
  <si>
    <t>Dear Kandis,
James Thomas has been working to strengthen his skills in reading and math. Iâ€™d like to share a brief update on the skills weâ€™ve been practicing and outline the next steps for continued learning and review.
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
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
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
Best Regards,
Q. MonÃ©t T.
quinnisha.travis@revolutionprep.com
+18502123552</t>
  </si>
  <si>
    <t>Recommends maintaining 30–60 minutes each of math and language arts per week.</t>
  </si>
  <si>
    <t>Mason Backus</t>
  </si>
  <si>
    <t>Greetings Kandis,
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
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
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
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
Warm Regards,
Q. MonÃ©t T.
quinnisha.travis@revolutionprep.com
+18502123552</t>
  </si>
  <si>
    <t>Recommends maintaining 30–60 minutes of language arts and math each week.</t>
  </si>
  <si>
    <t>Marcus Ho</t>
  </si>
  <si>
    <t>Dear Lorna,
It's been great working with Marcus over the past several weeks. As his Geometry midterm approaches, I wanted to share a brief progress update and outline what we've been focusing on as well as what to expect moving forward.
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
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
If you'd like to continue working together on these goals, you can redeem additional credits through your Bright Horizons portal. After redeeming your credits, you'll receive an email from Revolution Prep with instructions to add the hours to Marcus's account.
Please feel free to reach out if you have any questions or would like to talk through the plan in more detail. I'm also happy to schedule a brief call if that would be helpful. I'm glad to support Marcus as he prepares for this exam and continues building confidence in Geometry.
Zach M.
zach.mcfatridge@revolutionprep.com
+17572987511</t>
  </si>
  <si>
    <t>Recommends continuing with one 60-minute session per week through school year.</t>
  </si>
  <si>
    <t>Cameron Tom</t>
  </si>
  <si>
    <t>Good evening, all! I wanted to update you on Cameron's progress. 
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
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
Please let me know if you have any questions or concerns about our plan or progress. I am reliably available by text or email, but also by phone or Zoom if needed.
Have a good weekend!
Eddie C.
eddie.cayia@revolutionprep.com
+18037278636</t>
  </si>
  <si>
    <t>Current rate of one half-hour session per week seems adequate.</t>
  </si>
  <si>
    <t>Sam Buschmeier</t>
  </si>
  <si>
    <t>Dear James,
I hope you're having a great week. As Sam prepares to take his first full-length practice test coordinated with us, I wanted to share a brief update and outline what to expect.
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
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
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
After the practice test, I'll review the results with Sam and talk through his test-day experience, including pacing, strategy use, and overall comfort. I'll then follow up with you in my next parent update with key takeaways, areas of improvement, and our focus moving forward.
Based on Sam's current progress and goals, I recommend continuing with one 60-minute session per week through March 14. Maintaining consistent sessions, along with regular completion of assigned homework and practice tests, will best support steady score improvement.
Please let me know if you have any questions or would like to talk through the plan in more detail. I'm happy to schedule a phone or Zoom call if that would be helpful. I'm looking forward to continuing to support Sam as we move into this next phase of prep.
Regards.
Zach M.
zach.mcfatridge@revolutionprep.com
+17572987511</t>
  </si>
  <si>
    <t>Recommends continuing with one 60-minute session per week through March 14.</t>
  </si>
  <si>
    <t>Je'vis Anderson</t>
  </si>
  <si>
    <t>Good evening, Anderson family! I wanted to update you on Je'vis's progress.
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
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
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
If needed, feel free to contact me if there are any questions or concerns about our progress or plan. I am reliably available by text or email, but also phone or Zoom if needed.
Have a good weekend!
Eddie C.
eddie.cayia@revolutionprep.com
+18037278636</t>
  </si>
  <si>
    <t>Think three session per week or less should be adequate.</t>
  </si>
  <si>
    <t>Kaysen Fredieu</t>
  </si>
  <si>
    <t>Dear Jolie,
I hope you're having a good week. I wanted to share a progress update for Kaysen following his first ACT practice test with us and outline how we're approaching the next phase of his prep.
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
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
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
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
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
Please feel free to reach out if you have any questions or would like to talk through the plan in more detail. I'm happy to schedule a quick phone or Zoom call if that would be helpful. I'm looking forward to continuing to support Kaysen as we build momentum from here.
Take care.
Zach M.
zach.mcfatridge@revolutionprep.com
+17572987511</t>
  </si>
  <si>
    <t>Recommends increasing to two 60-minute sessions per week through February 14.</t>
  </si>
  <si>
    <t>Abigail Alex</t>
  </si>
  <si>
    <t>Dear Reeba,
I hope you're having a great week. I wanted to share a progress update now that Abigail has completed her first practice test with us and we've had a chance to begin reviewing and applying strategies based on those results.
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
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
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
As we move toward Abigail's next practice test, it's important that the test be taken under conditions that closely mirror test day: a quiet environment, one sitting, and standard timing (unless accommodations apply). This ensures the results give us useful data to guide instruction.
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
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
Please feel free to reach out if you have any questions or would like to talk through the plan in more detail. I'm happy to schedule a quick phone call if that would be helpful, and I'm looking forward to continuing to support Abigail as we move forward.
Zach M.
zach.mcfatridge@revolutionprep.com
+17572987511</t>
  </si>
  <si>
    <t>Recommends continuing one 60-minute session per week through the May SAT.</t>
  </si>
  <si>
    <t>Joseph Kriakos</t>
  </si>
  <si>
    <t>Good evening, Kriakos family! I wanted to update you on Joseph's progress. 
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
From what I can tell, our current weekly pace of once to occasionally twice per week seems to be adequate for steady progress, and I don't see any need to increase this frequency, though we may consider it as his next major exam comes closer if Joseph feels that's needed.
Please let me know if you have any questions or concerns about our progress or plan. I am reliably available by text or email, but also phone or Zoom if needed.
Have a good weekend!
Eddie C.
eddie.cayia@revolutionprep.com
+18037278636</t>
  </si>
  <si>
    <t>States current weekly pace of once to occasionally twice per week is adequate.</t>
  </si>
  <si>
    <t>Isabella Alfred</t>
  </si>
  <si>
    <t>Dear Amanda,
I hope you're having a good week. I wanted to take a moment to share a progress update for Isabella and outline my thoughts on how we can best support her moving forward.
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
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
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
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
If you'd like to continue working together toward these goals, you can redeem additional credits through your Bright Horizons portal. After you redeem the credits, you'll receive an email from Revolution Prep with instructions for adding the hours to Isabella's account.
Please feel free to reach out if you have any questions or would like to talk through the plan in more detail -- I'm happy to schedule a quick phone call if that would be helpful. I've really enjoyed working with Isabella and would be glad to continue supporting her progress.
Best regards,
Zach M.
zach.mcfatridge@revolutionprep.com
+17572987511</t>
  </si>
  <si>
    <t>Recommends continuing with one 60-minute session per week through the end of the academic year.</t>
  </si>
  <si>
    <t>Leah Grenier</t>
  </si>
  <si>
    <t>Dear Jacqueline,
I hope you are having a great week! Leah has recently taken two practice tests (on 12/20/2025 and on 01/12/2026). I would like to share with you the results we have so far as well as a general plan for moving forward.
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
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
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
Based on Leahâ€™s goals, I recommend adding an additional 60 minutes per week for a total of two one hour sessions until the March test. 
Please let me know if you have any questions or if there are any adjustments you would like to make to our plan. Iâ€™m happy to schedule a time to talk by phone if that would be helpful. I am excited to continue supporting Leah in reaching her goals.
Best regards,
Daniel E.
daniel.esquivel-reynoso@revolutionprep.com
+18057085060</t>
  </si>
  <si>
    <t>Recommends adding an additional 60 minutes per week for two one-hour sessions until the March test.</t>
  </si>
  <si>
    <t>Marzieh Thomas</t>
  </si>
  <si>
    <t>Hi Mahtab,
I hope youâ€™re doing well! I wanted to share an update on Marziehâ€™s recent progress as she prepares for her ACT.
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
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
If you have any questions or would like to discuss Marziehâ€™s progress in more detail, please feel free to reach out by email or text.
Thank you, and I look forward to supporting Marzieh as she continues her preparation!
Best,
Christine S.
christine.santos@revolutionprep.com
+19415649546</t>
  </si>
  <si>
    <t>Recommends sticking with weekly 1.5-hour sessions for consistency and clarification.</t>
  </si>
  <si>
    <t>Evangelina Brian</t>
  </si>
  <si>
    <t>Hello,
I wanted to share a quick update on Evangelinaâ€™s tutoring session today.
Evangelina did a great job staying focused and working hard despite everything going on. We reviewed material for her upcoming math test and worked through several IXL practice problems. Our session focused on:
* Multiplying fractions
* Dividing fractions
* Solving fraction word problems
She showed strong effort and improving confidence with these skills. We were able to complete about half of the assigned practice problems together, and she made good progress in understanding the steps and strategies.
With a little more review, she should be in a good position going into the exam.
Moving forward, I suggest we continue with one or two 30 minute sessions per week to go over any homework or questions from class.
Please donâ€™t hesitate to reach out if you have any questions.
Warmly,
Jacey C.
jacey.clifton@revolutionprep.com
+17063043963</t>
  </si>
  <si>
    <t>Suggests continuing with one or two 30-minute sessions per week.</t>
  </si>
  <si>
    <t>Baylee Bamgbade</t>
  </si>
  <si>
    <t>Hello,
I wanted to share a quick update on Bayleeâ€™s tutoring sessions lately. 
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
We also spent time on grammar and math practice. Our focus included:
* Verb tenses in grammar
* Measurement units and basic arithmetic in math
To keep things engaging, we played a math-based game called Blooket, which helped reinforce skills in a fun, low-pressure way.
Baylee stayed focused and worked hard throughout the session. She is making steady progress across reading, grammar, and math.
I suggest we continue with the currently scheduled session of 2-3, 30 or 1 hour sessions per week. 
Please let me know if you have any questions.
Warmly,
Jacey Clifton
Jacey C.
jacey.clifton@revolutionprep.com
+17063043963</t>
  </si>
  <si>
    <t>Suggests continuing with the currently scheduled session of 2-3</t>
  </si>
  <si>
    <t>Rylee Bamgbade</t>
  </si>
  <si>
    <t>Hello,
I wanted to share a quick update on Ryleeâ€™s tutoring sessions recently. 
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
We also played a word-reading game to reinforce these skills in a fun way. Rylee stayed engaged and worked hard through each round, continuing to build fluency and accuracy.
We read a fun story about the Three Little Pigs from the wolfâ€™s perspective. Rylee enjoyed discussing the twist in the story and shared her opinion, which helped build listening comprehension and critical thinking skills.
I suggest we continue with our scheduled sessions of 2-3, 30 or 1 hour sessions per week.
Overall, Rylee has had a productive sessions and continues to make great progress in reading. 
Please let me know if you have any questions.
Warmly,
Jacey C.
jacey.clifton@revolutionprep.com
+17063043963</t>
  </si>
  <si>
    <t>Suggests continuing with scheduled sessions of 2-3</t>
  </si>
  <si>
    <t>Elijah McDowell</t>
  </si>
  <si>
    <t>Dear Elizabeth,
I hope you are having a great week! Itâ€™s been great working with you and Elijah over the past couple of months. I wanted to touch base to share some of the progress weâ€™ve made so far and share my thoughts on the plan moving forward.
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
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Elijah in his continued academic journey.
Best regards,
Daniel E.
daniel.esquivel-reynoso@revolutionprep.com
+18057085060</t>
  </si>
  <si>
    <t>Strongly recommends adding an hour for three meetings per week until end of school year.</t>
  </si>
  <si>
    <t>Jack McNeely</t>
  </si>
  <si>
    <t>Dear Annette,
I am writing to provide a progress update for Jackâ€™s math tutoring.
Program Goal: To improve Jack's math skills and performance.
Areas of Success:
Jack brings a friendly and positive attitude to our sessions.
He completes his work well and effectively learns the concepts needed to solve the problems at hand.
Areas of Opportunity:
To ensure our sessions are aligned with his school curriculum, it would be helpful if Jack could bring specific homework or class assignments to our sessions.
Having concrete examples of his current classwork will allow us to build directly on what he is learning in school.
Recommendation:
Current Velocity: We currently meet for one 30-minute session per week.
I recommend we increase this frequency to two sessions per week.
While 30 minutes provides an edge, adding a second session would allow us to make more significant strides in his math development.
Please feel free to reply to this email with any questions or thoughts regarding this update. I am also available to connect via phone or Zoom if needed.
Best regards,
Mitchell M.
mitchell.mabanag@revolutionprep.com
+14088921719</t>
  </si>
  <si>
    <t>Recommends increasing frequency to two 30-minute sessions per week.</t>
  </si>
  <si>
    <t>Megan Schulte</t>
  </si>
  <si>
    <t>Hello Jennifer,
I hope youâ€™re doing well! I wanted to share an update on Meganâ€™s recent progress as she prepares for her upcoming math quiz and continues to build her SAT readiness.
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
We also began reviewing strategies for SAT writing questions involving pronouns. Megan could still benefit from additional practice with the noun replacement strategy and with subject vs object pronouns, so we made a plan to continue in our future sessions.
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
If you have any questions or would like to discuss Meganâ€™s progress further, please feel free to reach out by email or text.
Thank you, and I look forward to continuing to support Megan!
Best regards,
Christine S.
christine.santos@revolutionprep.com
+19415649546</t>
  </si>
  <si>
    <t>Recommends sticking with weekly 1.5-hour sessions.</t>
  </si>
  <si>
    <t>Chloe Johnson</t>
  </si>
  <si>
    <t>Dear Candice,
I am writing to provide a progress update for Chloeâ€™s Algebra tutoring.
Program Goal: To support Chloe with Algebra concepts and test corrections.
Areas of Success:
Chloe is a joy to work with; she works hard and maintains focus.
We are able to cover a significant amount of test corrections and concepts efficiently.
She demonstrates immediate understanding once she is shown how to solve a problem.
Areas of Opportunity:
While Chloe focuses well, 90-minute sessions can naturally lead to "learning fatigue" towards the end.
Splitting the time could help keep her energy and retention high throughout the entire lesson.
Recommendation:
Current Velocity: We currently meet for one 1.5-hour session per week.
I recommend we adjust to two 1-hour sessions per week.
This change would slightly increase our total time (from 1.5 hours to 2 hours) and improve consistency. More importantly, shorter sessions will allow us to maximize focus and avoid the fatigue that can set in during longer blocks of time.
Please feel free to reply to this email with any questions or thoughts regarding this update. I am also available to connect via phone or Zoom if needed.
Best regards,
Mitchell M.
mitchell.mabanag@revolutionprep.com
+14088921719</t>
  </si>
  <si>
    <t>Recommends adjusting to two 1-hour sessions per week to avoid fatigue.</t>
  </si>
  <si>
    <t>Abril Calvo</t>
  </si>
  <si>
    <t>Dear Mr. and Mrs. Calvo,
I hope you are having a great week. It's been great working with you and Abril over the past couple of months. I wanted to touch base to share some of the progress we've made so far and share my thoughts on the plan moving forward.
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
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</si>
  <si>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Recommends adding 12-24 hours to schedule 1-2 sessions per week until May/June test.</t>
  </si>
  <si>
    <t>Megha Shrestha</t>
  </si>
  <si>
    <t>Hello â€” I hope youâ€™re having a great weekend! Itâ€™s been wonderful working with Megha again these past couple of weeks. I wanted to share some progress and outline our plan moving forward.
Iâ€™ve seen significant improvements in Meghaâ€™s ability to identify and explain metaphors and similes in text. Sheâ€™s also made consistent progress naming and understanding the difference between parallel and perpendicular lines; this was clear in our last session.
My plan is to continue focusing on reading comprehension while integrating the math concepts sheâ€™s covering in school and any science topics where she needs support.
Please let me know if you have any questions or would like to adjust the plan. Iâ€™m happy to schedule a phone call if that would be helpful.
Thank you â€” I appreciate the opportunity to work with Megha.
Michelle T.
michelle.testerman@revolutionprep.com
+18636703374</t>
  </si>
  <si>
    <t>Plans to continue focusing on reading comprehension but no specific schedule recommendation.</t>
  </si>
  <si>
    <t>Evelyn Cho</t>
  </si>
  <si>
    <t>Hello â€”
I hope youâ€™re having a great weekend. Itâ€™s been wonderful working with Evelyn these past couple of weeks, and I wanted to share some progress and our plan moving forward.
Iâ€™ve seen significant improvements in Evelynâ€™s ability to read and comprehend grade-level text, and in her understanding of cause-and-effect relationships in informational texts â€” this was especially clear in our last session.
My plan is to continue focusing on reading comprehension of informational text, including historical texts and technical texts. Iâ€™m excited for our upcoming session, where weâ€™ll explore the history of ice cream and read a recipe to make our own at home.
Please let me know if you have any questions or would like to adjust the plan. Iâ€™m happy to schedule a phone call if that would be helpful.
Thank you â€” I appreciate the opportunity to work with Evelyn.
Michelle T.
michelle.testerman@revolutionprep.com
+18636703374</t>
  </si>
  <si>
    <t>Avani Kotla</t>
  </si>
  <si>
    <t>Hello â€”
I hope youâ€™re having a great weekend. Itâ€™s been wonderful working with Avani these past couple of weeks, and I wanted to share some progress and our plan moving forward.
Iâ€™ve seen significant improvements in Avaniâ€™s ability to read grade-level text, including correctly sounding out ending consonant blends â€” this was especially clear in our last session.
My plan is to continue focusing on phonics, targeting long and short vowel sounds and, if time permits, the diphthongs 
oi, oy, ou, and ow.
Please let me know if you have any questions or would like to adjust the plan. Iâ€™m happy to schedule a phone call if that would be helpful.
Thank you â€” I appreciate the opportunity to work with Avani.
Michelle T.
michelle.testerman@revolutionprep.com
+18636703374</t>
  </si>
  <si>
    <t>Plans to continue focusing on phonics but no specific schedule recommendation.</t>
  </si>
  <si>
    <t>Elsey Stadtman</t>
  </si>
  <si>
    <t>Hello â€”
I hope youâ€™re having a great weekend. Itâ€™s been wonderful working with Elsey these past couple of weeks, and I wanted to share some progress and our plan moving forward.
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
Please let me know if you have any questions or would like to adjust the plan. Iâ€™m happy to schedule a phone call if that would be helpful.
Thank you â€” I appreciate the opportunity to work with Elsey.
Michelle T.
michelle.testerman@revolutionprep.com
+18636703374</t>
  </si>
  <si>
    <t>Plans to continue focusing on math standards but no specific schedule recommendation.</t>
  </si>
  <si>
    <t>Sarielle Vinci</t>
  </si>
  <si>
    <t>Hello â€”
I hope youâ€™re having a great weekend. Itâ€™s been wonderful working with Sarielle, and I wanted to share some progress and our plan moving forward.
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
Please let me know if you have any questions or would like to adjust the plan. Iâ€™m happy to schedule a phone call if that would be helpful.
Thank you â€” I appreciate the opportunity to work with Sarielle.
Michelle T.
michelle.testerman@revolutionprep.com
+18636703374</t>
  </si>
  <si>
    <t>Plans to continue building fluency and comprehension but no specific schedule recommendation.</t>
  </si>
  <si>
    <t>Breydie Rosales</t>
  </si>
  <si>
    <t>Dear Stefany,
I hope you are having a great January. Itâ€™s been great working with you and Breydie over the past few weeks. I wanted to touch base to share some of the progress weâ€™ve made so far and share my thoughts on the plan moving forward.
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
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</si>
  <si>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Recommends maintaining one 60-minute session per week through the end of the class.</t>
  </si>
  <si>
    <t>Jaiden Patel</t>
  </si>
  <si>
    <t>Dear Binal,
I hope you are having a great January. Itâ€™s been great working with you and Jaiden over the past few weeks. I wanted to touch base to share some of the progress weâ€™ve made so far and share my thoughts on the plan moving forward.
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Based on Jaiden's progress, I recommend maintaining a velocity of one 60-minute lesson per week. That way, Jaiden will have the opportunity to reflect on new material on a weekly basis and benefit from consistent, personalized support.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</si>
  <si>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Recommends maintaining a velocity of one 60-minute lesson per week.</t>
  </si>
  <si>
    <t>Shanaya Jolly</t>
  </si>
  <si>
    <t>Dear Shalini,
I hope you are having a great January! Itâ€™s been great working with you and Shanaya over the past couple of months. I wanted to touch base to share some of the progress weâ€™ve made so far and share my thoughts on the plan moving forward.
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
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</si>
  <si>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Recommends maintaining velocity of at least two 60-minute sessions per week.</t>
  </si>
  <si>
    <t>Shriya Ram</t>
  </si>
  <si>
    <t>Dear Praveena,
I hope you are having a great January. Itâ€™s been great working with you and Shriya over the past month. I wanted to touch base to share some of the progress weâ€™ve made so far and share my thoughts on the plan moving forward.
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
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</si>
  <si>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Recommends maintaining velocity of no less than one 60-minute session per week through spring.</t>
  </si>
  <si>
    <t>Jaina Anne</t>
  </si>
  <si>
    <t>Dear Aruroli and Isaac,
I hope this email finds you well. I wanted to discuss Jainaâ€™s preparation for our tutoring sessions and share some insights and our plan moving forward.
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
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To address this, I would like to discuss our plan moving forward:
Preparedness: It is important for Jaina to utilize all of her class resources, including lecture PowerPoints/slideshows, and have them ready to access at the beginning of session time. 
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
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
Please feel free to reach out with any questions or concerns. I am happy to discuss further and adjust our approach as needed to support Jaina's success. We can also schedule a time to talk by phone if that would be helpful.
Thank you for your continued partnership.
Best regards,
Lana K.
lana.kargetta@revolutionprep.com
+19106915048</t>
  </si>
  <si>
    <t>Recommends increasing velocity to 90 minutes per week through the end of February.</t>
  </si>
  <si>
    <t>Chloe Crabtree</t>
  </si>
  <si>
    <t>Hi team, Chloe!
I wanted to send an update about Chloe's progress so far since we've been working together and we just got mid year grades!
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"why" underneath some of these algebraic problems, such as today, when we used Pythagorean's theorem about right triangles to solve for a distance on a coordinate plane. This is the work of math, putting together our tools and tool boxes until we can make things work the way we need!
I am excited to see that Chloe's teacher has also noticed how hard Chloe has been working. While I don't put too much stock in grades, it's clear that Chloe's hard work is showing up in her scores. 
As a result, I recommend that we continue meeting 3-4 times weekly for a total of 3-4 hours per week through the end of this semester. 
Please reach out with any questions or concerns if you'd like to make adjustments to our plan. I'm also happy to meet via phone or Zoom if you would like, just let me know.
Our notes from today are here: https://drive.google.com/drive/folders/1a8T5uWebAuZgbgxqJANN-7gya1aSnvrr?usp=sharing
All the best, and happy new year!
Elliot E.
elliot.emadian@revolutionprep.com
+15409682458</t>
  </si>
  <si>
    <t>Recommends continuing meeting 3-4 times weekly for 3-4 hours per week through end of semester.</t>
  </si>
  <si>
    <t>Alina Gilbert</t>
  </si>
  <si>
    <t>Dear Ryan,
I hope you are having a great January. Itâ€™s been great working with you and Alina over the past couple of weeks. I wanted to touch base to share some of the progress weâ€™ve made so far and share my thoughts on the plan moving forward.
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</si>
  <si>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Recommends maintaining at least two 60-minute sessions per week through the end of the school year.</t>
  </si>
  <si>
    <t>Paulina Bremm</t>
  </si>
  <si>
    <t>Hi everyone,
Just a quick check in as we get started on the spring term on what weâ€™ve been focused on and plans for the next couple of months.
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
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
Weâ€™ve got our Sun/Wed sessions booked through the first week of March, and it seems like this schedule is working well but Iâ€™m happy to make adjustments as needed. 
Feel free to reach out with any questions, otherwise Iâ€™ll see Paulina on Wednesday!
Julie B.
julie.byrom@revolutionprep.com
+15129250963</t>
  </si>
  <si>
    <t>Sessions booked Sun/Wed through March</t>
  </si>
  <si>
    <t>Alex Hsieh</t>
  </si>
  <si>
    <t>Hi all,
Just wanted to check in as we head into the spring term and start back to test prep more in earnest. Happy to answer any questions!
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
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
For math, we did a bit of work before the chemistry sessions on problems related to statistics and data analysis (mean, median, mode, etc.), which is something Iâ€™d like to return to in future sessions to continue working on proportional reasoning and percent change questions.
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
Schedule-wise, weâ€™ve got the Sunday afternoon sessions scheduled out through the end of April, but Iâ€™m happy to make any adjustments as needed. Please let me know if you have any questions; otherwise, Iâ€™ll see Alex next Sunday!
Julie B.
julie.byrom@revolutionprep.com
+15129250963</t>
  </si>
  <si>
    <t>Sessions scheduled through April</t>
  </si>
  <si>
    <t>https://revolutionprep.zoom.us/j/92504161029
Jackson B.
jackson.byars@revolutionprep.com
+14693520230</t>
  </si>
  <si>
    <t>Only contains a Zoom link.</t>
  </si>
  <si>
    <t>Austen Gregg</t>
  </si>
  <si>
    <t>Hi team Austen! 
I wanted to reach out with a progress update since it's been several sessions since Austen and I started our work together.
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I believe meeting once weekly for one hour is an effective velocity for our sessions to have the most impact, but please reach out if you would like to make any adjustments to our plan. I am also happy to meet via Zoom or phone if you would like. 
Please don't hesitate to reach out with any questions or concerns. 
Best,
Elliot E.
elliot.emadian@revolutionprep.com
+15409682458</t>
  </si>
  <si>
    <t>Believes meeting once weekly for one hour is effective velocity.</t>
  </si>
  <si>
    <t>Ella Moeller</t>
  </si>
  <si>
    <t>Good Evening,
I hope you are doing well! I wanted to share an update on Ellaâ€™s recent progress and outline my recommendation as we move toward the March exam.
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
In particular, Ella has done very well with Information and Ideas and Expression of Ideas questions on the reading and writing section. She is clearly understanding passages at a deeper level and is able to articulate main ideas and purpose effectively.
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
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
Please let me know if you have any questions or would like to talk through this plan in more detail. Iâ€™m happy to connect by phone if helpful and look forward to continuing to support Ella.
Best regards,
Hannah L.
hannah.lodge@revolutionprep.com
+16515044849</t>
  </si>
  <si>
    <t>Isabella Peter</t>
  </si>
  <si>
    <t>Good Evening, 
Iâ€™m excited to begin working with Isabella again this week! Based on her most recent, excellent SAT results, she is in a very strong position, and our focus moving forward will be on eking out those final few points to maximize her score. She is clearly set up to do very well.
At this stage, our work will be highly targetedâ€”refining strategies, tightening consistency, and focusing on precision rather than major content gaps. With her strong foundation, small adjustments and continued practice can make a meaningful difference on test day.
In preparation for the upcoming exam, I recommend meeting once a week for one hour through the test date. This cadence will allow us to maintain momentum, reinforce strategies, and continue fine-tuning without overloading her schedule.
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
Please let me know if you have any questions or would like to talk through scheduling. Iâ€™m looking forward to continuing to support Isabella and building on her strong progress.
Best regards,
Hannah L.
hannah.lodge@revolutionprep.com
+16515044849</t>
  </si>
  <si>
    <t>Recommends meeting once a week for one hour through the test date.</t>
  </si>
  <si>
    <t>Leo Van Horne</t>
  </si>
  <si>
    <t>Hi Lucy!
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
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
Leo should have the two practice tests I sent him on Kami still, and if he took the Math section on both and graded those via the RP website, we could identify which topics to review. This may help me determine a more accurate number of sessions. 
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
Please let me know if you have any other questions!
Thanks,
Megan H.
megan.hoelting@revolutionprep.com
+19133783294</t>
  </si>
  <si>
    <t>Inclined to suggest 12 hours rather than 6</t>
  </si>
  <si>
    <t>Liam Selch</t>
  </si>
  <si>
    <t>Dear Tessa,
I hope youÂ are having a great start to your year. Itâ€™s been great working with you and Liam recently. I wanted to touch base to share some of the progress weâ€™ve made so far and share my thoughts on the plan moving forward.
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
PleaseÂ letÂ me know if you have any questions or if there are any adjustments you would like to make to our plan. Iâ€™m happy to schedule a timeÂ to talk by phone if that would be helpful. I look forward to supporting Liam's continued academic journey.
Best regards,
Sam Wetz</t>
  </si>
  <si>
    <t>Recommends continuing one 60-minute session per week through rest of testing season.</t>
  </si>
  <si>
    <t>Alya Thabet</t>
  </si>
  <si>
    <t>Dear Ashraf,
I hope youÂ are having a great start to your year. Itâ€™s been great working with you and Alya recently. I wanted to touch base to share some of the progress weâ€™ve made so far and share my thoughts on the plan moving forward.
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
PleaseÂ letÂ me know if you have any questions or if there are any adjustments you would like to make to our plan. Iâ€™m happy to schedule a timeÂ to talk by phone if that would be helpful. I look forward to supporting Alya's continued academic journey.
Best regards,
Sam Wetz</t>
  </si>
  <si>
    <t>Recommends continuing two 60-minute sessions per week through rest of academic year.</t>
  </si>
  <si>
    <t>Collin Tautfest</t>
  </si>
  <si>
    <t>Dear Coleen,
I hope youÂ are having a great start to your year. Itâ€™s been great working with you and Collin recently. I wanted to touch base to share some of the progress weâ€™ve made so far and share my thoughts on the plan moving forward.
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PleaseÂ letÂ me know if you have any questions or if there are any adjustments you would like to make to our plan. Iâ€™m happy to schedule a timeÂ to talk by phone if that would be helpful. I look forward to supporting Collin's continued academic journey.
Best regards,
Sam Wetz</t>
  </si>
  <si>
    <t>Recommends continuing one 60-minute session per week through rest of academic year.</t>
  </si>
  <si>
    <t>Brigida Sarcona</t>
  </si>
  <si>
    <t>Dear Hera,
I hope you are having a lovely day. Itâ€™s been great working with you and Brigida over the past couple of weeks. I wanted to touch base to share some of the progress weâ€™ve made so far and share my thoughts on the plan moving forward.
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
Please letÂ me know if you have any questions or if there are any adjustments you would like to make to our plan. Iâ€™m happy to schedule a time to talk by phone if that would be helpful. I look forward to supporting Brigida's continued academic journey.
Best regards,
Sam Wetz</t>
  </si>
  <si>
    <t>Recommends continuing two 60-minute sessions per week; adding hour per AP test in March.</t>
  </si>
  <si>
    <t>Helen Chandler</t>
  </si>
  <si>
    <t>Good evening,
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
Helen got a 27 on her first practice exam. She then got a 31 on her next exam, which was a remarkable improvement that she was very excited about! She worked very hard for that achievement.
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
At this point, Helen has the tools to be able to score relatively highly on the ACT. In our upcoming sessions however, we will continue to target the areas that are costing her points.
Helen is a very bright student who I have greatly enjoyed tutoring. Our current pace of 2 sessions a week seems to be an excellent speed. It gives Helen enough session time to ask all of the questions she needs to ask, but allows her brain to process things in between sessions.
I look forward to our next session!
Penny R.
penny.russell@revolutionprep.com
+16784991170</t>
  </si>
  <si>
    <t>States current pace of 2 sessions a week seems to be an excellent speed.</t>
  </si>
  <si>
    <t>Esa Kaba</t>
  </si>
  <si>
    <t>Dear Esa and Annamma,
I hope you are doing well. Itâ€™s been great working with you and Esa over the past couple of months, and I wanted to touch base to share a brief update on his progress and discuss next steps moving forward.
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
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
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
Best regards,
Faith R.
faith.rogers@revolutionprep.com
+13364207826</t>
  </si>
  <si>
    <t>Recommends using remaining session to finish essays; no long-term plan.</t>
  </si>
  <si>
    <t>Emma Castro</t>
  </si>
  <si>
    <t>Dear Kelly,
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
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
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
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
Our next and currently final scheduled session is on January 19. Please let me know if you would like help scheduling additional sessions or adjusting the plan moving forward. Iâ€™m happy to support Emma throughout the remainder of her SAT preparation.
Best regards,
Faith R.
faith.rogers@revolutionprep.com
+13364207826</t>
  </si>
  <si>
    <t>Recommends adding hours and meeting one to two hours weekly leading up to exams.</t>
  </si>
  <si>
    <t>Alexander 'Xander' Thompson</t>
  </si>
  <si>
    <t>Dear Aaron,
I hope you are doing well. Itâ€™s been great working with you and Xander, and I wanted to share an update on his progress and outline our focus moving forward as he continues SAT and ACT preparation.
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
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
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
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
Please let me know if you have any questions or would like to adjust our plan. Iâ€™m happy to support Xander as he continues building the skills needed for continued improvement and success.
Best regards,
Faith R.
faith.rogers@revolutionprep.com
+13364207826</t>
  </si>
  <si>
    <t>Recommends continuing one-hour weekly sessions</t>
  </si>
  <si>
    <t>Annika Tamppari</t>
  </si>
  <si>
    <t>Dear Leslie,
I hope you are having a great winter season. Itâ€™s been great working with you and Annika over the past couple of months, and I wanted to touch base to share some of the progress weâ€™ve made so far and my thoughts on the plan moving forward.
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
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
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
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
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
Please let me know if you have any questions or if there are any adjustments you would like to make to our plan. Iâ€™m happy to schedule time to talk by phone if that would be helpful. I look forward to continuing to support Annika in her academic journey.
Best regards,
Faith R.
faith.rogers@revolutionprep.com
+13364207826</t>
  </si>
  <si>
    <t>Recommends continuing with two one-hour sessions each week to maintain momentum.</t>
  </si>
  <si>
    <t>Ryan O'Shea</t>
  </si>
  <si>
    <t>Dear Terri,
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
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
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
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
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
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
Please let me know if you have any questions or if youâ€™d like to adjust our plan moving forward. Iâ€™m happy to schedule time to talk by phone if that would be helpful. I look forward to continuing to support Ryan throughout his SAT preparation.
Best regards,
Faith R.
faith.rogers@revolutionprep.com
+13364207826</t>
  </si>
  <si>
    <t>Recommends continuing with two one-hour sessions each week leading up to March and May dates.</t>
  </si>
  <si>
    <t>Sanjana Dhar</t>
  </si>
  <si>
    <t>Dear Barnali,
I hope you are having a great winter season. Itâ€™s been great working with you and Sanjana so far, and I wanted to touch base to share an update on our first session and my initial observations as we move forward.
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
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
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
Please feel free to reach out if you have any questions or would like to discuss next steps. I look forward to continuing to work with Sanjana and supporting her progress.
Best regards,
Faith R.
faith.rogers@revolutionprep.com
+13364207826</t>
  </si>
  <si>
    <t>Recommends meeting for one one-hour session each week to maintain momentum.</t>
  </si>
  <si>
    <t>Dear Srividya  ,
I'm excited to reach out to celebrate Sahasra â€™s amazing progress. Sahasra has worked diligently, and as a result, they have achieved understanding sound waves and EMS I am so proud of Sahasra .
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
Please let me know if you have any questions. Iâ€™m happy to schedule a time to talk by phone if that would be helpful. I am always available to support Sahasra  in their continued academic journey.
Best regards
Sunho K.
sunho.kum@revolutionprep.com
+14084750988</t>
  </si>
  <si>
    <t>Recommends continuing hour-long sessions weekly.</t>
  </si>
  <si>
    <t>Ajay Jagasia</t>
  </si>
  <si>
    <t>Dear Pragya,
I'm excited to reach out to celebrate Ajay â€™s amazing progress. Ajay has worked diligently, and as a result, they have achieved understanding how to use the RAP strategy to answer questions with evidence from texts. I am so proud of Ajay .
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
Please let me know if you have any questions. Iâ€™m happy to schedule a time to talk by phone if that would be helpful. I am always available to support Ajay in their continued academic journey.
Best regards
Sunho K.
sunho.kum@revolutionprep.com
+14084750988</t>
  </si>
  <si>
    <t>Recommends continuing dual hour-long sessions every week.</t>
  </si>
  <si>
    <t>Olive Cogan</t>
  </si>
  <si>
    <t>Dear Stephanie ,
I'm excited to reach out to celebrate Oliveâ€™s amazing progress. Olive has worked diligently, and as a result, they have achieved reducing errors in the reading and mathematics sections for the HSPT. I am so proud of Olive. I look forward to hearing about her results.
If I can be of further assistance to Olive , please donâ€™t hesitate to reach out. I would be more than willing to help with foundations for advanced algebra and geometry or anything else that may come up in the future.
Please let me know if you have any questions. Iâ€™m happy to schedule a time to talk by phone if that would be helpful. I am always available to support Olive in their continued academic journey.
Best regards
Sunho K.
sunho.kum@revolutionprep.com
+14084750988</t>
  </si>
  <si>
    <t>Offers further assistance if needed but no specific schedule recommendation.</t>
  </si>
  <si>
    <t>Daiwik Jasti</t>
  </si>
  <si>
    <t>Dear Girish,
I'm excited to reach out to celebrate Daiwik â€™s amazing progress. Daiwik has worked diligently, and as a result, they have achieved completing review of Chapter 9 and 10 covering adding and subtracting fractions. I am so proud of Daiwik .
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
Please let me know if you have any questions. Iâ€™m happy to schedule a time to talk by phone if that would be helpful. I am always available to support Daiwik in their continued academic journey.
Best regards
Sunho K.
sunho.kum@revolutionprep.com
+14084750988</t>
  </si>
  <si>
    <t>Recommends continuing dual hour-long sessions weekly.</t>
  </si>
  <si>
    <t>Jasleen Virk</t>
  </si>
  <si>
    <t>Dear Renu ,
I'm excited to reach out to celebrate Jasleen â€™s amazing progress. Jasleen has worked diligently, and as a result, they have achieved a 36 on the science section of her recent practice test. I am so proud of Jasleen .
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
Please let me know if you have any questions. Iâ€™m happy to schedule a time to talk by phone if that would be helpful. I am always available to support Jasleen in their continued academic journey.
Best regards
Sunho K.
sunho.kum@revolutionprep.com
+14084750988</t>
  </si>
  <si>
    <t>Recommends continuing weekly hour-long sessions.</t>
  </si>
  <si>
    <t>Victor Wood</t>
  </si>
  <si>
    <t>Hi, Louise!
I hope this email finds you well. I wanted to touch base regarding Victor's recent progress and discuss a plan moving forward.
First, I have seen significant improvements in Victor's in-session work. He's shown consistent progress in his understanding of the key strategies we use for math (the 'MAPS" strategy) and reading (iCARE and TRAP strategies), and this progress is commendable.
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
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
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
Please let me know if you have any questions or if you have any additional insights that might be helpful for me to consider in my work with Victor. Iâ€™m happy to schedule a time to talk by phone as well. I am committed to helping Victor work towards his long-term goals.
Have a great day!
Ralph Strope
ralph.strope@revolutionprep.com
+12083801452</t>
  </si>
  <si>
    <t>Suggests maintaining schedule of two 60-minute sessions each week.</t>
  </si>
  <si>
    <t>Bobby Johnson Iii</t>
  </si>
  <si>
    <t>Dear Candice,
I hope you are having a great new year. Itâ€™s been great working with you and Bobby over the past couple of months. I wanted to touch base to share some of the progress weâ€™ve made so far and share my thoughts on the plan moving forward.
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
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Bobby in their continued academic journey.
Best regards,
Tyler
tyler.thornton@revolutionprep.com
+14108024728</t>
  </si>
  <si>
    <t>Recommends continuing with two 60-minute classes per week</t>
  </si>
  <si>
    <t>Ilai Bizinover</t>
  </si>
  <si>
    <t>Dear Alex,
I hope you are having a great new year. Itâ€™s been great working with you and Eli over the past couple of months. I wanted to touch base to share some of the progress weâ€™ve made so far and share my thoughts on the plan moving forward.
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
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their continued academic journey.
Best regards,
Tyler
tyler.thornton@revolutionprep.com
+14108024728</t>
  </si>
  <si>
    <t>Alex Pan</t>
  </si>
  <si>
    <t>Progress Update: Precalculus Independent Study
Student: Alex 
Subject: Precalculus (Independent Study) 
Date: January 19, 2026
Current Progress &amp;amp; Engagement
Alex and I have completed six sessions to date, and the momentum weâ€™ve built is excellent. I am very pleased with how our sessions are progressing; Alex is a pleasure to work with, and we have developed a strong rapport that makes our time together both productive and enjoyable.
Alex consistently arrives prepared with a clear understanding of his current understanding of the material. He is great at identifying specific concepts where he feels stuck.  He is equally adept and grasping new concepts quickly once we have had time to talk them through.
Schedule &amp;amp; Pacing
At this stage, the current cadence of one hour, once per week appears to be the "sweet spot" for his learning. It provides enough support to keep him moving forward without overwhelming his independent study schedule.
Current Bookings: Alex currently has seven additional sessions scheduled through March.
Long-term Planning: Based on our progress, I want to confirm that Alex has through the end of the summer to complete this course. Having that window will ensure we can cover the more complex Precalculus modules thoroughly without rushing.
Next Steps
To ensure we are maximizing our time and meeting his ultimate deadline, I have assigned a specific task for our next session:
Action Item: Alex should bring a full curriculum outline or syllabus for the course.
Goal: We will use the next session to "mock up" a formal pacing guide. This will map out exactly which chapters need to be completed by certain milestones to ensure he finishes the course comfortably by his target date.
As always, please reach out with any questions or if I can help in any way.
Ben C.
ben.chamberlain@revolutionprep.com
+18283484669</t>
  </si>
  <si>
    <t>Current cadence of one hour</t>
  </si>
  <si>
    <t>Isabelle Basiliere</t>
  </si>
  <si>
    <t>Dear Sarah,
I hope you are doing well! Itâ€™s been great working with Isabelle over the past couple of months. I wanted to touch base to share some of the progress weâ€™ve made so far and share my thoughts on the plan moving forward.
Overall goal: Support Isabelle in ELA subjects
Areas that we have been working on:
â€¢Continuing spelling practice
â€¢State exam reading passages and writing practice
Reading strategies for passages including reading the questions before reading, stopping frequently to process what was read, highlighting answers, finding support within the text for answers
Writing conventions such as restating the prompt for topic sentences, citing text to support details and writing conclusion sentences
Short-term goals moving forward:
â€¢Per her Beacon results, a search shows that the area of reading text: techniques measures:
- Making Connections: Relating the text to their own life, other books, or the world.
- Visualizing: Creating mental images of the story.
- Asking Questions: Wondering about the text before, during, and after reading.
- Determining Importance: Figuring out the main idea and key details.
- Predicting: Guessing what might happen next.
- Synthesizing: Combining ideas from the text to form new understandings.
- Inferring: Reading between the lines to understand things not directly stated.
Fortunately, these are all areas we have been covering to some degree while working through the state exam practice. Moving forward we will work on these areas with more targeted intention. 
â€¢In addition, I noted that another lower score area on the Beacon results is Language: Grammar Conventions. As we work on the writing pieces, we will cover grammar areas to make sure she is improving in that area as well. 
Recommendation: 
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</si>
  <si>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Recommends continuing two one-hour sessions per week.</t>
  </si>
  <si>
    <t>Jack Collins</t>
  </si>
  <si>
    <t>Dear Lauren,
I hope you are having a great Winter. Itâ€™s been great working with you and Jack over the past couple of months. I wanted to touch base to share some of the progress weâ€™ve made so far and share my thoughts on the plan moving forward.
I have seen significant improvements in Jackâ€™s ability to plan out weekly assignments. They have shown consistent progress in prioritizing tasks based on urgency and importance. This consistent improvement has been evident in Jackâ€™s homework.
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
Please let me know if you have any questions or if there are any adjustments you would like to make to our plan. Iâ€™m happy to schedule a time to talk by phone if that would be helpful. I look forward to supporting Jack in their continued academic journey.
Best regards,
Schon G.
schon.gonzalez@revolutionprep.com
+16314806035</t>
  </si>
  <si>
    <t>Recommends maintaining current velocity of sessions at 60 minutes per week.</t>
  </si>
  <si>
    <t>Bradley Carroll</t>
  </si>
  <si>
    <t>Dear Michelle Carroll,
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
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
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
A Prosperous New Year,
Linda H.
linda.hindi@revolutionprep.com
+19188412706</t>
  </si>
  <si>
    <t>Current schedule insufficient; specific additional hours proposed for April</t>
  </si>
  <si>
    <t>Madeline Niemeyer</t>
  </si>
  <si>
    <t>Dear Cindy,
I hope you are having a great new year! Itâ€™s been great working with you and Maddie over the past couple of months. I wanted to touch base to share some of the progress weâ€™ve made so far and share my thoughts on the plan moving forward.
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
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
Please let me know if you have any questions or if there are any adjustments you would like to make to our plan. Iâ€™m happy to schedule a time to talk by phone if that would be helpful. I look forward to supporting Maddie in their continued academic journey.
Best regards,
Machaela
Machaela V.
machaela.verhage@revolutionprep.com
+14785500446</t>
  </si>
  <si>
    <t>Recommends increasing velocity to two 60-minute sessions per week.</t>
  </si>
  <si>
    <t>Elek Ratz</t>
  </si>
  <si>
    <t>Hi Yvonne Lozano,
I hope you are enjoying the beginning of the new year 2026. This has been an exciting year for Elek as a senior. I want to send congratulations on his acceptance from one of his top choices. I know he is waiting on responses from other universities as well. 
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
Elekâ€™s schedule of one-hour sessions, twice a week, appears to be sufficient in supporting his needs at this time. He is aware that he does have the opportunity to add an extra hour if needed. Elek has 30 hours scheduled with his last session set for May 18, 2026. 
 I continue to be amazed by Elek. He always brings a positive and caring attitude to the session. I look forward to seeing during our twice weekly sessions.
Please let me know if you have any questions or if I can be of further assistance.
Linda H.
linda.hindi@revolutionprep.com
+19188412706</t>
  </si>
  <si>
    <t>States schedule of one-hour sessions twice a week appears sufficient.</t>
  </si>
  <si>
    <t>Lily Elers</t>
  </si>
  <si>
    <t>Hi Minori and Lily,
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
As always, please do not hesitate to reach out if you have any questions, comments, or concerns. I look forward to our continued work together! 
Matthew W.
matthew.wert@revolutionprep.com
+15708998646</t>
  </si>
  <si>
    <t>Scheduled once a week until March 21st to continue covering topics.</t>
  </si>
  <si>
    <t>Dear Team Chaz,
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
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
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
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
Recommendations and Next Steps:
Continue three 60-minute sessions per week through the spring testing period
Complete a timed SAT practice test before our next set of sessions this week, and then again once every 2 weeks
Begin Khan Academy English review (5â€“10 minutes nightly) for grammar and retention
Focus upcoming lessons on Reading comprehension, transitions, and advanced grammar rules
Review results of the new practice test to update study plan accordingly
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
Warm regards,
Sean U.
sean.ulfik@revolutionprep.com
+18455412219</t>
  </si>
  <si>
    <t>Recommends continuing three 60-minute sessions per week through spring testing period.</t>
  </si>
  <si>
    <t>Felix Sungkur</t>
  </si>
  <si>
    <t>Dear Matilda,
I hope you are having a great new year! Itâ€™s been great working with you and Felix over the past couple of months. I wanted to touch base to share some of the progress weâ€™ve made so far and share my thoughts on the plan moving forward.
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
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
Please let me know if you have any questions or if there are any adjustments you would like to make to our plan. Iâ€™m happy to schedule a time to talk by phone if that would be helpful. I look forward to supporting Felix in their continued academic journey.
Best regards,
Machaela
Machaela V.
machaela.verhage@revolutionprep.com
+14785500446</t>
  </si>
  <si>
    <t>Recommends continuing with one 60-minute session per week through the May SAT.</t>
  </si>
  <si>
    <t>Timothy Gibbons</t>
  </si>
  <si>
    <t>Dear Team Timothy,
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
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
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
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
Recommendations and Next Steps:
Continue 90-minute weekly sessions for each subject area (History, Government, Human Geography, Math, or SAT/ACT)
Continue encouraging note organization and independent study habits, which have been improving
Please let me know if you have any questions!
Warm regards,
Sean U.
sean.ulfik@revolutionprep.com
+18455412219</t>
  </si>
  <si>
    <t>Recommends structured schedule of 90-minute weekly sessions for each subject area.</t>
  </si>
  <si>
    <t>Ainsley Mulligan</t>
  </si>
  <si>
    <t>Dear Kate,
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
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
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
Please let me know if you have any questions or if there are any adjustments you would like to make to our plan. Iâ€™m happy to schedule a time to talk by phone if that would be helpful. I look forward to supporting Ainsley in their continued academic journey.
Best regards,
Machaela
Machaela V.
machaela.verhage@revolutionprep.com
+14785500446</t>
  </si>
  <si>
    <t>Recommends continuing with two 60-minute sessions per week through the spring semester.</t>
  </si>
  <si>
    <t>Ella Hildoer</t>
  </si>
  <si>
    <t>Dear Darin,
I hope you are having a great new year! Itâ€™s been great working with you and Ella over the past semester. I wanted to touch base to share some of the progress weâ€™ve made so far and share my thoughts on the plan moving forward.
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
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
Please let me know if you have any questions or if there are any adjustments you would like to make to our plan. Iâ€™m happy to schedule a time to talk by phone if that would be helpful. I look forward to supporting Ella in their continued academic journey.
Best regards,
Machaela
Machaela V.
machaela.verhage@revolutionprep.com
+14785500446</t>
  </si>
  <si>
    <t>Recommends two 60-minute sessions per week through the March SAT.</t>
  </si>
  <si>
    <t>Kai Cattan</t>
  </si>
  <si>
    <t>Hi team Kai!
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
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"challenge" of the material, he doesn't seem interested in practicing the solving strategies. Unfortunately for math, this practice is often the brunt of the hard work, it allows us to avoid potential pitfalls and recognize unique types of problems that we might run into.
Overall, Kai is in a strong position with his math skills and just needs support and consistency with his practice to ensure his understanding is satisfactory. I recommend we continue at our 1-hour meeting per week until the semester closes. 
I'm happy to adjust our plan if any additional information comes up, please don't hesitate to reach out. I'd also be happy to meet via phone or Zoom if you'd find that helpful, just let me know.
All the best,
Elliot E.
elliot.emadian@revolutionprep.com
+15409682458</t>
  </si>
  <si>
    <t>Recommends continuing at 1-hour meeting per week until semester closes.</t>
  </si>
  <si>
    <t>Simon Lambert</t>
  </si>
  <si>
    <t>Hi team Simon!
It's been such a privilege working with Simon over these last few months. Simon is an incredibly diligent student, an incredibly kind soul, and a wonderfully brilliant learner. 
Recently, Simon and I have been working on integration, and Simon is preparing for a test tomorrow. We have seen how integration and derivatives are inverse operators and how that means that "rules"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
Simon and I are progressing well and I recommend that we continue meeting 2 times weekly through the duration of the AP course in order to prepare for the exam in May.
Please let me know if you'd like to adjust this plan or speak via phone or Zoom!
Best,
Elliot E.
elliot.emadian@revolutionprep.com
+15409682458</t>
  </si>
  <si>
    <t>Recommends continuing meeting 2 times weekly through duration of AP course.</t>
  </si>
  <si>
    <t>Judah Leon</t>
  </si>
  <si>
    <t>Hi Team Judah,
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
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
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
Best,
Noah R.
noah.robinson@revolutionprep.com
+14344660890</t>
  </si>
  <si>
    <t>Recommends continuing biweekly meetings up until the March SAT.</t>
  </si>
  <si>
    <t>Bretton Pratt</t>
  </si>
  <si>
    <t>Hi, Tim! Bretton and I are now due for our lengthier, written "progress update", so here we go!
I am so happy with Bretton's new superscore of 1520! Her first exam was a 1440 with a low of 1360, and hitting that 1500 total and 1520 superscore is a major achievement. The higher we climb the scale, the tighter the curve, so this is all the more significant of a leap. 
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For math, we will want to bring all of her math retakes to perfect 800s, ensuring she is solid in absolutely everything she has seen before -- even the concepts that only show up 1 in every 10 tests or so. That way she will maximize her chance at getting that perfect 800.
Let me know if there is anything you would like to discuss further, and we can schedule a time to do so. We are currently scheduled at our usul 1x/week schedule which is totally appropriate to where she currently is.
Thank you for the privilege of working with Bretton! 
Alison T.
alison.trumbull@revolutionprep.com
+14102994478</t>
  </si>
  <si>
    <t>Currently scheduled for 1x/week schedule which is appropriate.</t>
  </si>
  <si>
    <t>Jameson Boyle</t>
  </si>
  <si>
    <t>Hi Team Jamie,
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
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
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
Best,
Noah R.
noah.robinson@revolutionprep.com
+14344660890</t>
  </si>
  <si>
    <t>Recommends continuing meeting on Sundays up until the SAT.</t>
  </si>
  <si>
    <t>Justin Mass</t>
  </si>
  <si>
    <t>Dear Reyna,
I hope this email finds you well. I wanted to touch base regarding Justin's recent progress and discuss a plan moving forward.
First, I have seen significant improvements in Justin's confidence with math problems, note taking, and self-advocacy. He has been taking notes that help him remember what we talk about. Justin has also been asking more questions as we go through materials. 
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
Based on Justin's goals, I recommend adding an additional 60 minutes per week for a total of two one hour sessions until the April test.
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
If you'd like to continue working together on achieving these goals, you can easily use this link to add the hours to your account today: https://my.revolutionprep.com/s/MCnrWMF30Y.
Please let me know if you have any questions or if you have any additional insights that might be helpful for me to consider in my work with Justin. Iâ€™m happy to schedule a time to talk by phone as well. I am committed to helping Justin work towards his long-term goals.
Best regards,
Cheyanne J.
cheyanne.jones@revolutionprep.com
+17193935674</t>
  </si>
  <si>
    <t>Recommends adding 60 minutes/week for total two one-hour sessions until April</t>
  </si>
  <si>
    <t>Nicholas Hudson</t>
  </si>
  <si>
    <t>Dear Eric,
I hope this email finds you well. I wanted to touch base regarding Nicholas's recent progress and discuss a plan moving forward.
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
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
Based on Nicholas's goals, I recommend adding an additional 60 minutes per week for a total of three one-hour sessions until the February test -after which, we will re-evaluate.
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
Please let me know if you have any questions or if you have any additional insights that might be helpful for me to consider in my work with Nicholas. Iâ€™m happy to schedule a time to talk by phone as well. I am committed to helping Nicholas work towards his long-term goals.
Best regards,
Cheyanne J.
cheyanne.jones@revolutionprep.com
+17193935674</t>
  </si>
  <si>
    <t>Recommends adding 60 minutes/week for total three one-hour sessions until February</t>
  </si>
  <si>
    <t>Luke Diehl</t>
  </si>
  <si>
    <t>Dear Renee,
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
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
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
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
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
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supporting Luke in his continued academic journey!
Warmly,
Brandon Engle
Brandon E.
brandon.engle@revolutionprep.com
+19708890867</t>
  </si>
  <si>
    <t>Recommends continuing with two 60-90 minute sessions per week through remainder of AP Physics.</t>
  </si>
  <si>
    <t>Dear Mr. and Mrs. Miksenas,
I hope you are having a great week. It's been great working with you and Jonas over the past couple of months. I wanted to touch base to share some of the progress we've made so far and share my thoughts on the plan moving forward.
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
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Jonas in his continued academic journey.
Best regards,
Jon C.
jon.cathapermal@revolutionprep.com
+17049758359</t>
  </si>
  <si>
    <t>Brandon Feng</t>
  </si>
  <si>
    <t>Good evening,
I wanted to recap the sessions that Brandon and I have been having over the past little bit.
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
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
In our upcoming sessions, we will spend more time talking about transitions questions. Brandon struggled a bit with this during our last session, so it looks like it will be something he will need a significant amount of practice on in the future.
Overall, I am very pleased with how sessions have been going. Brandon is a joy to work with and he is very bright. Our current velocity of once a week feels perfect for our current trajectory, considering his otherwise busy schedule.
As always, please let me know if you have any questions or concerns as we continue the program.
Thanks!
Penny R.
penny.russell@revolutionprep.com
+16784991170</t>
  </si>
  <si>
    <t>States current velocity of once a week feels perfect.</t>
  </si>
  <si>
    <t>Samâ€™s Progress and Plans for the Future 
Dear Amity, 
I hope you are having a great Winter! Itâ€™s been great working with you and Sam over the past couple of months. I wanted to touch base to share some of the progress weâ€™ve made so far and share my thoughts on the plan moving forward. 
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Sam in their continued academic journey. 
Best wishes, 
Kailot Harris 
Kailot H.
kailot.harris@revolutionprep.com
+16674150151</t>
  </si>
  <si>
    <t>Recommends maintaining current schedule of one to two 60-minute lessons per week.</t>
  </si>
  <si>
    <t>Mila Himebrook</t>
  </si>
  <si>
    <t>Good morning,
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
This appears to be because she lost some points in some of the areas we weren't able to talk about yet in the math section. She missed enough of these questions to be put back into the 2B module, which puts a cap on her final score and prevents score increases.
I am pleased with Mila's growth in the areas that we have covered in our sessions. She has steadily increased her performance in these areas. I just worry that there is too much of the test to cover in once a week sessions.
If it would work within your schedules, I think it would be great if Mila and I could meet twice a week instead of our usual once a week. I want to make sure that we're able to hit all of the struggle areas and get Mila up to her score goals.
Penny R.
penny.russell@revolutionprep.com
+16784991170</t>
  </si>
  <si>
    <t>Suggests meeting twice a week instead of usual once a week.</t>
  </si>
  <si>
    <t>Layla Lattimore</t>
  </si>
  <si>
    <t>Dear Ayana, 
I hope you are having a great Winter! Itâ€™s been great working with you and Layla over the past couple of months. I wanted to touch base to share some of the progress weâ€™ve made so far and share my thoughts on the plan moving forward. 
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</si>
  <si>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Recommends maintaining weekly meeting frequency of one 60-minute lesson per week.</t>
  </si>
  <si>
    <t>Jack Dutton</t>
  </si>
  <si>
    <t>Good morning,
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
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
On most weeks, Jack and I are able to cover most of what he needs to talk about in his classes. I am happy with the number of sessions that we have per week.
I have loved each of our sessions together, and I look forward to our next one!
Penny R.
penny.russell@revolutionprep.com
+16784991170</t>
  </si>
  <si>
    <t>States happiness with number of sessions per week but focuses on behavior.</t>
  </si>
  <si>
    <t>Brody Rose</t>
  </si>
  <si>
    <t>Good morning,
I wanted to reach out about how Brody's sessions with me have been going. Things have been going very well. Brody started with a 1130 on his first practice exam, but was able to push that to 1350 on his second exam. This is an amazing score increase! He has been working very hard.
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
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
I think Brody and I have been making wonderful progress at our current session rate. I am excited to see what he accomplishes in the coming months leading up to the exam!
Penny R.
penny.russell@revolutionprep.com
+16784991170</t>
  </si>
  <si>
    <t>Mentions progress at current rate but notes lack of scheduled future sessions.</t>
  </si>
  <si>
    <t>Elmary MÃ©ndez</t>
  </si>
  <si>
    <t>Good morning,
I wanted to reach out about how Elmary's sessions with me have been going. I have been very pleased with her progress! At the end of November, El took a practice exam and got a 1320. A month later, she took another exam and got a 1370. She is so close to her goal of 1400!
In our sessions, El has been working diligently to increase her scores in the areas that we have been studying. I am very happy with her progress in sentence boundaries and linear functions in particular.
Since we are steadily approaching El's goal, I am very happy with our current session pacing of once a week. She has been working very hard and it shows!
Penny R.
penny.russell@revolutionprep.com
+16784991170</t>
  </si>
  <si>
    <t>States happiness with current session pacing of once a week.</t>
  </si>
  <si>
    <t>Siena Butler</t>
  </si>
  <si>
    <t>Dear Jennifer, 
I hope you are having a great Winter! Itâ€™s been great working with you and Siena over the past couple of months. I wanted to touch base to share some of the progress weâ€™ve made so far and share my thoughts on the plan moving forward. 
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Siena in their continued academic journey. 
Best wishes, 
Kailot Harris 
Kailot H.
kailot.harris@revolutionprep.com
+16674150151</t>
  </si>
  <si>
    <t>Recommends maintaining current schedule of one 60-minute lesson per week.</t>
  </si>
  <si>
    <t>Landon Macaulay</t>
  </si>
  <si>
    <t>Dear Rosaly, 
I hope you are having a great Winter! Itâ€™s been great working with you and Landon over the past couple of months. I wanted to touch base to share some of the progress weâ€™ve made so far and share my thoughts on the plan moving forward. 
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Landon in their continued academic journey. 
Best wishes, 
Kailot Harris 
Kailot H.
kailot.harris@revolutionprep.com
+16674150151</t>
  </si>
  <si>
    <t>Alexa Camp</t>
  </si>
  <si>
    <t>Dear Tina, 
I hope you are having a great Winter! Itâ€™s been great working with you and Alexa over the past year. I wanted to touch base to share some of the progress weâ€™ve made so far and share my thoughts on the plan moving forward. 
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Please let me know if you have any questions or if there are any adjustments you would like to make to our plan. Iâ€™m happy to schedule a time to talk by phone if that would be helpful. I look forward to supporting Alexa in their continued academic journey. 
Best wishes, 
Kailot Harris 
Kailot H.
kailot.harris@revolutionprep.com
+16674150151</t>
  </si>
  <si>
    <t>Recommends maintaining current schedule of two to three 30-minute lessons per week.</t>
  </si>
  <si>
    <t>Trisha Kalavai</t>
  </si>
  <si>
    <t>Dear Gargi, 
I hope you are having a great Winter! Itâ€™s been great working with you and Trisha over the past couple of months. I wanted to touch base to share some of the progress weâ€™ve made so far and share my thoughts on the plan moving forward. 
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Please let me know if you have any questions or if there are any adjustments you would like to make to our plan. Iâ€™m happy to schedule a time to talk by phone if that would be helpful. I look forward to supporting Trisha in their continued academic journey. 
Best wishes, 
Kailot Harris 
Kailot H.
kailot.harris@revolutionprep.com
+16674150151</t>
  </si>
  <si>
    <t>Recommends maintaining current weekly schedule of one 60-minute lesson per week.</t>
  </si>
  <si>
    <t>Anastasia Canellos</t>
  </si>
  <si>
    <t>Hi everyone,
Just wanted to check in with an update after my first month of sessions with Anastasia to discuss our progress so far and plans for the next 6-8 weeks. Please feel free to reach out with any questions! Our regular update video link is below:
https://revolutionprep.zoom.us/rec/play/CnPTh4feWWpEWATvfHvuIDfC4aHkkX2e3C4Vb-M1xS8H_Lskv3CNOmyLmrH2in2oKqdFpm_WlaEu3hh_.gK3pmq7flLLDjOnP
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
More specifically, we used the last section to review linear equations and some general concepts that tend to show up on Algebra questions on the SAT. Anastasia did really well on those questions on the practice test she took last week, with 12/14 correct across both sections! 
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
One scheduling note is that I need to reschedule our meeting on Monday the 2nd because I have a jury duty summons that day. Tentatively, we moved it to that Tuesday at 3pm ET but let me know if that doesnâ€™t work and we can make changes as necessary.
Itâ€™s been great working with Anastasia this month, and I really appreciate her efforts in our sessions. Please let me know if you have any questions - otherwise Iâ€™ll see you on Monday!
Julie B.
julie.byrom@revolutionprep.com
+15129250963</t>
  </si>
  <si>
    <t>Sessions booked regularly on Sundays at 7pm ET; notes rescheduling need.</t>
  </si>
  <si>
    <t>Hi team Ria!
I wanted to send along a progress update since it's been a while since we checked in about Ria's progress.
Ria is a smart and kind young person with a knack for intuitive problem solving. This is serving her really well in physics class, as I think most things feel pretty logical. She is working really hard to understand the components that feel less "obvious"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Ria will need to do a substantial review in service of preparing for the AP exam. As a result, I would recommend adding 2-3 hours per week to our schedule, if possible. In order to review the content we have seen thus far and begin preparing for the AP examinations in May. 
If you'd like to continue working together on achieving these goals, you can redeem more credits through your Bright Horizon's portal. After you redeem your credits, you will receive an email from Revolution Prep to add the hours to your account.
Please let me know if you'd like to adjust our plan, or if you'd like to meet via phone or Zoom, just let me know. 
All the best,
Elliot E.
elliot.emadian@revolutionprep.com
+15409682458</t>
  </si>
  <si>
    <t>Recommends adding 2-3 hours per week to schedule for AP prep</t>
  </si>
  <si>
    <t>Sebi Calixte</t>
  </si>
  <si>
    <t>Dear Jasmine and Stanley,
I hope you are doing well. Itâ€™s been great working with you and Sebi over the past couple of months, and I wanted to touch base to share a recent progress update along with my thoughts on next steps.
Sebi has been a pleasure to work with. He consistently brings a positive attitude to sessions and has shown strong growth in his mathematical reasoning. He is receptive to feedback and capable of making meaningful improvements when strategies are applied consistently.
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
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
I strongly recommend that Sebi utilizes One Prep for 15 minutes daily focusing on struggle points to keep consistency with strategies and content as well. 
Our short-term goals for Sebi include:
Rebuilding consistency with Reading strategies
Re-establishing regular use of One Prep and targeted practice tools
Strengthening passage analysis, pacing, and question accuracy in Reading
Maintaining and continuing to build on his Math momentum
The overall goal remains to increase Sebiâ€™s total SAT score by improving balance across sections while continuing to strengthen Math as we aim for a score of 1300 and above. 
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Please let me know if you have any questions or if you would like to make adjustments to our plan. Iâ€™m happy to schedule a time to talk by phone if that would be helpful. I look forward to continuing to support Sebi in his progress.
Best regards,
Akeema W.
akeema.williams@revolutionprep.com
+17862749913</t>
  </si>
  <si>
    <t>Recommends two 60-minute sessions per week with emphasis on Reading.</t>
  </si>
  <si>
    <t>Claire McLaughlin</t>
  </si>
  <si>
    <t>Dear Sean,
I hope you are having a great start to the new year! Itâ€™s been lovely working with you and Claire over the past couple of months. I wanted to touch base to share some of the progress weâ€™ve made so far and share my thoughts on the plan moving forward.
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
Based on Claireâ€™s progress, I recommend we stick with our current plan of one 60-minute session each week, which we already have scheduled out until the beginning of March. 
Please let me know if you have any questions or if there are any adjustments you would like to make to our plan. Iâ€™m happy to schedule a time to talk by phone if that would be helpful. I look forward to supporting Claire in her continued academic journey.
Best,
Carina S.
carina.shanahan@revolutionprep.com
+15702932582</t>
  </si>
  <si>
    <t>Recommends sticking with current plan of one 60-minute session each week until March.</t>
  </si>
  <si>
    <t>Eli Kobylivker</t>
  </si>
  <si>
    <t>Dear Andrew,
I hope you had  a great winter season. Itâ€™s been great working with you and Eli over the past couple of months. I wanted to touch base to share some of the progress weâ€™ve made so far and share my thoughts on the plan moving forward.
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
Eli mentioned that he ended last semester with an A- in his Chemistry class, which is a fantastic accomplishment.
Our current short-term goals for Eli include mastering the concepts currently being tested in class, improving speed and accuracy on practice problems, and developing strategies for the AP exam. The overall goal remains achieving an A or higher in his Chemistry class this semester.
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Akeema W.
akeema.williams@revolutionprep.com
+17862749913</t>
  </si>
  <si>
    <t>Recommends two 60-minute sessions per week until end of semester</t>
  </si>
  <si>
    <t>Antonia Acevedo</t>
  </si>
  <si>
    <t>Dear Alejandro,
I hope you are doing well. Itâ€™s been great working with Antonia over the past couple of months, and I wanted to share a progress update along with my recommendations for how we should proceed.
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
Our short-term goals are to continue solidifying Reading and Writing strategies while building out a strong foundation of SAT Math strategies, which we have recently begun. The overall goal remains steady score improvement through targeted skill development.
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
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
Students typically take the test three times before achieving their goal score. I recommend we continue to meet twice a week for one hour, leading up to the March SAT as Antonia's first official test date.
Please feel free to reach out if you have any questions or would like to discuss the plan in more detail. Iâ€™m also happy to schedule a phone call if that would be helpful.
Best regards,
Cameron H.
cameron.hojecki@revolutionprep.com
+19737384041</t>
  </si>
  <si>
    <t>Recommends continuing to meet twice a week for one hour leading up to March SAT.</t>
  </si>
  <si>
    <t>Everly Wade</t>
  </si>
  <si>
    <t>Dear Emily,
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
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
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
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
If you would like to move forward, Iâ€™d be happy to discuss availability and recommend a session cadence that fits Everlyâ€™s schedule and priorities. Please feel free to reach out with any questions or to set up a time to talkâ€”Iâ€™m always happy to connect.
I would love the opportunity to work with Everly again and support her as she moves into this next academic stretch.
Best regards,
Elizabeth S.
elizabeth.simons@revolutionprep.com
+19046624750</t>
  </si>
  <si>
    <t>Offers to discuss availability and cadence if resuming tutoring.</t>
  </si>
  <si>
    <t>Morgan McIver</t>
  </si>
  <si>
    <t>Dear Lauren,
I hope you are having a wonderful winter season. As we move into a new semester, I wanted to take a moment to reflect on the work Morgan and I completed earlier in the fall term and share a few thoughts that may be helpful as she continues her studies.
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
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
I hope this summary is useful as Morgan continues working with her current tutor. Please feel free to reach out if you have any questions or would like additional context from our earlier work togetherâ€”Iâ€™m always happy to help.
Warm regards,
Elizabeth S.
elizabeth.simons@revolutionprep.com
+19046624750</t>
  </si>
  <si>
    <t>Provides summary for current tutor</t>
  </si>
  <si>
    <t>Sawyer Burns</t>
  </si>
  <si>
    <t>Dear Nicole,
I hope you are having a great week! As we prepare for Sawyer's upcoming practice test, I wanted to share some updates and information about what to expect.
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Sawyer to replicate official test day conditions as closely as possible when taking his practice test. He should find a quiet place and take the test in one sitting.
After the practice test, I will review the results and discuss the test experience with Sawyer to determine our focus moving forward, and Iâ€™ll follow up with you on takeaways, improvements, and next steps in my next parent update.
I recommend Sawyer keep taking a lesson with me for an hour a week.  As the test draws closer, we may want to add another hour a week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</si>
  <si>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Recommends continuing 1.5 hour weekly sessions</t>
  </si>
  <si>
    <t>Asees Kaur</t>
  </si>
  <si>
    <t>Dear Padam,
I'm excited to reach out to celebrate Aseesâ€™s amazing progress. Asees has worked diligently, and as a result, she has achieved a score of 1500 on the SAT. I am so proud of Asees.
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
Please let me know if you have any questions. Iâ€™m happy to schedule a time to talk by phone if that would be helpful. I am always available to support Asees in her continued academic journey.
Best regards,
Cheyanne J.
cheyanne.jones@revolutionprep.com
+17193935674</t>
  </si>
  <si>
    <t>Recommends continuing to meet for 3 60-minute sessions a week until March.</t>
  </si>
  <si>
    <t>Nicolette Attia</t>
  </si>
  <si>
    <t>Hi Kate,
I hope you are having a great start to 2026! Itâ€™s been great working with Nicki and Aleka over the past couple of weeks. I wanted to touch base to share some of the progress weâ€™ve made so far and share my thoughts on the plan moving forward.
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
For homework they will focus on a question bank website I sent them, around 20-30 minutes a day. If Nicki and Aleka want to take the ACT practice exam before the next time we meet to see how they feel about the exam they could also do that.
Since Nicki and Aleka are achieving their goals, I recommend we continue with our one-two 60 minute sessions per week through the testing season.
Please let me know if you have any questions or if there are any adjustments you would like to make to our plan. I I look forward to supporting Nicki and Aleka in their continued academic journey.
Best regards,
Sarah 
sarah.vollero@revolutionprep.com
+13155607858</t>
  </si>
  <si>
    <t>Recommends continuing with one-two 60 minute sessions per week through testing season.</t>
  </si>
  <si>
    <t>Santiago Egui</t>
  </si>
  <si>
    <t>Dear Maria,
I hope you are having a great start to the new year. Itâ€™s been a pleasure continuing to work with you and Santi over the past few months, and I wanted to reconnect with a progress update, as it has been a little while since the last formal check-in.
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
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
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
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
Please let me know if you have any questions or would like to discuss the plan further. Iâ€™m always happy to schedule time to talk by phone if that would be helpful. I look forward to continuing to support Santi as he works toward his SAT goals.
Best regards,
Elizabeth
elizabeth.simons@revolutionprep.com
+19046624750</t>
  </si>
  <si>
    <t>Recommends continuing meeting two times per week for 60 minutes through March SAT.</t>
  </si>
  <si>
    <t>Byron Siragusa</t>
  </si>
  <si>
    <t>Dear Julie,
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
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
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
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
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
Please let me know if you have any questions or would like to discuss adjustments to our plan. Iâ€™m always happy to schedule a time to talk by phone if that would be helpful. I look forward to continuing to support Byronâ€™s progress.
Best regards,
Elizabeth S.
elizabeth.simons@revolutionprep.com
+19046624750</t>
  </si>
  <si>
    <t>Recommends maintaining one 60-minute session per week through coming months.</t>
  </si>
  <si>
    <t>Anat Schwab</t>
  </si>
  <si>
    <t>Hi Ami Schwab,
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In the meantime, we'll continue to reinforce some of the information being presented in class, with a particular focus on expanding answers and clarifying events. We will also explore the cause and effect of  events that shaped Europe.
Please let me know if you have any concerns or questions.
Linda H.
linda.hindi@revolutionprep.com
+19188412706</t>
  </si>
  <si>
    <t>Recommends increasing to one-hour sessions twice a week or minimum once a week.</t>
  </si>
  <si>
    <t>Addison Francis</t>
  </si>
  <si>
    <t>Dear Jessi,
I hope you are having a great week! As we prepare for Addison's upcoming practice test, I wanted to share some updates and information about what to expect.
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
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
To be set up for long-term success, it's crucial for Addison to replicate official test day conditions as closely as possible when taking their practice test. They should find a quiet place and take the test in one sitting.
After the practice test, I will review the results and discuss the test experience with Addison to determine our focus moving forward, and Iâ€™ll follow up with you on takeaways, improvements, and next steps in my next parent update.
Based on our discussions and Addison's progress, I recommend we continue with our two 60 minute class per week.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Addison in reaching their goals.
Best regards,
Katie L.
katie.lykens@revolutionprep.com
+18504969249</t>
  </si>
  <si>
    <t>Recommends continuing with two 60 minute classes per week for March success.</t>
  </si>
  <si>
    <t>Maya Rubin</t>
  </si>
  <si>
    <t>Hi Bernadette Vergara,
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
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Please let me know if you have any concerns or questions.
Linda H.
linda.hindi@revolutionprep.com
+19188412706</t>
  </si>
  <si>
    <t>Mentions current weekly schedule and recommends planning for May/June retake.</t>
  </si>
  <si>
    <t>Ava Krelstein</t>
  </si>
  <si>
    <t>Dear Vanessa, 
I hope you are having a great winter. It's been great working with you and Ava over the past couple of months. I wanted to touch base to share some of the progress we've made so far and share my thoughts on the plan moving forward. 
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Please let me know if you have any questions or if there are any adjustments you would like to make to our plan. I'm happy to schedule a time to talk by phone if that would be helpful. I look forward to supporting Ava in their continued academic journey. 
Best regards, 
Karleigh A.
karleigh.arrington@revolutionprep.com
+15705786904</t>
  </si>
  <si>
    <t>Recommends meeting when student feels need to review.</t>
  </si>
  <si>
    <t>Zoey Tran</t>
  </si>
  <si>
    <t>Dear Thao Tran,
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
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
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Please let me know if you have any questions or if you have any additional insights that might be helpful for me to consider in my work with Zoey. Iâ€™m happy to schedule a time to talk by phone as well. I am committed to helping Zoey work towards her long-term goals.
Wishing Your Family a Prosperous 2026,
Linda H.
linda.hindi@revolutionprep.com
+19188412706</t>
  </si>
  <si>
    <t>Recommends continuing twice a week through February</t>
  </si>
  <si>
    <t>Mary Wedekind</t>
  </si>
  <si>
    <t>Dear Suzanne, 
I hope you are having a great winter. It's been great working with you and Mary over the past couple of weeks. I wanted to touch base to share some of the progress we've made so far and share my thoughts on the plan moving forward. 
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Please let me know if you have any questions or if there are any adjustments you would like to make to our plan. I'm happy to schedule a time to talk by phone if that would be helpful. I look forward to supporting Mary in their continued academic journey. 
Best regards, 
Karleigh A.
karleigh.arrington@revolutionprep.com
+15705786904</t>
  </si>
  <si>
    <t>Recommends continuing with two 60 minute classes per week until next SAT.</t>
  </si>
  <si>
    <t>Adam Baez</t>
  </si>
  <si>
    <t>Dear Paola, 
I hope you are having a great Winter! Itâ€™s been great working with you and Adam over the past couple of months. I wanted to touch base to share some of the progress weâ€™ve made so far and share my thoughts on the plan moving forward. 
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Please let me know if you have any questions or if there are any adjustments you would like to make to our plan. Iâ€™m happy to schedule a time to talk by phone if that would be helpful. I look forward to supporting Adam in their continued academic journey. 
Best wishes, 
Kailot Harris 
Kailot H.
kailot.harris@revolutionprep.com
+16674150151</t>
  </si>
  <si>
    <t>Recommends maintaining current weekly meeting frequency of one 60-minute lesson per week.</t>
  </si>
  <si>
    <t>Aryan Mundru</t>
  </si>
  <si>
    <t>Dear Sivakanth, 
I hope you are having a great Winter! Itâ€™s been great working with you and Aryan over the past several weeks. I wanted to touch base to share some of the progress weâ€™ve made so far and share my thoughts on the plan moving forward. 
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Please let me know if you have any questions or if there are any adjustments you would like to make to our plan. Iâ€™m happy to schedule a time to talk by phone if that would be helpful. I look forward to supporting Aryan in their continued academic journey. 
Best wishes, 
Kailot Harris 
Kailot H.
kailot.harris@revolutionprep.com
+16674150151</t>
  </si>
  <si>
    <t>Recommends maintaining current weekly schedule of two to three 30-minute lessons per week.</t>
  </si>
  <si>
    <t>Preston Canter</t>
  </si>
  <si>
    <t>Dear Kim, 
I hope you are having a great winter. It's been great working with you and Preston for the past two weeks. I wanted to touch base to share some of the progress we've made so far and share my thoughts on the plan moving forward. 
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Please let me know if you have any questions or if there are any adjustments you would like to make to our plan. I'm happy to schedule a time to talk by phone if that would be helpful. I look forward to supporting Preston in their continued academic journey. 
Best regards, 
Karleigh A.
karleigh.arrington@revolutionprep.com
+15705786904</t>
  </si>
  <si>
    <t>Recommends continuing with one 120 minute class per week until SAT.</t>
  </si>
  <si>
    <t>Ella Yarden</t>
  </si>
  <si>
    <t>Dear Celine, 
I hope you are having a great Winter! Itâ€™s been great working with you and Ella over the past couple of months. I wanted to touch base to share some of the progress weâ€™ve made so far and share my thoughts on the plan moving forward. 
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Please let me know if you have any questions or if there are any adjustments you would like to make to our plan. Iâ€™m happy to schedule a time to talk by phone if that would be helpful. I look forward to supporting Ella in their continued academic journey. 
Best wishes, 
Kailot Harris 
Kailot H.
kailot.harris@revolutionprep.com
+16674150151</t>
  </si>
  <si>
    <t>Recommends maintaining current weekly meeting frequency of one 30-minute lesson per week.</t>
  </si>
  <si>
    <t>Salman Thabet</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</si>
  <si>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
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
Please let me know if you have any questions or if there are any adjustments you would like to make to our plan. Iâ€™m happy to schedule a time to talk by phone if that would be helpful. I look forward to supporting Sal in his continued academic journey.
Best regards,
Alexa P.
alexa.pinera@revolutionprep.com
+13022653917</t>
  </si>
  <si>
    <t>Recommends maintaining current schedule of one 1-hr session per week through spring.</t>
  </si>
  <si>
    <t>Sofia Drakou</t>
  </si>
  <si>
    <t>Hello,
I hope you are well! This is just another progress update going over how tutoring has been going!
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
As far as scheduling goes, we are still set for one session per day--which, in the context where Sofia is also working with two other tutors, makes perfect sense.
That is about all I have for today! As always, if you have any questions or concerns, please feel free to let me know!
Have a wonderful day,
- Sonja
Sonja T.
sonja.tomasko@revolutionprep.com
+16514284271</t>
  </si>
  <si>
    <t>States still set for one session per day (likely meant per week</t>
  </si>
  <si>
    <t>Tanner Turk</t>
  </si>
  <si>
    <t>Hello,
I hope you are well! This is just a brief update going over how tutoring has been.
There is not too much to report! We still are set for the plan we had: spread-out sessions with a plan for consistent homework that can be done long-term. I emailed Tanner the homework plan a couple days after our last session, I believe.
I know you have mentioned that we could transfer hours over from Tanner's sister. If we do end up going that route, just let me know!
That's all! If you have any questions or thoughts or anything, just let me know.
Have a wonderful day,
- Sonja
Sonja T.
sonja.tomasko@revolutionprep.com
+16514284271</t>
  </si>
  <si>
    <t>States still set for plan of spread-out sessions.</t>
  </si>
  <si>
    <t>Angela Mastrostefano</t>
  </si>
  <si>
    <t>Hello,
This is just a quick update regarding how tutoring is going! 
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
As always, Angela has the scheduling handled, and our next session is in early February! Just let me know if we should make any changes to that.
Have a wonderful day!
- Sonja
Sonja T.
sonja.tomasko@revolutionprep.com
+16514284271</t>
  </si>
  <si>
    <t>Student handles scheduling</t>
  </si>
  <si>
    <t>Sebastian Jones</t>
  </si>
  <si>
    <t>Hello,
I hope you are well! This is just a brief progress update going over how tutoring has been.
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
Our next session is set for 1/25. I have full faith that Sebastian knows when to allocate time for tutoring, but if you ever want to put forth a more consistent plan for scheduling out tutoring, just let me know!
Have a wonderful day,
- Sonja
Sonja T.
sonja.tomasko@revolutionprep.com
+16514284271</t>
  </si>
  <si>
    <t>Student self-directs scheduling as needed.</t>
  </si>
  <si>
    <t>Cameron Cromer</t>
  </si>
  <si>
    <t>Greetings Cameron,
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
In recent math sessions, Cameron has practiced prime factorization and worked with exponents, square roots, fractions, and decimals. He has solved multi-step word problems using all four operations and developed a strong understanding of ratios, ratio tables, and unit rates.
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
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
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
Warm Regards,
Q. MonÃ©t T.
quinnisha.travis@revolutionprep.com
+18502123552</t>
  </si>
  <si>
    <t>Recommends continuing with two 30-minute tutoring sessions each week.</t>
  </si>
  <si>
    <t>Architha Srinivasan</t>
  </si>
  <si>
    <t>Hello,
I hope you've had a great New Year! 
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
Thanks and have a wonderful day,
- Sonja
Sonja T.
sonja.tomasko@revolutionprep.com
+16514284271</t>
  </si>
  <si>
    <t>Taking a break from tutoring until new term rolls.</t>
  </si>
  <si>
    <t>Hazel Tuck</t>
  </si>
  <si>
    <t>Hello,
I hope you are well! I think there's not too much to report in this email since we already discussed this, but I'll just use it as an opportunity to loop in the advisors to our current tutoring scheduling plan: 
* Sessions starting up again February 2nd
* 8:00pm Eastern time until an earlier time opens up, which currently happens in late March
* If a student cancels and an earlier time opens up sooner, I'll get in touch with you right away
That's all! I look forward to seeing Hazel fairly soon.
Have a great day!
- Sonja
Sonja T.
sonja.tomasko@revolutionprep.com
+16514284271</t>
  </si>
  <si>
    <t>Looping advisors in on plan: sessions start Feb 2nd</t>
  </si>
  <si>
    <t>Max Basch</t>
  </si>
  <si>
    <t>Dear Sandra,
I hope you are having a great new year. Itâ€™s been great working with you and Max over the past couple of months. I wanted to touch base to share some of the progress weâ€™ve made so far and share my thoughts on the plan moving forward.
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</si>
  <si>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Recommends continuing with current schedule of an hour a week through school year.</t>
  </si>
  <si>
    <t>Caitlin Sohng</t>
  </si>
  <si>
    <t>Dear Juil,
I hope you are having a great new year. Itâ€™s been great working with you and Caitlin over the past couple of months. I wanted to touch base to share some of the progress weâ€™ve made so far and share my thoughts on the plan moving forward.
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
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
Please let me know if you have any questions or if there are any adjustments you would like to make to our plan. Iâ€™m happy to schedule a time to talk by phone if that would be helpful. I look forward to supporting Caitlin in their continued academic journey.
Best regards,
Tyler
tyler.thornton@revolutionprep.com
+14108024728</t>
  </si>
  <si>
    <t>Recommends continuing with two 60 minute classes per week.</t>
  </si>
  <si>
    <t>Seth Kim</t>
  </si>
  <si>
    <t>Dear Steve,
I hope you are having a great holiday season. Itâ€™s been great working with you and Seth over the past couple of months. I wanted to touch base to share some of the progress weâ€™ve made so far and share my thoughts on the plan moving forward.
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
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</si>
  <si>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Recommends continuing with current schedule of 1–2 weekly 60-minute sessions through school year.</t>
  </si>
  <si>
    <t>Evaline Granholm</t>
  </si>
  <si>
    <t>Dear Maria, 
I hope you are having a great winter. Itâ€™s been great working with you and Evaline over the past couple of months. I wanted to touch base to share some of the progress weâ€™ve made so far and share my thoughts on the plan moving forward. 
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Evaline in her continued academic journey. 
Best regards, 
Colin C.
colin.cody@revolutionprep.com
+19785187882</t>
  </si>
  <si>
    <t>Recommends continuing with two 30-minute classes per week through school year</t>
  </si>
  <si>
    <t>Christian Adajar</t>
  </si>
  <si>
    <t>Hello Maureen,
I hope you are having a great day! I wanted to touch base regarding Christian's recent attendance and participation in our tutoring sessions. 
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Please let me know if you have any questions or if there are any adjustments you would like to make to our plan. Iâ€™m happy to schedule a time to talk by phone if that would be helpful. I am here to support Christian and ensure they have the best possible chance to succeed.
Best regards,
Schon G.
schon.gonzalez@revolutionprep.com
+16314806035</t>
  </si>
  <si>
    <t>Recommends adding additional 30 minutes per week for total 90 minutes until March SAT.</t>
  </si>
  <si>
    <t>Katarina Frank</t>
  </si>
  <si>
    <t>Hi everyone,
I wanted to check in with an update on my first month of sessions with Katarina and where weâ€™re going in the next month or so. Always happy to answer any questions!
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
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
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
Right now, weâ€™ve got sessions booked T/Th at 8pm CT through March 10th, with a break from Feb 17-26th when Katarina mentioned sheâ€™ll be in Tanzania, but Iâ€™m happy to make adjustments as needed. Feel free to reach out with any questions - otherwise, Iâ€™ll see Katarina tomorrow!
Julie B.
julie.byrom@revolutionprep.com
+15129250963</t>
  </si>
  <si>
    <t>Mentions booked sessions T/Th at 8pm CT through March 10th.</t>
  </si>
  <si>
    <t>Henry Schulze</t>
  </si>
  <si>
    <t>Hi, 
I worked with Henry one time, so I will not need to send a progress update to the family. 
Best, 
Alexis B.
alexis.boucher@revolutionprep.com
+17544224388</t>
  </si>
  <si>
    <t>Internal note regarding one-time session.</t>
  </si>
  <si>
    <t>William Sellers</t>
  </si>
  <si>
    <t>Hi Helen,
I'm reaching out with a formal progress update for William. As a reminder, I try to send these roughly every 6 weeks to ensure parents stay well-informed.
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
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
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
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
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
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
My recommendation at this time is to continue with one hour per week. He is making progress, and with consistency, I am confident we can continue building both his confidence and his skills in a way that feels supportive rather than overwhelming.
Thank you again for sharing your insight and for your support at home. Please feel free to reach out anytime if you have questions or want to talk further about his progress.
Warmly,
Kiersten G.
kiersten.guetlein@revolutionprep.com
+15413576952</t>
  </si>
  <si>
    <t>Recommends continuing with one hour per week.</t>
  </si>
  <si>
    <t>Virinchi Vennapusa</t>
  </si>
  <si>
    <t>Hello Praveen and Virinchi,
I hope your week is off to a great start! I wanted to send a brief update to discuss Virinchi's progress up to this point.
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
Based on this, I recommend we continue at a velocity of one 60 minute session per week, to help improve Virinchi's classwork in AP Lang, and to prepare him for early standardized tests.
It has been a pleasure working with Virinchi up to this point. Please do not hesitate to reach out if you have any questions, comments, or concerns. I'm happy to schedule a phone call to discuss this further.
Thank you so much!
Shaun L.
shaun.leonard@revolutionprep.com
+17023665570</t>
  </si>
  <si>
    <t>Recommends continuing at velocity of one 60 minute session per week.</t>
  </si>
  <si>
    <t>Justice Tillery</t>
  </si>
  <si>
    <t>Dear Crystal,
I hope you are having a great start to your new year. Itâ€™s been great getting to know and work with Justice over the past couple of weeks. I wanted to touch base to share some of my thoughts on the plan moving forward.
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
Please let me know if you have any questions or if there are any adjustments you would like to make to our plan. Iâ€™m happy to schedule a time to talk by phone if that would be helpful. I look forward to supporting Justice's continued academic journey.
Best regards,
Edwin W.
edwin.west@revolutionprep.com
+18134213087</t>
  </si>
  <si>
    <t>Liam Meier</t>
  </si>
  <si>
    <t>Hi Faith,
I am reaching out with a formal progress update for Liam. As a reminder, I send these roughly every six weeks to help keep families informed.
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
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
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
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
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
At this time, my recommendation is to continue with two 90-minute sessions per week, as this structure seems to be working very well for him. Please let me know if you have any questions or concerns. I am always happy to schedule a phone or Zoom call to discuss further.
Warmly,
Kiersten G.
kiersten.guetlein@revolutionprep.com
+15413576952</t>
  </si>
  <si>
    <t>Recommends continuing tutoring at two hours per week through March exam.</t>
  </si>
  <si>
    <t>Nicolas Glaster</t>
  </si>
  <si>
    <t>Hi Ambia and Nicolas,
I hope you're having a great week! I wanted to take a moment to share some updates about Nicolas's progress and outline our plan moving forward.
Over the past few sessions, I have seen significant improvements in Nicolas's reading comprehension and overall vocabulary. In particular, we have been working on reading upper level passages for higher grade levels.
Nicolas has been doing an excellent job with these, so I'm going to continue to increase the difficulty level and teach him strategies to keep improving.
Based on Nicolas's progress, I recommend maintaining his current velocity of one 60 minute session per week.
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
Best regards,
Shaun L.
shaun.leonard@revolutionprep.com
+17023665570</t>
  </si>
  <si>
    <t>Dashiell Messinger</t>
  </si>
  <si>
    <t>Hi Dave, 
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
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
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
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
Please let me know if you would like to discuss anything further. 
Best, 
Alexis B.
alexis.boucher@revolutionprep.com
+17544224388</t>
  </si>
  <si>
    <t>Strongly recommends continuing meeting twice per week</t>
  </si>
  <si>
    <t>Emma Auth</t>
  </si>
  <si>
    <t>Hi Melissa, 
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
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
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
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
Please let me know if you would like to discuss anything further. 
Best, 
Alexis B.
alexis.boucher@revolutionprep.com
+17544224388</t>
  </si>
  <si>
    <t>Recommends meeting weekly through March exam.</t>
  </si>
  <si>
    <t>Jenna Maddox</t>
  </si>
  <si>
    <t>Hi Janice,
I hope you are having a great start to 2026! Itâ€™s been great working with you and Jenna over the past couple of months. I wanted to touch base to share some of the progress weâ€™ve made so far and share my thoughts on the plan moving forward.
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
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
Please let me know if you have any questions or if there are any adjustments you would like to make to our plan. Iâ€™m happy to schedule a time to talk by phone if that would be helpful. I look forward to supporting Jenna in her continued academic journey.
Best regards,
Sarah 
sarah.vollero@revolutionprep.com
+13155607858</t>
  </si>
  <si>
    <t>Recommends continuing with one 60 minute session per week through SATs.</t>
  </si>
  <si>
    <t>Maanya Jhaveri</t>
  </si>
  <si>
    <t>Dear Viral,
I hope you are having a great start to the new year. Itâ€™s been great working with you and Maanya over the past month. I wanted to touch base to share some of the progress weâ€™ve made so far and share my thoughts on the plan moving forward.
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
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Please let me know if you have any questions or if there are any adjustments you would like to make to our plan. Iâ€™m happy to schedule a time to talk by phone if that would be helpful. I look forward to supporting Maanya in her continued academic journey.
Best regards,
Cheyanne J.
cheyanne.jones@revolutionprep.com
+17193935674</t>
  </si>
  <si>
    <t>Recommends consistently meeting for two 60-minute sessions a week until March SAT.</t>
  </si>
  <si>
    <t>Hello Kanaka,
I hope youâ€™re having a great week so far. Itâ€™s been a pleasure working with Anish and I wanted to touch base and share some of the progress weâ€™ve made in our program as well as my plan moving forward.
What weâ€™ve done:
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
My plan moving forward:
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
Date of Final Session (as of right now): March 12th
Please let me know if you have any questions or if there are adjustments you would like me to make. Iâ€™m also happy to schedule a time to talk on the phone or via Zoom if thatâ€™s easier.
Anish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</si>
  <si>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maintaining current pace of two sessions per week leading up to exam.</t>
  </si>
  <si>
    <t>Abigail Langley</t>
  </si>
  <si>
    <t>Dear Qian,
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
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
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
In order to keep her progress consistent, I highly recommend that Abigail and I continue to meet once a week for an hour each time for the moment. So far, Abigail has made good progress with this schedule, so I see no reason to change it.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</si>
  <si>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Highly recommends continuing to meet once a week for an hour each time.</t>
  </si>
  <si>
    <t>Brynn Patarozzi</t>
  </si>
  <si>
    <t>Dear Kimberly,
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
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
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
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</si>
  <si>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Highly recommends scheduling out last three unscheduled hours.</t>
  </si>
  <si>
    <t>Emmy Benitez</t>
  </si>
  <si>
    <t>Dear Sarah,
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
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
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
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I am truly pleased with the progress Emmy has made and am looking forward to continuing to support her growth. If you have any questions or would like to discuss her progress further, please feel free to reach out.
Best regards,
Liz G.
liz.garcia@revolutionprep.com
+18186402640</t>
  </si>
  <si>
    <t>Highly recommends changing sessions to hour-long at least once a week.</t>
  </si>
  <si>
    <t>Shriya Samala</t>
  </si>
  <si>
    <t>Dear Sreekiran,
I hope youâ€™re doing well. Iâ€™m writing to provide an update on Shriyaâ€™s progress. Over the past few weeks, she has made commendable improvements in her studies for the SAT. Itâ€™s been rewarding to see her demonstrate such growth, particularly in session and on her homework.
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
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I really recommend that Shriya and I continue to meet once a week for at least an hour. So far, that seems to work with her busy schedule. Currently, Shriya is scheduled out past the March exam, so she should be all set for the moment. 
I am truly pleased with the progress Shriya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</si>
  <si>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at least an hour.</t>
  </si>
  <si>
    <t>Gianna Castaldo</t>
  </si>
  <si>
    <t>Dear Greg,
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
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
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
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</si>
  <si>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 for an hour each time.</t>
  </si>
  <si>
    <t>Savannah Busby</t>
  </si>
  <si>
    <t>Dear Marybeth,
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
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
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
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I am truly pleased with the progress Savannah has made and am looking forward to continuing to support her growth. If you have any questions or would like to discuss her progress further, please feel free to reach out.
Best regards,
Liz G.
liz.garcia@revolutionprep.com
+18186402640</t>
  </si>
  <si>
    <t>Recommends continuing to meet once a week at least</t>
  </si>
  <si>
    <t>Aleksandra Yakubov</t>
  </si>
  <si>
    <t>Dear Elena,
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
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
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</si>
  <si>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an hour each time.</t>
  </si>
  <si>
    <t>Averi Lee</t>
  </si>
  <si>
    <t>Hi Janaya,
I hope youâ€™re having a great start to the semester!
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
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
Please let me know if you have any questions or would like to discuss this plan further. I look forward to continuing to support Averiâ€™s progress.
Best regards,
Kristen F.
kristen.fox@revolutionprep.com
+18636516566</t>
  </si>
  <si>
    <t>Strongly recommends continuing to book tutoring twice per week.</t>
  </si>
  <si>
    <t>Alexander McBride</t>
  </si>
  <si>
    <t>Hello Andrew
I hope youâ€™re having a great week so far. Itâ€™s been a pleasure working with Alexander and I wanted to touch base and share some of the progress weâ€™ve made in our program as well as my plan moving forward.
What weâ€™ve done:
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
My plan moving forward:
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
Hours Left on Account: 53.42 total with 31.42 unscheduled
Date of Final Session (as of right now): 4/16/2026
Please let me know if you have any questions or if there are adjustments you would like me to make. Iâ€™m also happy to schedule a time to talk on the phone or via Zoom if thatâ€™s easier.
Alexander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</si>
  <si>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Will continue with current pace of at least one session per week.</t>
  </si>
  <si>
    <t>Valentina Alves</t>
  </si>
  <si>
    <t>Hi Christina,
This is just a reminder that Valentina is scheduled for tutoring on the 26th!
Best,
Kristen F.
kristen.fox@revolutionprep.com
+18636516566</t>
  </si>
  <si>
    <t>Reminder of scheduled session.</t>
  </si>
  <si>
    <t>Saanvi Mehra</t>
  </si>
  <si>
    <t>Hi Honnie,
I hope youâ€™re having a great start to the semester!
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
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
Please feel free to reach out if you would like to discuss this plan in more detail. I am excited to continue supporting Saanvi's development as a confident and thoughtful reader.
Best regards,
Kristen F.
kristen.fox@revolutionprep.com
+18636516566</t>
  </si>
  <si>
    <t>Strongly recommends continuing sessions twice per week.</t>
  </si>
  <si>
    <t>Randall Tran</t>
  </si>
  <si>
    <t>Hi Randy,
I hope youâ€™re having a great start to the semester!
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
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
Please let me know if you would like to discuss these focus strategies further or adjust our approach. I am confident that with continued practice, Randall can build the stamina needed to fully leverage his capabilities.
Best regards,
Kristen F.
kristen.fox@revolutionprep.com
+18636516566</t>
  </si>
  <si>
    <t>Maintaing weekly sessions is essential.</t>
  </si>
  <si>
    <t>Lia Giang</t>
  </si>
  <si>
    <t>Hi An,
I hope youâ€™re having a great start to the semester!
Lia has been building important foundational reading skills by working on word analysis and decoding. In our most recent session, she practiced identifying prefixes and suffixes, learning how adding parts like "re-" (meaning "again") or "pre-" (meaning "before") to a base word changes its meaning. She successfully demonstrated an understanding of where these word parts belong and began applying their definitions, which is a key step in developing her ability to independently figure out new vocabulary while reading.
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
Please don't hesitate to reach out if you have any questions.
Best regards,
Kristen F.
kristen.fox@revolutionprep.com
+18636516566</t>
  </si>
  <si>
    <t>Recommends continuing weekly sessions to maintain growth.</t>
  </si>
  <si>
    <t>Ricardo Alves</t>
  </si>
  <si>
    <t>Dear Christina, 
I hope you are having a great winter. It has been such a pleasure working with you and Ricardo over the past year. I would like to touch base again to share some of the progress weâ€™ve made so far and share my thoughts on the plan moving forward. 
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</si>
  <si>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Recommends continuing with two 30-minute classes per week through school year.</t>
  </si>
  <si>
    <t>Isabella Zhuang</t>
  </si>
  <si>
    <t>Hi Xin,
I hope youâ€™re having a great start to the semester!
Bella has been developing essential reading comprehension skills through our recent sessions. We have explored a variety of narrative and informational texts, including fables like "The Tortoise and the Hare" and stories such as "Lights of St. Lucia."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
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
Please feel free to reach out if you have any questions about our plan. I am excited to continue supporting Bella's development as a confident reader.
Best regards,
Kristen F.
kristen.fox@revolutionprep.com
+18636516566</t>
  </si>
  <si>
    <t>Strongly recommends continuing tutoring at least once a week.</t>
  </si>
  <si>
    <t>Ezra McDowell</t>
  </si>
  <si>
    <t>Good evening, McDowell family! I wanted to update you on Ezra's progress. 
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
Please let me know if you have any questions or concerns about our plan or progress. I am reliably available by text or email, but also phone or Zoom if needed.
Have a good week and weekend!
Eddie C.
eddie.cayia@revolutionprep.com
+18037278636</t>
  </si>
  <si>
    <t>Focuses on student's understanding and issues</t>
  </si>
  <si>
    <t>Aryana Rao</t>
  </si>
  <si>
    <t>Hi Renu,
Thanks for meeting with me last week to discuss Aryana's progress. Here is a recap of our discussion:
- Aryana is progressing at a decent pace. On her last practice test, she improved her score from her December SAT.
- Aryana's school and extracurricular schedule does slow progress a little. In order to increase the pace, I would suggest that Aryana looks at lessons in Khan Academy. This will help her fill any gaps in her understanding which will  allows us to cover more during our sessions.
-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
-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
-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
Please let me know if you have any questions or if there are any adjustments you would like to make to our plan. 
Best regards,
Ayman S.
ayman.smoot@revolutionprep.com
+17652527661</t>
  </si>
  <si>
    <t>Suggests meeting twice a week for three weeks before March SAT.</t>
  </si>
  <si>
    <t>Lucas Chen</t>
  </si>
  <si>
    <t>Hi! Thank you both for your time last weekend! It was great to meet you and to get some more context for Lucas. Here's my recap of our conversation so that we can keep Cynthia in the loop and also ensure that we're on the same page. Feel free to add anything you think I missed!
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
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
I will report back to you with every parent update on how Lucas is doing with all of these skills based on his homework! 
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
His ultimate goal of 1450 would then (hopefully!) be achieved on the June test (I do not recommend taking the May test because it coincides with his finals). To this end, I recommend that Lucas and I continue meeting for 90 minutes per week up until the June test.
Please let me know if you have any questions or if there are any adjustments you would like to make to our plan. Iâ€™m happy to schedule a time to talk if that would be helpful. 
Thanks again for your time! It was great to meet you!
Maia
maia.gerlinger@revolutionprep.com
+33648623544</t>
  </si>
  <si>
    <t>Recommends continuing meeting for 90 minutes per week up until June test.</t>
  </si>
  <si>
    <t>Jia Navarrete</t>
  </si>
  <si>
    <t>Hi, Junko,
Itâ€™s been great working with you and Jia over the past couple of months. I wanted to touch base to share some of the progress weâ€™ve made so far and share my thoughts on the plan moving forward. 
Jia continues to display internalization of much of what we've done so far! Her memorization of math and grammar concepts is very solid! She has also made a huge amount of progress in the reading comprehension: when we first started with the "hard" problems, she was having trouble getting even 2 correct, and now her goal is 5/5 since she already achieved a 4/4!
However, she is not all the way there yet with reading, and the very hardest questions still stump her. This is true not only in the "main idea"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
My current short-term goals for her are to get that 5/5 on the reading comprehension homework and for her to go up 50 points on each of her next two practice tests. To this end, I recommend that Jia and I continue meeting for 90 minutes/week. Her ultimate goal is, of course, a 1350.
Please let me know if you have any questions or if there are any adjustments you would like to make to our plan. Iâ€™m happy to schedule a time to talk if that would be helpful. 
Thank you!
Maia</t>
  </si>
  <si>
    <t>Recommends continuing meeting for 90 minutes/week.</t>
  </si>
  <si>
    <t>Andre Alido</t>
  </si>
  <si>
    <t>Dear Anna,
I hope you are having a great winter. It's been great working with you and Andre for the past week. I wanted to touch base to share some of the progress we've made so far and share my thoughts on the plan moving forward. 
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Please let me know if you have any questions or if there are any adjustments you would like to make to our plan. I'm happy to schedule a time to talk by phone if that would be helpful. I look forward to supporting Andre in their continued academic journey. 
Best regards, 
Karleigh A.
karleigh.arrington@revolutionprep.com
+15705786904</t>
  </si>
  <si>
    <t>Recommends continuing with one 60 minute class per week through school year.</t>
  </si>
  <si>
    <t>Pablo Ramirez-Valentini</t>
  </si>
  <si>
    <t>Dear Alicia, 
I hope you are having a great winter. It's been great working with you and Pablo over the past few weeks. I wanted to touch base to share some of the progress we've made so far and share my thoughts on the plan moving forward. 
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Please let me know if you have any questions or if there are any adjustments you would like to make to our plan. I'm happy to schedule a time to talk by phone if that would be helpful. I look forward to supporting Pablo in their continued academic journey. 
Best regards, 
Karleigh A.
karleigh.arrington@revolutionprep.com
+15705786904</t>
  </si>
  <si>
    <t>Recommends continuing with two 60 minute classes per week until next ACT.</t>
  </si>
  <si>
    <t>Dear Team Noah,
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
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
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
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
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
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
Sean U.
sean.ulfik@revolutionprep.com
+18455412219</t>
  </si>
  <si>
    <t>Recommends returning to two 60-minute sessions per week after Feb 18.</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</si>
  <si>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</si>
  <si>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â€¢Homework assistance
       - As we work on homework, we focus on building skills that will also help with exam prep
â€¢Practicing strategies for verbal, reading and math sections of entrance exams
â€¢Targeting math areas Andy has not learned or needs more instruction
Short-term goals moving forward:
â€¢We will largely continue on the same path as we move forward. When Andy does not need help with homework, we will focus on strategies and instruction targeting exam prep.
Recommendation: 
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</si>
  <si>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Recommends continuing with 2-3 half-hour sessions per week.</t>
  </si>
  <si>
    <t>Hi Abhi, 
I hope you are having a great spring season. Itâ€™s been great working with you and Gursahib over the past couple of months. I wanted to touch base to share some of the progress weâ€™ve made so far and share my thoughts on the plan moving forward.
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
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
Velocity Recommendation:
To better support Gursahibâ€™s continued growth and reinforce retention of conjugation rules, I recommend increasing to one 60-minute session per week to allow for deeper practice and reinforcement.
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
Please let me know if you have any questions or if there are any adjustments you would like to make to our plan. Iâ€™m happy to schedule a time to talk by phone if that would be helpful. I look forward to supporting Gursahib in his continued academic journey.
Best regards,
Alexandra B.
alexandra.berrios@revolutionprep.com
+18138021204</t>
  </si>
  <si>
    <t>Recommends increasing to one 60-minute session per week.</t>
  </si>
  <si>
    <t>Susan Foster</t>
  </si>
  <si>
    <t>Hi Susan,
I hope you are having a great winter season. Itâ€™s been great working with you over the past couple of months. I wanted to touch base to share some of the progress youâ€™ve made so far and outline the plan moving forward.
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
You have shown consistent progress in applying vocabulary and sentence structures during conversational and written practice. This improvement has been evident in your confidence, accuracy, and willingness to challenge yourself with more complex material during sessions.
Velocity Recommendation:
Since you are making strong progress toward your goals, I recommend that we continue with one 60-minute session per week to maintain consistency and continued improvement.
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Please let me know if you have any questions or if there are any adjustments youâ€™d like to make to our plan. Iâ€™m always happy to discuss goals or tailor sessions to your needs. I look forward to continuing to support you on your Spanish-learning journey.
Best regards,
Alexandra B.
alexandra.berrios@revolutionprep.com
+18138021204</t>
  </si>
  <si>
    <t>Dear Lucy,
I hope youâ€™re having a great winter. Itâ€™s been a pleasure working with Akash over the past couple of months, and I wanted to share an update on his progress and outline the plan moving forward.
I have seen significant improvements in Akashâ€™s core Python reasoning skills. Recently weâ€™ve focused on:
- Conditionals &amp;amp; boolean logic: Writing clear if/elif/else branches; translating word problems into compound conditions using and, or, and not.
- Tracing state changes: Using quick â€œtrace tablesâ€ to track how variables update inside loops and conditional blocks.
- While loops: Designing proper loop conditions, understanding when a loop stops, and preventing infinite loops.
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
Our short term goals are:
- Strengthen loop-tracing skills with small, focused exercises (sum/accumulate, sentinel loops, input validation).
- Introduce for-loops and compare them with while for iteration patterns.
- Begin working with lists (indexing, slicing, iterating) and simple functions (parameters, return values) to structure code.
Our overall goal remains to build Akash's problem-solving skills (writing programs that are correct, readable, and tested) so he can apply these skills to classwork and small projects.
Please let me know if you have any questions or if youâ€™d like us to align this plan with upcoming school assignments. Iâ€™m excited about Akashâ€™s progress and look forward to helping him keep building strong programming habits.
Warmly,
Nayely R.
nayely.rolongomez@revolutionprep.com
+13237404878</t>
  </si>
  <si>
    <t>Sohini Reddy</t>
  </si>
  <si>
    <t>Dear Sudheer, 
I hope youâ€™re having a great winter. Itâ€™s been a pleasure working with Sohini to help prep her for the SAT. I wanted to share highlights of her progress and the plan weâ€™ll follow moving forward.
Over the last several sessions, we reviewed Sohiniâ€™s official SAT results and targeted the areas with the biggest score upside. Iâ€™ve seen strong engagement and steady improvement in how she approaches questions, especially when she slows down to label evidence and check reasoning.
What weâ€™ve focused on:
- Rhetorical synthesis &amp;amp; text structure/purpose: Identifying an authorâ€™s goal for a paragraph/transition and selecting options that meet those goals.
- Command of textual evidence: Underlining claim vs. support, then matching answer choices to the best proof lines.
- Command of quantitative evidence: Reading graphs/tables quickly (axes, units, trend) and mapping them to claims.
- Central ideas &amp;amp; details: Distinguishing main point vs. detail and eliminating attractive-but-unsupported options.
Going forward, we will do the following: 
- Timing drills: 60â€“75 second cadence per question, with a quick â€œevidence checkâ€ before locking in.
- Problem Solving &amp;amp; Data Analysis (PSDA): Proportional relationships, percent/compound percent, two-way tables, linear models, interpreting slope/intercept.
- Ramp to advanced items: Blending Desmos (to visualize/verify intersections, shapes, outliers) with algebraic manipulation (factoring, rewriting forms, isolating variables) for efficiency on the hardest problems.
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
Please let me know if you have any questions or if youâ€™d like us to align pacing with a specific test date. Iâ€™m excited about Sohiniâ€™s trajectory and look forward to the practice exam next week to quantify her gains and fine-tune our plan.
Warmly,
Nayely R.
nayely.rolongomez@revolutionprep.com
+13237404878</t>
  </si>
  <si>
    <t>Recommends continuing with two 60-minute sessions per week through school year.</t>
  </si>
  <si>
    <t>Joshua Kemball</t>
  </si>
  <si>
    <t>Hi Christopher, 
I hope you are having a great winter season. Itâ€™s been great working with you and Joshua over the past couple of months. I wanted to take a moment to share an update on Joshuaâ€™s progress in AP Biology as we continue preparing for the AP Exam in May.
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
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
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
Velocity Recommendation:
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
Our ongoing goals include solidifying content mastery across all AP Biology units, refining FRQ structure and reasoning, and improving speed and accuracy on multiple-choice questions. Joshua has been working very hard, and his progress so far has been very encouraging.
Please feel free to reach out if you have any questions or would like to discuss Joshuaâ€™s progress or study plan in more detail. I look forward to continuing to support him as he prepares for the AP Biology exam.
Best regards,
Alexandra B.
alexandra.berrios@revolutionprep.com
+18138021204</t>
  </si>
  <si>
    <t>Recommends continuing with two 1-hour tutoring sessions per week.</t>
  </si>
  <si>
    <t>Reynolds Chen</t>
  </si>
  <si>
    <t>Hi Xi, 
I hope you are having a great winter season. It has been such a pleasure working with Reynolds, and I wanted to share an update on his progress in Elementary Spanish and outline our plan moving forward.
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
One of Reynoldsâ€™ greatest strengths is his positive energy and willingness to practice. He comes to each session eager to participate, which has greatly supported his progress. His engagement and curiosity make learning enjoyable and help reinforce new material as we introduce it.
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
Velocity Recommendation:
Based on Reynoldsâ€™ strong progress and enthusiasm, I recommend two 30-minute sessions per week. This schedule will allow us to maintain consistency, reinforce learning through repetition, and continue supporting him in achieving his Spanish-learning goals at an age-appropriate pace.
Our short-term goals include expanding vocabulary, strengthening recognition of basic Spanish concepts, and increasing confidence in verbal participation. The overall goal remains building a strong, positive foundation in Spanish while keeping learning fun and engaging.
Please feel free to reach out if you have any questions or would like to discuss Reynoldsâ€™ progress further. I look forward to continuing to support him as he grows in his Spanish learning journey.
Best regards,
Alexandra B.
alexandra.berrios@revolutionprep.com
+18138021204</t>
  </si>
  <si>
    <t>Recommends two 30-minute sessions per week.</t>
  </si>
  <si>
    <t>Noah Fontes</t>
  </si>
  <si>
    <t>Dear Danielle, 
I hope youâ€™re having a great winter. Itâ€™s been great working with Noah over the past couple of months, and I wanted to share his progress and the plan moving forward.
Iâ€™ve seen significant improvements in Noahâ€™s ACT Science approachâ€”especially his ability to slow down, read axes/units/legends, and pinpoint exactly what the question is asking before choosing an answer. Heâ€™s now:
- Interpreting trends and comparisons from graphs/tables with fewer misreads.
- Managing time better by skipping and returning strategically.
This is reflected in results. The ACT science section is now his highest-scoring section, which is a terrific milestone given that it increased 8 points!
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
Please let me know if you have any questions or if youâ€™d like us to align pacing with a specific ACT date. Noah is on a great trajectoryâ€”science is now a strength, and weâ€™ll use that momentum to boost math next.
Warmly, 
Nayely R.
nayely.rolongomez@revolutionprep.com
+13237404878</t>
  </si>
  <si>
    <t>Recommends continuing one 60-minute session per week through next official.</t>
  </si>
  <si>
    <t>Teddy Wilson</t>
  </si>
  <si>
    <t>Hi Jenise and Chuck,
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
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
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
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
Please let me know if you have any questions or if there are any adjustments you would like to make to our plan.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</si>
  <si>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Mentions need to "step up game" but vague on specific schedule changes.</t>
  </si>
  <si>
    <t>Arav Patel</t>
  </si>
  <si>
    <t>Dear Mehul,
I hope youâ€™re having a great winter. Itâ€™s been great working with Arav over the past couple of months, and I wanted to share an update on his progress and the plan moving forward.
Iâ€™ve seen significant improvements in Aravâ€™s problem-solving process and use of resources. Recently weâ€™ve focused on:
- Equilibrium: Writing correct concentration expressions, setting up ICE tables cleanly, choosing when to use approximations vs. the quadratic.
- Acids &amp;amp; Bases: Classifying strong/weak acids and bases, using Ka/Kb and pH/pOH relationships, and mapping problems to the right model (strong acid/base â†’ stoichiometry first; weak acid/base â†’ equilibrium/ICE; buffers â†’ Hendersonâ€“Hasselbalch).
- Reference sheet fluency: Quickly locating constants, equations, and tables and integrating them into his setup.
He has shown consistent progress toward our objective of solving with a structured approachâ€”identify the type, choose the model, set up the math, and check reasonableness. Since he is doing well with the material, etâ€™s maintain 1â€“2 sessions per week through the school year. 
Our overall goal  remains to prepare him for the AP exam and sustain a strong course grade while building durable final exam readiness.
Please let me know if you have any questions or if there are upcoming assessments we should target. Arav is doing excellent workâ€”Iâ€™m excited to keep building on this foundation as we move deeper into acids, bases, and buffers.
Warmly,
Nayely R.
nayely.rolongomez@revolutionprep.com
+13237404878</t>
  </si>
  <si>
    <t>Recommends maintaining 1–2 sessions per week through the school year.</t>
  </si>
  <si>
    <t>Hi Elena, 
I hope you are having a great winter season. It has been great working with Aleksandra, and I wanted to share an update on her progress in Spanish along with my recommendations moving forward.
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
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
Velocity Recommendation:
To continue supporting Aleksandraâ€™s progress and allow for deeper practice and reinforcement, I recommend increasing to one 60-minute session per week. This will give us the time needed to work more consistently on grammar application, retention, and sentence-level accuracy.
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
Please feel free to reach out if you have any questions or would like to discuss Aleksandraâ€™s progress or goals in more detail. I look forward to continuing to support her Spanish learning journey.
Best regards,
Alexandra B.
alexandra.berrios@revolutionprep.com
+18138021204</t>
  </si>
  <si>
    <t>Monica McCann</t>
  </si>
  <si>
    <t>Hi Mary Ann,
It was wonderful to chat with you today! Here is a summary of what we discussed:
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
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
To ensure that Monica has sufficient support in these areas, I recommend that we continue tutoring 1 day per week, for 60 minutes per session, throughout the school year. 
* Monica currently has sessions booked weekly through Tuesday 3/24/26. We talked about checking in again toward the end of the school year to assess progress and determine if summer tutoring will be supportive.
Please let me know if you have any additional questions or concerns.
best,
Sharon
__
sharon.vincuilla@revolutionprep.com
(323) 774 - 4547</t>
  </si>
  <si>
    <t>Recommends continuing tutoring 1 day per week</t>
  </si>
  <si>
    <t>Nishanth Bangalore</t>
  </si>
  <si>
    <t>Dear Kedar,
Itâ€™s been great working with you and Nishanth over the past couple of weeks. As we prepare for Nishanth's upcoming midterms, I wanted to share some updates and information about what to expect.
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
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
I am looking forward to continuing to work with Nishanth after the test so that we can work towards further improvements in chemistry and algebra II. I recommend we maintain our current velocity of meeting once or twice a week in order to help them achieve their goals.
Please let me know if you have any questions or if there are any adjustments you would like to make to our plan. Iâ€™m also able to schedule a time to talk by phone if that would be helpful. I am happy to support Nishanth in their continued academic journey.
Best regards,
Trevor F.
trevor.ferguson@revolutionprep.com
+15592748786</t>
  </si>
  <si>
    <t>Recommends maintaining current velocity of meeting once or twice a week.</t>
  </si>
  <si>
    <t>Numair Jaiya</t>
  </si>
  <si>
    <t>Dear Raman,
I hope you are having a great start to 2026. Itâ€™s been great working with you and Numair over the past year. I wanted to touch base to share some of the progress weâ€™ve made so far and share my thoughts on the plan moving forward.
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
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
Please let me know if you have any questions or if there are any adjustments you would like to make to our plan. Iâ€™m happy to schedule a time to talk by phone if that would be helpful. I look forward to supporting in his continued academic journey.
Best regards,
James F.
james.falconer@revolutionprep.com
+12076156458</t>
  </si>
  <si>
    <t>Grace Gaddipati</t>
  </si>
  <si>
    <t>Dear Paulina,
I hope you are having a great start to 2026. Itâ€™s been great working with you and Grace over the past couple of months. I wanted to touch base to share some of the progress weâ€™ve made so far and share my thoughts on the plan moving forward.
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
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
Please let me know if you have any questions or if there are any adjustments you would like to make to our plan. Iâ€™m happy to schedule a time to talk by phone if that would be helpful. I look forward to supporting Grace in her continued academic journey.
Best regards,
James F.
james.falconer@revolutionprep.com
+12076156458</t>
  </si>
  <si>
    <t>Harrison Friedner</t>
  </si>
  <si>
    <t>Hi Tom, 
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Lastly, do you have an idea of his "goal schools" yet and what SAT scores they are looking for? Nailing down a target list usually helps motivate students to work harder on test . Iâ€™d love to see where you guys are at with that list so we can determine how high he needs to push his score.
Please let me know about the practice test scheduling and if there is a school contact that you would like me to reach out to.Â Let me know if you'd like to further discuss any of these points too. 
Best regards,
Christian C.
christian.collins@revolutionprep.com
+13035190358</t>
  </si>
  <si>
    <t>Wants to ensure meeting for at least 1 hour weekly.</t>
  </si>
  <si>
    <t>Davis Lee</t>
  </si>
  <si>
    <t>Hi Mira, 
It's been good working with Davis! He really locked in for last nights meeting and he was able to get a good start on the trig identities unit, which is infamous for being the most difficult unit in pre-calc. 
I think mixing things up with a new tutor could really help Davis focus. No hard feelings at all here. I saw that Jean got him set up with Tim, and he'll be in great hands. I'll reach out to share some notes so that he can pick up right were we left off. 
Cheers,
Christian C.
christian.collins@revolutionprep.com
+13035190358</t>
  </si>
  <si>
    <t>Internal note about new tutor.</t>
  </si>
  <si>
    <t>Hayden Harris</t>
  </si>
  <si>
    <t>Dear Mark,
I hope youâ€™ve been doing well. I wanted to share a brief update on Haydenâ€™s progress as we begin working together this semester in managerial accounting.
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
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
At this point, I donâ€™t recommend any changes to our meeting schedule. Since we are early in the semester, the current pace allows us to build a strong foundation, and we can always adjust as the course becomes more demanding or as exams approach.
Please feel free to reach out if you have any questions or would like to discuss goals for the semester. I look forward to continuing to work with Hayden as we move further into the course.
Best regards,
Liz P.
elizabeth.pirie@revolutionprep.com
+12199169916</t>
  </si>
  <si>
    <t>Doesn't recommend changes; current pace allows building foundation.</t>
  </si>
  <si>
    <t>Arjun Arora</t>
  </si>
  <si>
    <t>Dear Gurmeet,
I hope you are having a great holiday season. Itâ€™s been great working with you and Arjun over the past couple of months. I wanted to touch base to share some of the progress weâ€™ve made so far and share my thoughts on the plan moving forward.
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
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
If you'd like to continue working together on achieving these goals, you can easily use this link to add the hours to your account today: https://my.revolutionprep.com/s/QAHNSpsf2T.
Please let me know if you have any questions or if there are any adjustments you would like to make to our plan. Iâ€™m happy to schedule a time to talk by phone if that would be helpful. I look forward to supporting Arjun in his continued academic journey.
Best regards,
Jesse S.
jesse.squires@revolutionprep.com
+19704330744</t>
  </si>
  <si>
    <t>Recommends adding sessions and meeting 90-120 mins/week</t>
  </si>
  <si>
    <t>Caleb Krc</t>
  </si>
  <si>
    <t>Dear Kristan, 
I hope you are having a great winter. Itâ€™s been great working with you and Caleb over the past couple of months. I wanted to touch base to share some of the progress weâ€™ve made so far and share my thoughts on the plan moving forward. 
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</si>
  <si>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Recommends continuing with one 60-minute and 30-minute class per week through school year.</t>
  </si>
  <si>
    <t>Sahana Desai</t>
  </si>
  <si>
    <t>Dear Trishna,
I hope youâ€™re doing well. I wanted to share an update on Sahanaâ€™s progress as we continue preparing for the SAT and AP Chemistry.
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
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
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
Best regards,
Liz P.
elizabeth.pirie@revolutionprep.com
+12199169916</t>
  </si>
  <si>
    <t>Suggests scheduling one session per week for SAT and one for AP Chem.</t>
  </si>
  <si>
    <t>Lia Carballo</t>
  </si>
  <si>
    <t>Dear Jose,
I hope you are having a great New Year. Itâ€™s been great working with you and Lia over the past couple of months. I wanted to touch base to share some of the progress weâ€™ve made so far and share my thoughts on the plan moving forward.
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
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</si>
  <si>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Recommends continuing with two 60-minute sessions per week until March SAT.</t>
  </si>
  <si>
    <t>Kayleigh Hall</t>
  </si>
  <si>
    <t>Dear Elle,
I hope you are having a New Year. Itâ€™s been great working with you and Kayleigh over the past couple of months. I wanted to touch base to share some of the progress weâ€™ve made so far and share my thoughts on the plan moving forward.
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
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
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
Best regards,
Jesse S.
jesse.squires@revolutionprep.com
+19704330744</t>
  </si>
  <si>
    <t>Recommends continuing with current 1–2 weekly 90-minute sessions until March SAT.</t>
  </si>
  <si>
    <t>Lily Harness</t>
  </si>
  <si>
    <t>Dear Beth,
I hope you are having a great holiday season. Itâ€™s been great working with you and Lily over the past couple of months. I wanted to touch base to share some of the progress weâ€™ve made so far and share my thoughts on the plan moving forward.
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
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</si>
  <si>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Recommends continuing with current 1–2 weekly 90-minute sessions until March test.</t>
  </si>
  <si>
    <t>Thiago Mariano</t>
  </si>
  <si>
    <t>Dear Karina, 
I hope you are having a great winter. Itâ€™s been great working with you and Thiago over the past few months. I wanted to touch base again to share some of the progress weâ€™ve made thus far and share my thoughts on the plan moving forward. 
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Thiago in his continued academic journey. 
Best regards, 
Colin C.
colin.cody@revolutionprep.com
+19785187882</t>
  </si>
  <si>
    <t>Frank Ye</t>
  </si>
  <si>
    <t>Dear Tao and Amber,
I hope you are having a great week. I wanted to touch base with you about a couple of items related to my work with Frank.
First, Frank has improved immensely on his reading comprehension skills over the last semester.
Second, Frank still needs to study vocabulary terms, words in context, and phrasal verbs.
Based on this information, I recommend that we resume Frank's sessions if necessary in Fall 2026 for two 60-minute sessions per week, as well as potentially setting up sessions with non-academic hours for the PSAT. This plan will best set Frank up for success moving forward.
Please let me know if you have any questions. Iâ€™m happy to schedule a time to talk by phone if that would be helpful. I look forward to supporting Frank in their continued academic journey.
Best regards,
Armand Brouty
Armand B.
armand.brouty@revolutionprep.com
+15129107232</t>
  </si>
  <si>
    <t>Recommends resuming sessions in Fall 2026 if necessary.</t>
  </si>
  <si>
    <t>Sarah Kornfeld</t>
  </si>
  <si>
    <t>Dear Howard,
I hope you are having a great week. I wanted to touch base with you about a couple of items related to my work with Sarah.
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
Second, for the SAT, Sarah has to work on not feeling intimidated by problems on the test and also reading problems more carefully for small details. for Spanish, she has to continue to work on past participles and reading comprehension for the midterm.
Since Sarah is achieving their goals, I recommend we continue with our two 60 minute classes per week through the school year. 
Based on this information, I recommend we keep going with two 60-minute sessions per week at least through the March SAT, if not through the end of the school year for Spanish. This plan will best set [Student's Name]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</si>
  <si>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Recommends continuing with two 60 minute classes per week through school year.</t>
  </si>
  <si>
    <t>Shannon Connaughton</t>
  </si>
  <si>
    <t>Hi Suzanne,
It's been great working with Shannon on her physics class material!Â 
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
Then in the new year,Â  she was able to understand the material for her centripetal forces test. Additionally, she was in a good spot going into the midterm this week! I look forward to hearing how those tests landed.Â 
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Please let me know if you have any questions, comments, or concerns.Â 
Cheers!Â 
Christian C.
christian.collins@revolutionprep.com
+13035190358</t>
  </si>
  <si>
    <t>Recommends a weekly meeting (half hour to an hour).</t>
  </si>
  <si>
    <t>Arya Ramanan</t>
  </si>
  <si>
    <t>Hi Priya,
I am reaching out with a formal progress update for Arya. As a reminder, I send these roughly every six weeks to help keep families informed.
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
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
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
I have asked Arya to take another practice test on the weekend of January 31st as a check-in point. At this time, my recommendation is to continue tutoring at two hours per week through the March exam as scheduled, as this plan seems to be working very well for him.
Please let me know if you have any questions or concerns. I am always happy to discuss Aryaâ€™s progress in more detail.
Kindly,
Kiersten G.
kiersten.guetlein@revolutionprep.com
+15413576952</t>
  </si>
  <si>
    <t>Serene Soliman</t>
  </si>
  <si>
    <t>Dear Youssef, 
I hope you are having a great winter. Itâ€™s been great working with you and Serene over the past few weeks. I wanted to touch base to share some of the progress weâ€™ve made so far and share my thoughts on the plan moving forward. 
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Serene in her continued academic journey. 
Best regards, 
Colin C.
colin.cody@revolutionprep.com
+19785187882</t>
  </si>
  <si>
    <t>Recommends continuing with two-three 30-minute classes per week through school year.</t>
  </si>
  <si>
    <t>Bhavya Ketineni</t>
  </si>
  <si>
    <t>Dear Tiramula Kishore,
Itâ€™s been great working with you and Bhavya over the past couple of months. As we prepare for Bhavya's upcoming final, I wanted to share some updates and information about what to expect.
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
For this exam, our goal is to maintain/raise her current grade. While we cannot guarantee a specific score, we have worked diligently towards this goal through reviewing notes from class, practicing concepts and discussing the "why"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
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
Please let me know if you have any questions or if there are any adjustments you would like to make to our plan. Iâ€™m also able to schedule a time to talk by phone if that would be helpful. I am happy to support Bhavya in her continued academic journey.
Best regards,
James F.
james.falconer@revolutionprep.com
+12076156458</t>
  </si>
  <si>
    <t>Recommends scheduling additional math help next semester now.</t>
  </si>
  <si>
    <t>Eva Gedrich</t>
  </si>
  <si>
    <t>Dear Zoya,
I hope you are having a great start of 2026. Itâ€™s been great working with you and Eva over the past couple of months. I wanted to touch base to share some of the progress weâ€™ve made so far and share my thoughts on the plan moving forward.
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
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
Please let me know if you have any questions or if there are any adjustments you would like to make to our plan. Iâ€™m happy to schedule a time to talk by phone if that would be helpful. I look forward to supporting Eva in her continued academic journey.
Best regards,
James F.
james.falconer@revolutionprep.com
+12076156458</t>
  </si>
  <si>
    <t>Aaron Julian</t>
  </si>
  <si>
    <t>Dear Maria,
I hope you are having a great week. I wanted to touch base with you about a couple of items related to my work with Aaron.
First, Aaron has shown a positive attitude during session and has increasingly refamiliarized himself with both math and reading/writing questions since we resumed after the December exam. He has improved especially on math questions and strategies.
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
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
Please let me know if you have any questions. Iâ€™m happy to schedule a time to talk by phone if that would be helpful. I look forward to supporting Aaron in their continued academic journey.
Best regards,
Armand Brouty
Armand B.
armand.brouty@revolutionprep.com
+15129107232</t>
  </si>
  <si>
    <t>Recommends continuing with one 60-minute session through March SAT.</t>
  </si>
  <si>
    <t>Nate Li</t>
  </si>
  <si>
    <t>Dear Kristin,
As we recently completed ten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
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
We currently have 25 more sessions scheduled through 4/20/2026, which is fantastic! We can consider adding more later in the semester.
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
All the best,
Allison
allison.peck@revolutionprep.com
+19164020475</t>
  </si>
  <si>
    <t>Recommends continuing with one to two 60-minute SAT sessions per week.</t>
  </si>
  <si>
    <t>Ema Parra-Grisolia</t>
  </si>
  <si>
    <t>Dear Thaisabel,
I hope you're having a great day! It's been great working with you and Ema over the past several weeks. Now that we've completed the 6 hours from our initial plan, I wanted to reach out to share some observations on Ema's progress so far and share my thoughts on our plan moving forward.
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
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Please let me know if you have any questions or if you'd like to set up a time to talk about a plan moving forward. Thank you so much for your partnership!
Margaret W.
margaret.webb@revolutionprep.com
+15127457572</t>
  </si>
  <si>
    <t>Recommends continuing 3 hours per week tutoring/homework leading to March SAT.</t>
  </si>
  <si>
    <t>James Quan</t>
  </si>
  <si>
    <t>Dear Jaime,
As we recently completed another two weeks of college art portfolio prep, I wanted to take a moment to share some updates about Jamesâ€™ progress and outline our plans moving forward.
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Our current short-term goal for James is to have him finish his CalArts application. Our medium-term goal is to continue honing his skills in life drawing and character drawing. The overall goal for James going forward is to prepare him for his college art program.
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
Currently, we have four more sessions scheduled through 2/4/2026. It would be great to add 20-30 more hours so we can schedule out his sessions for the semester. This will allow us to continue art tutoring to help prepare him for college.
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
Warm regards,
Allison
allison.peck@revolutionprep.com
+19164020475</t>
  </si>
  <si>
    <t>Recommends continuing with one 2-hour or two 90-minute sessions per week.</t>
  </si>
  <si>
    <t>Desmond Kim</t>
  </si>
  <si>
    <t>Dear team Desmond!
I hope you are having a great January!
Itâ€™s been great working with you over the past couple of months. I wanted to touch base to share some of the progress weâ€™ve made so far and share my thoughts on the plan moving forward.
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
Since we are meeting our goals, I recommend we continue meeting for 2 60 minute sessions until the end of the year. We do not have any meetings scheduled next week at the moment, please confirm that you are aware!
Please let me know if you have any questions or if there are any adjustments you would like to make to our plan. Iâ€™m happy to schedule a time to talk by phone if that would be helpful. I look forward to supporting you in your continued academic journey.
Best regards,
Elliot E.
elliot.emadian@revolutionprep.com
+15409682458</t>
  </si>
  <si>
    <t>Recommends continuing meeting for 2 60 minute sessions until end of year.</t>
  </si>
  <si>
    <t>Emma Guertin</t>
  </si>
  <si>
    <t>Dear Jennifer,
I hope this email finds you well. I wanted to touch base regarding Emma's recent progress and discuss a plan moving forward.
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
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
For the moment, I recommend maintaining our current velocity of one 60-minute session per week leading up to the March SAT, and I want to emphasize homework more than in-session work, since this is likely where Emma will get the most benefit.
Please let me know if you have any questions or if you have any additional insights that might be helpful for me to consider in my work with Emma. Iâ€™m happy to schedule a time to talk by phone as well. I am committed to helping Emma work towards her long-term goals.
Best,
Carina S.
carina.shanahan@revolutionprep.com
+15702932582</t>
  </si>
  <si>
    <t>Reagan McGraw</t>
  </si>
  <si>
    <t>Hi Reagan and Terry,
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https://revolutionprep.zoom.us/rec/play/3CY0aFuUsSFeC4Zw0IGyA8BV3VfE526QnkbCOUHvq9IzWhttVTs0QCFDpgzRz2SY3rktdjCsD-laq00p.-sNBCVBi585uJ5g-
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
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
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
Please let me know if there is anything you would like to adjust or if you would like to schedule time to talk by phone. I look forward to continuing to support Reagan in their academic growth.
Best regards,
Diana H.
diana.hoyer@revolutionprep.com
+12106391241</t>
  </si>
  <si>
    <t>Recommends two 60 min or one 90 min session per week until March exam.</t>
  </si>
  <si>
    <t>Ella Lindner</t>
  </si>
  <si>
    <t>Hi team Ella!
It was great working with Ella this week. I wanted to send along a progress update since we have a 10 day gap before our next session. Our notes from yesterday are below.
Notes: https://drive.google.com/drive/folders/1Vv4kPHU06k6r05woZDMgWzUYKtes8jNi?usp=sharing
Probability: https://kami.app/6ar-Wwr-SGG-qQF
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
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
I've asked Ella to take a test between now and the next time I see her in addition to whatever preparation she feels able to do. Please keep up with daily practice in order to maintain consistency as we've prepared for the February test date.
Our velocity is to continue at about two sessions per week until the date of the test. After that point, Ella can reach out with any questions about any of her academic courses.
Please let me know if you'd like to make any adjustments to this plan. I'm happy to make time for a phone or Zoom chat if you would like. It's a pleasure to continue working with you on Alice's academic journey.
Elliot E.
elliot.emadian@revolutionprep.com
+15409682458</t>
  </si>
  <si>
    <t>Velocity to continue at about two sessions per week until test date.</t>
  </si>
  <si>
    <t>Mia Gates</t>
  </si>
  <si>
    <t>Dear Team Mia,
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
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
Recommendations and Next Steps:
Continue one 60-minute session per week starting in March through the May SAT
Resume targeted review of grammar, transitions, and data analysis
Begin incorporating timed section practice in March
Schedule three full-length practice tests before the official exam
Iâ€™m excited to get back into a consistent rhythm with Mia and to help her reach her highest potential on the upcoming test. Please feel free to reach out if youâ€™d like to confirm additional sessions or discuss scheduling leading up to May.
Warm regards,
Sean U.
sean.ulfik@revolutionprep.com
+18455412219</t>
  </si>
  <si>
    <t>Continue one 60-minute session per week starting March through May SAT.</t>
  </si>
  <si>
    <t>Luke Jordan</t>
  </si>
  <si>
    <t>Dear Team Luke,
Itâ€™s been such a pleasure working with Luke this semester and seeing how much progress heâ€™s made across both English and Math. His focus, curiosity, and positive attitude in sessions have been outstanding, and heâ€™s making steady, meaningful strides toward his academic goals.
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
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
Our lessons have been aligned to ensure that his coursework fulfills the necessary English and Math requirements for any diploma option he chooses.
Recommendations and Next Steps:
Continue 6 hours of weekly instruction (currently scheduled through June)
Maintain focus on Geometry problem-solving and review of key theorems
Continue English grammar, punctuation, and composition practice, integrating reading comprehension
Begin light review of NYS diploma requirements once finalized, to confirm academic alignment
Keep up steady, structured practice to reinforce retention and mastery
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
Warm regards,
Sean U.
sean.ulfik@revolutionprep.com
+18455412219</t>
  </si>
  <si>
    <t>Continue 6 hours of weekly instruction (scheduled through June).</t>
  </si>
  <si>
    <t>Phoebe St Louis</t>
  </si>
  <si>
    <t>Greetings All, 
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Feel free to reach out if you have any questions or requests, and if there is anything else I can do to help. You can always contact me directly by text message or e-mail. 
I hope you are having a wonderful day! 
Tyler G.
tyler.greer@revolutionprep.com
+17085895029</t>
  </si>
  <si>
    <t>Recommends 3 30-minute sessions a week.</t>
  </si>
  <si>
    <t>Alexander Zirkelbach</t>
  </si>
  <si>
    <t>Dear Team Alexander,
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
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
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
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
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
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
Warm regards,
Sean U.
sean.ulfik@revolutionprep.com
+18455412219</t>
  </si>
  <si>
    <t>Recommends continuing meeting for two hours per week until March SAT.</t>
  </si>
  <si>
    <t>Jacinta Heuser</t>
  </si>
  <si>
    <t>Hi Javier,Â 
I wanted to reach out to discuss the plan for Jacinta's ACT attempt in February and how things have been going with the CLT.
I spoke with Jacinta about this quite a bit, but I wanted to loop you in.Â 
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Then, if she can start doing her homework consistently, I think she still has a good shot at the ACT.Â For the ACT, she will have more time to prepare and she can cancel the score after taking the test, if it doesn't feel like it went well.
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Please let me know a good time to further discuss any of these points. As soon as she is done with the ACT practice test, I'll be able to make a good plan for the next two weeks, so let me know when she completes that practice test after her CLT this weekend.
Best,
Â 
Christian C.
christian.collins@revolutionprep.com
+13035190358</t>
  </si>
  <si>
    <t>Shift focus to ACT</t>
  </si>
  <si>
    <t>Stella Vyas</t>
  </si>
  <si>
    <t>Dear Juliana,
I hope you are having a great winter. Itâ€™s been great working with you and Stella over the past couple of months. I wanted to touch base to share some of the progress weâ€™ve made so far and share my thoughts on the plan moving forward.
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
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</si>
  <si>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Recommends continuing at same pace of 2 hour-long sessions a week.</t>
  </si>
  <si>
    <t>Lane Schino</t>
  </si>
  <si>
    <t>Dear Kerri,
I hope you are having a great winter. Itâ€™s been great working with you and Lane over the past couple of months. I wanted to touch base to share some of the progress weâ€™ve made so far and share my thoughts on the plan moving forward.
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
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Lane in their continued academic journey.
Best regards,
Clark H.
clark.howard@revolutionprep.com
+17035682060</t>
  </si>
  <si>
    <t>Recommends continuing at same pace of 2 30-minute sessions a week</t>
  </si>
  <si>
    <t>Sophia St Firmin</t>
  </si>
  <si>
    <t>Greetings All,
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</si>
  <si>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Recommends two 30-minute sessions a week.</t>
  </si>
  <si>
    <t>Aaron Knupp</t>
  </si>
  <si>
    <t>Dear Elizabeth,
I hope you are having a great winter. Itâ€™s been great working with you and Aaron over the past couple of months. I wanted to touch base to share some of the progress weâ€™ve made so far and share my thoughts on the plan moving forward.
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
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Aaron in their continued academic journey.
Best regards,
Clark H.
clark.howard@revolutionprep.com
+17035682060</t>
  </si>
  <si>
    <t>Brian Philp</t>
  </si>
  <si>
    <t>Hello Orla, 
I hope youâ€™re having a great winter. Itâ€™s been wonderful working with Brian over the past couple of months, and I wanted to share an update on his progress and the plan moving forward.
Iâ€™ve seen significant improvement in Brianâ€™s confidence and ownership of his learning. Since our last update, weâ€™ve covered:
- Balancing equations: Setting up atom counts systematically and checking conservation quickly.
- Electromagnetic spectrum: Relating wavelength, frequency, and energy; connecting trends to real-world examples.
- Ions &amp;amp; isotopes: Distinguishing charge vs. mass number; writing ion symbols and calculating neutrons accurately.
- Periodic trends: Explaining trends in radius, ionization energy, and electronegativity with clear reasoning.
- Naming compounds: Applying ionic/covalent/acid naming conventions and writing formulas from names.
Heâ€™s shown consistent progress toward our objective of accurate setup + clear justification on problems. This has been evident in his recent quiz results and a noticeable boost in confidence. He should be proud (I am!).
To keep momentum and ensure support during heavier weeks, I recommend we reserve two sessions per week (60 minutes each) through the school year. Brian can cancel as needed, but holding two standing times secures the slots that match his availability as my schedule fills.
Our short term goals going forward will be to:
- Cement stoichiometry (mole ratios, limiting reactant, percent yield) as we extend balancing into quantitative problems.
- Maintain an error log to track and reduce recurring slips (units, significant figures, sign/charge).
The overall goal remains to ensure Brian gets a passing grade and feels confident with the material. Let know if you have any questions or if we should align sessions with upcoming tests. Brian is on a great trajectory, and Iâ€™m excited to keep building on his recent wins.
Warmly,
Nayely R.
nayely.rolongomez@revolutionprep.com
+13237404878</t>
  </si>
  <si>
    <t>Recommends reserving two sessions per week (60 mins) through school year.</t>
  </si>
  <si>
    <t>Sofia Fluker</t>
  </si>
  <si>
    <t>Dear Mara,
I hope you are having a great winter. Itâ€™s been great working with you and Sofia over the past couple of months. I wanted to touch base to share some of the progress weâ€™ve made so far and share my thoughts on the plan moving forward.
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
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Sofia in their continued academic journey.
Best regards,
Clark H.
clark.howard@revolutionprep.com
+17035682060</t>
  </si>
  <si>
    <t>Recommends continuing current pace of 2 1-hour-long sessions a week</t>
  </si>
  <si>
    <t>Mazzy Gonzalez</t>
  </si>
  <si>
    <t>Greetings,
It was great working with Mazzy!  Sorry to hear that she dropped the course, but I wish you all the best with the remainder of the school year!
Kind regards,
Jimmy
Jimmy W.
jimmy.works@revolutionprep.com
+14109266111</t>
  </si>
  <si>
    <t>Student dropped course.</t>
  </si>
  <si>
    <t>Musah Mehmood</t>
  </si>
  <si>
    <t>Dear Samreen,
I hope you are having a great winter. Itâ€™s been great working with you and Musah over the past couple of months. I wanted to touch base to share some of the progress weâ€™ve made so far and share my thoughts on the plan moving forward.
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
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</si>
  <si>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Recommends continuing at same pace of 3 half-hour sessions a week.</t>
  </si>
  <si>
    <t>Mason Vanner</t>
  </si>
  <si>
    <t>Greetings All,
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
Feel free to reach out if you have any questions or requests, and if there is anything else I can do to help. You can always contact me directly by text message or e-mail.
I hope you are having a wonderful day!
Tyler G.
tyler.greer@revolutionprep.com
+17085895029</t>
  </si>
  <si>
    <t>Adria Rothfield</t>
  </si>
  <si>
    <t>Hello Brette,
I hope this message finds you doing well! I wanted to share a brief update on Adriaâ€™s progress to start the new year.
Strengths:
In Reading &amp;amp; Writing, Adria is progressing well with craft and structure, information and ideas, text structure and purpose, central ideas and details, sentence boundaries, and expression of ideas. She is also using the Eliminate-3 strategy more effectively.
In Math, she is demonstrating strong progress with problem-solving and data analysis, systems of equations, functions, algebra, and identifying questions that can be efficiently solved using Desmos.
Areas of Focus:
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Next Steps:
We will continue to reinforce high-yield strategies, strengthen foundational concepts, and build Adria's confidence as she prepares for the upcoming March 14, 2026 SAT exam. 
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
Notable Data:
December 6 SAT: 1180 (640 Reading &amp;amp; Writing, 540 Math)
Adria is making encouraging progress, and I am proud of her effort. With continued focus, I am confident she will continue to improve her scores.
Please feel free to reach out with any questions or to discuss next steps!
Jimmy W.
jimmy.works@revolutionprep.com
+14109266111</t>
  </si>
  <si>
    <t>Recommends extending program</t>
  </si>
  <si>
    <t>Martina Catino</t>
  </si>
  <si>
    <t>Greetings All,
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
Feel free to reach out if you have any questions or requests, and if there is anything else I can do to help. You can always contact me directly by text message or e-mail.
I hope you are having a wonderful day!
Tyler G.
tyler.greer@revolutionprep.com
+17085895029</t>
  </si>
  <si>
    <t>Greetings All,
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
Feel free to reach out if you have any questions or requests, and if there is anything else I can do to help. You can always contact me directly by text message or e-mail.
I hope you are having a wonderful day!
Tyler G.
tyler.greer@revolutionprep.com
+17085895029</t>
  </si>
  <si>
    <t>Recommends one 30-minute session a week.</t>
  </si>
  <si>
    <t>Casey Blatz</t>
  </si>
  <si>
    <t>Hello Daryl and John,
Hope all is well. Itâ€™s been a pleasure, as always, working with Casey these past several weeks.
He continues to approach Calculus with an excellent work ethic. He tackles his homework with enthusiasm and care, and one of the biggest areas of growth is that heâ€™s now willing to consult his class notes when he gets stuck. This is a meaningful step forward for Casey.
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
I recommend we continue meeting each week for 90 minutes. As always, Iâ€™m happy to chat further anytime.
All best,
Brian C.
brian.cohen@revolutionprep.com
(734) 945-3810</t>
  </si>
  <si>
    <t>Recommends continuing meeting each week for 90 minutes.</t>
  </si>
  <si>
    <t>Mahirah Syed</t>
  </si>
  <si>
    <t>Greetings All,
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</si>
  <si>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Maya Subramanian</t>
  </si>
  <si>
    <t>Greetings All,
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</si>
  <si>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 then ramping up closer to test.</t>
  </si>
  <si>
    <t>Aiden Nowak</t>
  </si>
  <si>
    <t>Dear Erika, 
I hope you are having a great winter. It was great working with you and Aiden last week. I wanted to touch base to share some of the progress we made. 
I saw significant improvements in Aiden's ability to solve problems involving logarithmic functions and using their properties. They have shown consistent progress in understanding the algebra II curriculum, which has been evident in their ability to complete their homework. 
The overall goal remains Aiden being able to get at least a B in algebra II. Based on Aiden's progress, I recommend he continues with one 60 minute class per week through the school year. 
Please let me know if you have any questions or if there are any adjustments you would like to make to our plan. I'm happy to schedule a time to talk by phone if that would be helpful. 
Best regards, 
Karleigh A.
karleigh.arrington@revolutionprep.com
+15705786904</t>
  </si>
  <si>
    <t>Shane Hale</t>
  </si>
  <si>
    <t>Hi Mark,
I hope youâ€™re doing well! It has been a pleasure working with Shane these past few months, as always.
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
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
I recommend we continue meeting once a week for an hour leading up to the March exam.
Please feel free to reach out with any questions or if youâ€™d like to discuss further â€” always happy to connect.
All best,
Brian
brian.cohen@revolutionprep.com
(734) 945-3810</t>
  </si>
  <si>
    <t>Recommends continuing meeting once a week for an hour leading up to March.</t>
  </si>
  <si>
    <t>Sylvester Rosenfeld</t>
  </si>
  <si>
    <t>Hi Diego,
I hope youâ€™re doing well! It has been a pleasure working with Sylvester these past several weeks.
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
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
I know Sylvester is eager to move quickly through the SAT material, but this process canâ€™t be rushed simply for the sake of covering everything. The priority is ensuring he truly absorbs and retains what weâ€™re working on, rather than finishing test prep by an arbitrary deadline.
I recommend we continue meeting once a week for an hour leading up to the March exam.
Please feel free to reach out with any questions or if youâ€™d like to discuss further â€” Iâ€™m always happy to connect.
All best,
Brian
734.945.3810</t>
  </si>
  <si>
    <t>Eliana Forsyth</t>
  </si>
  <si>
    <t>Hi Doug,Â 
It's been great working with Eliana to keep up with her math and biology class!
I wanted to recap the end of the semester, lessons learned, and then the plan moving forward.Â 
In her biology class, she had a bit of trouble with the first exam, where she wasn't sure how in depth she should answer the open response question. After that, she got the system down and it was great to hear that she got an A- on the final and an A overall for the term.Â 
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Please let me know if you have any questions or would like to further discuss any of this,
Cheers!Â 
Christian C.
christian.collins@revolutionprep.com
+13035190358</t>
  </si>
  <si>
    <t>Recommends keeping 2x1 hour weekly schedule</t>
  </si>
  <si>
    <t>Roshan Athivilli</t>
  </si>
  <si>
    <t>Dear Raviprasad, 
I hope you are having a great winter. Itâ€™s been great working with you and Roshan over the past few weeks. I wanted to touch base to share some of the progress weâ€™ve made so far and share my thoughts on the plan moving forward. 
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</si>
  <si>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Olivia Levine</t>
  </si>
  <si>
    <t>Dear Rebecca,
I'm excited to reach out to celebrate Oliviaâ€™s amazing progress. Olivia has worked diligently, and as a result, she has achieved a score of 1260 on the practice SAT. I am so proud of Olivia!
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
Please let me know if you have any questions. Iâ€™m happy to schedule a time to talk by phone if that would be helpful. I am always available to support Olivia in her continued academic journey.
Best regards,
Cheyanne J.
cheyanne.jones@revolutionprep.com
+17193935674</t>
  </si>
  <si>
    <t>Recommends continuing to meet for two 60-minute sessions every week until March test.</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</si>
  <si>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</si>
  <si>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
I recommend continuing at our current pace of one hour per week to reinforce these skills and allow time to build connections between topics. 
Our short-term goals include continuing to solidify multiplication fluency and developing a strong foundation with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</si>
  <si>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Recommends continuing at current pace of one hour per week.</t>
  </si>
  <si>
    <t>Dear Shikha,
I hope you are having a great day. It has been wonderful working with Arayna, and I wanted to share a brief overview of her progress along with my thoughts on our plan moving forward.
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
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
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</si>
  <si>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Recommends continuing at current pace (vague on specifics).</t>
  </si>
  <si>
    <t>Allison Kim</t>
  </si>
  <si>
    <t>Dear Michelle,
I hope you are having a great day. It has been wonderful working with Allison, and I wanted to share a brief overview of her progress so far along with my thoughts on our plan moving forward.
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
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
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
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Allisonâ€™s progress further. Iâ€™m always happy to connect by phone if that would be helpful. I look forward to continuing to support Allisonâ€™s learning.
Warm regards,
Casey Y.
casey.young@revolutionprep.com
+17272512559</t>
  </si>
  <si>
    <t>Recommends continuing at current pace of 60 mins/week</t>
  </si>
  <si>
    <t>Harmony Luna</t>
  </si>
  <si>
    <t>Hello Yadira,
Every once in a while I provide a deeper overview of how students have been doing. Here I'll tell you more about what we've been working on and what the plan will be going forward.
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
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
Best regards,
Joyraj D.
joyraj.d'souza@revolutionprep.com
+15174024183</t>
  </si>
  <si>
    <t>Focus on concepts</t>
  </si>
  <si>
    <t>Ariana Murshed</t>
  </si>
  <si>
    <t>Hello Farzana,
I'd like to update you with some more depth on what we have been working on in tutoring.
Ariana has been working on improving her understanding in Biology. Together, we've worked on improving her understanding of cellular respiration, photosynthesis, taxonomy, biochemistry, and more. Recently, we've focused on preparing her for her midterm exam.
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
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Joyraj D.
joyraj.d'souza@revolutionprep.com
+15174024183</t>
  </si>
  <si>
    <t>Ethan Huang</t>
  </si>
  <si>
    <t>Dear Susan,
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
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
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
Ethan is a pleasure to work with. Heâ€™s engaged, respectful, and always willing to put in the effort needed to improve. Iâ€™m very pleased with how things are going and look forward to continuing to support him as needed.
Please feel free to reach out if you have any questions!
Sincerely,
Tim Schlotzhauer</t>
  </si>
  <si>
    <t>Look forward to continuing to support as needed.</t>
  </si>
  <si>
    <t>CC Carr</t>
  </si>
  <si>
    <t>Dear Stacey,
I hope you are having a great winter. It has been great working with you and CC over the past couple of months. I wanted to touch base to share some of the progress weâ€™ve made so far and share my thoughts on the plan moving forward.
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
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
Please let me know if you have any questions or if there are any adjustments you would like to make to our plan. Iâ€™m happy to schedule a time to talk by phone if that would be helpful. I look forward to supporting CC in their continued academic journey.
Cheers,
Zack 
zack.robertson@revolutionprep.com
+15098598579</t>
  </si>
  <si>
    <t>Recommends continuing with one 60-minute class per week through ACT.</t>
  </si>
  <si>
    <t>Dylan Gay</t>
  </si>
  <si>
    <t>Dear Wendy,
I hope you are having a great winter. It has been great working with you and Dylan over the past couple of months. I wanted to touch base to share some of the progress weâ€™ve made so far and share my thoughts on the plan moving forward.
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Since Dylan is progressing towards achieving their goals, I recommend we continue with our one 60 minute class per week through his official SAT test date.
Please let me know if you have any questions or if there are any adjustments you would like to make to our plan. Iâ€™m happy to schedule a time to talk by phone if that would be helpful. I look forward to supporting Dylan in their continued academic journey.
Cheers,
Zack 
zack.robertson@revolutionprep.com
+15098598579</t>
  </si>
  <si>
    <t>Recommends continuing with one 60-minute class per week through official SAT date.</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</si>
  <si>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</si>
  <si>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5 hours total (all scheduled)
Last Scheduled Session: Monday, February 23
Current Goals: To gain confidence and depth of understanding for math concepts in his class
Student Notes: Daniel is great in session. He is eager to work, and ready to learn as soon as we start. I really like having him as a student.
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Recommendation: I recommend we maintain our current schedule of once a week for 60 minutes because he doesn't require extensive support in his math class, so once a week is a good check in.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</si>
  <si>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Recommends maintaining current schedule of once a week for 60 minutes.</t>
  </si>
  <si>
    <t>Tristan Milano</t>
  </si>
  <si>
    <t>Good morning!
I hope youâ€™re having a wonderful week! This message is intended to detail Tristanâ€™s progress through the program. If you have any questions about anything here, feel free to email me at your convenience!
PROGRAM INFORMATION
Program Focus: Test Prep--ACT
Hours in Program Bank: 7.75 hours (.75 hours unscheduled, 7 hours scheduled)
Last Scheduled Session: Wednesday, February 18
Current Goals:
Student Notes: Tristan is always great in session. He is eager to learn and ready to work whenever he joins. I am very happy to have him as a student.
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
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
I do recommend that we extend some of our sessions to use up the .75 unscheduled hours. I will discuss with Tristan about the best ways to do this.
If you would like to schedule a phone call or Zoom meeting to discuss anything in this progress report, please let me know and we can find a time that suits our schedules!
As always, I appreciate your involvement in Tristanâ€™s education, and I am grateful to play a role in it. 
Elijah R.
elijah.ramirez@revolutionprep.com
+13614629743</t>
  </si>
  <si>
    <t>Recommends maintaining current schedule of twice a week for 60 minutes.</t>
  </si>
  <si>
    <t>Kaia Lucas</t>
  </si>
  <si>
    <t>Dear Shawn,
I hope you are having a great week! As we prepare for Kaia's upcoming practice test, I wanted to share some updates and information about what to expect.
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Kaia to replicate official test day conditions as closely as possible when taking their practice test. They should find a quiet place and take the test in one sitting.
After the practice test, I will review the results and discuss the test experience with Kaia to determine our focus moving forward, and Iâ€™ll follow up with you on takeaways, improvements, and next steps in my next parent update.
I recommend that she keep doing 1 and half hour sessions with me weekly.  Right now she only has one more lesson scheduled so we need to get more lessons scheduled for her until her March test.
ACADEMICS OR PRIVATE TUTORING FAMILIES: I suggest adding the below to your account to ensure we stay on track.
â€¢ 5 Hours of Advanced Tutoring for Kaia Lucas with Jill Watson
If you'd like to continue working together on achieving these goals, you can easily use this link to add the hours to your account today: https://my.revolutionprep.com/s/NndipHjdRh.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</si>
  <si>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Rory Joshu</t>
  </si>
  <si>
    <t>Dear Wesley,
I hope this email finds you well. I wanted to discuss Roryâ€™s preparation for our tutoring sessions and share some insights and our plan moving forward.
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
As you know, our goal is improving Roryâ€™s SAT score. However, Rory has been unable to complete work outside of the session which limits the potential growth significantly. It is crucial that they come to sessions with completed homework.
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
I suggest adding 12 Hours of Advanced Tutoring for Rory Joshu with Tyler Thornton in order to continue Roryâ€™s improvements on the SAT
If you'd like to continue working together on achieving these goals, you can easily use this link to add the hours to your account today: https://my.revolutionprep.com/s/z8grsGF28O.
Please feel free to reach out with any questions or concerns. I am happy to discuss further and adjust our approach as needed to support Roryâ€™s success. We can also schedule a time to talk by phone if that would be helpful.
Thank you for your continued partnership.
Best regards,
Tyler Thornton
tyler.thornton@revolutionprep.com
+14108024728</t>
  </si>
  <si>
    <t>Recommends increasing to two 60 minute sessions per week</t>
  </si>
  <si>
    <t>Reid Brookins</t>
  </si>
  <si>
    <t>Dear Lisa,
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Our once weekly sessions are working well for us. Please let me know if you have any questions or concerns or if you would like to talk further on the phone, we can set up a time.
Sincerely, 
Melinda M.
melinda.mergendahl@revolutionprep.com
+16083975309</t>
  </si>
  <si>
    <t>States once weekly sessions are working well.</t>
  </si>
  <si>
    <t>Robert Praczuk</t>
  </si>
  <si>
    <t>Hi Aggie! It's time for a progress update again! (Time flies!)
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Robbie is doing well overall. When pushed, he does a great job of coming up with well worded sentences. Based on his progress, I recommend continuing with 1-2 hours of tutoring per week. 
As always, if you have any questions or concerns, please feel free to reach out!
Mary L.
mary.logan@revolutionprep.com
+16822312877</t>
  </si>
  <si>
    <t>Recommends continuing with 1-2 hours of tutoring per week.</t>
  </si>
  <si>
    <t>Hello Chinenyeze,
I hope you and your family are having a great New Year so far. I wanted to touch base to update you on Dozieâ€™s progress over the last two months. Additionally, I would like to discuss plans for the upcoming months.
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
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
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</si>
  <si>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 for 30 minutes.</t>
  </si>
  <si>
    <t>Gavin Rossi</t>
  </si>
  <si>
    <t>Dear Team Gavin,
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
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
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
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
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
Gavinâ€™s consistency, organization, and positive attitude continue to stand out. With his strong academic foundation and ongoing dedication, Iâ€™m confident heâ€™ll maintain excellent performance in both Algebra and Biology throughout the semester.
Warm regards,
Sean U.
sean.ulfik@revolutionprep.com
+18455412219</t>
  </si>
  <si>
    <t>Recommends continuing meeting for two 60-minute sessions per week.</t>
  </si>
  <si>
    <t>Haddon Doyle</t>
  </si>
  <si>
    <t>Dear Team Haddon,
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
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
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
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
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
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
Warm regards,
Sean U.
sean.ulfik@revolutionprep.com
+18455412219</t>
  </si>
  <si>
    <t>Recommends continuing this schedule [once per week] through March SAT.</t>
  </si>
  <si>
    <t>Salvatore Baudo</t>
  </si>
  <si>
    <t>Hello Kateryna,
I hope you and your family are having a great New Year so far. I wanted to reach out to update you on Salvatoreâ€™s progress over the last two months. Additionally, I would like to discuss plans for the upcoming months.
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
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</si>
  <si>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1-1.5 hours.</t>
  </si>
  <si>
    <t>Mallory Bartlett</t>
  </si>
  <si>
    <t>Hello Melissa,
I hope you and your family are having a great New Year so far. I wanted to reach out to update you on Malloryâ€™s progress over the last two months. Additionally, I would like to discuss plans for the upcoming months.
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
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</si>
  <si>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 hour.</t>
  </si>
  <si>
    <t>Lorenzo Currea</t>
  </si>
  <si>
    <t>Hi Luisa Fernanda,
I hope youâ€™re having a great start to 2026! It has been fantastic working with Lorenzo, and I wanted to share an update on his progress and our plan moving forward.
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
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
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
Best regards,
Kristen F.
kristen.fox@revolutionprep.com
+18636516566</t>
  </si>
  <si>
    <t>Recommends continuing with weekly tutoring sessions.</t>
  </si>
  <si>
    <t>Andrew Wiemeyer</t>
  </si>
  <si>
    <t>Dear Kim,
Since Drew is taking his midterms this week, I thought it would be a good opportunity to send you an update of his progress over the past couple of weeks. As always, I am enjoying working with Drew. He is always prepared for our sessions and puts in his full effort.
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Our once weekly sessions are working well for us. Please let me know if you have any questions or concerns or if you would like to talk further on the phone, we can set up a time.
Sincerely, 
Melinda M.
melinda.mergendahl@revolutionprep.com
+16083975309</t>
  </si>
  <si>
    <t>Hajune Lee</t>
  </si>
  <si>
    <t>Hi Maggie,
I hope youâ€™re having a great start to the semester! It has been a pleasure working with Hajune, and Iâ€™m writing to share an update on the progress heâ€™s made in his writing.
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
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
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
Please let me know if you have any questions or if you would like to discuss his writing journey in more detail. I am truly excited to continue supporting Hajune as he develops into an even more accomplished and confident writer.
Best regards,
Kristen F.
kristen.fox@revolutionprep.com
+18636516566</t>
  </si>
  <si>
    <t>Coco Serrio</t>
  </si>
  <si>
    <t>Dear Marley,
Since Coco is finishing up her first semester this week, I thought it would be a good opportunity to send you an update of her progress over the past couple of weeks. As always, I am enjoying working with Coco. She is always prepared for our sessions and puts in her full effort.
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
Our once weekly sessions are working well for us. Please let me know if you have any questions or concerns or if you would like to talk further on the phone, we can set up a time. We only have one session remaining, so please let us know if youâ€™d like to add additional hours. 
Sincerely, 
Melinda M.
melinda.mergendahl@revolutionprep.com
+16083975309</t>
  </si>
  <si>
    <t>States once weekly sessions working well</t>
  </si>
  <si>
    <t>Hannah Lee</t>
  </si>
  <si>
    <t>Hi Maggie,
I hope youâ€™re having a great start to the semester! I truly enjoy my time with Hannah, and Iâ€™m reaching out today to highlight the thoughtful work she has been doing to strengthen her reading and phonics skills.
Throughout our recent sessions, Hannah has enthusiastically engaged with a wide range of foundational literacy concepts. Weâ€™ve practiced specific sound patterns like the "ch" and "sh" digraphs, explored rhyming and word families such as "-all" and "-ing,"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
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
Our current short-term goals are to solidify her grasp of challenging consonant blends like "spr-" and "str-,"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
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
Best regards,
Kristen F.
kristen.fox@revolutionprep.com
+18636516566</t>
  </si>
  <si>
    <t>Highly recommends continuing sessions twice per week.</t>
  </si>
  <si>
    <t>Baron Smith</t>
  </si>
  <si>
    <t>Dear Joel,
I hope youâ€™re having a great week. Itâ€™s been great working with Baron over the past couple of months, and I wanted to touch base to share an update on the progress weâ€™ve made so far and outline my thoughts on the plan moving forward.
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
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
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
Based on Baronâ€™s progress and goals, I recommend continuing with one 60-minute tutoring session per week. This schedule will allow us to maintain momentum, reinforce strategies, and continue targeted practice as the test approaches.
Please feel free to reach out if you have any questions or if youâ€™d like to discuss Baronâ€™s progress or plan in more detail. Iâ€™m happy to schedule a phone call if that would be helpful. I look forward to continuing to support Baron in his SAT preparation.
Best regards,
Cristina A.
cristina.ascenzipettenuzzo@revolutionprep.com
+17863092063</t>
  </si>
  <si>
    <t>Recommends continuing with one 60-minute tutoring session per week.</t>
  </si>
  <si>
    <t>Hannah Chong</t>
  </si>
  <si>
    <t>Dear Susan,
I hope youâ€™re having a great week. Itâ€™s been great working with Hannah over the past couple of months, and I wanted to touch base to share an update on the progress weâ€™ve made so far and outline my thoughts on the plan moving forward.
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
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
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
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
Please feel free to reach out if you have any questions or would like to discuss Hannahâ€™s progress in more detail. Iâ€™m happy to schedule a phone call if that would be helpful. I look forward to continuing to support Hannah in her math course.
Best regards,
Cristina A.
cristina.ascenzipettenuzzo@revolutionprep.com
+17863092063</t>
  </si>
  <si>
    <t>Carly Schilb</t>
  </si>
  <si>
    <t>Dear Brian,
I hope youâ€™re having a great week. Itâ€™s been great working with Carly over the past couple of months, and I wanted to touch base to share an update on the progress weâ€™ve made so far and outline my thoughts on the plan moving forward.
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
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
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
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
Please feel free to reach out if you have any questions or would like to discuss Carlyâ€™s progress in more detail. Iâ€™m happy to schedule a phone call if that would be helpful. I look forward to continuing to support Carly in her chemistry course.
Best regards,
Cristina A.
cristina.ascenzipettenuzzo@revolutionprep.com
+17863092063</t>
  </si>
  <si>
    <t>Recommends continuing with minimum one 60-minute tutoring session per week.</t>
  </si>
  <si>
    <t>Michael Pesola</t>
  </si>
  <si>
    <t>Thank you for speaking with me today!
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
Based on our brief college discussion:
1. Mikey has a robust college "wish list" -- Notre Dame, Purdue, Michigan, Illinois, Maryland, GT, VT and others! [All of these schools are winners]
2. I recommend attending any college fair where a rep from these schools attends. Shaking this reps hand and following up with friendly emails (interest).
3. Like as many social media posts for these schools that you can find.
4. Do some Youtube College Dorm Walkthrough research [not all schools are modernized or equal]
5. Early Action may give Mikey an advantage on his favorite schools without the binding financial burden of claiming Early Decision (pre-scholarship notice).
6. Mikey's Track Consistency and Eagle Scout work is impressive and to be applauded.
7. Exploration of these clubs and CLEO (sp?) will be assigned as homework, going forward.
Based on Mikey's homework proficiency, we can maintain our current session velocity. I hope he has a safe Scouting Camp Out this weekend, and I look forward to hearing about it in our next session.
Thanks for discussing his college plans with me. 
You are welcome to reach out with further questions. I'd also be interested to learn what his new high school counselor recommends.
Kindest regards,
Chris P.
chris.prouty@revolutionprep.com
+13108710081</t>
  </si>
  <si>
    <t>States current session velocity can be maintained.</t>
  </si>
  <si>
    <t>Nikhil Nagaraj</t>
  </si>
  <si>
    <t>Dear Vandana,
I hope you are having a great week! As we prepare for Nikhilâ€™s first Bluebook Practice SAT this weekend, I wanted to share a brief update on his progress and what to expect.
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
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
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
Based on Nikhilâ€™s goals and current progress, I recommend continuing with one 60-minute session per week to reinforce reading strategies and expand our work on Command of Quantitative Evidence, Transitions, and Rhetorical Synthesis as he builds confidence across all question types.
Please feel free to reach out if you have any questions or would like to discuss the plan further. Iâ€™m looking forward to continuing to support Nikhil as he prepares for the SAT.
Best,
Ana H.
ana.heiser@revolutionprep.com
+14695703730</t>
  </si>
  <si>
    <t>Yuna Hartsfield</t>
  </si>
  <si>
    <t>Hi You-Kyung
I hope youâ€™re having a great start to the semester! It has been a true pleasure working with Yuna, and Iâ€™m writing to share a detailed update on the progress she has made in her reading journey.
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"backpack," "pumpkin," and "sandwich."
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
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
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
Best regards,
Kristen F.
kristen.fox@revolutionprep.com
+18636516566</t>
  </si>
  <si>
    <t>Recommends continuing weekly sessions.</t>
  </si>
  <si>
    <t>Yuvi Singh</t>
  </si>
  <si>
    <t>Dear Yuvi and Family,
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
In Physics, we focused on the forces unit, specifically revisiting "niche"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
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
Christian S.
christian.steiner@revolutionprep.com
+13056077323</t>
  </si>
  <si>
    <t>Recommends maintaining velocity of at least one hour a week.</t>
  </si>
  <si>
    <t>Gabriel Jacobs</t>
  </si>
  <si>
    <t>Dear Team Gabriel, 
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
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"why" behind the concepts without any elevated pressure.
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
Best regards,
Christian Steiner
christian.steiner@revolutionprep.com
+13056077323</t>
  </si>
  <si>
    <t>George Barbounis</t>
  </si>
  <si>
    <t>Dear George and Nancy,
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
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
Christian Steiner
christian.steiner@revolutionprep.com
+13056077323</t>
  </si>
  <si>
    <t>James Trinka</t>
  </si>
  <si>
    <t>Dear James and Barbara,
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"physics way"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"why" behind planetary motion rather than just memorizing a result.
In Calculus, we are shifting from the world of derivatives into the realm of integration. While he is handling the introductory "anti-derivative"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
To keep this momentum going, I recommend we maintain our velocity of one hour per week. This consistency has clearly paid off in his Physics performance, and having that dedicated time to "muscle through" the early stages of integration will prevent the upcoming, more abstract topics from becoming overwhelming. I look forward to seeing how he tackles these new challenges as the semester continues.
Best regards,
Christian Steiner
christian.steiner@revolutionprep.com
+13056077323</t>
  </si>
  <si>
    <t>Arnav Anand</t>
  </si>
  <si>
    <t>Dear Vidhya, 
I'm excited to reach out to celebrate Arnavâ€™s amazing progress. Arnav has worked diligently, and as a result, they have achieved an A for his English class in the last quarter. I am so proud of Arnav. 
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
Please let me know if you have any questions. Iâ€™m happy to schedule a time to talk by phone if that would be helpful. I am always available to support Arnav in their continued academic journey. 
Best regards, 
Schon G.
schon.gonzalez@revolutionprep.com
+16314806035</t>
  </si>
  <si>
    <t>Recommends maintaining current velocity of thirty minutes per week.</t>
  </si>
  <si>
    <t>Christian Jensen</t>
  </si>
  <si>
    <t>Hello!
It was a pleasure speaking with you today! Christian is off to an excellent start. I will send his first session video in a separate email shortly, so you can see each week what we work on and the assigned homework.
We are all set for Thursdays at 4 pm. If anything ever comes up, the fastest way to reach me is via text.
I look forward to more backsolving and algebra next week.
Have a lovely weekend! Thanks! Ash
Ashley S.
ashley.scorsone@revolutionprep.com
+19543031288</t>
  </si>
  <si>
    <t>States set for Thursdays at 4 pm.</t>
  </si>
  <si>
    <t>Luke Lumsden</t>
  </si>
  <si>
    <t>Hi,
I hope you are having a lovely start to your weekend. I can be available on Wednesday to chat. I have Luke around 8:30 am, then take a break before a student at noon EST. I am happy to make other windows if a specific time works better for you.
Thanks! Ash
Ashley S.
ashley.scorsone@revolutionprep.com
+19543031288</t>
  </si>
  <si>
    <t>Logistics about availability.</t>
  </si>
  <si>
    <t>I am coordinating with mom and dad to meet next Wednesday, when they are done traveling. Luke is back this semester, and I plan to encourage him to start his SAT journey. We discussed this as our plan at the end of last semester. 
He gave me a last-minute no-show this week- just a text message the night before, so I hope to see what encouragement or motivation his parents can provide.
Nothing to do here, just a heads up.
Ashley S.
ashley.scorsone@revolutionprep.com
+19543031288</t>
  </si>
  <si>
    <t>Internal note about no-show.</t>
  </si>
  <si>
    <t>Natasha Deutch</t>
  </si>
  <si>
    <t>Hi,
I hope you are having a great start to your weekend. I tried reaching out to Natasha Deutch's dad today. He texted me back. They don't have her ACT results yet. It sounds like "if" it isn't what she hoped for, they will have her try the May SAT.
Ideally, we start that sooner than later. I think they want to see the score first. She has one hour left to use otherwise.
Ashley S.
ashley.scorsone@revolutionprep.com
+19543031288</t>
  </si>
  <si>
    <t>Ideally starts sooner than later.</t>
  </si>
  <si>
    <t>Mackenzie Nepola</t>
  </si>
  <si>
    <t>Hello! 
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We are scheduled for Wednesdays at 3 pm. I'd recommend planning for an additional session the week of test day. It is a good way to get in a final pep rally review. Let's plan to discuss it more when we catch up after the next practice exam.
Have a lovely weekend! Thanks! Ash
Ashley S.
ashley.scorsone@revolutionprep.com
+19543031288</t>
  </si>
  <si>
    <t>Suggests planning for additional session week of test.</t>
  </si>
  <si>
    <t>Bella Murray</t>
  </si>
  <si>
    <t>Hello!
I appreciate you taking the time to hear me brag about Bella's progress. She really is a very hard-working student. I appreciate her focus throughout the entire session.
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
We continue on our twice-a-week velocity on Mondays and Wednesdays. Bella will take an updated practice exam this weekend. It should give us a peek into her endurance.
Have a lovely weekend! Thanks! Ash
Ashley S.
ashley.scorsone@revolutionprep.com
+19543031288</t>
  </si>
  <si>
    <t>States continuing on twice-a-week velocity.</t>
  </si>
  <si>
    <t>Trey Frear</t>
  </si>
  <si>
    <t>Hello,
I hope you all are having a fantastic start to the weekend! 
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
I look forward to the next exam! We have a standing Sunday night meeting so as not interrupt Trey's busy sports schedule. It's been working out well. I recommend we plan for an extra "pep rally" session before the next exam day.
Let me know if you have any questions or would like to hear me brag on his progress further! Thanks! Ash
Ashley S.
ashley.scorsone@revolutionprep.com
+19543031288</t>
  </si>
  <si>
    <t>Suggests planning for extra session</t>
  </si>
  <si>
    <t>Jacqueline Durling</t>
  </si>
  <si>
    <t>Hello,
I hope you all are enjoying a lovely start to the weekend. Any updates on Jacqueline's last exam? We are all out of hours, but I would like to share a recommendation.
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
Please let me know if you have time to chat more about my recommendation. I'll be available most of Monday and Tuesday between 12 and 3 pm.
Have an amazing weekend! Thanks! Ash
Ashley S.
ashley.scorsone@revolutionprep.com
+19543031288</t>
  </si>
  <si>
    <t>Plan to continue at least one hour each week.</t>
  </si>
  <si>
    <t>Hello!
I hope you are having an excellent start to your weekend! I was hoping to catch up to brag about Anastasia's progress. She took her first practice exam. We aimed to earn "perfect" on the rule-based questions, like standard English conventions and the expression of ideas. There were a few mistakes, but nothing Anastasia couldn't correct after a brief review of the rules. 
We are both looking forward to the next practice exam. Mastering rule-based questions will make the few remaining deep-reading questions even easier. She did great on those!
We continue to meet on Thursday evenings to practice the Reading/English works. I would not recommend any changes at this time.
Please let me know if you have any questions. Have a lovely weekend! Thanks! Ash 
Ashley S.
ashley.scorsone@revolutionprep.com
+19543031288</t>
  </si>
  <si>
    <t>Continue to meet on Thursday evenings.</t>
  </si>
  <si>
    <t>Alyssa Hill</t>
  </si>
  <si>
    <t>Dear Alethea,
I hope youâ€™re having a great week. Itâ€™s been great working with Alyssa over the past couple of months, and I wanted to touch base to share an update on the progress weâ€™ve made so far and outline my recommendation moving forward.
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
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
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
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
Please feel free to reach out if you have any questions or would like to discuss Alyssaâ€™s progress in more detail. Iâ€™m happy to schedule a phone call if that would be helpful. I look forward to continuing to support Alyssa in her chemistry course.
Best regards,
Cristina A.
cristina.ascenzipettenuzzo@revolutionprep.com
+17863092063</t>
  </si>
  <si>
    <t>Sydney-Grace Ntim</t>
  </si>
  <si>
    <t>Dear Esther,
I hope you are having a great week. Itâ€™s been great working with you and Sydney-Grace over the past couple of months. I wanted to touch base to share some of the progress weâ€™ve made so far and outline my recommendations moving forward.
I have seen strong improvements in Sydney-Graceâ€™s understanding of electron configuration and Lewis structures. She has shown great effort and focus as we worked through these topics together, particularly when reviewing them in a test-style format. 
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
Sydney-Grace mentioned that she had a Chemistry test on January 15th, and I hope that when she received her results, they reflected the effort and preparation she has been putting in during our sessions.
Velocity Recommendation:
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
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
Currently, Sydney-Grace has two hours remaining on her dashboard that are unscheduled.
If youâ€™d like to continue working together on achieving these goals, you can redeem additional credits through your Bright Horizons portal. Once the credits are redeemed, you will receive an email from Revolution Prep to add the hours to Sydney-Graceâ€™s account.
Please let me know if you have any questions or if youâ€™d like to make adjustments to this plan. Iâ€™m also happy to schedule a time to talk by phone if that would be helpful. I look forward to continuing to support Sydney-Grace in her academic journey.
Best regards,
Akeema W.
akeema.williams@revolutionprep.com
+17862749913</t>
  </si>
  <si>
    <t>Recommends one 60-minute session per week through school year.</t>
  </si>
  <si>
    <t>Jamil Hijazi</t>
  </si>
  <si>
    <t>Dear Sarah,
I hope you had a great winter season. Itâ€™s been great working with you and Jamil over the past couple of months. I wanted to touch base to share some of the progress weâ€™ve made so far and share my thoughts on the plan moving forward.
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
Our current short-term goal for Jamil has been catching up on naming compounds while continuing to strengthen his understanding of mole conversions. His long-term goal remains to end the class with an A, and with continued consistency and support, this goal is very achievable.
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
Currently, Jamil has two unscheduled hours remaining on his dashboard.
If you'd like to continue working together on achieving these goals, you can redeem additional credits through your Bright Horizons portal. After the credits are redeemed, you will receive an email from Revolution Prep to add the hours to Jamilâ€™s account.
Please let me know if you have any questions or if there are any adjustments you would like to make to our plan. Iâ€™m happy to schedule a time to talk by phone if that would be helpful. I look forward to supporting Jamil in his continued academic journey.
Best regards,
Akeema W.
akeema.williams@revolutionprep.com
+17862749913</t>
  </si>
  <si>
    <t>Olami Mantzur</t>
  </si>
  <si>
    <t>Dear Eleonora, 
I hope you are having a great week. Itâ€™s been great working with you and Olami over the past couple of months. I wanted to touch base to share some of the progress weâ€™ve made so far and outline my recommendations moving forward.
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
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
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
If you'd like to continue working together on achieving these goals, you can redeem additional credits through your Bright Horizons portal. After the credits are redeemed, you will receive an email from Revolution Prep to add the hours to Olamiâ€™s account.
Please let me know if you have any questions or if there are any adjustments you would like to make to our plan. Iâ€™m happy to schedule a time to talk by phone if that would be helpful. I look forward to continuing to support Olami in his academic journey.
Best regards,
Akeema W.
akeema.williams@revolutionprep.com
+17862749913</t>
  </si>
  <si>
    <t>Leilani Mesunas</t>
  </si>
  <si>
    <t>Dear Chee,
I hope you had a great week. Itâ€™s been great working with you and Leilani. I wanted to touch base to share an update on the work weâ€™ve done so far and outline a plan as we move forward.
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
Leilaniâ€™s long-term goal is to score well on the AP Chemistry exam, and as the course progresses and becomes increasingly cumulative, building and maintaining consistency will be especially important.
Our next session is scheduled for February 21st, and we currently have six sessions scheduled through April 4th. In addition, Leilani has six unscheduled hours remaining on her dashboard, which can be scheduled as needed to support her AP exam preparation.
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
Please let me know if you have any questions or if there are any adjustments you would like to make to this plan. Iâ€™m happy to schedule a time to talk by phone if that would be helpful. I look forward to supporting Leilani as she continues her AP Chemistry journey.
Best regards,
Akeema W.
akeema.williams@revolutionprep.com
+17862749913</t>
  </si>
  <si>
    <t>Recommends maintaining consistent schedule of two 60-minute sessions per week.</t>
  </si>
  <si>
    <t>Ameya Katari</t>
  </si>
  <si>
    <t>Dear Praveena,
I hope you had a great winter season. Itâ€™s been great working with you and Ameya over the past couple of months. I wanted to touch base to share some of the progress weâ€™ve made so far and outline my recommendations moving forward.
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
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
Our next sessions are scheduled through February 24th, with five sessions already planned. Ameya also has four unscheduled sessions remaining on her dashboard, which can be scheduled as needed to reinforce learning and target areas of opportunity.
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
If more hours are needed to continue working on these areas, you can redeem additional credits through your Bright Horizons portal. After the credits are redeemed, you will receive an email from Revolution Prep to add the hours to Ameyaâ€™s account.
Please let me know if you have any questions or if there are any adjustments you would like to make to this plan. Iâ€™m happy to schedule a time to talk by phone if that would be helpful. I look forward to supporting Ameya in her continued AP Chemistry preparation.
Best regards,
Akeema W.
akeema.williams@revolutionprep.com
+17862749913</t>
  </si>
  <si>
    <t>Recommends two 60-minute sessions per week moving forward.</t>
  </si>
  <si>
    <t>Annika Wooley</t>
  </si>
  <si>
    <t>Dear Carl and Nishka,
I hope you are having a great winter season. Itâ€™s been a pleasure working with you and Annika as we focus on her Algebra 2 skills. I wanted to provide an update on her progress and outline recommendations moving forward.
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
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
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
Please let me know if you have any questions or would like to discuss adjustments to this plan. I look forward to continuing to support Annika as she strengthens her Algebra 2 skills.
Best regards,
Akeema W.
akeema.williams@revolutionprep.com
+17862749913</t>
  </si>
  <si>
    <t>Krisha Sankurathri</t>
  </si>
  <si>
    <t>Dear Raja,
I hope you are having a great day! I wanted to provide an updated progress report on Krishaâ€™s Algebra 1 work and share recommendations moving forward.
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
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
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
Please let me know if you have any questions or would like to discuss adjustments to the plan. Iâ€™m happy to schedule a time to talk by phone if that would be helpful. I look forward to continuing to support Krisha as she strengthens her Algebra 1 skills.
Best regards,
Akeema W.
akeema.williams@revolutionprep.com
+17862749913</t>
  </si>
  <si>
    <t>Recommends continuing with two 30-minute sessions per week.</t>
  </si>
  <si>
    <t>Ashritha Nayanala</t>
  </si>
  <si>
    <t>Hello Bindu, 
I hope you are having a great winter season. Itâ€™s been great working with you and Ashritha over the past couple of months. I wanted to touch base to share some of the progress weâ€™ve made so far and outline my recommendations moving forward.
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
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
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
Ashritha currently has 9 unscheduled sessions on her dashboard, which can be scheduled as needed to provide additional support.
If you'd like to continue working together on achieving these goals, you can redeem additional credits through your Bright Horizons portal. After the credits are redeemed, you will receive an email from Revolution Prep to add the hours to Ashrithaâ€™s account.
Please let me know if you have any questions or if there are any adjustments you would like to make to this plan. Iâ€™m happy to schedule a time to talk by phone if that would be helpful. I look forward to continuing to support Ashrithaâ€™s AP Chemistry preparation.
Best regards,
Akeema W.
akeema.williams@revolutionprep.com
+17862749913</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</si>
  <si>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</si>
  <si>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</si>
  <si>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</si>
  <si>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</si>
  <si>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</si>
  <si>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</si>
  <si>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</si>
  <si>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</si>
  <si>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</si>
  <si>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</si>
  <si>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</si>
  <si>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</si>
  <si>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</si>
  <si>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</si>
  <si>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</si>
  <si>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</si>
  <si>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</si>
  <si>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</si>
  <si>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</si>
  <si>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</si>
  <si>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</si>
  <si>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</si>
  <si>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</si>
  <si>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</si>
  <si>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</si>
  <si>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</si>
  <si>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</si>
  <si>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</si>
  <si>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</si>
  <si>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</si>
  <si>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</si>
  <si>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</si>
  <si>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</si>
  <si>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</si>
  <si>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</si>
  <si>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</si>
  <si>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</si>
  <si>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</si>
  <si>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</si>
  <si>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</si>
  <si>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</si>
  <si>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</si>
  <si>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</si>
  <si>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</si>
  <si>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</si>
  <si>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</si>
  <si>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</si>
  <si>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</si>
  <si>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</si>
  <si>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</si>
  <si>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</si>
  <si>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</si>
  <si>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</si>
  <si>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</si>
  <si>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</si>
  <si>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</si>
  <si>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</si>
  <si>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</si>
  <si>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Row Labels</t>
  </si>
  <si>
    <t>(blank)</t>
  </si>
  <si>
    <t>Grand Total</t>
  </si>
  <si>
    <t>Average of AI Score</t>
  </si>
  <si>
    <t>1/25/26 - 2/21/26</t>
  </si>
  <si>
    <t>Akshiv Gulati</t>
  </si>
  <si>
    <t>Alexandra Laus</t>
  </si>
  <si>
    <t>Amanda Newton</t>
  </si>
  <si>
    <t>Andrew League</t>
  </si>
  <si>
    <t>Ava Robledo</t>
  </si>
  <si>
    <t>4/13</t>
  </si>
  <si>
    <t>4/9</t>
  </si>
  <si>
    <t>17/20</t>
  </si>
  <si>
    <t>7/11</t>
  </si>
  <si>
    <t>Chelsea Kobea</t>
  </si>
  <si>
    <t>Chris Yoon</t>
  </si>
  <si>
    <t>1/12</t>
  </si>
  <si>
    <t>Derrick Holland</t>
  </si>
  <si>
    <t>Heather Tuck</t>
  </si>
  <si>
    <t>Isaiah De La Torre</t>
  </si>
  <si>
    <t>Jackson Weier</t>
  </si>
  <si>
    <t>Johan Falconi</t>
  </si>
  <si>
    <t>2/13</t>
  </si>
  <si>
    <t>Johnny Kaplan</t>
  </si>
  <si>
    <t>Joy Chen</t>
  </si>
  <si>
    <t>11/13</t>
  </si>
  <si>
    <t>Kai Tsung</t>
  </si>
  <si>
    <t>18/21</t>
  </si>
  <si>
    <t>Adjunct-BUC</t>
  </si>
  <si>
    <t>0/9</t>
  </si>
  <si>
    <t>Loren Lijewski</t>
  </si>
  <si>
    <t>Mariah Lutz</t>
  </si>
  <si>
    <t>3/7</t>
  </si>
  <si>
    <t>Megan Ingle</t>
  </si>
  <si>
    <t>0/14</t>
  </si>
  <si>
    <t>26/31</t>
  </si>
  <si>
    <t>2/9</t>
  </si>
  <si>
    <t>Teresa Fuller</t>
  </si>
  <si>
    <t>Valerie Morris</t>
  </si>
  <si>
    <t>7/15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</si>
</sst>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medium">
        <color indexed="64"/>
      </left>
      <right/>
      <top/>
      <bottom/>
      <diagonal/>
    </border>
  </borders>
  <cellStyleXfs count="1">
    <xf numFmtId="0" fontId="0" fillId="0" borderId="0"/>
  </cellStyleXfs>
  <cellXfs count="62">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0" borderId="1" xfId="0" applyFont="1" applyBorder="1" applyAlignment="1">
      <alignment horizontal="center"/>
    </xf>
    <xf numFmtId="0" fontId="2" fillId="0" borderId="1" xfId="0" applyFont="1" applyBorder="1" applyAlignment="1">
      <alignment horizont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2" xfId="0" applyFont="1" applyBorder="1" applyAlignment="1">
      <alignment horizontal="center" wrapText="1"/>
    </xf>
    <xf numFmtId="0" fontId="3" fillId="0" borderId="2" xfId="0" applyFont="1" applyBorder="1" applyAlignment="1">
      <alignment horizontal="center" wrapText="1"/>
    </xf>
    <xf numFmtId="0" fontId="3" fillId="0" borderId="3" xfId="0" applyFont="1" applyBorder="1" applyAlignment="1">
      <alignment horizontal="center"/>
    </xf>
    <xf numFmtId="0" fontId="2" fillId="0" borderId="4" xfId="0" applyFont="1" applyBorder="1" applyAlignment="1">
      <alignment horizontal="center"/>
    </xf>
    <xf numFmtId="0" fontId="3" fillId="0" borderId="5" xfId="0" applyFont="1" applyBorder="1" applyAlignment="1">
      <alignment horizontal="center"/>
    </xf>
    <xf numFmtId="0" fontId="3" fillId="0" borderId="3" xfId="0" applyFont="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top"/>
    </xf>
    <xf numFmtId="0" fontId="0" fillId="0" borderId="6"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6"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6"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6"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6"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6"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0" fillId="0" borderId="0" xfId="0" pivotButton="1"/>
    <xf numFmtId="0" fontId="0" fillId="0" borderId="0" xfId="0" applyAlignment="1">
      <alignment horizontal="left"/>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mara Folda" refreshedDate="46051.5420099537" createdVersion="8" refreshedVersion="8" minRefreshableVersion="3" recordCount="1300" xr:uid="{B0301B7C-9E53-43DC-BE0E-EB0D6C0E71B5}">
  <cacheSource type="worksheet">
    <worksheetSource ref="A1:I1048576" sheet="ProgressUpdateEmails"/>
  </cacheSource>
  <cacheFields count="9">
    <cacheField name="update_id" numFmtId="0">
      <sharedItems containsString="0" containsBlank="1" containsNumber="1" containsInteger="1" minValue="10936317" maxValue="10954817"/>
    </cacheField>
    <cacheField name="sent_at" numFmtId="14">
      <sharedItems containsNonDate="0" containsDate="1" containsString="0" containsBlank="1" minDate="2025-12-28T00:00:00" maxDate="2026-01-24T00:00:00"/>
    </cacheField>
    <cacheField name="tutor" numFmtId="0">
      <sharedItems containsBlank="1" count="150">
        <s v="River Nunez"/>
        <s v="Hannah Duliere"/>
        <s v="Chazlee Myers"/>
        <s v="Michelle Testerman"/>
        <s v="Liz Pirie"/>
        <s v="Valerie Duran"/>
        <s v="Tyler Henry"/>
        <s v="Hannah Lodge"/>
        <s v="Cristina Ascenzi Pettenuzzo"/>
        <s v="Jon Cathapermal"/>
        <s v="Ries Scerbin"/>
        <s v="Jose Falconi"/>
        <s v="Daniel Esquivel-Reynoso"/>
        <s v="Ayman Smoot"/>
        <s v="Valdenis Iancu"/>
        <s v="Margaret Webb"/>
        <s v="Lana Kargetta"/>
        <s v="Ben Chamberlain"/>
        <s v="Brandon Lora"/>
        <s v="Tyler Greer"/>
        <s v="Colin Cody"/>
        <s v="Mary Logan"/>
        <s v="Sarah Vollero"/>
        <s v="Chris Prouty"/>
        <s v="Alexis Boucher"/>
        <s v="Brandon Engle"/>
        <s v="Cheyanne Jones"/>
        <s v="Daniel Severance"/>
        <s v="Edwin West"/>
        <s v="Raymond Elliot"/>
        <s v="Armand Brouty"/>
        <s v="Nick Kocik"/>
        <s v="Christian Steiner"/>
        <s v="Diana Hoyer"/>
        <s v="Jacob Karn"/>
        <s v="Sunho Kum"/>
        <s v="Casey Young"/>
        <s v="Brian Cohen"/>
        <s v="Brock Dilley"/>
        <s v="Kristen Fox"/>
        <s v="Scott Boyd"/>
        <s v="Camryn To"/>
        <s v="Shannon Huang"/>
        <s v="Jacey Clifton"/>
        <s v="James Falconer"/>
        <s v="Gillian Ware"/>
        <s v="Rehan Zaib"/>
        <s v="Jamaul Pemberton"/>
        <s v="Jessica Peterson"/>
        <s v="Katherine Dickerson"/>
        <s v="John Licitra"/>
        <s v="Kristen Luigart"/>
        <s v="Eddie Rodriguez"/>
        <s v="Jessica Menkhus"/>
        <s v="Amelia Sain"/>
        <s v="Myles Oldroyd"/>
        <s v="Matthew Wert"/>
        <s v="Yvrine Nguiwenga-Nketcha"/>
        <s v="Samantha Wetz"/>
        <s v="Cara Rabaev (McLaughlin)"/>
        <s v="Skye Silmenna"/>
        <s v="Sharon Vincuilla"/>
        <s v="Megan Osgood"/>
        <s v="Diamond Anderson"/>
        <s v="Zack Robertson"/>
        <s v="Elliot Emadian"/>
        <s v="Zachary Doenges"/>
        <s v="Madia Banda"/>
        <s v="Jill Watson"/>
        <s v="Linda Hindi"/>
        <s v="Maia Gerlinger"/>
        <s v="Maximilian Tsimerman"/>
        <s v="Ana Heiser"/>
        <s v="Alison Trumbull"/>
        <s v="Shaun Leonard"/>
        <s v="Jennifer Hernandez"/>
        <s v="Jason Noble"/>
        <s v="Shawn Kane"/>
        <s v="Joyraj D'souza"/>
        <s v="Hannah Ervitz"/>
        <s v="Andres Jarquin"/>
        <s v="Jonathan Grams"/>
        <s v="Nicole Bishop"/>
        <s v="Cameron Hojecki"/>
        <s v="Melinda Mergendahl"/>
        <s v="Julie Byrom"/>
        <s v="Mark Duncan"/>
        <s v="Christian Collins"/>
        <s v="Shaun O'Neil"/>
        <s v="Anna Gilbert"/>
        <s v="Delphine Hintz"/>
        <s v="Elijah Ramirez"/>
        <s v="Patricia Flores"/>
        <s v="Carina Shanahan"/>
        <s v="Ashley Scorsone"/>
        <s v="Andrew Gehlot"/>
        <s v="Robert Nantze"/>
        <s v="Katherine Clarke"/>
        <s v="Stacey Jones"/>
        <s v="Nick Lucido"/>
        <s v="Bryant Salinas"/>
        <s v="Eric Chang"/>
        <s v="Scott Holdcraft"/>
        <s v="Eddie Cayia"/>
        <s v="Ernie Chu"/>
        <s v="Ralph Strope"/>
        <s v="Sean Ulfik"/>
        <s v="Jackson Byars"/>
        <s v="Brenna Hubnik"/>
        <s v="Alexa Pinera"/>
        <s v="Miki Cornwell"/>
        <s v="Alexandra Berrios"/>
        <s v="Julia Saderholm"/>
        <s v="Karleigh Arrington"/>
        <s v="Ben Taylor"/>
        <s v="Melanie Leong"/>
        <s v="Tim Schlotzhauer"/>
        <s v="Q. MonÃ©t Travis"/>
        <s v="Emma Brugman"/>
        <s v="Trevor Ferguson"/>
        <s v="Sonja Tomasko"/>
        <s v="Zach McFatridge"/>
        <s v="Jesse Squires"/>
        <s v="Clark Howard"/>
        <s v="Faith Rogers"/>
        <s v="Matthew Urso"/>
        <s v="Tommaso Marsella"/>
        <s v="Silvester Harrison"/>
        <s v="Dorothy McDaniel"/>
        <s v="Sarah Goodstein"/>
        <s v="Zoe Shanley"/>
        <s v="Gale Hermes"/>
        <s v="Christine Santos"/>
        <s v="Mitchell Mabanag"/>
        <s v="Megan Hoelting"/>
        <s v="Penny Russell"/>
        <s v="Tyler Thornton"/>
        <s v="Schon Gonzalez"/>
        <s v="Machaela Verhage"/>
        <s v="Noah Robinson"/>
        <s v="Kailot Harris"/>
        <s v="Akeema Williams"/>
        <s v="Elizabeth Simons"/>
        <s v="Katie Lykens"/>
        <s v="Kiersten Guetlein"/>
        <s v="Liz Garcia"/>
        <s v="Nayely Rolon-Gomez"/>
        <s v="Allison Peck"/>
        <s v="Jimmy Works"/>
        <m/>
      </sharedItems>
    </cacheField>
    <cacheField name="team" numFmtId="0">
      <sharedItems containsBlank="1"/>
    </cacheField>
    <cacheField name="course_id" numFmtId="0">
      <sharedItems containsString="0" containsBlank="1" containsNumber="1" containsInteger="1" minValue="8236" maxValue="100593"/>
    </cacheField>
    <cacheField name="student_name" numFmtId="0">
      <sharedItems containsBlank="1"/>
    </cacheField>
    <cacheField name="body" numFmtId="0">
      <sharedItems containsBlank="1" longText="1"/>
    </cacheField>
    <cacheField name="AI Score" numFmtId="0">
      <sharedItems containsString="0" containsBlank="1" containsNumber="1" containsInteger="1" minValue="1" maxValue="5"/>
    </cacheField>
    <cacheField name="AI Reas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0">
  <r>
    <n v="10936317"/>
    <d v="2025-12-28T00:00:00"/>
    <x v="0"/>
    <s v="Team De Groot"/>
    <n v="96424"/>
    <s v="Jacob Heimbouch"/>
    <s v="Dear Mark, _x000a__x000a_I hope you are having a great holiday season. Itâ€™s been great working with you and Jacob over the past couple of months. I wanted to touch base to share some of the progress weâ€™ve made so far and share my thoughts on the plan moving forward._x000a__x000a_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_x000a__x000a_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_x000a__x000a_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_x000a__x000a_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_x000a__x000a_River N._x000a_river.nunez@revolutionprep.com_x000a_+14088020170"/>
    <n v="5"/>
    <s v="Specific recommendation for two 60-minute sessions per week with a direct link to purchase more hours."/>
  </r>
  <r>
    <n v="10936325"/>
    <d v="2025-12-28T00:00:00"/>
    <x v="1"/>
    <s v="Team Milner"/>
    <n v="86126"/>
    <s v="Anna Mathias"/>
    <s v="Hello,_x000a__x000a_I wanted to share a progress update for Anna as we have recently resumed tutoring after a short pause while she finalized her school schedule._x000a_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_x000a__x000a_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_x000a__x000a_We also reviewed:_x000a_Graphing and interpreting piecewise functions by identifying domains and parent functions_x000a_Applying linear models to word problems by analyzing slope and y-intercept_x000a_Transformations of functions, including reflections, shifts, and stretches_x000a_Inverse functions, with practice swapping variables and solving for the inverse_x000a_Quadratic word problems, focusing on finding and interpreting maximums and minimums_x000a__x000a_Anna is currently earning an A in math and has shown a solid understanding of the material weâ€™ve covered. As she enters a new trimester, we will continue reinforcing these skills and adjusting our focus as needed._x000a__x000a_Looking ahead, I recommend that Anna aim for the March SAT exam once she resumes full SAT prep in January. I also strongly encourage her to reserve her spot for the March test as soon as possible to ensure availability._x000a_I would be more than happy to schedule a phone call to talk through testing timelines, preparation options, and any questions you may have._x000a__x000a_Please feel free to reach out at any time._x000a__x000a_Best,_x000a_Hannah D._x000a_hannah.duliere@revolutionprep.com_x000a_+13044881255"/>
    <n v="5"/>
    <s v="Specific recommendation to maintain weekly sessions"/>
  </r>
  <r>
    <n v="10936326"/>
    <d v="2025-12-28T00:00:00"/>
    <x v="1"/>
    <s v="Team Milner"/>
    <n v="77509"/>
    <s v="Eloise Sent"/>
    <s v="Hello,_x000a__x000a_I wanted to provide a brief progress update on Eloise following our recent tutoring session._x000a__x000a_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_x000a__x000a_During the session, we reviewed several key topics, including:_x000a_Thermodynamic principles such as enthalpy, entropy, and Gibbs free energy, with emphasis on distinguishing endothermic and exothermic reactions_x000a_The Bohrâ€“Haber cycle, including sublimation, ionization energy, bond dissociation, electron affinity, and how each step contributes to lattice energy_x000a_Calculating heats of reaction using bond enthalpies, with visual examples to reinforce the process_x000a_Entropy changes and how to apply the relevant equations, particularly in relation to gases and reaction conditions_x000a__x000a_Eloise asked thoughtful questions throughout the session and demonstrated improved clarity as we worked through these concepts together. With continued practice, she is well-positioned to gain confidence in applying these ideas independently._x000a__x000a_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_x000a__x000a_Please feel free to reach out with any questions._x000a__x000a_Best,_x000a_Hannah D._x000a_hannah.duliere@revolutionprep.com_x000a_+13044881255"/>
    <n v="3"/>
    <s v="Recommends scheduling hours soon and determining ongoing support"/>
  </r>
  <r>
    <n v="10936327"/>
    <d v="2025-12-28T00:00:00"/>
    <x v="1"/>
    <s v="Team Milner"/>
    <n v="41143"/>
    <s v="Carlos Martini"/>
    <s v="Hello,_x000a__x000a_I wanted to share a progress update on Carlos following the conclusion of our recent tutoring sessions._x000a__x000a_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_x000a__x000a_Over the course of our sessions, Carlos also showed growth in managing a demanding academic schedule, balancing multiple exams and assignments, and approaching complex tasks with greater confidence and organization._x000a__x000a_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_x000a__x000a_Please let me know if you would like to schedule a meeting to plan a path forward. I would be more than happy to meet at your earliest convenience to discuss options and next steps._x000a__x000a_Best,_x000a_Hannah D._x000a_hannah.duliere@revolutionprep.com_x000a_+13044881255"/>
    <n v="4"/>
    <s v="Recommends scheduling one to two 60-minute sessions per week for the next school year."/>
  </r>
  <r>
    <n v="10936328"/>
    <d v="2025-12-28T00:00:00"/>
    <x v="1"/>
    <s v="Team Milner"/>
    <n v="92243"/>
    <s v="Pippa Johnson"/>
    <s v="Hi Alex and Pippa,_x000a__x000a_I wanted to provide a brief update on Pippaâ€™s tutoring and outline my recommendations as we look ahead to the March SAT._x000a__x000a_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_x000a__x000a_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_x000a__x000a_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_x000a__x000a_Recent Progress Highlights_x000a_In our most recent sessions prior to the December exam, Pippa demonstrated strong engagement and meaningful progress across both Math and Reading:_x000a__x000a_Reviewed and strengthened percentages, markups, and discount formulas_x000a_Applied the Intermediate Value Theorem with confidence by the end of the session_x000a__x000a_Practiced derivative calculations using the definition of the derivative, improving accuracy with guidance_x000a__x000a_Built effective SAT Reading strategies, including a reverse-order approach to prioritize high-yield questions_x000a_'_x000a_Improved accuracy in rhetorical synthesis, transitions, punctuation, and data interpretation_x000a__x000a_Maintained strong pacing on targeted Reading question types, positioning her well for harder second modules_x000a__x000a_Despite a demanding schedule that included schoolwork and extracurricular commitments, Pippa consistently showed strong reasoning skills and responded well to strategic adjustments._x000a__x000a_I would be very happy to schedule a meeting to walk through my recommendations in more detail and discuss a plan that works best for Pippaâ€™s schedule. Please let me know a time that works for you, and I will do my best to accommodate._x000a__x000a_I look forward to reconnecting and supporting Pippa as she prepares for the March SAT._x000a__x000a_Best regards,_x000a_Hannah D._x000a_hannah.duliere@revolutionprep.com_x000a_+13044881255"/>
    <n v="5"/>
    <s v="Specific recommendation to start within two weeks"/>
  </r>
  <r>
    <n v="10936329"/>
    <d v="2025-12-28T00:00:00"/>
    <x v="1"/>
    <s v="Team Milner"/>
    <n v="87116"/>
    <s v="Thomas Vesval"/>
    <s v="Hi Mirna,_x000a__x000a_I wanted to share a progress update on Thomas and outline our plan as we move into the new academic term._x000a__x000a_Thomas and I have officially wrapped up his SAT tutoring and have begun shifting our focus to Statistics, Physics, and Calculus preparation. This transition has gone very smoothly, and Thomas has approached his academic work with strong engagement, focus, and maturity._x000a__x000a_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_x000a__x000a_Recent Progress Highlights_x000a_Across our most recent sessions, Thomas has demonstrated excellent academic strength and problem-solving ability:_x000a_Reviewed and applied Physics concepts including work, energy, power, force systems, and motion on inclines_x000a_Successfully broke down multi-step physics problems using trigonometry and energy principles_x000a_Reviewed probability and statistics, including distributions, independent events, margin of error, and standard deviation, showing strong conceptual understanding_x000a_Continued to perform well in Calculus, building on a solid foundation from prior coursework_x000a_Demonstrated thoughtful test reflection skills and strong exam preparation habits_x000a__x000a_Thomas is doing extremely well in sessions, and I am very excited about the direction of our work together as we continue to support his academic classes._x000a_I would be more than happy to schedule a meeting at your earliest convenience if you would like to discuss Thomasâ€™s progress, remaining hours, or our plan moving forward in more detail. Please feel free to let me know a time that works for you, and I will do my best to accommodate._x000a__x000a_Best regards,_x000a_Hannah D._x000a_hannah.duliere@revolutionprep.com_x000a_+13044881255"/>
    <n v="5"/>
    <s v="Specific recommendation to maintain weekly 60-minute sessions with specific dates and remaining hours context."/>
  </r>
  <r>
    <n v="10936330"/>
    <d v="2025-12-28T00:00:00"/>
    <x v="1"/>
    <s v="Team Milner"/>
    <n v="65010"/>
    <s v="Maia Kinkade"/>
    <s v="Hi,_x000a__x000a_I wanted to share a progress update on Maia and her work in Organic Chemistry._x000a__x000a_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_x000a__x000a_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_x000a__x000a_Currently, Maia does not have any tutoring hours remaining on her account, and additional hours will need to be purchased prior to scheduling future sessions. Please let me know if you would like any assistance with booking additional hours or planning out a schedule._x000a__x000a_If you would like to schedule a meeting to discuss Maiaâ€™s current progress, recommendations for the next term, or tutoring options, I would be more than happy to do so and can accommodate a meeting at your earliest convenience._x000a__x000a_Best regards,_x000a_Hannah D._x000a_hannah.duliere@revolutionprep.com_x000a_+13044881255"/>
    <n v="3"/>
    <s v="Recommends booking sessions and purchasing hours but lacks specific frequency or duration details."/>
  </r>
  <r>
    <n v="10936331"/>
    <d v="2025-12-28T00:00:00"/>
    <x v="1"/>
    <s v="Team Milner"/>
    <n v="70446"/>
    <s v="Iris Donovan"/>
    <s v="Hi,_x000a__x000a_I wanted to provide a brief update on Irisâ€™s tutoring progress. Iris and I are currently meeting once a week and are booked consistently through the end of the year. Our primary focus has been Physics, with additional check-ins on Economics and Math as exams approach._x000a__x000a_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_x000a__x000a_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_x000a__x000a_Given upcoming exams, we have also scheduled additional review sessions as needed to ensure Iris feels supported and prepared. Iris is engaged, motivated, and receptive to feedback, and I am confident that continued consistency will help her see stronger results._x000a__x000a_Please feel free to reach out if you would like to schedule a meeting to discuss Irisâ€™s progress in more detail or have any questions._x000a__x000a_Best,_x000a_Hannah D._x000a_hannah.duliere@revolutionprep.com_x000a_+13044881255"/>
    <n v="4"/>
    <s v="Implicit recommendation to continue weekly sessions with additional review sessions scheduled"/>
  </r>
  <r>
    <n v="10936332"/>
    <d v="2025-12-28T00:00:00"/>
    <x v="1"/>
    <s v="Team Milner"/>
    <n v="49121"/>
    <s v="Alex Middleton"/>
    <s v="Hi,_x000a__x000a_I wanted to provide a brief update on Alexâ€™s tutoring progress._x000a__x000a_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_x000a__x000a_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_x000a__x000a_Alex is currently booked consistently; however, if he would like to lock in a standing weekly schedule, I recommend doing so soon, as my availability will begin to fill as we move into the next academic year._x000a__x000a_Please feel free to reach out if you would like to schedule a meeting to discuss Alexâ€™s current progress in more detail or have any questions._x000a__x000a_Best,_x000a_Hannah D._x000a_hannah.duliere@revolutionprep.com_x000a_+13044881255"/>
    <n v="3"/>
    <s v="Recommends locking in a standing weekly schedule soon but relies on implicit context for frequency."/>
  </r>
  <r>
    <n v="10936339"/>
    <d v="2025-12-28T00:00:00"/>
    <x v="2"/>
    <s v="Team Plamondon"/>
    <n v="87093"/>
    <s v="Victoria Forbes"/>
    <s v="Hi Donald and Victoria, _x000a__x000a_I hope you and your family are well. Unfortunately, Victoria was unable to attend our session on December 28, 2025 as originally scheduled. This time has been deducted from your account. _x000a__x000a_Since Victoria has missed 2 sessions without providing a 48-hour notice, I am concerned that the schedule we currently have does not work. _x000a__x000a_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_x000a__x000a_Due to my busy schedule, if Victoria misses another session without letting me know at least 48 hours ahead of time, I will need to remove her from my calendar for the time being to accommodate other students. _x000a__x000a_Please donâ€™t hesitate to reach out to me or Sue with any questions._x000a__x000a_Best,_x000a__x000a_Chazlee M._x000a_chazlee.myers@revolutionprep.com"/>
    <n v="2"/>
    <s v="A warning about attendance and scheduling policy rather than a forward-looking academic recommendation."/>
  </r>
  <r>
    <n v="10936346"/>
    <d v="2025-12-28T00:00:00"/>
    <x v="3"/>
    <s v="Team Cross"/>
    <n v="79697"/>
    <s v="Shawn Crook"/>
    <s v="Dear Rosa and Shawn,_x000a__x000a_I hope you are having a great weekend! Itâ€™s been wonderful working with Shawn over the past several weeks. I wanted to touch base to share some of the progress weâ€™ve made and discuss our plan moving forward._x000a__x000a_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_x000a__x000a_My plan moving forward is to continue focusing on reading comprehension, while also integrating sequencing events in a story, vocabulary skills, and summarizing in his own words, with an emphasis on grammar as well._x000a__x000a_Please let me know if you have any questions or if there are any adjustments you would like to make to our plan. Iâ€™m happy to schedule a time to talk by phone if that would be helpful. _x000a__x000a__x000a_Michelle T._x000a_michelle.testerman@revolutionprep.com_x000a_+18636703374"/>
    <n v="1"/>
    <s v="Discusses future focus areas but includes no specific recommendation regarding schedule"/>
  </r>
  <r>
    <n v="10936348"/>
    <d v="2025-12-28T00:00:00"/>
    <x v="2"/>
    <s v="Team Plamondon"/>
    <n v="95766"/>
    <s v="Julia Murphy"/>
    <s v="Dear Jessica,_x000a__x000a_I hope you are having a great week! As we prepare for Juliaâ€™s upcoming practice test, I wanted to share some updates and information about what to expect._x000a__x000a_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_x000a__x000a_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_x000a__x000a_To best support long-term success, itâ€™s important for Julia to replicate official test-day conditions as closely as possible when taking her practice test. She should find a quiet space and complete the test in one sitting without interruptions._x000a__x000a_Once Julia completes the practice test, hereâ€™s how she can access her answer breakdown and score details:_x000a__x000a_â€¢ In Bluebook, open the completed Bluebook Practice Test 7_x000a_â€¢ Click â€œView my responsesâ€ â€” this will redirect her to the College Board website_x000a_â€¢ Under SAT Practice Tests, select Practice Test 7 and click â€œScore Detailsâ€_x000a_â€¢ Scroll to the bottom of the page to view every question along with her selected answers_x000a__x000a_After accessing her results, please have Julia fill out the Bluebook #7 Score Report using this sheet:_x000a_https://docs.google.com/spreadsheets/d/1g50rneH3zHUhR7KsP9_na3KQz4U6B17m/edit?usp=sharing&amp;amp;ouid=111351088502408346042&amp;amp;rtpof=true&amp;amp;sd=true_x000a__x000a_After the practice test, I will review the results and discuss the testing experience with Julia to determine our focus moving forward. Iâ€™ll then follow up with you on key takeaways, improvements, and next steps in my next parent update._x000a__x000a_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Julia as she works toward her goals._x000a__x000a_Best regards, _x000a__x000a_Chazlee M._x000a_chazlee.myers@revolutionprep.com"/>
    <n v="4"/>
    <s v="Recommends continuing current velocity of weekly 1-hour sessions with specific short and long-term goals."/>
  </r>
  <r>
    <n v="10936353"/>
    <d v="2025-12-28T00:00:00"/>
    <x v="4"/>
    <s v="Team Haase-Alvey"/>
    <n v="95400"/>
    <s v="Eva Sholla"/>
    <s v="Dear Linda,_x000a__x000a_I hope you are having a great holiday season. Itâ€™s been great working with you and Eva over the past couple of months, and I wanted to touch base to share some of the progress weâ€™ve made so far and my thoughts on the plan moving forward._x000a__x000a_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_x000a__x000a_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_x000a__x000a_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_x000a__x000a_Please let me know if you have any questions or if there are any adjustments you would like to make to our plan. Iâ€™m happy to schedule a time to talk by phone if that would be helpful. I look forward to supporting Eva in her continued SAT preparation._x000a__x000a_Best regards,_x000a__x000a_Liz P._x000a_elizabeth.pirie@revolutionprep.com_x000a_+12199169916"/>
    <n v="5"/>
    <s v="Specific recommendation to continue meeting twice per week for 90 minutes through the next SAT administration."/>
  </r>
  <r>
    <n v="10936375"/>
    <d v="2025-12-28T00:00:00"/>
    <x v="2"/>
    <s v="Team Plamondon"/>
    <n v="95912"/>
    <s v="Harshad Tappali"/>
    <s v="Dear Vijayakumar,_x000a__x000a_I hope you are having a great holiday season. Itâ€™s been wonderful working with you and Harshad over the past couple of months. I wanted to touch base to share some of the progress weâ€™ve made so far and outline my thoughts on the plan moving forward._x000a__x000a_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_x000a__x000a_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_x000a__x000a_Please let me know if you have any questions or if there are any adjustments you would like to make to our plan. Iâ€™m happy to schedule a time to talk by phone if that would be helpful. I look forward to supporting Harshad in his continued academic journey._x000a__x000a_Best regards,_x000a__x000a_Chazlee M._x000a_chazlee.myers@revolutionprep.com"/>
    <n v="4"/>
    <s v="Recommends maintaining current velocity of weekly 1-hour sessions aligned with specific academic goals."/>
  </r>
  <r>
    <n v="10936376"/>
    <d v="2025-12-28T00:00:00"/>
    <x v="2"/>
    <s v="Team Plamondon"/>
    <n v="87733"/>
    <s v="Nimeshikaa Saravanakumar"/>
    <s v="Dear Saravana,_x000a__x000a_I hope you are having a great holiday season. Itâ€™s been wonderful working with you and Nimeshikaa over the past couple of months. I wanted to touch base to share some of the progress weâ€™ve made so far and outline my thoughts on the plan moving forward._x000a__x000a_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_x000a__x000a_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_x000a__x000a_Additionally, please let me know if Mondays and Wednesdays at 4:00 PM PST are still the best times for our sessions, or if youâ€™d like to make any adjustments to the schedule._x000a__x000a_Please donâ€™t hesitate to reach out if you have any questions or would like to discuss our plan in more detail. Iâ€™m happy to schedule a time to talk by phone if that would be helpful. I look forward to continuing to support Nimeshikaa in her academic journey._x000a__x000a_Best regards,_x000a__x000a_Chazlee M._x000a_chazlee.myers@revolutionprep.com"/>
    <n v="4"/>
    <s v="Recommends maintaining current velocity of twice-weekly 1-hour sessions to reinforce concepts and build fluency."/>
  </r>
  <r>
    <n v="10936378"/>
    <d v="2025-12-28T00:00:00"/>
    <x v="5"/>
    <s v="Team Cross"/>
    <n v="93343"/>
    <s v="Carter Torkelson"/>
    <s v="Hi Carter and Joshua,_x000a__x000a_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_x000a__x000a_Our current velocity is good, half and hour once a week. Although, if we decide to address other skills an hour session or 2 half an hour sessions would do him well._x000a__x000a_I have enjoyed working with Carter. Please let me know if I can improve in any way or any comment/questions you may have._x000a__x000a_Kind regards,_x000a_Valerie D._x000a_valerie.duran@revolutionprep.com_x000a_+13102182934"/>
    <n v="4"/>
    <s v="States current velocity is good but suggests expanding to hour-long sessions or two half-hour sessions."/>
  </r>
  <r>
    <n v="10936380"/>
    <d v="2025-12-28T00:00:00"/>
    <x v="5"/>
    <s v="Team Cross"/>
    <n v="91377"/>
    <s v="Judi Alsayed"/>
    <s v="Hi Judi and Ahmad,_x000a__x000a_Just sending this email to update and summarize what Judi and I have been up to these past few weeks._x000a__x000a_Our focus has been creative writing and creating short stories. She doesn't lack creativity but sometimes needs a push to begin the actual writing, I plan on moving towards practicing brainstorming and outlining, then how to use this to write a paragraph or short story._x000a__x000a_She is a very curious and engaged student, just at times forgets to do homework. _x000a__x000a_Our previous velocity was 2-3 times a week for half an hour. As agreed we will be expanding the sessions to an hour, this allows us to do more writing in class. _x000a__x000a_Valerie D._x000a_valerie.duran@revolutionprep.com_x000a_+13102182934"/>
    <n v="4"/>
    <s v="Recommends expanding sessions to an hour to allow for more writing"/>
  </r>
  <r>
    <n v="10936383"/>
    <d v="2025-12-28T00:00:00"/>
    <x v="5"/>
    <s v="Team Cross"/>
    <n v="97955"/>
    <s v="KaLiyah Fletcher"/>
    <s v="Hi KaLiyah and LaKeisha,_x000a__x000a_Just sending this email to update and summarize what Kaliyah and I did over the past few weeks._x000a__x000a_We focus on questions Kaliyah has about the content she is seeing in her class. We have reviewed past topics and reinforced her confidence in topics at hand. Kaliyah has strong foundational skills in algebra and calculation. _x000a__x000a_Retaining past knowledge and relating those skills to the present work at hand is where she struggles a bit._x000a__x000a_Our current velocity was 1 hour per week, I think this is good although twice a week could help her feel caught up weekly especially once the semester is under way._x000a__x000a_Please feel free to reach out with any questions or concerns._x000a__x000a_Kind regards_x000a_Valerie D._x000a_valerie.duran@revolutionprep.com_x000a_+13102182934"/>
    <n v="3"/>
    <s v="States current 1 hour/week is good but suggests twice a week could help; lacks strong prescriptive language."/>
  </r>
  <r>
    <n v="10936384"/>
    <d v="2025-12-28T00:00:00"/>
    <x v="5"/>
    <s v="Team Cross"/>
    <n v="97246"/>
    <s v="Elizabeth Zhou"/>
    <s v="Hi Elizabeth and Shangzhi,_x000a__x000a_Just sending you this email to update you on what Elizabeth and I have been up to these past few weeks._x000a__x000a_We are exploring topics in science, such as biology (insects) and chemistry (the periodic table.)_x000a__x000a_Our current velocity is 1-2 times a week for an hour. Since this is an enrichment course I think this works well._x000a__x000a_Kind regards,_x000a_Valerie D._x000a_valerie.duran@revolutionprep.com_x000a_+13102182934"/>
    <n v="4"/>
    <s v="Recommends maintaining current velocity of 1-2 times a week for an hour."/>
  </r>
  <r>
    <n v="10936430"/>
    <d v="2025-12-28T00:00:00"/>
    <x v="6"/>
    <s v="Team De Groot"/>
    <n v="97976"/>
    <s v="Esme Gonzalez"/>
    <s v="Dear Vanessa,_x000a__x000a_I hope you are having a great holiday season. Itâ€™s been great working with you and Esme over the past couple of weeks. I wanted to touch base to share some of the progress weâ€™ve made so far and share my thoughts on the plan moving forward._x000a__x000a_I have seen significant improvements in Esme's understanding of when and why we use a compass or ruler for geometry. She has shown consistent progress in applying her algebra knowledge. This consistent improvement has been evident in her ability to complete homework._x000a__x000a_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_x000a__x000a_Tyler H._x000a_tyler.henry@revolutionprep.com_x000a_+18596974650"/>
    <n v="5"/>
    <s v="Recommends continuing to meet for 1-2 sessions a week until the end of the school year."/>
  </r>
  <r>
    <n v="10936436"/>
    <d v="2025-12-28T00:00:00"/>
    <x v="6"/>
    <s v="Team De Groot"/>
    <n v="96214"/>
    <s v="Dawensthi Gaetan Petion"/>
    <s v="Dear Wister,_x000a__x000a__x000a_I hope you are having a great holiday season. Itâ€™s been great working with you and Dawensthi over the past couple of months. I wanted to touch base to share some of the progress weâ€™ve made so far and share my thoughts on the plan moving forward._x000a__x000a_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_x000a__x000a__x000a_Our current short-term goals for Dawensthi include improving his quote integration. The overall goal remains for him to recieve a B or higher in his class. Based on Dawensthi's progress, I recommend that we meet for two 60 minute session per week until the end of the school year._x000a__x000a__x000a_Tyler H._x000a_tyler.henry@revolutionprep.com_x000a_+18596974650"/>
    <n v="5"/>
    <s v="Recommends meeting for two 60-minute sessions per week until the end of the school year."/>
  </r>
  <r>
    <n v="10936442"/>
    <d v="2025-12-28T00:00:00"/>
    <x v="6"/>
    <s v="Team De Groot"/>
    <n v="94104"/>
    <s v="Kaitlin Whalen"/>
    <s v="Dear Kelly,_x000a__x000a__x000a_I hope you are having a great holiday season. Itâ€™s been great working with you and Kaitlin over the past couple of months. I wanted to touch base to share some of the progress weâ€™ve made so far and share my thoughts on the plan moving forward._x000a__x000a_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_x000a__x000a__x000a_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_x000a__x000a_Tyler H._x000a_tyler.henry@revolutionprep.com_x000a_+18596974650"/>
    <n v="5"/>
    <s v="Recommends meeting for 2 sessions a week of 60 minutes until the end of the school year."/>
  </r>
  <r>
    <n v="10936445"/>
    <d v="2025-12-28T00:00:00"/>
    <x v="6"/>
    <s v="Team De Groot"/>
    <n v="97059"/>
    <s v="Gauri Gupta"/>
    <s v="Dear Ritu,_x000a__x000a_I'm excited to reach out to celebrate Gauriâ€™s amazing progress. Gauri has worked diligently, and as a result, she has taken her SAT and was well prepared. I am so proud of Gauri. If you could please email me and give me her score breakdown, that would be very helpful._x000a__x000a_ If I can be of further assistance to Gauri, please donâ€™t hesitate to reach out. I would be more than willing to help with math up to Geometry, English (AP or normal), college essay writing or anything else that may come up in the future._x000a__x000a_Please let me know if you have any questions. Iâ€™m happy to schedule a time to talk by phone if that would be helpful. I am always available to support Gauri in her continued academic journey._x000a__x000a_Best regards,_x000a_Tyler H._x000a_tyler.henry@revolutionprep.com_x000a_+18596974650"/>
    <n v="2"/>
    <s v="Vague offer of further assistance with no specific schedule recommendation."/>
  </r>
  <r>
    <n v="10936447"/>
    <d v="2025-12-28T00:00:00"/>
    <x v="6"/>
    <s v="Team De Groot"/>
    <n v="74697"/>
    <s v="Patrick Lee"/>
    <s v="Dear Tracy,_x000a__x000a_I hope you are having a great holiday season. Itâ€™s been great working with you and Patrick over the past couple of months. I wanted to touch base to share some of the progress weâ€™ve made so far and share my thoughts on the plan moving forward._x000a__x000a_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_x000a__x000a__x000a_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_x000a__x000a_I suggest adding the below to your account to ensure we stay on track. You can easily use this link to add the hours to your account today: https://my.revolutionprep.com/s/MtwqOO0mm0.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Tyler H._x000a_tyler.henry@revolutionprep.com_x000a_+18596974650"/>
    <n v="5"/>
    <s v="Recommends meeting for two 60-minute sessions a week until March"/>
  </r>
  <r>
    <n v="10936449"/>
    <d v="2025-12-28T00:00:00"/>
    <x v="6"/>
    <s v="Team De Groot"/>
    <n v="98052"/>
    <s v="Rishi Kaul"/>
    <s v="Dear Amanpreet,_x000a__x000a__x000a_I'm excited to reach out to celebrate Rishi's amazing progress. Rishi has worked diligently, and as a result, he was as prepared as he could be for the SAT. I am so proud of Rishi. If you could email me the score breakdown of his SAT, that would be very helpful_x000a__x000a__x000a_If I can be of further assistance to Rishi, please donâ€™t hesitate to reach out. I would be more than willing to help with College Essay Writing or anything else that may come up in the future._x000a__x000a_If you'd like to continue working together so I can help with writing for college applications, you can easily use this link to add the hours to your account today: https://my.revolutionprep.com/s/EdZkQ6o2nO._x000a__x000a_Please let me know if you have any questions. Iâ€™m happy to schedule a time to talk by phone if that would be helpful. I am always available to support Rishi in his continued academic journey._x000a__x000a_Best regards,_x000a_Tyler H._x000a_tyler.henry@revolutionprep.com_x000a_+18596974650"/>
    <n v="3"/>
    <s v="General offer to help with writing and a link to add hours"/>
  </r>
  <r>
    <n v="10936450"/>
    <d v="2025-12-28T00:00:00"/>
    <x v="6"/>
    <s v="Team De Groot"/>
    <n v="92373"/>
    <s v="Lorenzo Strazimiri"/>
    <s v="Dear Genti,_x000a__x000a_I'm excited to reach out to celebrate Lorenzoâ€™s amazing progress. Lorenzo has worked diligently, and as a result, he was well prepared for the SAT. I am so proud of Lorenzo. If you could email me his score breakdown from the SAT, it would be very helpful._x000a__x000a_If I can be of further assistance to Lorenzo, please donâ€™t hesitate to reach out. I would be more than willing to help with AP Language, College Essay Writing, or anything else that may come up in the future._x000a__x000a_You can easily use this link to add these hours to your account today: https://my.revolutionprep.com/s/3IRcuhYOYO._x000a__x000a_Please let me know if you have any questions. Iâ€™m happy to schedule a time to talk by phone if that would be helpful. I am always available to support Lorenzo in his continued academic journey._x000a__x000a_Best regards,_x000a_Tyler H._x000a_tyler.henry@revolutionprep.com_x000a_+18596974650"/>
    <n v="3"/>
    <s v="General offer to help with other subjects and a link to add hours"/>
  </r>
  <r>
    <n v="10936452"/>
    <d v="2025-12-28T00:00:00"/>
    <x v="6"/>
    <s v="Team De Groot"/>
    <n v="95024"/>
    <s v="Madeline Finke"/>
    <s v="Dear Barbara,_x000a__x000a_I hope you are having a great holiday season. Itâ€™s been great working with you and Madeline over the past couple of months. I wanted to touch base to share some of the progress weâ€™ve made so far and share my thoughts on the plan moving forward._x000a__x000a_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_x000a__x000a__x000a_Our current short-term goals for Madeline include increasing her confidence on the Math portion of the ACT. The overall goal remains for her to score a 32 or higher on the ACT. Based on Madeline's progress, I recommend that we meet for once a week for 60 minutes until her next exam._x000a__x000a_Please let me know if you have any questions or if there are any adjustments you would like to make to our plan. Iâ€™m happy to schedule a time to talk by phone if that would be helpful. I look forward to supporting Madeline in her continued academic journey._x000a__x000a_Best regards,_x000a_Tyler H._x000a_tyler.henry@revolutionprep.com_x000a_+18596974650"/>
    <n v="5"/>
    <s v="Recommends meeting once a week for 60 minutes until her next exam."/>
  </r>
  <r>
    <n v="10936454"/>
    <d v="2025-12-28T00:00:00"/>
    <x v="6"/>
    <s v="Team De Groot"/>
    <n v="92918"/>
    <s v="Joshua Zhang"/>
    <s v="Dear Annie,_x000a__x000a__x000a_I hope you are having a great holiday . Itâ€™s been great working with you and Joshua over the past couple of months. I wanted to touch base to share some of the progress weâ€™ve made so far and share my thoughts on the plan moving forward._x000a__x000a_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_x000a__x000a__x000a_Our current short-term goals for Joshua include helping him understand the different questions that the SAT will ask. The overall goal remains for him to score a 1250. Based on Joshua's progress, I recommend meeting tow times a week for 60 minutes until his next exam._x000a_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Best regards,_x000a_Tyler H._x000a_tyler.henry@revolutionprep.com_x000a_+18596974650"/>
    <n v="5"/>
    <s v="Recommends meeting two times a week for 60 minutes until his next exam."/>
  </r>
  <r>
    <n v="10936457"/>
    <d v="2025-12-28T00:00:00"/>
    <x v="6"/>
    <s v="Team De Groot"/>
    <n v="92440"/>
    <s v="Andrew Meluso"/>
    <s v="Dear Connie,_x000a__x000a_I hope you are having a great holiday season. Itâ€™s been great working with you and Andrew over the past couple of months. I wanted to touch base to share some of the progress weâ€™ve made so far and share my thoughts on the plan moving forward._x000a__x000a_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_x000a__x000a__x000a_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_x000a_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_x000a_Tyler H._x000a_tyler.henry@revolutionprep.com_x000a_+18596974650"/>
    <n v="5"/>
    <s v="Recommends meeting once a week for 60 minutes until school is done."/>
  </r>
  <r>
    <n v="10936468"/>
    <d v="2025-12-28T00:00:00"/>
    <x v="6"/>
    <s v="Team De Groot"/>
    <n v="86238"/>
    <s v="Avanish Badhan"/>
    <s v="Dear Nitin,_x000a__x000a__x000a_I hope you are having a great holiday season. Itâ€™s been great working with you and Avanish over the past couple of months. I wanted to touch base to share some of the progress weâ€™ve made so far and share my thoughts on the plan moving forward._x000a__x000a_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_x000a__x000a_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_x000a__x000a_Please let me know if you have any questions or if there are any adjustments you would like to make to our plan. Iâ€™m happy to schedule a time to talk by phone if that would be helpful. I look forward to supporting Avanish in his continued academic journey._x000a__x000a_Best regards,_x000a_Tyler H._x000a_tyler.henry@revolutionprep.com_x000a_+18596974650"/>
    <n v="5"/>
    <s v="Recommends meeting for one 60-minute session a week until his next exam."/>
  </r>
  <r>
    <n v="10936469"/>
    <d v="2025-12-28T00:00:00"/>
    <x v="6"/>
    <s v="Team De Groot"/>
    <n v="92525"/>
    <s v="Madhav Kuruba"/>
    <s v="Dear Hari,_x000a__x000a_I'm excited to reach out to celebrate Madhavâ€™s amazing progress. Madhav has worked diligently, and as a result, they were well prepared for the SAT. I am so proud of Madhav. If you could email me the score breakdown for the SAT, that would be very helpful._x000a__x000a_If I can be of further assistance to Madhav, please donâ€™t hesitate to reach out. I would be more than willing to help with Writing College Essays or anything else that may come up in the future._x000a__x000a_Please let me know if you have any questions. Iâ€™m happy to schedule a time to talk by phone if that would be helpful. I am always available to support Madhav in their continued academic journey._x000a__x000a_Best regards,_x000a_Tyler H._x000a_tyler.henry@revolutionprep.com_x000a_+18596974650"/>
    <n v="2"/>
    <s v="General offer of further assistance with no specific schedule recommendation."/>
  </r>
  <r>
    <n v="10936471"/>
    <d v="2025-12-28T00:00:00"/>
    <x v="6"/>
    <s v="Team De Groot"/>
    <n v="95424"/>
    <s v="Riley Magat"/>
    <s v="Dear Julie,_x000a__x000a_I hope you are having a great holiday season. Itâ€™s been great working with you and Riley over the past couple of months. I wanted to touch base to share some of the progress weâ€™ve made so far and share my thoughts on the plan moving forward._x000a__x000a_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_x000a__x000a__x000a_Our current short-term goals for Riley include polishing any of the supplemental essays. The overall goal remains for him to have his applications done before the deadline. Based on Riley's progress, I recommend meeting once a week for 60 minutes until he is done with his essays._x000a__x000a_Please let me know if you have any questions or if there are any adjustments you would like to make to our plan. Iâ€™m happy to schedule a time to talk by phone if that would be helpful. I look forward to supporting Riley in his continued academic journey._x000a__x000a_Best regards,_x000a_Tyler H._x000a_tyler.henry@revolutionprep.com_x000a_+18596974650"/>
    <n v="5"/>
    <s v="Recommends meeting once a week for 60 minutes until essays are done."/>
  </r>
  <r>
    <n v="10936474"/>
    <d v="2025-12-28T00:00:00"/>
    <x v="6"/>
    <s v="Team De Groot"/>
    <n v="96735"/>
    <s v="Jonah Haimovitz"/>
    <s v="Dear Joanne,_x000a__x000a_I hope you are having a great holiday season. I know that this time of year can be very stressful and busy. That being said, I do recommend that Jonah and I start meeting again. With AP season fast approaching, I know that we all want Jonah as prepared as he can be. _x000a__x000a_Our current short-term goals for Jonah include increasing his confidence when writing FRQs. The overall goal remains for him to score a 3 or higher on the AP Lang exam. Based on Jonah's progress, I recommend that we meet 2 times a week for 60 minutes until May._x000a__x000a_Please let me know if you have any questions or if there are any adjustments you would like to make to our plan. Iâ€™m happy to schedule a time to talk by phone if that would be helpful. I look forward to supporting Jonah in his continued academic journey._x000a__x000a_Best regards,_x000a_Tyler H._x000a_tyler.henry@revolutionprep.com_x000a_+18596974650"/>
    <n v="5"/>
    <s v="Recommends meeting 2 times a week for 60 minutes until May."/>
  </r>
  <r>
    <n v="10936477"/>
    <d v="2025-12-28T00:00:00"/>
    <x v="6"/>
    <s v="Team De Groot"/>
    <n v="98030"/>
    <s v="Mokshitha Sendilkumar"/>
    <s v="Dear SendilKumar,_x000a__x000a__x000a_I hope you are having a great holiday season. Itâ€™s been great working with you and Mokshitha over the past couple of months. I wanted to touch base to share some of the progress weâ€™ve made so far and share my thoughts on the plan moving forward._x000a__x000a_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_x000a__x000a_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_x000a__x000a__x000a_Please let me know if you have any questions or if there are any adjustments you would like to make to our plan. Iâ€™m happy to schedule a time to talk by phone if that would be helpful. I look forward to supporting Mokshitha in her continued academic journey._x000a__x000a_Best regards,_x000a_Tyler H._x000a_tyler.henry@revolutionprep.com_x000a_+18596974650"/>
    <n v="5"/>
    <s v="Recommends meeting for an hour every week until her next exam."/>
  </r>
  <r>
    <n v="10936478"/>
    <d v="2025-12-28T00:00:00"/>
    <x v="6"/>
    <s v="Team De Groot"/>
    <n v="84970"/>
    <s v="Skylar Rhodes"/>
    <s v="Dear Stacie,_x000a__x000a_I hope you are having a great  holiday season. Itâ€™s been great working with you and Skylar over the past couple of months. I wanted to touch base to share some of the progress weâ€™ve made so far and share my thoughts on the plan moving forward._x000a__x000a_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_x000a__x000a__x000a_Our current short-term goals for Skylar include understanding the structure of the Science section. The overall goal remains for her to score either a 1500 or a 32. Based on Skylar's progress, I recommend that we meet for one 60 minute session a week._x000a__x000a__x000a_Please let me know if you have any questions or if there are any adjustments you would like to make to our plan. Iâ€™m happy to schedule a time to talk by phone if that would be helpful. I look forward to supporting Skylar in her continued academic journey._x000a__x000a_Best regards,_x000a_Tyler H._x000a_tyler.henry@revolutionprep.com_x000a_+18596974650"/>
    <n v="4"/>
    <s v="Recommends meeting for one 60-minute session a week based on progress."/>
  </r>
  <r>
    <n v="10936481"/>
    <d v="2025-12-28T00:00:00"/>
    <x v="6"/>
    <s v="Team De Groot"/>
    <n v="89934"/>
    <s v="Noah Monteiro"/>
    <s v="Dear Ingrid,_x000a__x000a_I hope you are having a great holiday season. Itâ€™s been great working with you and Noah over the past couple of weeks. I wanted to touch base to share some of the progress weâ€™ve made so far and share my thoughts on the plan moving forward._x000a__x000a_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_x000a__x000a_Our current short-term goals for Noah include getting him ready for the new semester. The overall goal remains to increase his confidence. Based on Noah's progress, I recommend that we meet for two 60 minute sessions every week until the end of the school year._x000a__x000a_Please let me know if you have any questions or if there are any adjustments you would like to make to our plan. Iâ€™m happy to schedule a time to talk by phone if that would be helpful. I look forward to supporting Noah in his continued academic journey._x000a__x000a_Best regards,_x000a_Tyler H._x000a_tyler.henry@revolutionprep.com_x000a_+18596974650"/>
    <n v="5"/>
    <s v="Recommends meeting for two 60-minute sessions every week until the end of the school year."/>
  </r>
  <r>
    <n v="10936483"/>
    <d v="2025-12-28T00:00:00"/>
    <x v="6"/>
    <s v="Team De Groot"/>
    <n v="84130"/>
    <s v="Kiran Raju"/>
    <s v="Dear Ashmi,_x000a__x000a_I hope you are having a great holiday season. Itâ€™s been great working with you and Kiran over the past couple of months. I wanted to touch base to share some of the progress weâ€™ve made so far and share my thoughts on the plan moving forward._x000a__x000a_I know that Kiran is trying to get his College Applications done and polished. With that deadline looming closer, I want you to know that I am here to help._x000a__x000a_Our current short-term goals for Kiran include getting his supplementals written. The overall goal remains for him to complete his applications before the deadlines. Based on Kiran's progress, I recommend meeting for once a week for 60 minutes._x000a__x000a_Please let me know if you have any questions or if there are any adjustments you would like to make to our plan. Iâ€™m happy to schedule a time to talk by phone if that would be helpful. I look forward to supporting Kiran in his continued academic journey._x000a__x000a_Best regards,_x000a_Tyler H._x000a_tyler.henry@revolutionprep.com_x000a_+18596974650"/>
    <n v="4"/>
    <s v="Recommends meeting for once a week for 60 minutes based on progress."/>
  </r>
  <r>
    <n v="10936484"/>
    <d v="2025-12-28T00:00:00"/>
    <x v="6"/>
    <s v="Team De Groot"/>
    <n v="80005"/>
    <s v="Anirwin Kotti"/>
    <s v="Dear Kalpana,_x000a__x000a__x000a_I hope you are having a great holiday season. Itâ€™s been great working with you and Anirwin over the past couple of months. I wanted to touch base to share some of the progress weâ€™ve made so far and share my thoughts on the plan moving forward._x000a__x000a_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_x000a__x000a_Our current short-term goals for Anirwin include working on more Punctuation rules. The overall goal remains for him to score a 1550 or higher. Based on Anirwin's progress, I recommend meeting for two 60 minute  session per week until his next SAT._x000a__x000a_Please let me know if you have any questions or if there are any adjustments you would like to make to our plan. Iâ€™m happy to schedule a time to talk by phone if that would be helpful. I look forward to supporting Anirwin in his continued academic journey._x000a__x000a_Best regards,_x000a_Tyler H._x000a_tyler.henry@revolutionprep.com_x000a_+18596974650"/>
    <n v="5"/>
    <s v="Recommends meeting for two 60-minute sessions per week until his next SAT."/>
  </r>
  <r>
    <n v="10936486"/>
    <d v="2025-12-28T00:00:00"/>
    <x v="6"/>
    <s v="Team De Groot"/>
    <n v="81763"/>
    <s v="Otto Bertolina"/>
    <s v="Dear Nicole,_x000a__x000a_I hope you are having a great holiday season. Itâ€™s been great working with you and Otto over the past couple of months. I wanted to touch base to share some of the progress weâ€™ve made so far and share my thoughts on the plan moving forward._x000a__x000a_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_x000a__x000a_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_x000a__x000a_Please let me know if you have any questions or if there are any adjustments you would like to make to our plan. Iâ€™m happy to schedule a time to talk by phone if that would be helpful. I look forward to supporting Otto in his continued academic journey._x000a__x000a_Best regards,_x000a_Tyler H._x000a_tyler.henry@revolutionprep.com_x000a_+18596974650"/>
    <n v="5"/>
    <s v="Recommends meeting once a week for 60 minutes until the end of the semester."/>
  </r>
  <r>
    <n v="10936502"/>
    <d v="2025-12-28T00:00:00"/>
    <x v="2"/>
    <s v="Team Plamondon"/>
    <n v="96330"/>
    <s v="Kesaria Kikvidze"/>
    <s v="Dear Lika,_x000a__x000a_I hope you are having a great week! As we prepare for Kesariaâ€™s upcoming practice test, I wanted to share some updates and information about what to expect._x000a__x000a_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_x000a__x000a_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_x000a__x000a_To best support long-term success, itâ€™s important for Kesaria to replicate official test-day conditions as closely as possible when taking her practice test. She should find a quiet space and complete the test in one sitting without interruptions._x000a__x000a_Once Kesaria completes the practice test, hereâ€™s how she can access her answer breakdown and score details:_x000a__x000a_â€¢ In Bluebook, open the completed Bluebook Practice Test 8_x000a_â€¢ Click â€œView my responsesâ€ â€” this will redirect her to the College Board website_x000a_â€¢ Under SAT Practice Tests, select Practice Test 8 and click â€œScore Detailsâ€_x000a_â€¢ Scroll to the bottom of the page to view every question along with her selected answers_x000a__x000a_After accessing her results, please have Kesaria fill out the Bluebook #8 Score Report using this sheet:_x000a_https://docs.google.com/spreadsheets/d/1PFRT9002s88e0Q6PO3mx3RF_PGbdugaw/edit?usp=sharing&amp;amp;ouid=111351088502408346042&amp;amp;rtpof=true&amp;amp;sd=true_x000a__x000a_After the practice test, I will review the results and discuss the testing experience with Kesaria to determine our focus moving forward. Iâ€™ll then follow up with you on takeaways, improvements, and next steps in my next parent update._x000a__x000a_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_x000a_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Kesaria as she works toward her goals._x000a__x000a_Best regards,_x000a_Chazlee M."/>
    <n v="4"/>
    <s v="Recommends maintaining current velocity of weekly 1-hour sessions to best set up success."/>
  </r>
  <r>
    <n v="10936504"/>
    <d v="2025-12-28T00:00:00"/>
    <x v="2"/>
    <s v="Team Plamondon"/>
    <n v="86691"/>
    <s v="Bukola Akinsoto"/>
    <s v="Dear Akin and Nkemakonam,_x000a__x000a_I hope you are having a great holiday season. Itâ€™s been wonderful working with you and Bukola over the past couple of months. I wanted to touch base to share some of the progress weâ€™ve made so far and outline my thoughts on the plan moving forward._x000a__x000a_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_x000a__x000a_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_x000a__x000a_Please let me know if you have any questions or if there are any adjustments you would like to make to our plan. Iâ€™m happy to schedule a time to talk by phone if that would be helpful. I look forward to continuing to support Bukola in her academic journey._x000a__x000a_Best regards,_x000a_Chazlee M."/>
    <n v="4"/>
    <s v="Recommends maintaining current velocity of weekly 1-hour sessions to reinforce material."/>
  </r>
  <r>
    <n v="10936507"/>
    <d v="2025-12-28T00:00:00"/>
    <x v="2"/>
    <s v="Team Plamondon"/>
    <n v="95389"/>
    <s v="Sidney Whaley"/>
    <s v="Dear Yolany and Aaron,_x000a__x000a_I hope you are having a great holiday season. Itâ€™s been wonderful working with you and Sidney over the past couple of months. I wanted to touch base to share some of the progress weâ€™ve made so far and outline my thoughts on the plan moving forward._x000a__x000a_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_x000a__x000a_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_x000a__x000a_Please let me know if you have any questions or if there are any adjustments you would like to make to our plan. Iâ€™m happy to schedule a time to talk by phone if that would be helpful. I look forward to continuing to support Sidney in her academic journey._x000a__x000a_Best regards,_x000a_Chazlee M."/>
    <n v="4"/>
    <s v="Recommends maintaining current velocity of weekly 1-hour sessions to support steady growth."/>
  </r>
  <r>
    <n v="10936510"/>
    <d v="2025-12-28T00:00:00"/>
    <x v="2"/>
    <s v="Team Plamondon"/>
    <n v="96320"/>
    <s v="Connor Kelley"/>
    <s v="Dear Nathan,_x000a__x000a_I hope you are having a great holiday season. Itâ€™s been wonderful working with you and Connor over the past couple of months. I wanted to touch base to share some of the progress weâ€™ve made so far and outline my thoughts on the plan moving forward._x000a__x000a_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_x000a__x000a_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_x000a__x000a_Please let me know if you have any questions or if there are any adjustments you would like to make to our plan. Iâ€™m happy to schedule a time to talk by phone if that would be helpful. I look forward to continuing to support Connor in his academic journey._x000a__x000a_Best regards,_x000a_Chazlee M."/>
    <n v="4"/>
    <s v="Recommends maintaining current velocity of twice-weekly 1-hour sessions to sustain momentum."/>
  </r>
  <r>
    <n v="10936520"/>
    <d v="2025-12-28T00:00:00"/>
    <x v="2"/>
    <s v="Team Plamondon"/>
    <n v="79679"/>
    <s v="Kiara Liang"/>
    <s v="Dear Judy,_x000a__x000a_I hope you are having a great holiday season. Itâ€™s been wonderful working with you and Kiara over the past couple of months. I wanted to touch base to share some of the progress weâ€™ve made so far and outline my thoughts on the plan moving forward._x000a__x000a_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_x000a__x000a_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_x000a__x000a_Please let me know if you have any questions or if there are any adjustments you would like to make to our plan. Iâ€™m happy to schedule a time to talk by phone if that would be helpful. I look forward to continuing to support Kiara in her academic journey._x000a__x000a_Best regards,_x000a_Chazlee M."/>
    <n v="4"/>
    <s v="Recommends maintaining current velocity of weekly 1-hour sessions to reinforce material."/>
  </r>
  <r>
    <n v="10936544"/>
    <d v="2025-12-28T00:00:00"/>
    <x v="7"/>
    <s v="Team Plamondon"/>
    <n v="81152"/>
    <s v="Grace Wilcox"/>
    <s v="Dear Kristin,_x000a__x000a_I hope you are having a great week! I wanted to share an update on Graceâ€™s progress in AP Psychology and AP Macroeconomics, along with my recommendation as we move closer to the AP exams._x000a__x000a_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_x000a__x000a_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_x000a__x000a_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_x000a__x000a_Please let me know if you have any questions or would like to discuss this plan further. Iâ€™m happy to schedule a phone call or Zoom if that would be helpful. Iâ€™m excited to continue supporting Grace as she prepares for her AP exams._x000a__x000a_Best regards,_x000a__x000a_Hannah L._x000a_hannah.lodge@revolutionprep.com_x000a_+16515044849"/>
    <n v="5"/>
    <s v="Recommends meeting twice a week for one hour until the AP exams."/>
  </r>
  <r>
    <n v="10936545"/>
    <d v="2025-12-28T00:00:00"/>
    <x v="7"/>
    <s v="Team Plamondon"/>
    <n v="93827"/>
    <s v="Dario Domazetovic"/>
    <s v="Good Evening, _x000a__x000a_I hope you are having a great week! I wanted to share a quick update on Darioâ€™s progress in English and outline our focus moving forward._x000a__x000a_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_x000a__x000a_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_x000a__x000a_Iâ€™ve gone ahead and scheduled Dario for next semester on Sundays and Tuesdays, following the same schedule we used last semester to maintain consistency and momentum. If another schedule would work better for your family, please feel free to let me know and Iâ€™m happy to adjust._x000a_Please donâ€™t hesitate to reach out with any questions or scheduling preferences. Iâ€™m excited to continue working with Dario and supporting his progress in English._x000a__x000a_Best regards,_x000a__x000a_Hannah L._x000a_hannah.lodge@revolutionprep.com_x000a_+16515044849"/>
    <n v="4"/>
    <s v="States Dario is scheduled for Sundays and Tuesdays to maintain consistency"/>
  </r>
  <r>
    <n v="10936546"/>
    <d v="2025-12-28T00:00:00"/>
    <x v="7"/>
    <s v="Team Plamondon"/>
    <n v="93828"/>
    <s v="Vincent Gao"/>
    <s v="Dear LuTuo and Vincent,_x000a__x000a_I hope you are doing well! I wanted to share a brief update on Vincentâ€™s progress in English and outline our focus as we move into the next phase of our work together._x000a__x000a_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_x000a__x000a_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_x000a__x000a_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_x000a__x000a_Please feel free to reach out if you have any questions or would like to discuss scheduling or goals in more detail. Iâ€™m looking forward to continuing to support Vincentâ€™s growth in English._x000a__x000a_Best regards,_x000a__x000a_Hannah L._x000a_hannah.lodge@revolutionprep.com_x000a_+16515044849"/>
    <n v="4"/>
    <s v="States Vincent is scheduled for Sundays and Wednesdays to provide structure."/>
  </r>
  <r>
    <n v="10936547"/>
    <d v="2025-12-28T00:00:00"/>
    <x v="7"/>
    <s v="Team Plamondon"/>
    <n v="65632"/>
    <s v="Sofia Estrada"/>
    <s v="Dear Claudia,_x000a__x000a_I hope you are doing well! I wanted to share a quick update following Sofiaâ€™s recent review sessions and discuss next steps as we look ahead._x000a_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_x000a__x000a_Looking ahead, I want to note that my schedule for next year is beginning to fill up. If youâ€™d like to continue working together, I strongly recommend getting Sofia on the schedule as soon as possible to secure preferred times._x000a__x000a_Based on her needs and the level of material she is working with, I recommend meeting twice a week for one hour each session. This cadence will allow us to reinforce concepts, stay ahead of new material, and build confidenceâ€”especially as coursework becomes more demanding._x000a__x000a_Please let me know your thoughts or if youâ€™d like to discuss scheduling options. Iâ€™m happy to talk by phone if that would be helpful, and I look forward to continuing to support Sofiaâ€™s academic progress._x000a__x000a_Best regards,_x000a__x000a_Hannah L._x000a_hannah.lodge@revolutionprep.com_x000a_+16515044849"/>
    <n v="4"/>
    <s v="Recommends meeting twice a week for one hour each session."/>
  </r>
  <r>
    <n v="10936548"/>
    <d v="2025-12-28T00:00:00"/>
    <x v="8"/>
    <s v="Team Plamondon"/>
    <n v="59582"/>
    <s v="Mia Pineda"/>
    <s v="Dear Annie,_x000a__x000a_I hope you are having a great holiday break. It was great working with Mia. I wanted to touch base to share some of the progress we made._x000a__x000a_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_x000a__x000a_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_x000a__x000a_Since Miaâ€™s tutoring is on an as-needed basis, I recommend continuing to schedule sessions whenever she feels she needs supportâ€”especially with foundational review or upcoming coursework in the new semester._x000a__x000a_Please let me know how her test went, and if you have any questions. Happy new year!_x000a__x000a_Best regards,_x000a_Cristina A._x000a__x000a_cristina.ascenzipettenuzzo@revolutionprep.com_x000a_+17863092063"/>
    <n v="2"/>
    <s v="Recommends scheduling sessions on an as-needed basis."/>
  </r>
  <r>
    <n v="10936549"/>
    <d v="2025-12-28T00:00:00"/>
    <x v="8"/>
    <s v="Team Plamondon"/>
    <n v="87675"/>
    <s v="Rhys Rosen"/>
    <s v="Dear Gary,_x000a__x000a_I hope you're having a great winter break. Itâ€™s been a pleasure working with Rhys over the past weeks. I wanted to take a moment to share an update on his progress and our plan going forward._x000a__x000a_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_x000a__x000a_His most recent scores reflect his hard workâ€”he earned a 94% on his last test and 100% on a quiz, which is a great indicator of both his understanding and his consistency._x000a__x000a_Looking ahead, the January 13th session will need to be rescheduled. Also, Rhys currently has 2 hours remaining. If youâ€™d like to add more hours to continue our sessions this semester, you can do so with this link: https://my.revolutionprep.com/s/DK2f1GQjQx._x000a__x000a_Please let me know if you have any questions or would like to make any adjustments to our plan. I'm also happy to set up a time for a phone call if that would be helpful. I look forward to continuing to support Rhys in his academic success._x000a__x000a_Best regards,_x000a_Cristina A._x000a__x000a_cristina.ascenzipettenuzzo@revolutionprep.com_x000a_+17863092063"/>
    <n v="4"/>
    <s v="Recommends adding more hours to continue sessions this semester"/>
  </r>
  <r>
    <n v="10936550"/>
    <d v="2025-12-28T00:00:00"/>
    <x v="8"/>
    <s v="Team Plamondon"/>
    <n v="84710"/>
    <s v="Cameron Guenther"/>
    <s v="Dear Chris,_x000a__x000a_I hope you're doing well and enjoying the holiday season. Itâ€™s been a pleasure working with Cameron over the last couple of months, and I wanted to share an update on his progress and plans moving forward._x000a__x000a_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_x000a__x000a_At this point, Cameron only has 2 hours remaining. If heâ€™d like to continue working together Iâ€™d recommend adding more hours: https://my.revolutionprep.com/s/7yBfumjm0L._x000a__x000a_Please let me know if you have any questions or would like to make any adjustments to our plan. I'm also happy to set up a time for a phone call if that would be helpful. I look forward to continuing to support Cameron in his academic success._x000a__x000a_Best regards,_x000a_Cristina A._x000a__x000a_cristina.ascenzipettenuzzo@revolutionprep.com_x000a_+17863092063"/>
    <n v="3"/>
    <s v="Recommends adding more hours if he'd like to continue working together."/>
  </r>
  <r>
    <n v="10936563"/>
    <d v="2025-12-28T00:00:00"/>
    <x v="9"/>
    <s v="Team St. Marie"/>
    <n v="96371"/>
    <s v="Aanya Chitnis"/>
    <s v="Dear Mr. and Mrs. Chitnis,_x000a__x000a_I hope you are having a great week. It's been great working with you and Aanya over the past couple of months. I wanted to touch base to share some of the progress we've made so far and share my thoughts on the plan moving forward._x000a__x000a_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_x000a__x000a_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anya in her continued academic journey. _x000a__x000a_Best regards,_x000a_Jon C._x000a_jon.cathapermal@revolutionprep.com_x000a_+17049758359"/>
    <n v="5"/>
    <s v="Recommends adding 12-24 hours to schedule 1-2 sessions per week for 1hr/session."/>
  </r>
  <r>
    <n v="10936573"/>
    <d v="2025-12-28T00:00:00"/>
    <x v="10"/>
    <s v="Team De Groot"/>
    <n v="92409"/>
    <s v="Moussa Bamba"/>
    <s v="Dear Vazoumana ,_x000a__x000a_I hope you are having a great Winter. Itâ€™s been great working with you and Moussa  over the past couple of months. I wanted to touch base to share some of the progress weâ€™ve made so far and share my thoughts on the plan moving forward._x000a__x000a_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_x000a__x000a__x000a_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Moussa in their continued academic journey._x000a__x000a_Best regards,_x000a__x000a_Ries S._x000a_ries.scerbin@revolutionprep.com_x000a_+15084397560"/>
    <n v="4"/>
    <s v="Recommends continuing to meet once a week for an hour."/>
  </r>
  <r>
    <n v="10936574"/>
    <d v="2025-12-28T00:00:00"/>
    <x v="11"/>
    <s v="Team De Groot"/>
    <n v="91629"/>
    <s v="Mark Zabala"/>
    <s v="Dear Mark,_x000a__x000a_I hope you are having a great winter season! It has been a pleasure working with Mark this semester, and I wanted to share an update on his progress in Precalculus along with my recommendations as we look ahead to the start of the next semester in January._x000a__x000a_Progress &amp;amp; Recent Focus:_x000a_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_x000a__x000a_â€“ Limits and the definition of the derivative using limit notation_x000a_â€“ Derivative rules (product rule, implicit differentiation, derivatives of absolute value)_x000a_â€“ Tangent lines and graphing derivatives_x000a_â€“ Related rates problems_x000a_â€“ Rolleâ€™s Theorem and the Mean Value Theorem_x000a_â€“ Increasing and decreasing functions and the First Derivative Test_x000a_â€“ Finding critical points, inflection points, and extrema_x000a_â€“ Graph analysis (intercepts, domain, asymptotes, behavior)_x000a_â€“ Exponential and logarithmic functions, including properties, models, and derivatives_x000a__x000a_As the semester progressed, Mark worked through more complex, multi-step problems that required strong algebra skills and careful organization. These topics are foundational and will continue to appear frequently moving forward._x000a__x000a_Positives:_x000a_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_x000a__x000a_Areas for Growth:_x000a_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_x000a__x000a_Recommendation for Velocity:_x000a_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_x000a__x000a_Academic Focus Moving Forward:_x000a_â€“ Strengthening algebra accuracy and multi-step problem organization_x000a_â€“ Reinforcing derivative applications and function analysis_x000a_â€“ Building confidence with exponential and logarithmic functions_x000a_â€“ Establishing a strong foundation early to avoid falling behind as new units begin_x000a__x000a_Mark has shown that with consistent support, he can handle challenging material. Starting the semester with a strong routine will be key to setting him up for success moving forward._x000a__x000a_Please feel free to reach out if you have any questions or would like to discuss scheduling or goals for January. Iâ€™m happy to help plan the next steps._x000a__x000a_Best regards,_x000a_Jose F._x000a_jose.falconi@revolutionprep.com_x000a_+1 (209) 261-5048"/>
    <n v="5"/>
    <s v="Recommends increasing to two sessions per week during the first several weeks in January."/>
  </r>
  <r>
    <n v="10936578"/>
    <d v="2025-12-28T00:00:00"/>
    <x v="12"/>
    <s v="Team De Groot"/>
    <n v="87748"/>
    <s v="Alexander Steinke"/>
    <s v="Dear Sean,_x000a__x000a_I hope you are having a great holiday season! Itâ€™s been great working with you and Xander over the past couple of months. I wanted to touch base to share some of the progress weâ€™ve made so far and share my thoughts on the plan moving forward._x000a__x000a_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_x000a__x000a_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_x000a__x000a_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_x000a__x000a_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_x000a__x000a_Please let me know if you have any questions or if there are any adjustments you would like to make to our plan. Iâ€™m happy to schedule a time to talk by phone if that would be helpful. I look forward to supporting Xander in his continued academic journey._x000a__x000a_Best regards,_x000a_Daniel E._x000a_daniel.esquivel-reynoso@revolutionprep.com_x000a_+18057085060"/>
    <n v="5"/>
    <s v="Recommends adding 60 mins/week for two 1-hour sessions until end of school year"/>
  </r>
  <r>
    <n v="10936579"/>
    <d v="2025-12-28T00:00:00"/>
    <x v="12"/>
    <s v="Team De Groot"/>
    <n v="95043"/>
    <s v="Charlie North"/>
    <s v="Dear Karla,_x000a__x000a_I hope you are having a great holiday season. Itâ€™s been great working with you and Charlie over the past couple of months. I wanted to touch base to share some of the progress weâ€™ve made so far and share my thoughts on the plan moving forward._x000a__x000a_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_x000a__x000a_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Daniel E._x000a_daniel.esquivel-reynoso@revolutionprep.com_x000a_+18057085060"/>
    <n v="3"/>
    <s v="Recommends meeting once a week if support is needed"/>
  </r>
  <r>
    <n v="10936592"/>
    <d v="2025-12-29T00:00:00"/>
    <x v="13"/>
    <s v="Team De Groot"/>
    <n v="95347"/>
    <s v="Charlotte Funke"/>
    <s v="Dear Lauren,_x000a__x000a_I hope you are having a great holiday season. Itâ€™s been great working with you and Charlotte over the past couple of months. I wanted to touch base to share some of the progress weâ€™ve made so far and share my thoughts on the plan moving forward._x000a__x000a_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_x000a__x000a_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_x000a__x000a_Charlotteâ€™s program currently has 27 unscheduled hours. The last scheduled session is on January 15th. I advise that you schedule more sessions as soon as possible to ensure that we meet at your (and Charlotteâ€™s) preferred time._x000a__x000a_Please let me know if you have any questions or if there are any adjustments you would like to make to our plan. Iâ€™m happy to schedule a time to talk by phone if that would be helpful. I look forward to supporting Charlotte in her continued academic journey._x000a__x000a_Best regards,_x000a__x000a_Ayman S._x000a_ayman.smoot@revolutionprep.com_x000a_+17652527661"/>
    <n v="5"/>
    <s v="Recommends two hours/week for SAT plus adding a weekly algebra session"/>
  </r>
  <r>
    <n v="10936593"/>
    <d v="2025-12-29T00:00:00"/>
    <x v="13"/>
    <s v="Team De Groot"/>
    <n v="95292"/>
    <s v="Jacob Cohen"/>
    <s v="Dear Sherri,_x000a__x000a_I hope you are having a great holiday season. Although Jacob and I only briefly met in preparation for the December SAT, I wanted to touch base to share some of Jacobâ€™s progress so far and share my thoughts on the plan moving forward._x000a__x000a_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_x000a__x000a_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_x000a__x000a_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 regards,_x000a__x000a_Ayman S._x000a_ayman.smoot@revolutionprep.com_x000a_+17652527661"/>
    <n v="5"/>
    <s v="Recommends 1-2 hours/week starting in Jan for March SAT"/>
  </r>
  <r>
    <n v="10936594"/>
    <d v="2025-12-29T00:00:00"/>
    <x v="13"/>
    <s v="Team De Groot"/>
    <n v="93940"/>
    <s v="Billy Costello"/>
    <s v="Dear Meagan,_x000a__x000a_I'm excited to reach out to celebrate Billyâ€™s amazing progress. Billy has worked diligently, and as a result, he has increased his quarter grade to B! I want to commend Billy for all of his hard work, and we should all be proud of Billy achievement thus far._x000a__x000a_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_x000a__x000a_Please let me know if you have any questions. Iâ€™m happy to schedule a time to talk by phone if that would be helpful. I am always available to support Billy in his continued academic journey._x000a__x000a_Best regards,_x000a__x000a_Ayman S._x000a_ayman.smoot@revolutionprep.com_x000a_+17652527661"/>
    <n v="5"/>
    <s v="Recommends continuing 2 hours/week"/>
  </r>
  <r>
    <n v="10936633"/>
    <d v="2025-12-29T00:00:00"/>
    <x v="14"/>
    <s v="Team Plamondon"/>
    <n v="97549"/>
    <s v="Posey McDonough"/>
    <s v="Hi, team Posey!_x000a__x000a_I hope you had a wonderful Christmas and are looking forward to a great new year ahead._x000a__x000a_Although I understand that we will not be working on the SSAT anymore, I just wanted to touch base and remind you that the hours on Poseyâ€™s account do not expire. They can be used for a wide range of support, including academic subjects or executive functioning skills._x000a__x000a_If Posey ever needs help in an area that is outside my expertise, I would be more than happy to help connect you with another tutor who would be a good fit._x000a__x000a_Please donâ€™t hesitate to reach out if you have any questions or would like to use the remaining hours in the future. I wish you and your family a very happy New Year!_x000a__x000a_Warmly,_x000a_Val_x000a__x000a__x000a_Valdenis I._x000a_valdenis.iancu@revolutionprep.com_x000a_+19519225319"/>
    <n v="2"/>
    <s v="Reminder that hours do not expire and general offer of future support."/>
  </r>
  <r>
    <n v="10936636"/>
    <d v="2025-12-29T00:00:00"/>
    <x v="14"/>
    <s v="Team Plamondon"/>
    <n v="98151"/>
    <s v="Maximillian Manigat"/>
    <s v="Hi, team Maxi!_x000a__x000a_I hope you and your family had a wonderful Christmas and are enjoying the start of the new year._x000a__x000a_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_x000a__x000a_Please feel free to reach out if you have any questions or would like to discuss this plan further. Iâ€™m excited to continue supporting Maxi as he prepares._x000a__x000a_Wishing you a very happy New Year!_x000a__x000a_Best regards,_x000a_Val_x000a__x000a__x000a_Valdenis I._x000a_valdenis.iancu@revolutionprep.com_x000a_+19519225319"/>
    <n v="3"/>
    <s v="Recommends scheduling soon and increasing practice test frequency."/>
  </r>
  <r>
    <n v="10936638"/>
    <d v="2025-12-29T00:00:00"/>
    <x v="14"/>
    <s v="Team Plamondon"/>
    <n v="90762"/>
    <s v="Loic Attie"/>
    <s v="Hi, team Loic!_x000a__x000a_I hope you and your family had a wonderful Christmas and are enjoying the start of the new year._x000a__x000a_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_x000a__x000a_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_x000a__x000a_Please feel free to reach out if you have any questions or would like to discuss the plan further. Iâ€™m looking forward to continuing to support Loic in his preparation._x000a__x000a_Wishing you a very happy New Year!_x000a__x000a_Best regards,_x000a_Val_x000a__x000a__x000a_Valdenis I._x000a_valdenis.iancu@revolutionprep.com_x000a_+19519225319"/>
    <n v="3"/>
    <s v="Recommends scheduling soon"/>
  </r>
  <r>
    <n v="10936639"/>
    <d v="2025-12-29T00:00:00"/>
    <x v="11"/>
    <s v="Team De Groot"/>
    <n v="73515"/>
    <s v="Nolan Scofield"/>
    <s v="Dear Rachel,_x000a__x000a_I hope you are having a great winter break! It has been a pleasure working with Nolan, and I wanted to share an update on his recent progress along with my recommendations as we prepare for the upcoming semester._x000a__x000a_Progress &amp;amp; Recent Focus:_x000a_Over the past several weeks, Nolan and I have focused primarily on math, particularly Algebra 2 topics that he is currently covering in school. He does a solid job paying attention during sessions and follows examples well once concepts are explained._x000a__x000a_Recently, our work has included:_x000a_- Solving quadratic equations by factoring and by square roots_x000a_- Distinguishing between linear and quadratic equations_x000a_- Graphing parabolas and interpreting key features_x000a_- Converting equations from standard form to vertex form (this has been one of the more challenging areas)_x000a_- Reviewing material in preparation for test retakes_x000a__x000a_Nolan is engaged during sessions and benefits from guided practice and repetition, especially when transitioning from examples to independent problem-solving._x000a__x000a_Positives:_x000a_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_x000a__x000a_Areas for Growth:_x000a_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_x000a__x000a_Recommendation for Velocity:_x000a_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_x000a__x000a_Academic Focus Moving Forward:_x000a_- Strengthening Nolanâ€™s foundation in Algebra 2 from the beginning of the term_x000a_- Continuing work with quadratic equations and graphing_x000a_- Improving comfort with standard form and vertex form conversions_x000a_- Staying ahead of upcoming units rather than reacting to them_x000a_- Supporting organization and study habits as coursework ramps up_x000a__x000a_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_x000a__x000a_Best regards,_x000a_Jose F._x000a_jose.falconi@revolutionprep.com_x000a_+1 (209) 261-5048"/>
    <n v="4"/>
    <s v="Recommends continuing twice per week schedule into the new semester."/>
  </r>
  <r>
    <n v="10936647"/>
    <d v="2025-12-29T00:00:00"/>
    <x v="14"/>
    <s v="Team Plamondon"/>
    <n v="84050"/>
    <s v="Alexandrine Malval-Deeb"/>
    <s v="Hi, team Alexandrine!_x000a__x000a_I hope your family had a happy and restful holiday break._x000a__x000a_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_x000a__x000a_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_x000a__x000a_Looking ahead, I think our current schedule is working well for now, and I truly appreciate how proactive Alexandrine is about managing her sessionsâ€”whether that means adjusting, canceling, or adding time as needed._x000a__x000a_I hope you have a very happy New Year, and I look forward to continuing to work with and support Alexandrine in the months ahead._x000a__x000a_Warm regards,_x000a_Val_x000a__x000a__x000a_Valdenis I._x000a_valdenis.iancu@revolutionprep.com_x000a_+19519225319"/>
    <n v="3"/>
    <s v="Suggests consistent practice and notes current schedule works well for now."/>
  </r>
  <r>
    <n v="10936657"/>
    <d v="2025-12-29T00:00:00"/>
    <x v="14"/>
    <s v="Team Plamondon"/>
    <n v="69327"/>
    <s v="Leila Suchoski"/>
    <s v="Hi, team Leila!_x000a__x000a_I hope you had a wonderful holiday break._x000a__x000a_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_x000a__x000a_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_x000a__x000a_To that end, Iâ€™d like to encourage Leila to take a look at her schedule and book a few sessions in the near future so we can make steady progress on the remaining pieces._x000a__x000a_Please donâ€™t hesitate to reach out if you have any questions. I wish you and your family a wonderful New Year, and I look forward to continuing to support Leila through the remainder of the application process._x000a__x000a_Warm regards,_x000a_Val_x000a__x000a__x000a_Valdenis I._x000a_valdenis.iancu@revolutionprep.com_x000a_+19519225319"/>
    <n v="3"/>
    <s v="Encourages booking a few sessions soon to complete applications."/>
  </r>
  <r>
    <n v="10936673"/>
    <d v="2025-12-29T00:00:00"/>
    <x v="15"/>
    <s v="Team Haase-Alvey"/>
    <n v="92380"/>
    <s v="Gursahib Singh"/>
    <s v="Dear Abhi,_x000a__x000a_I hope you're having a great day! It's been great working with you and Sahib over the past several weeks. As we approach his official SSAT this Saturday, I wanted to share some updates and information about what to expect._x000a__x000a_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_x000a__x000a_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_x000a__x000a_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_x000a__x000a_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_x000a__x000a_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_x000a__x000a_Please let me know if you have any questions or if there are any adjustments you'd like to make to our plan. If you'd like to set up a time to talk by phone or Zoom, I'm more than happy to do so - please just let me know. I look forward to supporting Sahib in his academic journey!_x000a__x000a_Best regards,_x000a_Margaret W._x000a_margaret.webb@revolutionprep.com_x000a_+15127457572"/>
    <n v="5"/>
    <s v="Recommends meeting more frequently (1 hour/day) leading up to the test this week."/>
  </r>
  <r>
    <n v="10936706"/>
    <d v="2025-12-29T00:00:00"/>
    <x v="15"/>
    <s v="Team Haase-Alvey"/>
    <n v="96807"/>
    <s v="Laila Wingfield"/>
    <s v="Dear Alita,_x000a__x000a_I hope you're having a great winter! It's been great working with you and Laila over the past month. Now that we've been working together for a while, I wanted to touch base to share some of the progress we've made so far and share my thoughts on a plan moving forward._x000a__x000a_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_x000a__x000a_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_x000a__x000a_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_x000a__x000a_Best regards,_x000a_Margaret W._x000a_margaret.webb@revolutionprep.com_x000a_+15127457572"/>
    <n v="5"/>
    <s v="Recommends 1-2 hours/week tutoring + 2-3 hours homework to reach goal by mid-summer/August."/>
  </r>
  <r>
    <n v="10936717"/>
    <d v="2025-12-29T00:00:00"/>
    <x v="16"/>
    <s v="Team St. Marie"/>
    <n v="95365"/>
    <s v="Charlie Faulk"/>
    <s v="Dear Brent, _x000a__x000a_I hope you are having a great holiday season! I recently had my first session with Charlie and wanted to touch base to share my thoughts on the plan moving forward._x000a__x000a_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_x000a__x000a_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_x000a_Lana K._x000a_lana.kargetta@revolutionprep.com_x000a_+19106915048"/>
    <n v="4"/>
    <s v="Recommends maintaining one 60-minute session per week if continuing physics."/>
  </r>
  <r>
    <n v="10936719"/>
    <d v="2025-12-29T00:00:00"/>
    <x v="15"/>
    <s v="Team Haase-Alvey"/>
    <n v="94495"/>
    <s v="Mia Raistakka"/>
    <s v="Dear Erik,_x000a__x000a_I hope you're having a great day! It's been great working with you and Mia over the past several months. Since it's been a few months since we last touched base, I wanted to share my observations on Mia's recent progress and share my thoughts on the plan moving forward._x000a__x000a_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_x000a__x000a_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_x000a__x000a_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_x000a__x000a_Best regards,_x000a_Margaret W._x000a_margaret.webb@revolutionprep.com_x000a_+15127457572"/>
    <n v="5"/>
    <s v="Recommends continuing 1 hour per week leading up to March and May SATs."/>
  </r>
  <r>
    <n v="10936721"/>
    <d v="2025-12-29T00:00:00"/>
    <x v="16"/>
    <s v="Team St. Marie"/>
    <n v="97665"/>
    <s v="Zaiden Prudhomme"/>
    <s v="Dear Kevinecia,_x000a__x000a_I hope you are enjoying a great holiday season! I recently had my first session with Zaiden and wanted to share my thoughts about our plan moving forward._x000a__x000a_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_x000a__x000a_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_x000a__x000a_Please let me know if you have any questions or if there are any adjustments you would like to make to our plan. Iâ€™m happy to schedule a time to talk by phone if that would be helpful. I look forward to supporting Zaiden in his continued academic journey._x000a__x000a_Best regards,_x000a__x000a_Lana K._x000a_lana.kargetta@revolutionprep.com_x000a_+19106915048"/>
    <n v="4"/>
    <s v="Recommends increasing to one 60-minute or two 30-minute sessions per week."/>
  </r>
  <r>
    <n v="10936744"/>
    <d v="2025-12-29T00:00:00"/>
    <x v="16"/>
    <s v="Team St. Marie"/>
    <n v="97764"/>
    <s v="Iris Abedi"/>
    <s v="Dear Ali,_x000a__x000a_I hope you are having a great holiday season! Itâ€™s been great working with you and Iris over the past couple of months. I wanted to touch base to share some of the progress weâ€™ve made so far and share my thoughts on the plan moving forward._x000a__x000a_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_x000a__x000a_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_x000a__x000a_Please let me know if you have any questions or if there are any adjustments you would like to make to our plan. Iâ€™m happy to schedule a time to talk by phone if that would be helpful. I look forward to supporting Iris in her continued academic journey._x000a__x000a_Best regards,_x000a__x000a_Lana K._x000a_lana.kargetta@revolutionprep.com_x000a_+19106915048_x000a__x000a_Lana K._x000a_lana.kargetta@revolutionprep.com_x000a_+19106915048"/>
    <n v="4"/>
    <s v="Recommends maintaining current velocity of one 60-minute session per week."/>
  </r>
  <r>
    <n v="10936748"/>
    <d v="2025-12-29T00:00:00"/>
    <x v="16"/>
    <s v="Team St. Marie"/>
    <n v="97777"/>
    <s v="Avisha Pandey"/>
    <s v="Dear Arun,_x000a__x000a_I hope you are having a great holiday season. Itâ€™s been great working with you and Avisha over the past couple of months. I wanted to touch base to share some of the progress weâ€™ve made so far and share my thoughts on the plan moving forward._x000a__x000a_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_x000a__x000a_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_x000a__x000a_Please let me know if you have any questions or if there are any adjustments you would like to make to our plan. Iâ€™m happy to schedule a time to talk by phone if that would be helpful. I look forward to supporting Avisha in her continued academic journey._x000a__x000a_Best regards,_x000a__x000a_Lana K._x000a_lana.kargetta@revolutionprep.com_x000a_+19106915048"/>
    <n v="4"/>
    <s v="Recommends maintaining current velocity of two 30-minute sessions per week."/>
  </r>
  <r>
    <n v="10936910"/>
    <d v="2025-12-29T00:00:00"/>
    <x v="9"/>
    <s v="Team St. Marie"/>
    <n v="96688"/>
    <s v="Navya Kumar"/>
    <s v="Dear Mr. and Mrs. Kumar,_x000a__x000a_I hope you are having a great week. It's been great working with you and Navya over the past couple of months. I wanted to touch base to share some of the progress we've made so far and share my thoughts on the plan moving forward._x000a__x000a_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quot;red&quot; challenge questions from our worksheets._x000a__x000a_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Navya in her continued academic journey. _x000a__x000a_Best regards,_x000a_Jon C._x000a_jon.cathapermal@revolutionprep.com_x000a_+17049758359"/>
    <n v="5"/>
    <s v="Recommends adding 12-24 hours to schedule 1-2 sessions per week for 1hr/session."/>
  </r>
  <r>
    <n v="10936942"/>
    <d v="2025-12-30T00:00:00"/>
    <x v="17"/>
    <s v="Team Haase-Alvey"/>
    <n v="97999"/>
    <s v="Layla Rashid"/>
    <s v="Hi Angela,_x000a__x000a_I hope youâ€™re having a wonderful holiday season! I wanted to reach out and share a formal update on Laylaâ€™s progress now that we have reached the eight-session mark of our SAT tutoring._x000a__x000a_Recent Success &amp;amp; Test Results_x000a_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_x000a__x000a_Areas for Continued Growth_x000a_While we celebrate this jump, the detailed results also gave us a clear roadmap for what to prioritize next. Moving forward, we will be narrowing our focus on the Reading Comprehension components of the exam._x000a__x000a_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_x000a__x000a_Looking Ahead_x000a_We donâ€™t currently have any future sessions on the calendar, so let me know if I can help get something scheduled.  I am so proud of the work Layla has put in so far. She is a joy to work with, and. Iâ€™m looking forward to seeing her continue to grow in the New Year!_x000a__x000a_Best regards,_x000a__x000a_Ben C._x000a_ben.chamberlain@revolutionprep.com_x000a_+18283484669"/>
    <n v="2"/>
    <s v="Notes no future sessions scheduled and offers help getting scheduled."/>
  </r>
  <r>
    <n v="10936944"/>
    <d v="2025-12-30T00:00:00"/>
    <x v="17"/>
    <s v="Team Haase-Alvey"/>
    <n v="98065"/>
    <s v="Ephrata Fikremariam"/>
    <s v="Good morning team Ephrata,_x000a__x000a_Iâ€™m writing to share some excitement regarding Ephrataâ€™s progress on her SAT preparation. We have now completed seven sessions over the past month, and the hard work is already yielding tangible results._x000a__x000a_Milestone Achievement_x000a_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_x000a__x000a_The Path Forward_x000a_Ephrata and I spent time yesterday discussing her trajectory and study plan. Here is how we intend to move forward:_x000a__x000a_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_x000a__x000a_A Mutual Appreciation: We both shared a laugh over our mutual appreciation for Mathâ€”there is something very satisfying about a subject with concrete, single correct answers compared to the more subjective nature of verbal studies!_x000a__x000a_Transitioning to Reading: As we approach our half-way mark to the March exam, we will for the time being shift our entire focus to the Reading and Writing portion of the exam. _x000a__x000a_Recommendation_x000a_My recommendation is that we stay the course with our current session plan. Ephrata is building great momentum, and I see no reason to make any alterations at this time._x000a__x000a_I am happy to discuss this progress further or answer any questions you may have via a brief phone call or Zoom. Please let me know if youâ€™d find that helpful!_x000a__x000a_Iâ€™m very proud of Ephrataâ€™s dedication so far and look forward to our upcoming sessions._x000a__x000a_Best regards,_x000a__x000a_Ben C._x000a_ben.chamberlain@revolutionprep.com_x000a_+18283484669"/>
    <n v="2"/>
    <s v="Recommends staying the course with current session plan."/>
  </r>
  <r>
    <n v="10937026"/>
    <d v="2025-12-30T00:00:00"/>
    <x v="18"/>
    <s v="Team De Groot"/>
    <n v="97023"/>
    <s v="Bruno Oliveira"/>
    <s v="Dear Gilmar,_x000a__x000a_I hope you are having a great season. Itâ€™s been a pleasure working with you and Bruno over the past 2 months, and I wanted to share an update on the progress heâ€™s made along with my recommendations moving forward._x000a__x000a_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_x000a__x000a_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_x000a__x000a_If you'd like to continue working together on achieving these goals, you can easily use this link to add the hours to your account today: https://my.revolutionprep.com/s/8gFqRXhbaS._x000a__x000a_Please let me know if you have any questions or if youâ€™d like to make any adjustments to our plan. Iâ€™m also happy to schedule a time to talk by phone if that would be helpful. I look forward to continuing to support Bruno as he works toward his SAT goals._x000a__x000a_Best regards,_x000a__x000a_Brandon L._x000a_brandon.lora@revolutionprep.com_x000a_+13528187694"/>
    <n v="5"/>
    <s v="Recommends continuing one session per week for March SAT"/>
  </r>
  <r>
    <n v="10937027"/>
    <d v="2025-12-30T00:00:00"/>
    <x v="19"/>
    <s v="Team Haase-Alvey"/>
    <n v="90533"/>
    <s v="Samana Kotekal"/>
    <s v="Hi Samana and Pratima,_x000a__x000a_As the semester is over and the year comes to a close, I believe now is the perfect to share some progress and update you all on the plan moving forward. I recommend a velocity of 2 1-hour meetings per week. You have four unscheduled hour remaining, let's schedule those as out! _x000a__x000a_Samana has been progressing well with different geometric topics like coordinates and 3d shapes. For our remaining sessions I would be tackling some advanced math as well as refining some craft and structure type questions!_x000a__x000a_Tyler G._x000a_tyler.greer@revolutionprep.com_x000a_+17085895029"/>
    <n v="4"/>
    <s v="Recommends 2 one-hour meetings per week and scheduling remaining hours."/>
  </r>
  <r>
    <n v="10937028"/>
    <d v="2025-12-30T00:00:00"/>
    <x v="19"/>
    <s v="Team Haase-Alvey"/>
    <n v="96753"/>
    <s v="Nova Sims"/>
    <s v="Hi Nova and Michale,_x000a__x000a_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_x000a__x000a_Tyler G._x000a_tyler.greer@revolutionprep.com_x000a_+17085895029"/>
    <n v="4"/>
    <s v="Recommends one to two 30-minute meetings a week."/>
  </r>
  <r>
    <n v="10937033"/>
    <d v="2025-12-30T00:00:00"/>
    <x v="19"/>
    <s v="Team Haase-Alvey"/>
    <n v="76552"/>
    <s v="Gael Maillard-Petersen"/>
    <s v="Hi Gael and Celine,_x000a__x000a_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_x000a__x000a_Tyler G._x000a_tyler.greer@revolutionprep.com_x000a_+17085895029"/>
    <n v="4"/>
    <s v="Recommends one 1-hour meeting a week."/>
  </r>
  <r>
    <n v="10937034"/>
    <d v="2025-12-30T00:00:00"/>
    <x v="20"/>
    <s v="Team Cross"/>
    <n v="97099"/>
    <s v="Karel McMayon"/>
    <s v="Dear Aron, _x000a__x000a_Itâ€™s been great working with you and Karel over the past few weeks. As we prepare for Karel's upcoming SAT exam, I wanted to share some updates and information about what to expect. _x000a__x000a_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_x000a__x000a_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_x000a__x000a_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_x000a__x000a_Please let me know if you have any questions or if there are any adjustments you would like to make to our plan. Iâ€™m also able to schedule a time to talk by phone if that would be helpful. I am happy to support Karel in his continued academic journey. _x000a__x000a_Best regards, _x000a__x000a_Colin C._x000a_colin.cody@revolutionprep.com_x000a_+19785187882"/>
    <n v="5"/>
    <s v="Recommends continuing one 60-minute class per week through the school year."/>
  </r>
  <r>
    <n v="10937090"/>
    <d v="2025-12-30T00:00:00"/>
    <x v="21"/>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 Memorization of multiplication facts_x000a_- Multiplication and division concepts_x000a_- Working through 3rd grade skills to assess other areas to practice/learn_x000a_â€¢Reading_x000a_- Phonics: reviewing vowel combinations; syllable division; reviewing concepts such as words with silent e and identifying base words with suffixes -ed and -ing_x000a_- Comprehension: We have been working through Smarter Balance and similar passages. We have focused on test taking strategies, as well as working towards more independence reading the passages and questions. _x000a__x000a_Short-term goals moving forward:_x000a_â€¢Math_x000a_- Continued practice towards mastery of multiplication facts_x000a_- Practicing 3rd grade skills such as telling time to the minute, problems involving elapsed time, graphs and charts, and area_x000a_- Practicing/learning more advanced multiplication and division involving 2- and 3-digit numbers_x000a_â€¢Reading_x000a_- Continue to reinforce earlier phonics concepts_x000a_- Continue to practice complex syllable division_x000a_- Independently reading passages and questions_x000a__x000a_Recommendation: _x000a__x000a_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4"/>
    <s v="Recommends continuing schedule of 3 half-hour sessions per week."/>
  </r>
  <r>
    <n v="10937095"/>
    <d v="2025-12-30T00:00:00"/>
    <x v="21"/>
    <s v="Team Cross"/>
    <n v="93357"/>
    <s v="Vihaan Mukkavilli"/>
    <s v="Dear Sekhar,_x000a__x000a_I hope you are doing well! Itâ€™s been great working with Vihaan over the past couple of months. I wanted to touch base to share some of the progress weâ€™ve made so far and share my thoughts on the plan moving forward._x000a__x000a_Overall goal: _x000a__x000a_Areas that we have been working on:_x000a_â€¢Multiplying and dividing fractions_x000a_â€¢Continued practice with long division_x000a_â€¢Place value with decimals_x000a_â€¢Converting fractions with a denominator of 10, 100 or 1000 to decimal numbers_x000a_â€¢Operations with decimals_x000a_â€¢Exponents and powers of 10_x000a_â€¢Area of rectangles and squares, as well as composite shapes_x000a__x000a_Short-term goals moving forward:_x000a_â€¢How fractions, decimals and percents relate to each other and converting between them_x000a_â€¢Begin to work through the book The Art of Problem Solving - Prealgebra_x000a__x000a_Recommendation: _x000a__x000a_As always, I truly enjoy working with Vihaan. He has a great attitude, works hard, and is not afraid to ask questions. Based on his progress, I recommend 2-3 half-hour sessions per week._x000a__x000a_If there is better contact information that I can make note, please let me know. 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Mary L._x000a_mary.logan@revolutionprep.com_x000a_+16822312877"/>
    <n v="4"/>
    <s v="Recommends 2-3 half-hour sessions per week."/>
  </r>
  <r>
    <n v="10937123"/>
    <d v="2025-12-30T00:00:00"/>
    <x v="22"/>
    <s v="Team Plamondon"/>
    <n v="90809"/>
    <s v="Annabelle Yam"/>
    <s v="Hi Florence,_x000a__x000a_I hope you are having a wonderful holiday season! Itâ€™s been great working with you and Annabelle over the past couple of months. I wanted to touch base to share some of the progress weâ€™ve made._x000a__x000a_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_x000a__x000a_Since Annabelle is achieving her goals, I recommend we continue with our one 60 minute class per week as long as Annabelle needs either for regents or for the academic year._x000a__x000a_Please let me know if you have any questions or if there are any adjustments you would like to make to our plan. Iâ€™m happy to schedule a time to talk if that would be helpful. I look forward to supporting Annabelle in her continued academic journey._x000a__x000a_Happy New Year!_x000a__x000a_Sarah _x000a_sarah.vollero@revolutionprep.com_x000a_+13155607858"/>
    <n v="5"/>
    <s v="Recommends continuing one 60-minute class per week through the academic year."/>
  </r>
  <r>
    <n v="10937135"/>
    <d v="2025-12-30T00:00:00"/>
    <x v="23"/>
    <s v="Team De Groot"/>
    <n v="97409"/>
    <s v="Avery Bowers"/>
    <s v="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_x000a__x000a_I recommend scheduling at least two 1 hour sessions if you have additional school essays to review. Please keep me posted._x000a__x000a_Best of luck to team Avery._x000a__x000a_Happy New Year._x000a__x000a_Chris P._x000a_chris.prouty@revolutionprep.com_x000a_+13108710081"/>
    <n v="4"/>
    <s v="Recommends scheduling at least two 1-hour sessions if there are additional essays."/>
  </r>
  <r>
    <n v="10937164"/>
    <d v="2025-12-30T00:00:00"/>
    <x v="3"/>
    <s v="Team Cross"/>
    <n v="97363"/>
    <s v="Neil Khare"/>
    <s v="Dear Srisheela and Neil,_x000a__x000a_I hope you and your family are well. Unfortunately, Neil was unable to attend our session today as originally scheduled. This time has been deducted from your account._x000a__x000a_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_x000a__x000a_Please donâ€™t hesitate to reach out to me with any questions._x000a__x000a_Michelle T._x000a_michelle.testerman@revolutionprep.com_x000a_+18636703374"/>
    <n v="2"/>
    <s v="Attendance warning and request to confirm schedule."/>
  </r>
  <r>
    <n v="10937178"/>
    <d v="2025-12-30T00:00:00"/>
    <x v="24"/>
    <s v="Team Plamondon"/>
    <n v="96742"/>
    <s v="Alexa Martel"/>
    <s v="Hi Brian, _x000a__x000a_I wanted to share an update on Alexaâ€™s progress in SAT preparation over the past several weeks. She has been working consistently and thoughtfully, and her effort is translating into clear, measurable improvement, particularly in math._x000a__x000a_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_x000a__x000a_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_x000a__x000a_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_x000a__x000a_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_x000a__x000a_Please donâ€™t hesitate to reach out if you have any questions or would like to discuss next steps in more detail._x000a__x000a_Best regards,_x000a__x000a__x000a_Best, _x000a__x000a_Alexis B._x000a_alexis.boucher@revolutionprep.com_x000a_+17544224388"/>
    <n v="4"/>
    <s v="Recommends continuing current schedule of 90 minutes per week."/>
  </r>
  <r>
    <n v="10937179"/>
    <d v="2025-12-30T00:00:00"/>
    <x v="24"/>
    <s v="Team Plamondon"/>
    <n v="89569"/>
    <s v="Adina Sigelman"/>
    <s v="Hi Tova, _x000a__x000a_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_x000a__x000a_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_x000a__x000a_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_x000a__x000a_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_x000a__x000a_Please feel free to reach out with any questions or if youâ€™d like to discuss next steps in more detail._x000a__x000a_Alexis B._x000a_alexis.boucher@revolutionprep.com_x000a_+17544224388"/>
    <n v="4"/>
    <s v="Recommends continuing with one hour of tutoring per week."/>
  </r>
  <r>
    <n v="10937180"/>
    <d v="2025-12-30T00:00:00"/>
    <x v="24"/>
    <s v="Team Plamondon"/>
    <n v="93847"/>
    <s v="Michael Renahan"/>
    <s v="Hi Lisa, _x000a__x000a_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_x000a__x000a_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_x000a__x000a_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_x000a__x000a_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_x000a__x000a_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_x000a__x000a_Please feel free to reach out with any questions or if youâ€™d like to discuss next steps or testing timelines in more detail._x000a__x000a_Best, _x000a__x000a_Alexis B._x000a_alexis.boucher@revolutionprep.com_x000a_+17544224388"/>
    <n v="4"/>
    <s v="Recommends continuing 90-minute weekly tutoring sessions."/>
  </r>
  <r>
    <n v="10937181"/>
    <d v="2025-12-30T00:00:00"/>
    <x v="24"/>
    <s v="Team Plamondon"/>
    <n v="94451"/>
    <s v="Hailey Avella"/>
    <s v="Hi Nicole, _x000a__x000a__x000a_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_x000a__x000a_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_x000a__x000a_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_x000a__x000a_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_x000a__x000a_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_x000a__x000a_Best, _x000a__x000a_Alexis B._x000a_alexis.boucher@revolutionprep.com_x000a_+17544224388"/>
    <n v="5"/>
    <s v="Recommends weekly 60-minute sessions"/>
  </r>
  <r>
    <n v="10937182"/>
    <d v="2025-12-30T00:00:00"/>
    <x v="24"/>
    <s v="Team Plamondon"/>
    <n v="94093"/>
    <s v="Natalie Ottman"/>
    <s v="Hi Stephanie, _x000a__x000a_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_x000a__x000a_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_x000a__x000a_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_x000a__x000a_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_x000a__x000a_Natalie is in a strong position right now: her December Reading performance shows real upward movement, and with continued weekly structure and consistent scheduling, we can keep strengthening both sections and continue pushing her score higher._x000a__x000a_Please let me know if you have any questions or would like to discuss anything further. _x000a__x000a_Best, _x000a__x000a_Alexis B._x000a_alexis.boucher@revolutionprep.com_x000a_+17544224388"/>
    <n v="5"/>
    <s v="Recommends continuing weekly 90-minute sessions and scheduling remaining hours for March SAT."/>
  </r>
  <r>
    <n v="10937197"/>
    <d v="2025-12-30T00:00:00"/>
    <x v="25"/>
    <s v="Team De Groot"/>
    <n v="92299"/>
    <s v="Divya Jehangir"/>
    <s v="Dear Zhiying,_x000a__x000a_I wanted to provide a comprehensive update on Divya's progress over the past few months as we've worked together across multiple subjects and test prep strategies._x000a__x000a_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_x000a__x000a_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_x000a__x000a_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_x000a__x000a_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_x000a__x000a_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_x000a__x000a_Divya should complete the current ACT English practice and take a full practice test by mid-January so we can assess progress._x000a__x000a_I'm confident that with continued support, Divya can improve both her physics performance and test scores significantly. I look forward to our continued work together!_x000a__x000a_Warmly,_x000a_Brandon_x000a__x000a__x000a_Brandon Engle_x000a_brandon.engle@revolutionprep.com_x000a_+19708890867"/>
    <n v="4"/>
    <s v="Recommends meeting twice weekly for 60-minute sessions."/>
  </r>
  <r>
    <n v="10937213"/>
    <d v="2025-12-30T00:00:00"/>
    <x v="26"/>
    <s v="Team Haase-Alvey"/>
    <n v="99120"/>
    <s v="Vanessa Miecznikowski"/>
    <s v="Dear Kasia,_x000a__x000a_I hope you are having a great holiday season. Itâ€™s been great working with you and Vanessa over the past couple of weeks. I wanted to touch base to share some of the progress weâ€™ve made so far and share my thoughts on the plan moving forward._x000a__x000a_I have seen significant improvements in Vanessa's confidence and use of testing strategies, such as Two-Track Mind and iCARE. She has shown consistent progress in confidently eliminating answers. This consistent improvement has been evident in her recent practice ACT and her homework._x000a__x000a_Based on Vanessa's goals, I recommend adding at least an additional 2 hours per week so that she has time to review more concepts and take more practice tests before taking the ACT on February 14._x000a__x000a_If you'd like to continue working together on achieving these goals, you can easily use this link to add the hours to your account today: https://my.revolutionprep.com/s/Ri7iEesJEk.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Cheyanne J._x000a_cheyanne.jones@revolutionprep.com_x000a_+17193935674"/>
    <n v="5"/>
    <s v="Recommends adding at least 2 hours per week for Feb ACT"/>
  </r>
  <r>
    <n v="10937293"/>
    <d v="2025-12-31T00:00:00"/>
    <x v="27"/>
    <s v="Team Milner"/>
    <n v="49990"/>
    <s v="Zachery Ingram"/>
    <s v="Hi Walter, _x000a__x000a_I wanted to follow up on scheduling a second session during the week and recap you on what weâ€™ve worked on this past semester. _x000a__x000a_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_x000a__x000a_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_x000a__x000a_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_x000a__x000a_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_x000a__x000a_Thanks for reading! Please let me know if youâ€™d like to discuss any of this further on the phone and donâ€™t hesitate to send any questions via email. I look forward to continuing to help Zach work toward his goals. _x000a__x000a_Happy New Year! _x000a__x000a_Daniel Severance_x000a_Professional Tutor, Revolution Prep_x000a_daniel.severance@revolutionprep.com | www.revolutionprep.com_x000a_Customer Service: 877-738-7737 | Direct Line: 269-303-9396_x000a_Better Results. Less Stress."/>
    <n v="4"/>
    <s v="Recommends adding hours to schedule Wednesday and Sunday sessions through the semester."/>
  </r>
  <r>
    <n v="10937379"/>
    <d v="2025-12-31T00:00:00"/>
    <x v="28"/>
    <s v="Team Cross"/>
    <n v="92713"/>
    <s v="Madeline Hamilton"/>
    <s v="Dear Aaron,_x000a__x000a_Itâ€™s been great working with you and Madeline these last few weeks. As we prepare for Madeline's upcoming ISEE, I wanted to share some updates and information about what to expect._x000a__x000a_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_x000a__x000a_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_x000a__x000a_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_x000a__x000a_Please let me know if you have any questions or if there are any adjustments you would like to make to our plan. Iâ€™m also able to schedule a time to talk by phone if that would be helpful. I am happy to support Madeline on her continued academic journey._x000a__x000a_Best regards,_x000a_Edwin W._x000a_edwin.west@revolutionprep.com_x000a_+18134213087"/>
    <n v="3"/>
    <s v="Recommends discussing adding hours and scheduling additional sessions."/>
  </r>
  <r>
    <n v="10937407"/>
    <d v="2025-12-31T00:00:00"/>
    <x v="27"/>
    <s v="Team Milner"/>
    <n v="97185"/>
    <s v="Zay Mapp"/>
    <s v="Hi Susan, _x000a__x000a_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_x000a__x000a_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_x000a__x000a_I'd be happy to discuss further on the phone if you'd like, and feel free to send any questions via email. I'm excited to continue helping Zay work toward his goals. _x000a__x000a_Thank you!_x000a__x000a_Daniel Severance_x000a_Professional Tutor, Revolution Prep_x000a_daniel.severance@revolutionprep.com | www.revolutionprep.com_x000a_Customer Service: 877-738-7737 | Direct Line: 269-303-9396_x000a_Better Results. Less Stress."/>
    <n v="4"/>
    <s v="Recommends three hours a week to help with all classes and executive functioning."/>
  </r>
  <r>
    <n v="10937452"/>
    <d v="2025-12-31T00:00:00"/>
    <x v="29"/>
    <s v="Team Haase-Alvey"/>
    <n v="83519"/>
    <s v="Logan Shmulenson"/>
    <s v="Dear Yelena,_x000a__x000a_I hope you are having a wonderful holiday season! Itâ€™s been great working with you and Logan over the past couple of months. I wanted to touch base to share some of the progress weâ€™ve made so far and share my thoughts on the plan moving forward._x000a__x000a_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_x000a__x000a_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ogan in his continued academic journey!_x000a__x000a_Warmly, _x000a__x000a_Raymond E._x000a_raymond.elliot@revolutionprep.com_x000a_+18145471064"/>
    <n v="5"/>
    <s v="Recommends two hours per week throughout the remainder of the school year."/>
  </r>
  <r>
    <n v="10937454"/>
    <d v="2025-12-31T00:00:00"/>
    <x v="29"/>
    <s v="Team Haase-Alvey"/>
    <n v="96188"/>
    <s v="Michelle Lakshtanov"/>
    <s v="Dear Aren,_x000a__x000a_I hope you are having a wonderful holiday season! Itâ€™s been great working with you and Michelle over the past couple of months. I wanted to touch base to share some of the progress weâ€™ve made so far and share my thoughts on the plan moving forward._x000a__x000a_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_x000a__x000a_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Michelle in her continued academic journey!_x000a__x000a_Warmly, _x000a__x000a_Raymond E._x000a_raymond.elliot@revolutionprep.com_x000a_+18145471064"/>
    <n v="5"/>
    <s v="Recommends two hours per week throughout the remainder of the school year."/>
  </r>
  <r>
    <n v="10937455"/>
    <d v="2025-12-31T00:00:00"/>
    <x v="29"/>
    <s v="Team Haase-Alvey"/>
    <n v="80890"/>
    <s v="Snizhana Zhdaniuk"/>
    <s v="Dear Kateryna,_x000a__x000a_I'm excited to reach out to celebrate Annaâ€™s amazing progress. Anna has worked diligently, and as a result, she has been accepted to her first-choice school, Syracuse University!  I am so proud of Anna._x000a__x000a_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_x000a__x000a_Please let me know if you have any questions. Iâ€™m happy to schedule a time to talk by phone if that would be helpful. I am always available to support Anna in her continued academic journey._x000a__x000a_Best regards,_x000a__x000a_Raymond E._x000a_raymond.elliot@revolutionprep.com_x000a_+18145471064"/>
    <n v="4"/>
    <s v="Recommends continuing to meet for one hour a week for writing/editing."/>
  </r>
  <r>
    <n v="10937456"/>
    <d v="2025-12-31T00:00:00"/>
    <x v="29"/>
    <s v="Team Haase-Alvey"/>
    <n v="90481"/>
    <s v="Arjun Patel"/>
    <s v="Dear Anand and Payal,_x000a__x000a_I hope you are having a wonderful holiday season! Itâ€™s been great working with you and Arjun over the past couple of months. I wanted to touch base to share some of the progress weâ€™ve made so far and share my thoughts on the plan moving forward._x000a__x000a_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_x000a__x000a_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rjun in his continued academic journey!_x000a__x000a_Warmly, _x000a__x000a_Raymond E._x000a_raymond.elliot@revolutionprep.com_x000a_+18145471064"/>
    <n v="5"/>
    <s v="Recommends two hours per week throughout the remainder of the school year."/>
  </r>
  <r>
    <n v="10937457"/>
    <d v="2025-12-31T00:00:00"/>
    <x v="29"/>
    <s v="Team Haase-Alvey"/>
    <n v="92438"/>
    <s v="Amaya Patel"/>
    <s v="Dear Anand and Payal,_x000a__x000a_I hope you are having a wonderful holiday season! Itâ€™s been great working with you and Amaya over the past couple of months. I wanted to touch base to share some of the progress weâ€™ve made so far and share my thoughts on the plan moving forward._x000a__x000a_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_x000a__x000a_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maya in her continued academic journey!_x000a__x000a_Warmly, _x000a__x000a_Raymond E._x000a_raymond.elliot@revolutionprep.com_x000a_+18145471064"/>
    <n v="5"/>
    <s v="Recommends one to two hours per week throughout the remainder of the school year."/>
  </r>
  <r>
    <n v="10937508"/>
    <d v="2026-01-01T00:00:00"/>
    <x v="13"/>
    <s v="Team De Groot"/>
    <n v="95450"/>
    <s v="Ava Wemple"/>
    <s v="Dear Jennifer,_x000a__x000a_I hope you are having a great start to the year. I wanted to touch base to share some of the progress Ava has made recently and share my thoughts on the program plan moving forward._x000a__x000a_In December, Ava's score on practice tests improved. On her last practice test she scored a 1400 and improved her score in both sections of the test. We will work to build on this progress in the coming month._x000a__x000a_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_x000a__x000a_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Ayman S._x000a_ayman.smoot@revolutionprep.com_x000a_+17652527661"/>
    <n v="5"/>
    <s v="Recommends keeping 2 hours/week"/>
  </r>
  <r>
    <n v="10937529"/>
    <d v="2026-01-01T00:00:00"/>
    <x v="30"/>
    <s v="Team Plamondon"/>
    <n v="92608"/>
    <s v="Christopher Ho"/>
    <s v="Dear Loni,_x000a__x000a_I hope you are having a great holiday season. I wanted to touch base with you about a couple of items related to my work with Christopher._x000a__x000a_First, I am very impressed that Christopher got a 1520 on his most recent official SAT!! _x000a__x000a_Second, Christopher still has issues with misreading reading passages and reading through answer choices more thoroughly on reading passages, which we need to work on as we head towards our goal of an 800 on the reading and writing section of the SAT._x000a__x000a_ Since Christopher is largely achieving their goals, I recommend we continue with our one 60 minute class per week through the March 2026 SAT. _x000a__x000a_Based on this information, I recommend we continue on with one 60-minute session per week until the March exam, as well as focusing more on reading for details in both passages and in answer choices. This plan will best set Christopher up for success moving forward._x000a__x000a_Please let me know if you have any questions. Iâ€™m happy to schedule a time to talk by phone if that would be helpful. I look forward to supporting Christopher in their continued academic journey._x000a_Best regards,_x000a__x000a_Armand Brouty_x000a__x000a__x000a__x000a__x000a_Armand B._x000a_armand.brouty@revolutionprep.com_x000a_+15129107232"/>
    <n v="5"/>
    <s v="Recommends continuing one 60-minute session per week through March 2026 SAT."/>
  </r>
  <r>
    <n v="10937535"/>
    <d v="2026-01-01T00:00:00"/>
    <x v="30"/>
    <s v="Team Plamondon"/>
    <n v="97798"/>
    <s v="Bella Exley"/>
    <s v="Dear John,_x000a_I hope you are having a great day! I wanted to touch base regarding Bella's recent attendance and participation in our tutoring sessions._x000a__x000a_Firstly, I have seen significant improvements in Bella's learning of and application of the MAPS strategy for math questions. She has shown consistent progress in improving of her understanding on how to approach and process math problems, and this progress is commendable_x000a__x000a_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_x000a__x000a_Since Bella is largely achieving her goals aside from attendance, I recommend we continue with our two 60 minute classes per week through the March 2026 SAT._x000a__x000a_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_x000a__x000a_Please let me know if you have any questions or if there are any adjustments you would like to make to our plan. Iâ€™m happy to schedule a time to talk by phone if that would be helpful. I am here to support Bella and ensure they have the best possible chance to succeed._x000a__x000a_Best regards,_x000a_Armand Brouty_x000a__x000a__x000a__x000a__x000a_Armand B._x000a_armand.brouty@revolutionprep.com_x000a_+15129107232"/>
    <n v="5"/>
    <s v="Recommends continuing two 60-minute classes per week through March 2026 SAT."/>
  </r>
  <r>
    <n v="10937540"/>
    <d v="2026-01-01T00:00:00"/>
    <x v="31"/>
    <s v="Team Cross"/>
    <n v="97648"/>
    <s v="Vanessa Weider"/>
    <s v="Dear Natalie,_x000a__x000a_I hope you are having a great holiday season. Itâ€™s been great working with you and Vanessa over the past couple of months. I wanted to touch base to share some of the progress weâ€™ve made so far and share my thoughts on the plan moving forward._x000a__x000a_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_x000a__x000a_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Nick K._x000a_nick.kocik@revolutionprep.com_x000a_+12485208635"/>
    <n v="5"/>
    <s v="Recommends continuing two 60-minute classes per week until test date."/>
  </r>
  <r>
    <n v="10937541"/>
    <d v="2026-01-01T00:00:00"/>
    <x v="30"/>
    <s v="Team Plamondon"/>
    <n v="97345"/>
    <s v="Aidan Harris"/>
    <s v="Dear Thomas and Jennifer,_x000a__x000a_I hope you are having a great week. I wanted to touch base with you about a couple of items related to my work with Aidan._x000a__x000a_First, Aidan's math score between the two practice SAT's he has taken so far has gone up by 220 points from a 430 to a 650!_x000a__x000a_Second, even though the math score has caused Aidan's overall score to increase by 130 points (from a 950 to a 1080),  his Reading and Writing score has gone down by 90 points from a 520 on the first test to a 430 on the second test, mainly due to punctuation and grammar questions. _x000a__x000a__x000a__x000a_Based on this information, I recommend we increase out velocity if possible to two 90-minute sessions per week through the March 2026 SAT and continue to focus on getting punctuation and grammar rules down. This plan will best set Aidan up for success moving forward._x000a__x000a__x000a_Please let me know if you have any questions. Iâ€™m happy to schedule a time to talk by phone if that would be helpful. I look forward to supporting Aidan in their continued academic journey._x000a_Best regards,_x000a__x000a_Armand Brouty_x000a__x000a__x000a__x000a__x000a_Armand B._x000a_armand.brouty@revolutionprep.com_x000a_+15129107232"/>
    <n v="5"/>
    <s v="Recommends increasing to two 90-minute sessions per week through March 2026 SAT."/>
  </r>
  <r>
    <n v="10937545"/>
    <d v="2026-01-01T00:00:00"/>
    <x v="31"/>
    <s v="Team Cross"/>
    <n v="96978"/>
    <s v="Teigan Altenbach"/>
    <s v="Dear Kristin,_x000a__x000a_I know this time of year is busy, and I appreciate you taking the time to review this email. As we begin a new academic semester, I wanted to take a moment to share some updates about Teigan's progress and outline our plans moving forward._x000a__x000a_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_x000a__x000a_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_x000a__x000a_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_x000a__x000a_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_x000a__x000a_Best regards,_x000a__x000a_Nick K._x000a_nick.kocik@revolutionprep.com_x000a_+12485208635"/>
    <n v="4"/>
    <s v="Recommends maintaining one 60-minute SAT session plus adding one 60-minute Algebra 2 session per week."/>
  </r>
  <r>
    <n v="10937576"/>
    <d v="2026-01-01T00:00:00"/>
    <x v="32"/>
    <s v="Team Haase-Alvey"/>
    <n v="94808"/>
    <s v="Ekansh Bhargava"/>
    <s v="Dear Vivek and Ekansh,_x000a__x000a_I wanted to give you an update as Ekansh and I have met for a few more sessions since we last spoke. I am happy to report that he has been doing much better in physics recently; he specifically mentioned how much he understood and enjoyed the Magnetism chapter._x000a__x000a_During his break, we focused on getting ahead by diving into Geometric Optics. We went over the full lesson and immediately applied that knowledge to practice problems from previous AP exams. Ekansh performed very well, particularly in the multiple-choice section._x000a__x000a_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_x000a__x000a_In our sessions, we are utilizing the thin lens equation in conjunction with his ray-tracing diagrams to analyze magnification and power._x000a__x000a_To maintain this momentum and ensure he stays ahead of the curriculum, I recommend we continue to see each other consistently with a velocity of at least one hour a week._x000a__x000a_I hope you have a great New Year!_x000a__x000a_Best regards,_x000a__x000a_Christian Steiner_x000a_christian.steiner@revolutionprep.com_x000a_+13056077323"/>
    <n v="4"/>
    <s v="Recommends continuing with a velocity of at least one hour a week."/>
  </r>
  <r>
    <n v="10937595"/>
    <d v="2026-01-01T00:00:00"/>
    <x v="30"/>
    <s v="Team Plamondon"/>
    <n v="92311"/>
    <s v="Antonio Santos"/>
    <s v="Dear Felipe,_x000a__x000a_I hope this email finds you well. I wanted to touch base regarding Antonio's recent progress and discuss a plan moving forward._x000a__x000a_First, I have seen significant improvements in Antonio's understanding of understanding the TRAP strategy for grammar and punctuation questions. They have shown consistent progress in understanding both math and reading/writing strategies, and this progress is commendable._x000a__x000a_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_x000a__x000a_Based on Antonioâ€™s goals, I recommend adding an additional 60 minutes per week for a total of two 90-minute sessions until the March test._x000a__x000a_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_x000a__x000a_I suggest adding the below to your account to ensure we stay on track._x000a__x000a_â€¢ 24 Hours of Distinguished Tutoring for Antonio Santos with Armand Brouty_x000a__x000a_If you'd like to continue working together on achieving these goals, you can easily use this link to add the hours to your account today: https://my.revolutionprep.com/s/VSjfsRGktD._x000a__x000a_Please let me know if you have any questions or if you have any additional insights that might be helpful for me to consider in my work with Antonio. Iâ€™m happy to schedule a time to talk by phone as well. I am committed to helping Antonio work towards their long-term goals._x000a__x000a_Best regards,_x000a__x000a_Armand Brouty_x000a__x000a__x000a__x000a_Armand B._x000a_armand.brouty@revolutionprep.com_x000a_+15129107232"/>
    <n v="5"/>
    <s v="Recommends adding 60 mins/week for two 90-minute sessions total until March test"/>
  </r>
  <r>
    <n v="10937596"/>
    <d v="2026-01-01T00:00:00"/>
    <x v="33"/>
    <s v="Team Plamondon"/>
    <n v="96218"/>
    <s v="Blake Katanic"/>
    <s v="Hi Blake and Steve,_x000a__x000a_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OIUMMrGMNzFuL84dsZ-0V8rs7CrrkZ-JNYI8TN9SO_V2E8ppbpChPd0Ym6tyenrYjjtZucf0JwSF83To.MwLTKnZ2RjMhA7vg_x000a__x000a_I wanted to touch base regarding Blakeâ€™s recent attendance and participation in our tutoring sessions._x000a__x000a_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_x000a__x000a_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_x000a__x000a_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_x000a__x000a_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_x000a__x000a_Best Regards,_x000a__x000a__x000a_Diana H._x000a_diana.hoyer@revolutionprep.com_x000a_+12106391241"/>
    <n v="4"/>
    <s v="Recommends continuing with two 60-minute sessions per week."/>
  </r>
  <r>
    <n v="10937597"/>
    <d v="2026-01-01T00:00:00"/>
    <x v="33"/>
    <s v="Team Plamondon"/>
    <n v="90512"/>
    <s v="James Collin"/>
    <s v="Hi James and Fraser,_x000a__x000a_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hi908mxZprLMOgluIXnJ2U8pkES5137JEOKmZk3kqru819wFkhtymNJzSRgeS4dLOQ4uzbTzOtxkmA77.wbdzAb3W3SyeXJYY_x000a__x000a_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_x000a__x000a_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_x000a__x000a_For homework, James will complete worksheets on outside science knowledge, mixed punctuation, and sequences and patterns in math. They will also review advanced graphing concepts like ellipses and hyperbolas and continue practicing conflicting viewpoints passages in Science._x000a__x000a_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_x000a__x000a_Please let me know if you have any questions or if you would like to schedule additional sessions. I am always available to support James in their continued academic journey._x000a__x000a_Thank you, and I look forward to working with James again soon._x000a__x000a_Best regards,  _x000a__x000a_Diana H._x000a_diana.hoyer@revolutionprep.com_x000a_+12106391241"/>
    <n v="5"/>
    <s v="Recommends adding sessions to ensure prep for Feb test"/>
  </r>
  <r>
    <n v="10937598"/>
    <d v="2026-01-01T00:00:00"/>
    <x v="34"/>
    <s v="Team Plamondon"/>
    <n v="62081"/>
    <s v="Tammer Saeh"/>
    <s v="Dear Tammer and Jamal,_x000a__x000a_Itâ€™s been great working with you and Tammer over the past couple of months. I wanted to touch base to share some of the progress weâ€™ve made so far and share my thoughts on the plan moving forward._x000a__x000a_Tammer and I were spending our sessions simply for exam prep for his Calculus course. I hope the class ended up favorable for him now that exams are all over with. I mainly wanted to check in and make sure he got through his Calculus course and can move on with his major studies._x000a__x000a_I'll keep it short since our sessions were very pointed and I know they'd be only for the duration of his Calculus class._x000a__x000a_Happy Holidays and New Year!!_x000a__x000a_Jacob"/>
    <n v="1"/>
    <s v="Mentions sessions were only for duration of Calculus class"/>
  </r>
  <r>
    <n v="10937599"/>
    <d v="2026-01-01T00:00:00"/>
    <x v="30"/>
    <s v="Team Plamondon"/>
    <n v="85264"/>
    <s v="Julie Martinez"/>
    <s v="Dear Olivier,_x000a__x000a_I hope you are having a great week. I wanted to touch base with you about a couple of items related to my work with Julie_x000a__x000a_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_x000a__x000a_Second, Julie still needs to work on expanding her essay using proper written English grammar and punctuation as well as using figurative language to build up the ideas in her essay. She also needs to work on recognizing and working within the conventions of a narrative essay._x000a__x000a_Based on this information, I recommend we have at least two 60-minute sessions per week over the next two weeks before Julie's applications are1 due. This plan will best set Julie up for success moving forward._x000a__x000a_Please let me know if you have any questions. Iâ€™m happy to schedule a time to talk by phone if that would be helpful. I look forward to supporting Julie in their continued academic journey._x000a__x000a_Best regards,_x000a__x000a_Armand Brouty_x000a__x000a__x000a__x000a__x000a_Armand B._x000a_armand.brouty@revolutionprep.com_x000a_+15129107232"/>
    <n v="5"/>
    <s v="Recommends at least two 60-minute sessions per week over next two weeks."/>
  </r>
  <r>
    <n v="10937605"/>
    <d v="2026-01-01T00:00:00"/>
    <x v="33"/>
    <s v="Team Plamondon"/>
    <n v="92108"/>
    <s v="Niko Boden"/>
    <s v="Hi Niko and Dermot,_x000a__x000a_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94UxmEp35tWWj9YezN__BZy51dRbri21uG89p-nD5-LWmUZ8k5KwCe5GJnPslRRVgubtUKtsCs7qwdL-.UW3DXSakWQS4blig_x000a__x000a_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_x000a__x000a_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_x000a__x000a_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_x000a__x000a_Homework includes completing ScoreSmart practice assignments, Constants Companion exercises, and the â€œAll Set Functionsâ€ homework. Niko should also continue preparing for the next SAT in March._x000a__x000a_Please let me know if you have any questions. Iâ€™m happy to schedule a time to talk by phone if that would be helpful. I am always available to support Niko in their continued academic journey._x000a__x000a_Best regards,  _x000a__x000a_Diana H._x000a_diana.hoyer@revolutionprep.com_x000a_+12106391241"/>
    <n v="4"/>
    <s v="Recommends continuing with one 90-minute session per week."/>
  </r>
  <r>
    <n v="10937606"/>
    <d v="2026-01-01T00:00:00"/>
    <x v="34"/>
    <s v="Team Plamondon"/>
    <n v="95180"/>
    <s v="Arturo del Busto"/>
    <s v="Dear Isabel,_x000a__x000a_Itâ€™s been great working with you and Arturo over the past couple of months. I wanted to touch base to share some of the progress weâ€™ve made so far and share my thoughts on the plan moving forward._x000a__x000a_In our sessions, I saw a huge improvement in Arturo's ability to use specific rules for his justifications. Whether it be in the Reading and Writing section like using the rules for commas, colons, etc. or in the Math section by showing his work from step to step._x000a__x000a_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_x000a__x000a_Happy holidays and New Year!_x000a__x000a_Jacob"/>
    <n v="2"/>
    <s v="Asks to be let know if future SAT planned."/>
  </r>
  <r>
    <n v="10937617"/>
    <d v="2026-01-01T00:00:00"/>
    <x v="34"/>
    <s v="Team Plamondon"/>
    <n v="75078"/>
    <s v="AJ Tiongco"/>
    <s v="Dear Jill,_x000a__x000a_Itâ€™s been great working with you and AJ over the past couple of months. I wanted to touch base to share some of the progress weâ€™ve made so far and share my thoughts on the plan moving forward._x000a__x000a_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_x000a__x000a_I hope the holidays have been treating you well and same with the New Year!_x000a__x000a_Jacob"/>
    <n v="4"/>
    <s v="Recommends continuing on course of meeting weekly."/>
  </r>
  <r>
    <n v="10937633"/>
    <d v="2026-01-01T00:00:00"/>
    <x v="34"/>
    <s v="Team Plamondon"/>
    <n v="92234"/>
    <s v="Vidur Rajagopalan"/>
    <s v="Dear Arthe,_x000a__x000a_Itâ€™s been great working with you and Vidur over the past couple of months. I wanted to touch base to share some of the progress weâ€™ve made so far and share my thoughts on the plan moving forward._x000a__x000a_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_x000a__x000a_We have discussed having Vidur take a practice exam when he returns to school from break which will allow us to have a clear path moving forward. I would recommend we stay on our weekly sessions until Vidur's SAT._x000a__x000a_Happy holidays and New Year!_x000a__x000a_Jacob"/>
    <n v="4"/>
    <s v="Recommends staying on weekly sessions until SAT."/>
  </r>
  <r>
    <n v="10937634"/>
    <d v="2026-01-01T00:00:00"/>
    <x v="35"/>
    <s v="Team Cross"/>
    <n v="93571"/>
    <s v="Liam Hughes"/>
    <s v="Dear Michelle,_x000a__x000a__x000a_I'm excited to reach out to celebrate Liamâ€™s amazing progress. Liam has worked diligently, and as a result, they have achieved fluency in punctuation. I am so proud of Liam._x000a__x000a_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_x000a__x000a_Please let me know if you have any questions. Iâ€™m happy to schedule a time to talk by phone if that would be helpful. I am always available to support Liam in their continued academic journey._x000a__x000a_Best regards,_x000a_Sunho K._x000a_sunho.kum@revolutionprep.com_x000a_+14084750988"/>
    <n v="4"/>
    <s v="Recommends continuing weekly 1.5 hour sessions."/>
  </r>
  <r>
    <n v="10937635"/>
    <d v="2026-01-01T00:00:00"/>
    <x v="34"/>
    <s v="Team Plamondon"/>
    <n v="96691"/>
    <s v="Michael Coxon"/>
    <s v="Dear Nicol,_x000a__x000a_Itâ€™s been great working with you and Michael over the past couple of months. I wanted to touch base to share some of the progress weâ€™ve made so far and share my thoughts on the plan moving forward._x000a__x000a_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_x000a__x000a_I would recommend that he and I continue along our weekly sessions (as I see on the schedule until his first SAT in March. Then we can reassess how to move forward after that first exam._x000a__x000a_Happy holidays and New Year!_x000a__x000a_Jacob"/>
    <n v="5"/>
    <s v="Recommends continuing weekly sessions until first SAT in March."/>
  </r>
  <r>
    <n v="10937637"/>
    <d v="2026-01-01T00:00:00"/>
    <x v="34"/>
    <s v="Team Plamondon"/>
    <n v="95916"/>
    <s v="Halle Swinamer"/>
    <s v="Dear Bob,_x000a__x000a_Itâ€™s been great working with you and Halle over the past couple of months. I wanted to touch base to share some of the progress weâ€™ve made so far and share my thoughts on the plan moving forward._x000a__x000a_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_x000a__x000a_Happy holidays and New Year!_x000a_Jacob"/>
    <n v="4"/>
    <s v="Recommends continuing hour and a half sessions until SAT."/>
  </r>
  <r>
    <n v="10937640"/>
    <d v="2026-01-01T00:00:00"/>
    <x v="15"/>
    <s v="Team Haase-Alvey"/>
    <n v="97956"/>
    <s v="Dean Davis"/>
    <s v="Dear Dean and Rachel,_x000a__x000a_I hope you're having a great day! It's been great working with you over the past few sessions. As we approach Dean's official GRE, I wanted to share some updates and information about what to expect._x000a__x000a_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_x000a__x000a_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_x000a__x000a_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_x000a__x000a_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_x000a__x000a_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_x000a__x000a_Best regards,_x000a_Margaret W._x000a_margaret.webb@revolutionprep.com_x000a_+15127457572"/>
    <n v="3"/>
    <s v="Conditional recommendation to schedule additional sessions based on practice test scores."/>
  </r>
  <r>
    <n v="10937643"/>
    <d v="2026-01-01T00:00:00"/>
    <x v="34"/>
    <s v="Team Plamondon"/>
    <n v="85621"/>
    <s v="Madeleine Brown"/>
    <s v="Dear Abbigail,_x000a__x000a_Itâ€™s been great working with you and Madeleine over the past couple of months. I wanted to touch base to share some of the progress weâ€™ve made so far and share my thoughts on the plan moving forward._x000a__x000a_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_x000a__x000a_I wouldn't necessarily suggest increasing our sessions, but it could be beneficial to increase to twice a week once we get closer to the AP exam. Please let me know if you have any questions or concerns regarding our sessions moving forward._x000a__x000a_Happy holidays and New Year!_x000a__x000a_Jacob"/>
    <n v="3"/>
    <s v="Suggests potential increase to twice a week closer to AP exam."/>
  </r>
  <r>
    <n v="10937645"/>
    <d v="2026-01-01T00:00:00"/>
    <x v="34"/>
    <s v="Team Plamondon"/>
    <n v="97423"/>
    <s v="Lilianne Samara"/>
    <s v="Dear Danielle,_x000a__x000a_Itâ€™s been great working with you and Lily over the past couple of months. I wanted to touch base to share some of the progress weâ€™ve made so far and share my thoughts on the plan moving forward._x000a__x000a_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_x000a__x000a_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_x000a__x000a_I have really enjoyed the sessions with Lily and I hope that she has found them helpful! Please be sure to let me know if you have any questions._x000a__x000a_Happy holidays and New Year!_x000a__x000a_Jacob"/>
    <n v="2"/>
    <s v="Suggests a practice exam but no specific session recommendation."/>
  </r>
  <r>
    <n v="10937657"/>
    <d v="2026-01-01T00:00:00"/>
    <x v="15"/>
    <s v="Team Haase-Alvey"/>
    <n v="92579"/>
    <s v="Emma Jehangir"/>
    <s v="Dear Zhiying,_x000a__x000a_I hope you're having a great day! It's been great working with you and Emma over the past several months. As we get ready for the next semester, I wanted to share some of our progress so far and discuss plans for the coming months._x000a__x000a_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_x000a__x000a_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_x000a_-Focus solely on Algebra I in our sessions rather than working on her math content from school as well._x000a_-Increase our sessions to 3 hours per week._x000a__x000a_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_x000a__x000a_Thank you so much for your partnership! I look forward to supporting Emma in her continued academic journey!_x000a__x000a_Best regards,_x000a_Margaret W._x000a_margaret.webb@revolutionprep.com_x000a_+15127457572"/>
    <n v="5"/>
    <s v="Recommends 1 hour/week for maintenance or 3 hours/week for mastery/acceleration."/>
  </r>
  <r>
    <n v="10937658"/>
    <d v="2026-01-01T00:00:00"/>
    <x v="36"/>
    <s v="Team Cross"/>
    <n v="76373"/>
    <s v="Elaine Go"/>
    <s v="Hi Sisi,_x000a__x000a_I hope you are having a great day. I wanted to share an updated progress note on Elaine and highlight the areas weâ€™ve been working on since our last check-in._x000a__x000a_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_x000a__x000a_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_x000a__x000a_Please let me know if you have any questions or if there are any adjustments youâ€™d like to make to our plan. Iâ€™m always happy to connect by phone if that would be helpful. Iâ€™m really enjoying working with Elaine and supporting her continued growth._x000a__x000a_Best regards,_x000a_Casey Y._x000a_casey.young@revolutionprep.com_x000a_+1 (727) 251-2559"/>
    <n v="4"/>
    <s v="Recommends continuing with 60 to 120 minutes per week."/>
  </r>
  <r>
    <n v="10937663"/>
    <d v="2026-01-01T00:00:00"/>
    <x v="36"/>
    <s v="Team Cross"/>
    <n v="90343"/>
    <s v="Amelia Firoozi"/>
    <s v="Hi Shiva,_x000a__x000a_I hope you are having a great day. I wanted to share an updated progress note on Amelia and highlight the areas weâ€™ve been working on since our last check-in._x000a__x000a_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_x000a__x000a_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_x000a__x000a_Please let me know if you have any questions or if there are any adjustments youâ€™d like to make to our plan. Iâ€™m always happy to connect by phone if that would be helpful. Iâ€™m really enjoying working with Amelia and supporting her continued growth._x000a__x000a_Best regards,_x000a_Casey Y._x000a_casey.young@revolutionprep.com_x000a_+1 (727) 251-2559"/>
    <n v="4"/>
    <s v="Recommends continuing with 60 minutes per week."/>
  </r>
  <r>
    <n v="10937664"/>
    <d v="2026-01-01T00:00:00"/>
    <x v="15"/>
    <s v="Team Haase-Alvey"/>
    <n v="82077"/>
    <s v="Reyansh Athivilli"/>
    <s v="Dear Raviprasad,_x000a__x000a_I hope you're having a great holiday season! As we approach the start of the next semester, I wanted to take a moment to share some of Reyansh's progress so far and share my thoughts on a plan moving forward._x000a__x000a_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_x000a__x000a_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_x000a__x000a_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_x000a__x000a_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_x000a__x000a_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_x000a__x000a_Best regards,_x000a_Margaret W._x000a_margaret.webb@revolutionprep.com_x000a_+15127457572"/>
    <n v="5"/>
    <s v="Recommends continuing to meet for 2 half-hour sessions per week throughout the coming semester."/>
  </r>
  <r>
    <n v="10937665"/>
    <d v="2026-01-01T00:00:00"/>
    <x v="15"/>
    <s v="Team Haase-Alvey"/>
    <n v="75747"/>
    <s v="Logan Sarza"/>
    <s v="Dear Veronica,_x000a__x000a_I hope you're having a great holiday season! It's been great working with you and Logan over the past several months. As we get ready for the next semester, I wanted to reach out to share some of our progress so far and discuss a plan moving forward._x000a__x000a_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_x000a__x000a_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_x000a__x000a_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_x000a__x000a_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_x000a__x000a_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_x000a__x000a_Best regards,_x000a_Margaret W._x000a_margaret.webb@revolutionprep.com_x000a_+15127457572"/>
    <n v="5"/>
    <s v="Recommends continuing to meet for 1 hour per week throughout the next semester."/>
  </r>
  <r>
    <n v="10937666"/>
    <d v="2026-01-01T00:00:00"/>
    <x v="15"/>
    <s v="Team Haase-Alvey"/>
    <n v="94202"/>
    <s v="Hanna Hutchings"/>
    <s v="Dear Justin and Sojin,_x000a__x000a_I hope you're having a great holiday season! It's been great working with you and Hanna over the past several months. As we get ready for the next semester, I wanted to touch base to share some of our progress so far and share my thoughts on a plan moving forward._x000a__x000a_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_x000a__x000a_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_x000a__x000a_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_x000a__x000a_Please let me know if you have any questions or if there are any changes you'd like to make to our plan. If you'd like to set up a time to talk by phone or Zoom, I'm more than happy to do so - please just let me know. I look forward to supporting Hanna in her continued academic journey!_x000a__x000a_Best regards,_x000a_Margaret W._x000a_margaret.webb@revolutionprep.com_x000a_+15127457572"/>
    <n v="5"/>
    <s v="Recommends continuing to meet for 30 minutes per week throughout the next semester."/>
  </r>
  <r>
    <n v="10937668"/>
    <d v="2026-01-01T00:00:00"/>
    <x v="15"/>
    <s v="Team Haase-Alvey"/>
    <n v="87395"/>
    <s v="Greta Landon"/>
    <s v="Dear David,_x000a__x000a_I hope you're having a great day! It's been great working with you and Greta over the past several months. As we get ready for the next semester, I wanted to touch base to share some of the progress we've made so far and share my thoughts on a plan moving forward._x000a__x000a_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_x000a__x000a_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_x000a__x000a_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_x000a__x000a_I'd also like to make sure that our sessions still work for her schedule. If there have been any changes to her schedule that would require moving our session times, please just let me know! You can also adjust her sessions on her dashboard if that's more convenient._x000a__x000a_To support her continued progress, I recommend meeting for 3 half-hour sessions per week (between Brenna and me). This schedule will help us have enough time to reinforce concepts from class and review other foundational math content that she'll need in middle school._x000a__x000a_Please let me know if you have any questions or if there are any adjustments you'd like to make to our plan. If you'd like to talk by phone or Zoom, I'm more than happy to set up a time - please just let me know. I look forward to supporting Greta in her continued academic journey!_x000a__x000a_Best regards,_x000a_Margaret W._x000a_margaret.webb@revolutionprep.com_x000a_+15127457572"/>
    <n v="4"/>
    <s v="Recommends meeting for 3 half-hour sessions per week."/>
  </r>
  <r>
    <n v="10937680"/>
    <d v="2026-01-01T00:00:00"/>
    <x v="37"/>
    <s v="Team Milner"/>
    <n v="67425"/>
    <s v="Miles Clarke"/>
    <s v="Dear Latrice,_x000a__x000a_It was a pleasure meeting Miles this week. I was immediately impressed by his kind, conscientious demeanor. He also brought great focus to our session and seems genuinely eager to learn._x000a__x000a_We discussed a big-picture plan of beginning test prep with a review of punctuation and grammar rules. This makes sense, since Miles has not yet taken much of the math that appears on the test (such as Algebra II and Pre-Calc)._x000a__x000a_I recommend we meet once a week to get started. I currently have availability on Sundays and Wednesdays â€” please let me know which day might work best for Miles. Based on his sports schedule, Sunday may be the easier option._x000a__x000a_Iâ€™m always happy to chat in more detail anytime._x000a__x000a_All best,_x000a_Brian C._x000a_brian.cohen@revolutionprep.com_x000a_+17349453810"/>
    <n v="4"/>
    <s v="Recommends meeting once a week to get started."/>
  </r>
  <r>
    <n v="10937681"/>
    <d v="2026-01-02T00:00:00"/>
    <x v="37"/>
    <s v="Team Milner"/>
    <n v="97747"/>
    <s v="Krystof Bykov"/>
    <s v="Dear Jana,_x000a__x000a_It has been a pleasure working with Krystof this past month._x000a__x000a_He has a rare combination of tremendous focus and lightning-quick processing speed which allows him to absorb new strategies and concepts quickly and apply them effectively to practice test questions._x000a__x000a_Already, Krystof is getting more correct answers on possession questions than before. Next, he will complete a Blue Book practice test for homework and log errors from his previous practice to help refine his approach._x000a__x000a_I recommend we continue meeting consistently once a week on Mondays (or whichever day works best for Krystof ) as we build momentum towards the March SAT. _x000a__x000a_Please donâ€™t hesitate to reach out with any questions. I am always happy to chat in more detail at your convenience._x000a__x000a_All best,_x000a_Brian C._x000a_brian.cohen@revolutionprep.com_x000a_+17349453810"/>
    <n v="5"/>
    <s v="Recommends continuing meeting consistently once a week towards the March SAT."/>
  </r>
  <r>
    <n v="10937701"/>
    <d v="2026-01-02T00:00:00"/>
    <x v="3"/>
    <s v="Team Cross"/>
    <n v="77126"/>
    <s v="April Song"/>
    <s v="Hi Xiaozhao and April,_x000a__x000a_I hope you had a wonderful holiday! ! Itâ€™s been wonderful working with you and April over the past several months. I wanted to touch base to share some of the progress weâ€™ve made and discuss our plan moving forward._x000a__x000a_I have seen significant improvements in April's ability to fluently multiply 1 and two digit numbers. This improvement was evident in our last session together._x000a__x000a_My plan moving forward is to continue focusing on multiplication, integrating two-digit by two-digit numbers, as well as long division._x000a__x000a_Please let me know if you have any questions or if there are any adjustments you would like to make to our plan. Iâ€™m happy to schedule a time to talk by phone if that would be helpful._x000a__x000a_Thank you!_x000a__x000a_Michelle T._x000a_michelle.testerman@revolutionprep.com_x000a_+18636703374"/>
    <n v="1"/>
    <s v="Mentions plan for content but no schedule recommendation."/>
  </r>
  <r>
    <n v="10937711"/>
    <d v="2026-01-02T00:00:00"/>
    <x v="38"/>
    <s v="Team De Groot"/>
    <n v="96484"/>
    <s v="Eva Buschmeier"/>
    <s v="Dear Buschmeiers,_x000a__x000a_I hope you are having a great week! As we prepare for Eva's upcoming practice test, I wanted to share some updates and information about what to expect._x000a__x000a_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_x000a__x000a_Since Eva is achieving her goals, I recommend we continue with our two 60 minute classes per week through the school year.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Eva in reaching her goals._x000a__x000a_Best regards,_x000a__x000a_Brock Dilley_x000a__x000a_Brock D._x000a_brock.dilley@revolutionprep.com_x000a_+19724006172"/>
    <n v="5"/>
    <s v="Recommends continuing two 60-minute classes per week through school year"/>
  </r>
  <r>
    <n v="10937748"/>
    <d v="2026-01-02T00:00:00"/>
    <x v="10"/>
    <s v="Team De Groot"/>
    <n v="95619"/>
    <s v="Ram Fandinola"/>
    <s v="Dear Raymond,_x000a__x000a_I hope you are having a great New Year. Itâ€™s been great working with you and Ram over the past couple of months. I wanted to touch base to share some of the progress weâ€™ve made so far and share my thoughts on the plan moving forward._x000a__x000a_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_x000a__x000a_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am in their continued academic journey._x000a__x000a_Best regards_x000a_Ries S._x000a_ries.scerbin@revolutionprep.com_x000a_+15084397560"/>
    <n v="5"/>
    <s v="Recommends continuing meeting for an hour a week"/>
  </r>
  <r>
    <n v="10937754"/>
    <d v="2026-01-02T00:00:00"/>
    <x v="10"/>
    <s v="Team De Groot"/>
    <n v="95760"/>
    <s v="Daniella Kyritz"/>
    <s v="Dear Jayme-Lee,_x000a__x000a_I hope you are having a great New Year. Itâ€™s been great working with you and Daniella over the past couple of months. I wanted to touch base to share some of the progress weâ€™ve made so far and share my thoughts on the plan moving forward._x000a__x000a_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_x000a__x000a_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aniella in their continued academic journey._x000a__x000a_Best regards,_x000a__x000a_Ries S._x000a_ries.scerbin@revolutionprep.com_x000a_+15084397560"/>
    <n v="5"/>
    <s v="Recommends continuing meeting once a week for 60 mins"/>
  </r>
  <r>
    <n v="10937759"/>
    <d v="2026-01-02T00:00:00"/>
    <x v="10"/>
    <s v="Team De Groot"/>
    <n v="96420"/>
    <s v="Jaylon Barton"/>
    <s v="Dear Jainee,_x000a__x000a_I hope you are having a great New Year. Itâ€™s been great working with you and Jaylon over the past couple of months. I wanted to touch base to share some of the progress weâ€™ve made so far and share my thoughts on the plan moving forward._x000a__x000a_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_x000a__x000a__x000a_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ylon in their continued academic journey._x000a__x000a_Best regards,_x000a__x000a_Ries S._x000a_ries.scerbin@revolutionprep.com_x000a_+15084397560"/>
    <n v="5"/>
    <s v="Recommends continuing meeting twice a week for two half-hour sessions"/>
  </r>
  <r>
    <n v="10937765"/>
    <d v="2026-01-02T00:00:00"/>
    <x v="10"/>
    <s v="Team De Groot"/>
    <n v="95341"/>
    <s v="Hudson Ge"/>
    <s v="Dear Chunhua,_x000a__x000a__x000a_I hope you are having a great New Year. Itâ€™s been great working with you and Hudson over the past couple of months. I wanted to touch base to share some of the progress weâ€™ve made so far and share my thoughts on the plan moving forward._x000a__x000a_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_x000a__x000a_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their continued academic journey._x000a__x000a_Best regards_x000a__x000a_Ries S._x000a_ries.scerbin@revolutionprep.com_x000a_+15084397560"/>
    <n v="5"/>
    <s v="Recommends continuing meeting once a week for an hour-long session"/>
  </r>
  <r>
    <n v="10937776"/>
    <d v="2026-01-02T00:00:00"/>
    <x v="10"/>
    <s v="Team De Groot"/>
    <n v="94354"/>
    <s v="Ayooluwapo Akanni"/>
    <s v="Dear Olufolake,_x000a__x000a_I hope you are having a great New Year! Itâ€™s been great working with you and Ayo over the past couple of months. I wanted to touch base to share some of the progress weâ€™ve made so far and share my thoughts on the plan moving forward._x000a__x000a_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_x000a__x000a__x000a_Our current short-term goals for Ayo include continuing to improve both his fluency and comprehension. The overall goal remains to acheive and 90+ grade on his final report card. Based on Ayo'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yo in their continued academic journey._x000a__x000a_Best regards,_x000a__x000a_Ries S._x000a_ries.scerbin@revolutionprep.com_x000a_+15084397560"/>
    <n v="5"/>
    <s v="Recommends continuing meeting once a week for a 60-minute session"/>
  </r>
  <r>
    <n v="10937788"/>
    <d v="2026-01-02T00:00:00"/>
    <x v="10"/>
    <s v="Team De Groot"/>
    <n v="89434"/>
    <s v="Celina Belen MagaÃ±a"/>
    <s v="Dear Tricia,_x000a__x000a_I hope you are having a great New Year. Itâ€™s been great working with you and Celina over the past couple of months. I wanted to touch base to share some of the progress weâ€™ve made so far and share my thoughts on the plan moving forward._x000a__x000a_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_x000a__x000a_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elina in their continued academic journey._x000a__x000a_Best regards,_x000a__x000a_Ries S._x000a_ries.scerbin@revolutionprep.com_x000a_+15084397560"/>
    <n v="5"/>
    <s v="Recommends continuing meeting once a week for an hour-long session"/>
  </r>
  <r>
    <n v="10937790"/>
    <d v="2026-01-02T00:00:00"/>
    <x v="10"/>
    <s v="Team De Groot"/>
    <n v="95597"/>
    <s v="Noelle Pham"/>
    <s v="Dear Thuy,_x000a__x000a_I hope you are having a great New Year. Itâ€™s been great working with you and Noelle over the past couple of months. I wanted to touch base to share some of the progress weâ€™ve made so far and share my thoughts on the plan moving forward._x000a__x000a_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_x000a__x000a__x000a_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elle in their continued academic journey._x000a__x000a_Best regards,_x000a__x000a_Ries S._x000a_ries.scerbin@revolutionprep.com_x000a_+15084397560"/>
    <n v="5"/>
    <s v="Recommends continuing meeting once a week for an hour"/>
  </r>
  <r>
    <n v="10937797"/>
    <d v="2026-01-02T00:00:00"/>
    <x v="10"/>
    <s v="Team De Groot"/>
    <n v="69957"/>
    <s v="William Huynh"/>
    <s v="Dear Phuong-Thi,_x000a__x000a_I hope you are having a great New Year. Itâ€™s been great working with you and William over the past couple of months. I wanted to touch base to share some of the progress weâ€™ve made so far and share my thoughts on the plan moving forward._x000a__x000a_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_x000a__x000a_Our current short-term goals for William include catching up and staying up to date on his homework. The overall goal remains achieve a B or higher on all his courses. Based on William'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William in their continued academic journey._x000a__x000a_Best regards,_x000a__x000a_Ries S._x000a_ries.scerbin@revolutionprep.com_x000a_+15084397560"/>
    <n v="4"/>
    <s v="Recommends continuing to meet once a week for an hour."/>
  </r>
  <r>
    <n v="10937880"/>
    <d v="2026-01-02T00:00:00"/>
    <x v="39"/>
    <s v="Team Haase-Alvey"/>
    <n v="84286"/>
    <s v="Dylan Shen"/>
    <s v="Hi Xue,_x000a__x000a_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quot;ai&quot;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_x000a__x000a_Best,_x000a__x000a_Kristen F._x000a_kristen.fox@revolutionprep.com_x000a_+18636516566"/>
    <n v="4"/>
    <s v="Strongly recommends continuing weekly tutoring sessions."/>
  </r>
  <r>
    <n v="10937933"/>
    <d v="2026-01-02T00:00:00"/>
    <x v="25"/>
    <s v="Team De Groot"/>
    <n v="97857"/>
    <s v="Jin Quon"/>
    <s v="Dear Michael,_x000a__x000a_I wanted to provide an update on Jin's exceptional progress over the past several weeks as we've worked through forces, motion, and gravity in his AP Physics 1 course._x000a__x000a_Jin has developed an excellent systematic approach to tackling physics problems. We use a &quot;knowns/unknowns&quot;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_x000a__x000a_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quot;weightlessness&quot;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_x000a__x000a_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_x000a__x000a_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_x000a__x000a_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_x000a__x000a_If you'd like to continue working together on achieving these goals, you can redeem more credits through your Bright Horizon's portal. After you redeem your credits, you will receive an email from Revolution Prep to add the hours to your account._x000a__x000a_I'm extremely impressed with Jin's progress and confident he's on track for excellent performance on the AP exam. I look forward to supporting his continued success!_x000a__x000a_Warmly,_x000a_Brandon Engle_x000a__x000a__x000a_Brandon E._x000a_brandon.engle@revolutionprep.com_x000a_+19708890867"/>
    <n v="5"/>
    <s v="Recommends meeting for two 60-minute sessions per week for AP Physics"/>
  </r>
  <r>
    <n v="10937942"/>
    <d v="2026-01-02T00:00:00"/>
    <x v="15"/>
    <s v="Team Haase-Alvey"/>
    <n v="76899"/>
    <s v="Roy Go"/>
    <s v="Dear Sisi,_x000a__x000a_I hope you're having a great day! It's been great working with you and Roy over the past few months. As we move into the next semester, I wanted to touch base to share some updates about Roy's progress so far and discuss a plan moving forward._x000a__x000a_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_x000a__x000a_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_x000a__x000a_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_x000a__x000a_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_x000a__x000a_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_x000a__x000a_Best regards,_x000a_Margaret W._x000a_margaret.webb@revolutionprep.com_x000a_+15127457572"/>
    <n v="4"/>
    <s v="Recommends continuing to meet for 1 hour per week."/>
  </r>
  <r>
    <n v="10937944"/>
    <d v="2026-01-02T00:00:00"/>
    <x v="15"/>
    <s v="Team Haase-Alvey"/>
    <n v="97852"/>
    <s v="Jeevan Gutta"/>
    <s v="Dear Narmada,_x000a__x000a_I hope you're having a great day! It's been great working with you and Jeevan over the past several months. As we move into the next semester, I wanted to share some of Jeevan's progress so far and discuss a plan moving forward._x000a__x000a_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_x000a__x000a_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_x000a__x000a_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_x000a__x000a_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_x000a__x000a_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_x000a__x000a_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_x000a__x000a_Best regards,_x000a_Margaret W._x000a_margaret.webb@revolutionprep.com_x000a_+15127457572"/>
    <n v="4"/>
    <s v="Recommends meeting 1 hour/week for precalculus and 1 hour/week for SAT."/>
  </r>
  <r>
    <n v="10937992"/>
    <d v="2026-01-03T00:00:00"/>
    <x v="40"/>
    <s v="Team St. Marie"/>
    <n v="81942"/>
    <s v="Grady Gross"/>
    <s v="Dear Leslie,_x000a__x000a_I hope you are had a great holiday! Itâ€™s been great working with you and Grady over the past couple of months. I wanted to touch base to share some of the progress weâ€™ve made so far and share my thoughts on the plan moving forward._x000a__x000a_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_x000a__x000a_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_x000a__x000a_Please let me know if you have any questions or if there are any adjustments you would like to make to our plan. Iâ€™m happy to schedule a time to talk by phone if that would be helpful. I look forward to supporting Grady in their continued academic journey._x000a__x000a_Best regards,_x000a_Scott_x000a_scott.boyd@revolutionprep.com_x000a_+15022997530"/>
    <n v="4"/>
    <s v="Recommends maintaining current once per week schedule."/>
  </r>
  <r>
    <n v="10938082"/>
    <d v="2026-01-03T00:00:00"/>
    <x v="26"/>
    <s v="Team Haase-Alvey"/>
    <n v="99495"/>
    <s v="Sofiia Lobur"/>
    <s v="Dear Nataliia,_x000a__x000a_I hope you had a great holiday season. Itâ€™s been great working with you and Sofiia over the past couple of weeks. I wanted to touch base to share some of the progress weâ€™ve made so far and share my thoughts on the plan moving forward._x000a__x000a_I have seen significant improvements in Sofiia's vocabulary and confidence. She has shown consistent progress in applying and understanding English grammar. This consistent improvement has been evident in her recent practice ACT and her homework._x000a__x000a_Based on Sofiia's goals, I recommend continuing to meet for at least 1 hour per week so that she has time to review more concepts and take more practice tests before taking the ACT in early April._x000a__x000a_If you'd like to continue working together on achieving these goals, you can easily use this link to add the hours to your account today: https://my.revolutionprep.com/s/wLKt91f5Rl._x000a__x000a__x000a_Please let me know if you have any questions or if there are any adjustments you would like to make to our plan. Iâ€™m happy to schedule a time to talk by phone if that would be helpful. I look forward to supporting Sofiia in her continued academic journey._x000a__x000a_Best regards,_x000a__x000a_Cheyanne J._x000a_cheyanne.jones@revolutionprep.com_x000a_+17193935674"/>
    <n v="5"/>
    <s v="Recommends meeting at least 1 hour/week until April ACT"/>
  </r>
  <r>
    <n v="10938089"/>
    <d v="2026-01-03T00:00:00"/>
    <x v="26"/>
    <s v="Team Haase-Alvey"/>
    <n v="99129"/>
    <s v="Kanoko Seki"/>
    <s v="Dear Yuko,_x000a__x000a_I hope you had a great holiday season. Itâ€™s been great working with you and Kanoko over the past couple of weeks. I wanted to touch base to share some of the progress weâ€™ve made so far and share my thoughts on the plan moving forward._x000a__x000a_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_x000a__x000a_Based on Kanoko's goals, I recommend continuing to meet for at least 1 hour per week so that they have time to review more concepts and take more practice tests before taking the ACT in early April._x000a__x000a_If you'd like to continue working together on achieving these goals, you can easily use this link to add the hours to your account today: https://my.revolutionprep.com/s/ryTFkOUMWU._x000a__x000a_Please let me know if you have any questions or if there are any adjustments you would like to make to our plan. Iâ€™m happy to schedule a time to talk by phone if that would be helpful. I look forward to supporting Kanoko in their continued academic journey._x000a__x000a_Best regards,_x000a__x000a_Cheyanne J._x000a_cheyanne.jones@revolutionprep.com_x000a_+17193935674"/>
    <n v="5"/>
    <s v="Recommends meeting at least 1 hour/week until April ACT"/>
  </r>
  <r>
    <n v="10938096"/>
    <d v="2026-01-03T00:00:00"/>
    <x v="41"/>
    <s v="Team Haase-Alvey"/>
    <n v="85202"/>
    <s v="Holly Kimley"/>
    <s v="Hi Heather,_x000a__x000a_I know we've been emailing back and forth a bit, but I wanted to send an overall progress update for Holly after our last two weeks of ACT prep! _x000a__x000a_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_x000a__x000a_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_x000a__x000a_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_x000a__x000a_Best wishes, _x000a_Camryn T._x000a_camryn.to@revolutionprep.com_x000a_+15622044474"/>
    <n v="5"/>
    <s v="Recommends 6 hours for 1.5 hr/week for 4 weeks + 6 hours for AP prep."/>
  </r>
  <r>
    <n v="10938100"/>
    <d v="2026-01-03T00:00:00"/>
    <x v="26"/>
    <s v="Team Haase-Alvey"/>
    <n v="99113"/>
    <s v="Danyyil Zelyanovskyy"/>
    <s v="Dear Mykhailo,_x000a__x000a_I'm excited to reach out to celebrate Danyyilâ€™s amazing progress. Danyyil has worked diligently, and as a result, they have earned their highest SAT score thus far: 1420 I am so proud of Danyyil!_x000a__x000a_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_x000a__x000a_Please let me know if you have any questions. Iâ€™m happy to schedule a time to talk by phone if that would be helpful. I am always available to support Danyyil in their continued academic journey._x000a__x000a_Best regards,_x000a__x000a_Cheyanne J._x000a_cheyanne.jones@revolutionprep.com_x000a_+17193935674"/>
    <n v="4"/>
    <s v="Recommends continuing to meet for one hour per week."/>
  </r>
  <r>
    <n v="10938148"/>
    <d v="2026-01-03T00:00:00"/>
    <x v="42"/>
    <s v="Team Cross"/>
    <n v="95835"/>
    <s v="Kureha Watanabe"/>
    <s v="Hi Ryoko,_x000a__x000a_I hope you had a wonderful holiday season as well! Thank you so much for your thoughtful message and update._x000a__x000a_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_x000a__x000a_For homework, Kureha should:_x000a_1. Finish the yellow questions from the transitions module we started, and_x000a_2. Complete her RW error log so we can identify patterns and target high-impact areas in upcoming sessions._x000a__x000a_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_x000a__x000a_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_x000a__x000a_Please donâ€™t hesitate to reach out as questions come up. Iâ€™m also happy to connect over a quick phone call if that would be helpful. Wishing you and your family a very happy New Year, and Iâ€™m looking forward to continuing our work together._x000a__x000a_With hope and gratitude,_x000a_Shannon H._x000a_Professional Tutor, Revolution Prep_x000a_shannon.huang@revolutionprep.com_x000a_(630) 358-9222"/>
    <n v="3"/>
    <s v="Recommends booking ahead for consistent weekly sessions."/>
  </r>
  <r>
    <n v="10938169"/>
    <d v="2026-01-03T00:00:00"/>
    <x v="43"/>
    <s v="Team Cross"/>
    <n v="80641"/>
    <s v="Oliver Rexroad"/>
    <s v="Hello,_x000a__x000a_I wanted to share a brief update on Oliverâ€™s recent tutoring sessions and the progress heâ€™s been making._x000a__x000a_During our last session, we worked on a writing prompt focused on &quot;looking forward to the new year.&quot;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_x000a__x000a_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_x000a__x000a_Overall, Oliver is making steady progress in organizing his writing, expanding his ideas, and understanding grammar expectations. I suggest continuing to work on maintaining a more formal writing style and building strong paragraph structure. _x000a__x000a_Oliver currently has two sessions scheduled. If something changes on being able to utilize more  BUC hours, I suggest continuing with 1 hour a week focusing on these topics and any thing that comes up from school. _x000a__x000a_Please let me know if you have any questions. _x000a__x000a_Best,_x000a_Jacey C._x000a_jacey.clifton@revolutionprep.com_x000a_+17063043963"/>
    <n v="4"/>
    <s v="Suggests continuing with 1 hour a week."/>
  </r>
  <r>
    <n v="10938201"/>
    <d v="2026-01-03T00:00:00"/>
    <x v="44"/>
    <s v="Team Plamondon"/>
    <n v="97962"/>
    <s v="AnnMarie Pearson"/>
    <s v="Dear DeJohn,_x000a__x000a_I hope you are having a great start to 2026. Itâ€™s been great working with you and AnnMarie over the past month. I wanted to touch base to share some of the progress weâ€™ve made so far and share my thoughts on the plan moving forward._x000a__x000a_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_x000a__x000a_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_x000a__x000a_Please let me know if you have any questions or if there are any adjustments you would like to make to our plan. Iâ€™m happy to schedule a time to talk by phone if that would be helpful. I look forward to supporting AnnMarie in her continued academic journey._x000a__x000a_Best regards,_x000a_James F._x000a_james.falconer@revolutionprep.com_x000a_+12076156458"/>
    <n v="4"/>
    <s v="Recommends meeting twice a week for 60 minutes."/>
  </r>
  <r>
    <n v="10938325"/>
    <d v="2026-01-03T00:00:00"/>
    <x v="45"/>
    <s v="Team Haase-Alvey"/>
    <n v="83415"/>
    <s v="Kylie Draper"/>
    <s v="Dear Michelle,_x000a__x000a_I hope you are have had a great holiday season. Itâ€™s been great working with you and Kylie over the past couple of months. I wanted to touch base to share some of the progress weâ€™ve made so far and share my thoughts on the plan moving forward._x000a__x000a_I have seen significant improvements in Kylie's Algebra 1 skills. I have noticed that she understands most, if not all, of the content covered in class. She has shown huge progress in her level of confidence while completing practice problems._x000a__x000a_Our current goals for Kylie include maintaining an A in her Algebra 1 course and reinforcing what she has learned in class. Based on Kylie's progress, I recommend continuing her current session velocity of 60 minutes per week._x000a__x000a_Please let me know if you have any questions or if there are any adjustments you would like to make to our plan. Iâ€™m happy to schedule a time to talk by phone if that would be helpful. I look forward to supporting Kylie in her continued academic journey._x000a__x000a_Best regards,_x000a__x000a__x000a_Gillian W._x000a_gillian.ware@revolutionprep.com_x000a_+14803824188"/>
    <n v="4"/>
    <s v="Recommends continuing current session velocity of 60 minutes per week."/>
  </r>
  <r>
    <n v="10938327"/>
    <d v="2026-01-03T00:00:00"/>
    <x v="34"/>
    <s v="Team Plamondon"/>
    <n v="98087"/>
    <s v="Rafaela Herrera"/>
    <s v="Dear Ana,_x000a__x000a_Itâ€™s been great working with you and Rafaela over the past couple of months. I wanted to touch base to share some of the progress weâ€™ve made so far and share my thoughts on the plan moving forward._x000a__x000a_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_x000a__x000a_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_x000a__x000a_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_x000a_We can reassess what to do from there, but we still have a good amount of time for more practi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_x000a__x000a_[Your Name]"/>
    <n v="4"/>
    <s v="Recommends continuing weekly sessions at least through first exam."/>
  </r>
  <r>
    <n v="10938332"/>
    <d v="2026-01-03T00:00:00"/>
    <x v="45"/>
    <s v="Team Haase-Alvey"/>
    <n v="89434"/>
    <s v="Celina Belen MagaÃ±a"/>
    <s v="Dear Tricia,_x000a__x000a_I hope you have had a great holiday season. Itâ€™s been great working with you and Celina over the past couple of months. I wanted to touch base to share some of the progress weâ€™ve made so far and share my thoughts on the plan moving forward._x000a__x000a_I have seen significant improvements in Celina's reading, grammar/conventions, and math. We have spent most of our time practicing punctuation and conventions in her own writing. We have also done some reading comprehension and math review during our last couple of sessions._x000a__x000a_Our current goals for Celina include maintaining grade level performance in all subjects. Based on her progress, I recommend continuing her current session velocity of 90 minutes per week._x000a__x000a_Please let me know if you have any questions or if there are any adjustments you would like to make to our plan. Iâ€™m happy to schedule a time to talk by phone if that would be helpful. I look forward to supporting Celina in her continued academic journey._x000a__x000a_Best regards,_x000a__x000a__x000a_Gillian W._x000a_gillian.ware@revolutionprep.com_x000a_+14803824188"/>
    <n v="4"/>
    <s v="Recommends continuing current session velocity of 90 minutes per week."/>
  </r>
  <r>
    <n v="10938334"/>
    <d v="2026-01-03T00:00:00"/>
    <x v="45"/>
    <s v="Team Haase-Alvey"/>
    <n v="89917"/>
    <s v="Zichu Wang"/>
    <s v="Dear Wenbo,_x000a__x000a_I hope you have had a great holiday season. Itâ€™s been great working with you and Eva over the past couple of months. I wanted to touch base to share some of the progress weâ€™ve made so far and share my thoughts on the plan moving forward._x000a__x000a_I have seen significant improvements in Eva's reading comprehension and writing. During our sessions, we typically read a couple of short passages and answer questions, then complete a written response related to the passage. _x000a__x000a_Our current goals for Eva include improving her English reading comprehension and writing skills.  Based on her progress, I recommend continuing her current session velocity of at least 60 minutes per week.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_x000a__x000a__x000a_Gillian W._x000a_gillian.ware@revolutionprep.com_x000a_+14803824188"/>
    <n v="4"/>
    <s v="Recommends continuing current session velocity of at least 60 minutes per week."/>
  </r>
  <r>
    <n v="10938347"/>
    <d v="2026-01-03T00:00:00"/>
    <x v="45"/>
    <s v="Team Haase-Alvey"/>
    <n v="93793"/>
    <s v="Danielle Lane"/>
    <s v="Dear Doris,_x000a__x000a_I hope you have had a great holiday season. Itâ€™s been great working with you and Danielle over the past couple of months. I wanted to touch base to share some of the progress weâ€™ve made so far and share my thoughts on the plan moving forward._x000a__x000a_I have seen significant improvements in Danielle's reading and math. She has shown consistent progress in sight word recognition, sounding out words when reading, and writing her name. _x000a__x000a_Our current goals for Danielle include improving her reading, writing, and math skills to display grade level performance. Based on her progress, I recommend maintaining her current session velocity of 30-60 minutes per week._x000a__x000a_Please let me know if you have any questions or if there are any adjustments you would like to make to our plan. Iâ€™m happy to schedule a time to talk by phone if that would be helpful. I look forward to supporting Danielle in her continued academic journey._x000a__x000a_Best regards,_x000a__x000a__x000a_Gillian W._x000a_gillian.ware@revolutionprep.com_x000a_+14803824188"/>
    <n v="4"/>
    <s v="Recommends maintaining current session velocity of 30-60 minutes per week."/>
  </r>
  <r>
    <n v="10938365"/>
    <d v="2026-01-03T00:00:00"/>
    <x v="46"/>
    <s v="Team Cross"/>
    <n v="81768"/>
    <s v="Aiden Li"/>
    <s v="Dear Jing,_x000a__x000a_I hope you are having a great week! I wanted to share an update on Aidenâ€™s recent progress and the skills we have been focusing on during our sessions._x000a__x000a_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_x000a__x000a_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_x000a__x000a_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_x000a__x000a_If you would like to continue working together, you can redeem additional credits through your Bright Horizons portal. Once the credits are redeemed, you will receive an email from Revolution Prep to add the hours to your account._x000a__x000a_Please let me know if you have any questions or would like to discuss Aidenâ€™s progress further. I look forward to continuing to support his growth as a writer._x000a__x000a_Best,_x000a__x000a_Rehan Z._x000a_rehan.zaib@revolutionprep.com_x000a_+17328105782"/>
    <n v="5"/>
    <s v="Recommends continuing weekly sessions (30 or 60 mins)"/>
  </r>
  <r>
    <n v="10938397"/>
    <d v="2026-01-03T00:00:00"/>
    <x v="46"/>
    <s v="Team Cross"/>
    <n v="82821"/>
    <s v="Evan Sohn"/>
    <s v="Dear Jen,_x000a__x000a_I hope you are having a great week! I wanted to share an update on Evanâ€™s progress and the skills we have been focusing on during our sessions._x000a__x000a_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_x000a__x000a_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_x000a__x000a_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_x000a__x000a_To continue building these skills, I recommend meeting for 60-minute sessions once or twice per week, depending on Evanâ€™s schedule and goal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Evanâ€™s progress further. I look forward to continuing to support his development as a reader._x000a__x000a_Best,_x000a_Rehan Z._x000a_rehan.zaib@revolutionprep.com_x000a_+17328105782"/>
    <n v="5"/>
    <s v="Recommends meeting 60 mins once or twice per week"/>
  </r>
  <r>
    <n v="10938420"/>
    <d v="2026-01-03T00:00:00"/>
    <x v="46"/>
    <s v="Team Cross"/>
    <n v="85615"/>
    <s v="Tyler Sugarman"/>
    <s v="Dear Kristen,_x000a__x000a_I hope you are having a great week! I wanted to share an update on Tylerâ€™s progress in Precalculus and the areas we have been focusing on during our sessions._x000a__x000a_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_x000a__x000a_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_x000a__x000a_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_x000a__x000a_Please let me know if you have any questions or would like to discuss his progress further._x000a__x000a_Best,_x000a_Rehan Z._x000a_rehan.zaib@revolutionprep.com_x000a_+17328105782"/>
    <n v="3"/>
    <s v="Recommends scheduling 60-minute sessions when reviewing for quizzes or tests."/>
  </r>
  <r>
    <n v="10938428"/>
    <d v="2026-01-03T00:00:00"/>
    <x v="47"/>
    <s v="Team Plamondon"/>
    <n v="94543"/>
    <s v="Alex Castillo"/>
    <s v="Here is a polished, professional version written as a parent communication, with no dashes and a clear, supportive tone._x000a__x000a_Happy New Year, Fatima. I hope you had a great end to the year. I wanted to start the new year off right by sharing an update on Alexâ€™s progress, his strengths and weaknesses, and our plan moving forward._x000a__x000a_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_x000a__x000a_In math, his score increased by 130 points, which is a great improvement. In reading, there was a decrease of 60 points, which helps us clearly identify where we need to focus next._x000a__x000a_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_x000a__x000a_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_x000a__x000a_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_x000a__x000a_We are currently scheduled for four days this week and then Sunday, January 25th. Once school starts, I recommend that we meet twice per week for one hour sessions._x000a__x000a_If you would like to meet, you can use this link to schedule a parent meeting at a time that works best for you. [https://calendly.com/jamaul-pemberton/parent-meetings](https://calendly.com/jamaul-pemberton/parent-meetings)_x000a__x000a_Have a great day. It has been amazing working with you and Alex, and I am looking forward to his continued progress._x000a__x000a_Best regards,_x000a_Jamaul_x000a__x000a__x000a_Jamaul P._x000a_jamaul.pemberton@revolutionprep.com_x000a_+13474337488"/>
    <n v="4"/>
    <s v="Recommends meeting twice per week for one hour sessions."/>
  </r>
  <r>
    <n v="10938451"/>
    <d v="2026-01-03T00:00:00"/>
    <x v="46"/>
    <s v="Team Cross"/>
    <n v="91819"/>
    <s v="Arhaan Saini"/>
    <s v="Dear Geeta,_x000a__x000a_I hope you are having a great week! I wanted to share an update on Arhaanâ€™s progress as we transition his focus from the ACT to the SAT._x000a__x000a_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_x000a__x000a_Overall, Arhaan has found the SAT to be a better fit for him than the ACT. He appears more comfortable with the structure and pacing of the SAT, and this has allowed us to focus more effectively on strategy and content review rather than test format adjustments._x000a__x000a_To continue building his skills and addressing these target areas, I recommend meeting for 60-minute sessions once per week. This consistent practice will allow us to strengthen his understanding of quadratics and geometry while continuing to refine his overall SAT strategies._x000a__x000a_Please let me know if you have any questions or would like to discuss Arhaanâ€™s progress further. I look forward to continuing to support him in his SAT preparation._x000a__x000a__x000a_Rehan Z._x000a_rehan.zaib@revolutionprep.com_x000a_+17328105782"/>
    <n v="4"/>
    <s v="Recommends meeting for 60-minute sessions once per week."/>
  </r>
  <r>
    <n v="10938460"/>
    <d v="2026-01-03T00:00:00"/>
    <x v="46"/>
    <s v="Team Cross"/>
    <n v="96175"/>
    <s v="Tatiana Florido"/>
    <s v="Dear Enrique,_x000a__x000a_I hope you are having a great week! I wanted to share an update on Tatianaâ€™s progress in her SAT preparation and outline our plan moving forward._x000a__x000a_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_x000a__x000a_Looking ahead, we will also begin working on SAT Math content, with a focus on Geometry and Trigonometry concepts that frequently appear on the exam. This will allow us to build a well-rounded preparation plan that addresses both strategy and content._x000a__x000a_Tatiana brings great energy to each session and shows a strong willingness to learn, which has made our work together productive and engaging. To maintain momentum and support her progress, I recommend meeting twice a week for 60-minute sessions once she returns from vacation._x000a__x000a_Please let me know if you have any questions or would like to discuss Tatianaâ€™s plan in more detail. I look forward to continuing to support her SAT preparation._x000a__x000a_Best,_x000a_Rehan Z._x000a_rehan.zaib@revolutionprep.com_x000a_+17328105782"/>
    <n v="4"/>
    <s v="Recommends meeting twice a week for 60-minute sessions."/>
  </r>
  <r>
    <n v="10938470"/>
    <d v="2026-01-03T00:00:00"/>
    <x v="47"/>
    <s v="Team Plamondon"/>
    <n v="82506"/>
    <s v="Lilliana Donahue"/>
    <s v="Happy New Year, Carolyn. I hope you had a great end to your year._x000a__x000a_I would like to start the new year by updating you on Lillianaâ€™s progress._x000a__x000a_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_x000a__x000a_I have also emailed Julie to update her on what Lilliana and I have been working on so we can stay aligned and continue building on this progress._x000a__x000a_In the coming week, Lilliana will be meeting with Julie, and I will see her again during the week of the 11th. To maintain this progress, I recommend meeting twice a week for one hour sessions._x000a__x000a_With school starting again, if you would like to meet to review how sessions have been going, please feel free to use the link below to schedule a parent meeting:_x000a_https://calendly.com/jamaul-pemberton/parent-meetings_x000a__x000a_It has been great working with Lilliana. If there is anything else I can do to help, please let me know._x000a__x000a_Best regards,_x000a_Jamaul_x000a__x000a_Jamaul P._x000a_jamaul.pemberton@revolutionprep.com_x000a_+13474337488"/>
    <n v="4"/>
    <s v="Recommends meeting twice a week for one hour sessions."/>
  </r>
  <r>
    <n v="10938501"/>
    <d v="2026-01-03T00:00:00"/>
    <x v="47"/>
    <s v="Team Plamondon"/>
    <n v="68913"/>
    <s v="Connor Emch"/>
    <s v="Happy New Year Todd. I hope you had a wonderful end to the year. I am excited to kick off the new year by sharing an update on Connor progress, his strengths and areas of growth, and my plans moving forward._x000a__x000a_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_x000a__x000a_These improvements are already showing results. His math section score increased by 40 points on his most recent practice test. Prior to that test, we focused heavily on math, which contributed to this improvement._x000a__x000a_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_x000a__x000a_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_x000a__x000a_As of now, we are scheduled to meet once a week for one hour on Mondays at 4:00 PM EST._x000a__x000a_With school starting again, if you would like to meet to review how sessions have been going, please feel free to use the link below to schedule a parent meeting._x000a_https://calendly.com/jamaul-pemberton/parent-meetings_x000a__x000a_It has been great working with Connor. If there is anything I can do to help or support him further, please let me know._x000a__x000a_Best regards_x000a_Jamaul_x000a__x000a__x000a_Jamaul P._x000a_jamaul.pemberton@revolutionprep.com_x000a_+13474337488"/>
    <n v="4"/>
    <s v="Recommends returning to two sessions per week"/>
  </r>
  <r>
    <n v="10938580"/>
    <d v="2026-01-03T00:00:00"/>
    <x v="48"/>
    <s v="Team De Groot"/>
    <n v="76412"/>
    <s v="Olivia Patti"/>
    <s v="Hi Stephanie,_x000a__x000a_I hope you had a great holiday season! Itâ€™s been great working with you and Olivia over the past couple of weeks. I wanted to touch base to share some of the progress weâ€™ve made._x000a__x000a_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_x000a__x000a_I hope the exam went well, and I am looking forward to hearing how Olivia performed. Please let me know if there is anything else I can do to help moving forward, or if you have any additional questions for me! _x000a__x000a_Best regards, _x000a_Jessica P._x000a_jessica.peterson@revolutionprep.com_x000a_+17208831978"/>
    <n v="2"/>
    <s v="General offer of help"/>
  </r>
  <r>
    <n v="10938607"/>
    <d v="2026-01-03T00:00:00"/>
    <x v="49"/>
    <s v="Team Milner"/>
    <n v="90283"/>
    <s v="Alexa Barouh"/>
    <s v="Hi Amanda,_x000a__x000a_Now that Alexa's December ACT scores have come in this week's update is due for some reflection and looking ahead! Alexa and I have had a chance to discuss where she is at in her progress and what is the next set of hurdles to address, so now I will share that with you._x000a__x000a_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quot;enhanced&quot; test. We will be working with these and troubleshooting the new generation of concerns as we find them._x000a__x000a_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quot;why&quot; and lesson behind missed questions, which is hard to do alone. I know Alexa is determined to achieve the score in the 32-33 range, especially since she and I both believe it is a probable achievement for her!_x000a_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4"/>
    <s v="Recommends continuing to meet twice a week."/>
  </r>
  <r>
    <n v="10938640"/>
    <d v="2026-01-03T00:00:00"/>
    <x v="0"/>
    <s v="Team De Groot"/>
    <n v="91379"/>
    <s v="Kamren Pierce"/>
    <s v="Dear Amy, _x000a__x000a_I hope you are having a great holiday season. Itâ€™s been great working with you and Kamren over the past couple of months. I wanted to touch base to share some of the progress weâ€™ve made so far and share my thoughts on the plan moving forward. _x000a__x000a_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_x000a__x000a_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_x000a__x000a_I looked at his account and Kamren is out of hours. Here is a link to use to purchase more: _x000a__x000a_â€¢ 24 Hours of Advanced Tutoring for Kamren Pierce with River Nunez_x000a_https://my.revolutionprep.com/s/eUzvGrjApY._x000a__x000a_Please let me know if you have any questions or if there are any adjustments you would like to make to our plan. Iâ€™m happy to schedule a time to talk by phone if that would be helpful. I look forward to supporting Kamren in his continued academic journey. _x000a__x000a_Best, _x000a__x000a_River N._x000a_river.nunez@revolutionprep.com_x000a_+14088020170"/>
    <n v="5"/>
    <s v="Recommends one 60-minute session/week until March test"/>
  </r>
  <r>
    <n v="10938775"/>
    <d v="2026-01-03T00:00:00"/>
    <x v="50"/>
    <s v="Team St. Marie"/>
    <n v="91664"/>
    <s v="Hannah Yap"/>
    <s v="Dear Grace,_x000a__x000a_I know this time of year is busy, and I appreciate you taking the time to review this email. As we begin a new academic semester, I wanted to take a moment to share some updates about Hannah's progress and outline our plans moving forward._x000a__x000a_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_x000a__x000a_Our current short-term goals for Hannah include introducing integrals. The overall goal remains for her to do well on the AP test, of course. If there have been any changes or new goals for this semester, please let me know so we can adjust our plan accordingly._x000a__x000a_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Hannah's progress, I recommend continuing at our current pace of about 1.5 hours most weeks, across 1-2 sessions, with potential to increase the pace nearer 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_x000a__x000a_Best regards,_x000a_John L._x000a_john.licitra@revolutionprep.com_x000a_+14144652710"/>
    <n v="5"/>
    <s v="Recommends continuing at current pace of ~1.5 hours/week"/>
  </r>
  <r>
    <n v="10938782"/>
    <d v="2026-01-03T00:00:00"/>
    <x v="50"/>
    <s v="Team St. Marie"/>
    <n v="92408"/>
    <s v="Sawyer Ciruli"/>
    <s v="Dear Cindy,_x000a__x000a_I know this time of year is busy, and I appreciate you taking the time to review this email. As we begin a new academic semester, I wanted to take a moment to share some updates about Sawyer's progress and outline our plans moving forward._x000a__x000a_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_x000a__x000a_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_x000a__x000a_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_x000a__x000a_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_x000a__x000a_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_x000a__x000a_Best regards,_x000a_John L._x000a_john.licitra@revolutionprep.com_x000a_+14144652710"/>
    <n v="4"/>
    <s v="Suggests 90-120 mins/week before test"/>
  </r>
  <r>
    <n v="10938802"/>
    <d v="2026-01-03T00:00:00"/>
    <x v="50"/>
    <s v="Team St. Marie"/>
    <n v="97333"/>
    <s v="Lillian Diamond"/>
    <s v="Dear Eugenia,_x000a__x000a_I know this time of year is busy, and I appreciate you taking the time to review this email. As we begin a new academic semester, I wanted to take a moment to share some updates about Lillian's progress and outline our plans moving forward._x000a__x000a_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_x000a__x000a_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_x000a__x000a_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Lillian's progress, I recommend two hours' worth of sessions a week going forward, with plans to reevaluate after she takes the SAT in March/April. This kind of consistent long-term practice will give her the best chance for significant growth._x000a__x000a_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_x000a__x000a_Best regards,_x000a_John L._x000a_john.licitra@revolutionprep.com_x000a_+14144652710"/>
    <n v="4"/>
    <s v="Recommends two hours of sessions a week going forward until March/April."/>
  </r>
  <r>
    <n v="10938826"/>
    <d v="2026-01-03T00:00:00"/>
    <x v="51"/>
    <s v="Team Plamondon"/>
    <n v="83525"/>
    <s v="Loui Takahashi"/>
    <s v="Dear Ippei,_x000a__x000a_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_x000a_(I also provided her with detailed notes on her Tufts and Carnegie Mellon essays, and Iâ€™ll be reviewing those one last time tomorrow before sharing final feedback with her.)_x000a__x000a_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_x000a__x000a_(I also hope the recommendation I wrote for your CEO worked outâ€”Iâ€™d love to know whether he was able to submit it!)_x000a__x000a_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_x000a__x000a_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_x000a__x000a_My best to you all,_x000a_And my best for your wife and her mother,_x000a__x000a_Kristen Luigart, M.Ed., M.A._x000a__x000a_kristen.luigart@revolutionprep.com_x000a_+13018205071"/>
    <n v="2"/>
    <s v="General offer of future help with typical recommendation mentioned but not prescribed."/>
  </r>
  <r>
    <n v="10938899"/>
    <d v="2026-01-04T00:00:00"/>
    <x v="52"/>
    <s v="Team Plamondon"/>
    <n v="94188"/>
    <s v="Ari Savett"/>
    <s v="Dear Team Ari,_x000a__x000a_Happy New Year, and I hope you had a great Holiday break. Itâ€™s been great working with you and Ari over the past couple of months. I wanted to touch base to share some of the progress weâ€™ve made so far and share my thoughts on the plan moving forward._x000a__x000a_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_x000a__x000a_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11 hours left in the bank, enough to get us to mid February, and so we may need to add a few to get us to the March exam at that pace. Please let me and your advisor know if we want to adjust the plan at all, or add hours to get us to the March exam. _x000a__x000a_Please let me know if you have any questions or if there are any adjustments you would like to make to our plan. Iâ€™m happy to schedule a time to talk by phone if that would be helpful. I look forward to supporting Ari in his continued academic journey._x000a__x000a_Best,_x000a_Eddie R._x000a_eddie.rodriguez@revolutionprep.com_x000a_+17275176454"/>
    <n v="5"/>
    <s v="Recommends meeting twice a week for 60 minutes leading to March exam."/>
  </r>
  <r>
    <n v="10938900"/>
    <d v="2026-01-04T00:00:00"/>
    <x v="52"/>
    <s v="Team Plamondon"/>
    <n v="87107"/>
    <s v="Tommy Isbister"/>
    <s v="Dear Team Tommy,_x000a__x000a_Happy New Year, and I hope you had a great Holiday break. Itâ€™s been great working with you and Tommy over the past couple of months. I wanted to touch base to share some of the progress weâ€™ve made so far and share my thoughts on the plan moving forward._x000a__x000a_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_x000a__x000a_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_x000a__x000a_Please let me know if you have any questions or if there are any adjustments you would like to make to our plan. Iâ€™m happy to schedule a time to talk by phone if that would be helpful. I look forward to supporting Tommy in his continued academic journey._x000a__x000a_Best,_x000a_Eddie R._x000a_eddie.rodriguez@revolutionprep.com_x000a_+17275176454"/>
    <n v="5"/>
    <s v="Recommends meeting at least once a week for 60 minutes leading to March exam."/>
  </r>
  <r>
    <n v="10938901"/>
    <d v="2026-01-04T00:00:00"/>
    <x v="52"/>
    <s v="Team Plamondon"/>
    <n v="97233"/>
    <s v="Andrew Flanagan"/>
    <s v="Dear Team Andrew,_x000a__x000a_Happy New Year, and I hope you had a great Holiday break. Itâ€™s been great working with you and Andrew over the past couple of months. I wanted to touch base to share some of the progress weâ€™ve made so far and share my thoughts on the plan moving forward._x000a__x000a_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_x000a__x000a_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ndrew Flanagan with Eddie Rodriguez_x000a__x000a_If you'd like to continue working together on achieving these goals, you can easily use this link to add the hours to your account today: https://my.revolutionprep.com/s/Kr0GtUQ7Wu.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_x000a_Eddie R._x000a_eddie.rodriguez@revolutionprep.com_x000a_+17275176454"/>
    <n v="5"/>
    <s v="Recommends meeting twice a week for 60 minutes leading to March exam"/>
  </r>
  <r>
    <n v="10938902"/>
    <d v="2026-01-04T00:00:00"/>
    <x v="52"/>
    <s v="Team Plamondon"/>
    <n v="95210"/>
    <s v="Aleah Munro"/>
    <s v="Dear Team Aleah,_x000a__x000a_Happy New Year, and I hope you had a great Holiday break. Itâ€™s been great working with you and Aleah over the past couple of months. I wanted to touch base to share some of the progress weâ€™ve made so far and share my thoughts on the plan moving forward._x000a__x000a_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_x000a__x000a_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leah Munro with Eddie Rodriguez_x000a__x000a_If you'd like to continue working together on achieving these goals, you can easily use this link to add the hours to your account today: https://my.revolutionprep.com/s/UJ8nfRo231._x000a__x000a_Please let me know if you have any questions or if there are any adjustments you would like to make to our plan. Iâ€™m happy to schedule a time to talk by phone if that would be helpful. I look forward to supporting Aleah in her continued academic journey._x000a__x000a_Best,_x000a_Eddie R._x000a_eddie.rodriguez@revolutionprep.com_x000a_+17275176454"/>
    <n v="5"/>
    <s v="Recommends meeting twice a week for 60 minutes leading to March exam"/>
  </r>
  <r>
    <n v="10938903"/>
    <d v="2026-01-04T00:00:00"/>
    <x v="52"/>
    <s v="Team Plamondon"/>
    <n v="72567"/>
    <s v="Dillon Diaz"/>
    <s v="Dear Team Dillon,_x000a__x000a_Happy New Year, and I hope you had a great Holiday break. Itâ€™s been great working with you and Dillon over the past couple of months. I wanted to touch base to share some of the progress weâ€™ve made so far and share my thoughts on the plan moving forward._x000a__x000a_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_x000a__x000a_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24 Hours of Distinguished Tutoring for Dillon Diaz with Eddie Rodriguez_x000a__x000a_If you'd like to continue working together on achieving these goals, you can easily use this link to add the hours to your account today: https://my.revolutionprep.com/s/Y88EygzLrT._x000a__x000a_Please let me know if you have any questions or if there are any adjustments you would like to make to our plan. Iâ€™m happy to schedule a time to talk by phone if that would be helpful. I look forward to supporting Dillon in his continued academic journey._x000a__x000a_Best,_x000a_Eddie R._x000a_eddie.rodriguez@revolutionprep.com_x000a_+17275176454"/>
    <n v="5"/>
    <s v="Recommends meeting once a week for 60 minutes leading to potential August exam"/>
  </r>
  <r>
    <n v="10938906"/>
    <d v="2026-01-04T00:00:00"/>
    <x v="52"/>
    <s v="Team Plamondon"/>
    <n v="97011"/>
    <s v="Tasneem Addas"/>
    <s v="Dear Team Tasneem,_x000a__x000a_Happy New Year, and I hope you had a great Holiday break. Itâ€™s been great working with you and Tasneem over the past couple of months. I wanted to touch base to share some of the progress weâ€™ve made so far and share my thoughts on the plan moving forward._x000a__x000a_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_x000a__x000a_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_x000a__x000a_We currently have 16 hours left in the bank, with one unscheduled, so I suggest we change the schedule and schedule that last hour to retain your preferred days and times. Our current balance will be enough to get us to the March exam!_x000a__x000a_Please let me know if you have any questions or if there are any adjustments you would like to make to our plan. Iâ€™m happy to schedule a time to talk by phone if that would be helpful. I look forward to supporting Tasneem in her continued academic journey._x000a__x000a_Best,_x000a_Eddie R._x000a_eddie.rodriguez@revolutionprep.com_x000a_+17275176454"/>
    <n v="5"/>
    <s v="Recommends meeting twice a week for 60 minutes leading to March exam."/>
  </r>
  <r>
    <n v="10938907"/>
    <d v="2026-01-04T00:00:00"/>
    <x v="52"/>
    <s v="Team Plamondon"/>
    <n v="92239"/>
    <s v="Jack Manhire"/>
    <s v="Dear Team Jack,_x000a__x000a_Happy New Year, and I hope you had a great Holiday break. Itâ€™s been great working with you and Jack over the past couple of months. I wanted to touch base to share some of the progress weâ€™ve made so far and share my thoughts on the plan moving forward._x000a__x000a_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_x000a__x000a_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_x000a__x000a_We currently have 14 hours left in the bank, enough to get us to late February, and so we may need to add a couple to get us to the March exam at that pace. Please let me and your advisor know if we want to adjust the plan at all, or add hours to get us to the March exam.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_x000a_Eddie R._x000a_eddie.rodriguez@revolutionprep.com_x000a_+17275176454"/>
    <n v="5"/>
    <s v="Recommends meeting twice a week for 60 minutes leading to March exam."/>
  </r>
  <r>
    <n v="10938910"/>
    <d v="2026-01-04T00:00:00"/>
    <x v="52"/>
    <s v="Team Plamondon"/>
    <n v="74090"/>
    <s v="Dylan Whelan"/>
    <s v="Dear Team Dylan,_x000a__x000a_Happy New Year, and I hope you had a great holiday break.  Itâ€™s been great working with you and Dylan over the past couple of months. I wanted to touch base to share some of the progress weâ€™ve made so far and share my thoughts on the plan moving forward._x000a__x000a_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_x000a__x000a_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_x000a_Eddie R._x000a_eddie.rodriguez@revolutionprep.com_x000a_+17275176454"/>
    <n v="3"/>
    <s v="Recommends meeting at least once a week"/>
  </r>
  <r>
    <n v="10938965"/>
    <d v="2026-01-04T00:00:00"/>
    <x v="53"/>
    <s v="Team Cross"/>
    <n v="91613"/>
    <s v="Lainey Sharkey"/>
    <s v="Dear Team Lainey,_x000a__x000a_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_x000a__x000a_ðŸ“Š December SAT Results and Score Growth_x000a_Lainey earned a 1220 on the December SAT, improving from her previous 1140. This 80 point increase reflects meaningful progress!_x000a_Reading and Writing showed the largest gain, rising from 560 to 630, which points to stronger comprehension, improved pacing, and greater confidence throughout the section._x000a_Math scored 590, giving us a clear and productive focus area for continued growth._x000a__x000a_ðŸ“˜ Evidence of Learning and Strengths_x000a_Several strengths stood out from Laineyâ€™s test experience and score report._x000a_In Reading and Writing, she reported feeling confident with pacing in Module 1, and her score increase supports this. She is reading more efficiently, using strategies consistently, and avoiding unnecessary overthinking._x000a_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_x000a_Overall, Lainey is demonstrating increased awareness of test structure and question design, which is a key marker of readiness for higher scores._x000a__x000a_ðŸ” Challenges Identified_x000a_The December exam also clarified areas that will guide our next phase of preparation._x000a_Time management and stamina remain challenges, especially in Module 2 where questions become longer and more complex. This is very common and reinforces the importance of timed practice and endurance building._x000a_In Math, advanced topics and statistics limited her ability to push her score higher. These concepts appear frequently in the harder modules and will be a priority moving forward._x000a__x000a_ðŸ§  Strategy Foundations_x000a_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_x000a__x000a_ðŸ“ˆ Next Steps_x000a_Lainey is scheduled to take a full length practice test this week so we can assess her current standing after the break. Reviewing this data together will allow us to fine tune her plan for the March SAT._x000a_Our focus moving forward will include strengthening statistics and advanced math concepts, improving pacing and stamina in Module 2, and continuing to refine strategy use for faster and more accurate decision making._x000a__x000a_ðŸ“… Scheduling_x000a_Lainey is booked for sessions on Sundays through March 1 and has 34 tutoring hours remaining that can be scheduled as needed as we approach test day._x000a__x000a_ðŸŒŸ Final Thoughts_x000a_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_x000a__x000a_Please feel free to reach out anytime with questions and have a Happy New Year!_x000a_Thank you!_x000a__x000a_Jessica M._x000a_jessica.menkhus@revolutionprep.com_x000a_+13145967704"/>
    <n v="4"/>
    <s v="Refers to pre-booked schedule through March 1."/>
  </r>
  <r>
    <n v="10939067"/>
    <d v="2026-01-04T00:00:00"/>
    <x v="54"/>
    <s v="Team Milner"/>
    <n v="83285"/>
    <s v="Mackenzie Boyer"/>
    <s v="Dear Joanna,_x000a__x000a_I hope this email finds you well. I wanted to touch base regarding Mackenzie's recent progress and discuss a plan moving forward._x000a__x000a_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_x000a__x000a_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_x000a__x000a_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_x000a__x000a_Our long-term goal is for Mackenzie to score 1500+ on the SAT, with official tests in March and June. To work towards that, I would like us to prioritize improving accuracy through intentional pacing. With that in mind, I recommend we do the following:_x000a__x000a_-In Session: Focus on timed practice emphasizing careful reading and strategic pacing. _x000a_-During Practice Tests: Complete detailed error logs identifying mistakes caused by rushing versus knowledge gaps, and practice taking full 10-minute breaks. _x000a_-Homework Assignments: Complete assignments with minimum time requirements to practice deliberate problem-solving._x000a_-Increased Session Frequency: The additional weekly session will provide more opportunities for guided practice, real-time feedback, and accountability for implementing these strategies._x000a__x000a_Please let me know if you have any questions or if you have any additional insights that might be helpful for me to consider in my work with Mackenzie. Iâ€™m happy to schedule a time to talk by phone as well. I am committed to helping Mackenzie work towards her long-term goals.  _x000a__x000a_Best, _x000a__x000a_Amelia S._x000a_amelia.sain@revolutionprep.com_x000a_+19192658149"/>
    <n v="5"/>
    <s v="Recommends increasing to three 60-minute sessions per week through June"/>
  </r>
  <r>
    <n v="10939080"/>
    <d v="2026-01-04T00:00:00"/>
    <x v="55"/>
    <s v="Team Plamondon"/>
    <n v="83326"/>
    <s v="Lauren Sadka"/>
    <s v="Dear Lauren and Audrey,_x000a__x000a_I hope you have a wonderful New Years, and I appreciate you taking the time to review this email. As we begin a new year, I wanted to take a moment to share some updates about Lauren's progress and outline our plans moving forward._x000a__x000a_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_x000a__x000a_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_x000a__x000a_Thank you and stay safe,_x000a_Myles O._x000a_myles.oldroyd@revolutionprep.com_x000a_+15304434701"/>
    <n v="4"/>
    <s v="Recommends maintaining regular sessions throughout the semester."/>
  </r>
  <r>
    <n v="10939086"/>
    <d v="2026-01-04T00:00:00"/>
    <x v="55"/>
    <s v="Team Plamondon"/>
    <n v="91543"/>
    <s v="James Schumacher"/>
    <s v="Dear James and Amanda,_x000a__x000a_I hope you have a wonderful New Years, and I appreciate you taking the time to review this email. As we begin a new year, I wanted to take a moment to share some updates about Jamesâ€™s progress and outline our plans moving forward._x000a__x000a_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_x000a__x000a_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_x000a__x000a_Based on Jamesâ€™s progress, I recommend maintaining a velocity of once per week until he has achieved his goal score. Currently, James has 4 hours remaining in his account, and we are scheduled through 2/7/26, with 2 hours remaining unscheduled._x000a__x000a_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_x000a__x000a_If you'd like to continue working together on achieving these goals, you can easily use this link to add the hours to your account today: https://my.revolutionprep.com/s/Y5kkt5LYGg.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_x000a__x000a_Thank you and stay safe,_x000a_Myles O._x000a_myles.oldroyd@revolutionprep.com_x000a_+15304434701"/>
    <n v="5"/>
    <s v="Recommends maintaining one hour per week"/>
  </r>
  <r>
    <n v="10939093"/>
    <d v="2026-01-04T00:00:00"/>
    <x v="55"/>
    <s v="Team Plamondon"/>
    <n v="89522"/>
    <s v="Hannah Lassen"/>
    <s v="Dear Hannah and Kendra,_x000a__x000a_I hope you have a wonderful New Years, and I appreciate you taking the time to review this email. As we begin a new year, I wanted to take a moment to share some updates about Hannahâ€™s progress and outline our plans moving forward._x000a__x000a_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_x000a__x000a_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_x000a__x000a_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_x000a__x000a_Thank you and stay safe,_x000a_Myles O._x000a_myles.oldroyd@revolutionprep.com_x000a_+15304434701"/>
    <n v="4"/>
    <s v="Recommends maintaining a consistent schedule"/>
  </r>
  <r>
    <n v="10939108"/>
    <d v="2026-01-04T00:00:00"/>
    <x v="55"/>
    <s v="Team Plamondon"/>
    <n v="91887"/>
    <s v="Henry Merrick"/>
    <s v="Dear Henry and David,_x000a__x000a_I hope you have a wonderful New Years, and I appreciate you taking the time to review this email. As we begin a new year, I wanted to take a moment to share some updates about Henryâ€™s progress and outline our plans moving forward._x000a__x000a_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_x000a__x000a_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_x000a__x000a_Thank you and stay safe,_x000a_Myles O._x000a_myles.oldroyd@revolutionprep.com_x000a_+15304434701"/>
    <n v="4"/>
    <s v="Recommends maintaining velocity of one hour per week."/>
  </r>
  <r>
    <n v="10939121"/>
    <d v="2026-01-04T00:00:00"/>
    <x v="55"/>
    <s v="Team Plamondon"/>
    <n v="94613"/>
    <s v="Tatum Glynn"/>
    <s v="Dear Tatum and Elizabeth,_x000a__x000a_I hope you have a wonderful New Years, and I appreciate you taking the time to review this email. As we begin a new year, I wanted to take a moment to share some updates about Tatumâ€™s progress and outline our plans moving forward._x000a__x000a_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_x000a__x000a_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_x000a__x000a_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_x000a__x000a_Thank you and stay safe,_x000a_Myles O._x000a_myles.oldroyd@revolutionprep.com_x000a_+15304434701"/>
    <n v="4"/>
    <s v="Recommends maintaining current velocity of one hour per week."/>
  </r>
  <r>
    <n v="10939122"/>
    <d v="2026-01-04T00:00:00"/>
    <x v="56"/>
    <s v="Team De Groot"/>
    <n v="84411"/>
    <s v="Austin Witt"/>
    <s v="Hi Donna and Austin,_x000a__x000a_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_x000a__x000a_As always, please reach out if there is anything you'd like to discuss. _x000a__x000a_Matthew W._x000a_matthew.wert@revolutionprep.com_x000a_+15708998646"/>
    <n v="3"/>
    <s v="Suggests continuing velocity of two 30-minute sessions a week if hours are added."/>
  </r>
  <r>
    <n v="10939127"/>
    <d v="2026-01-04T00:00:00"/>
    <x v="55"/>
    <s v="Team Plamondon"/>
    <n v="98517"/>
    <s v="Daniel Boylan"/>
    <s v="Dear Daniel and Rosellen,_x000a__x000a_I hope you have a wonderful New Years, and I appreciate you taking the time to review this email. As we begin a new year, I wanted to take a moment to share some updates about Danielâ€™s progress and outline our plans moving forward._x000a__x000a_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_x000a__x000a_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_x000a__x000a_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_x000a__x000a_Thank you and stay safe,_x000a_Myles O._x000a_myles.oldroyd@revolutionprep.com_x000a_+15304434701"/>
    <n v="4"/>
    <s v="Recommends maintaining velocity of one session a week."/>
  </r>
  <r>
    <n v="10939139"/>
    <d v="2026-01-04T00:00:00"/>
    <x v="39"/>
    <s v="Team Haase-Alvey"/>
    <n v="88624"/>
    <s v="Roxanna Frost"/>
    <s v="Hi Grace,_x000a__x000a_I hope you had a Merry Christmas and Happy New Years! It has been great working with Roxy over the past couple months. I wanted to share a recap of her recent progress and outline our path forward as she continues to build a strong foundation in reading._x000a__x000a_Our sessions have been dedicated to systematically closing early reading skills gaps, with a concentrated focus on key phonics patterns. We began by practicing specific sound units like &quot;ar&quot; and &quot;old&quot; in words such as &quot;park&quot; and &quot;bold,&quot; and have since advanced to mastering the silent 'e' rule, which changes vowel sounds in words like &quot;cube&quot; and &quot;tape.&quot; Most recently, weâ€™ve focused on the &quot;ea&quot; vowel team that makes the long /Ä“/ sound, as in &quot;beach&quot; and &quot;dream.&quot; Throughout this work, a constant thread has been applying these decoding skills to short stories and descriptive sentences to build reading fluency._x000a__x000a_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quot;ea&quot; patterns during connected reading and to continue building fluency with common sight words. The overarching goal remains to develop her into a confident, independent reader._x000a__x000a_To maintain this positive momentum and ensure these critical skills become second nature, I strongly recommend that we continue our weekly tutoring sessions. This consistent practice is essential for turning decoding strategies into automatic reading skills. _x000a__x000a_Please let me know if you have any questions or if there are any adjustments you would like to make to our plan. Iâ€™m happy to schedule a time to talk by phone if that would be helpful. I look forward to supporting Roxy in her continued academic journey._x000a__x000a_Best,_x000a__x000a_Kristen F._x000a_kristen.fox@revolutionprep.com_x000a_+18636516566"/>
    <n v="4"/>
    <s v="Strongly recommends continuing weekly tutoring sessions."/>
  </r>
  <r>
    <n v="10939145"/>
    <d v="2026-01-04T00:00:00"/>
    <x v="39"/>
    <s v="Team Haase-Alvey"/>
    <n v="86685"/>
    <s v="Ria Sahu"/>
    <s v="Hi Ria and Subrat,_x000a__x000a_This is a reminder that Ria is scheduled for SAT tutoring tomorrow, January 5th, at 1:00 PM CST. I look forward to working with her on more skills then!_x000a_Best,_x000a__x000a_Kristen F._x000a_kristen.fox@revolutionprep.com_x000a_+18636516566"/>
    <n v="1"/>
    <s v="Just a reminder of a scheduled session."/>
  </r>
  <r>
    <n v="10939148"/>
    <d v="2026-01-04T00:00:00"/>
    <x v="15"/>
    <s v="Team Haase-Alvey"/>
    <n v="87461"/>
    <s v="Sanaa Garrett"/>
    <s v="Dear Shilu,_x000a__x000a_I hope you're having a great day! It's been great working with you and Sanaa over the past several months. Following our conversation about its being early to start prepping for the SSAT, I wanted to touch base to discuss future plans._x000a__x000a_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_x000a__x000a_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_x000a__x000a_Can you please let me know your thoughts? If you'd like to set up a time to discuss next steps via phone or Zoom, I'm more than happy to do so - please just let me know. I hope you have a great rest of your day and a great start to the new semester!_x000a__x000a_Best regards,_x000a_Margaret W._x000a_margaret.webb@revolutionprep.com_x000a_+15127457572"/>
    <n v="2"/>
    <s v="Recommends starting prep in summer or next fall."/>
  </r>
  <r>
    <n v="10939149"/>
    <d v="2026-01-04T00:00:00"/>
    <x v="39"/>
    <s v="Team Haase-Alvey"/>
    <n v="90719"/>
    <s v="Hanna Carey"/>
    <s v="Hi Hanna and Christopher,_x000a__x000a_I hope you had a great holiday season! It was wonderful to reconnect with Hannah over these last two sessions as we resumed her SAT preparation. With her recent practice test score of 1200 as our starting point, we've been focused on crafting a targeted plan to reach her goal score._x000a__x000a_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_x000a__x000a_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_x000a__x000a_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_x000a__x000a_Please feel free to reach out with any questions or to discuss this plan further. I'm also available for a phone call if that would be helpful. I am confident in Hannah's progress and look forward to supporting her through this final push._x000a__x000a_Best regards,_x000a__x000a_Kristen F._x000a_kristen.fox@revolutionprep.com_x000a_+18636516566"/>
    <n v="4"/>
    <s v="Recommends increasing session frequency to twice-weekly."/>
  </r>
  <r>
    <n v="10939151"/>
    <d v="2026-01-04T00:00:00"/>
    <x v="39"/>
    <s v="Team Haase-Alvey"/>
    <n v="94936"/>
    <s v="Nysa Nitin"/>
    <s v="Hi Nitin,_x000a__x000a_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_x000a__x000a_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_x000a__x000a_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_x000a__x000a_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_x000a__x000a_Please don't hesitate to reach out with any questions or thoughts about our plan. I'm also happy to schedule a brief call to discuss Nysa's progress in more detail. I am excited to see her story come together and to continue supporting her growth as a writer._x000a__x000a_Best regards,_x000a__x000a_Kristen F._x000a_kristen.fox@revolutionprep.com_x000a_+18636516566"/>
    <n v="4"/>
    <s v="Recommends increasing session frequency to twice per week."/>
  </r>
  <r>
    <n v="10939159"/>
    <d v="2026-01-04T00:00:00"/>
    <x v="7"/>
    <s v="Team Plamondon"/>
    <n v="95625"/>
    <s v="Adison Bloch"/>
    <s v="Dear Jill, _x000a__x000a_I hope you are doing well! I wanted to share an update following Adisonâ€™s recent practice exam and outline our focus moving forward._x000a__x000a_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_x000a__x000a_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_x000a__x000a_Overall, this practice exam shows that Adison is in a great position. With targeted work in these areas and continued consistency, she is well set up to see further score gains on future tests._x000a__x000a_Please let me know if you have any questions or would like to talk through next steps or scheduling. Iâ€™m excited about Adisonâ€™s progress and look forward to continuing to support her._x000a__x000a_Best regards,_x000a__x000a_Hannah L._x000a_hannah.lodge@revolutionprep.com_x000a_+16515044849"/>
    <n v="5"/>
    <s v="Recommends meeting twice a week for one hour each session through March."/>
  </r>
  <r>
    <n v="10939162"/>
    <d v="2026-01-04T00:00:00"/>
    <x v="39"/>
    <s v="Team Haase-Alvey"/>
    <n v="95121"/>
    <s v="Philip Weiler"/>
    <s v="Hi Marina,_x000a__x000a_I hope you had a great holiday season! I am writing to share an overview of the work we've started with Philip in our recent sessions and to outline the next steps for his continued development in writing and grammar._x000a__x000a_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_x000a__x000a_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_x000a__x000a_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_x000a__x000a_Please do not hesitate to contact me with any questions or if you would like to discuss Philip's progress in more detail. I am also available for a phone conversation at your convenience. I look forward to continuing to support Philip's growth as a writer._x000a__x000a_Best,_x000a__x000a_Kristen F._x000a_kristen.fox@revolutionprep.com_x000a_+18636516566"/>
    <n v="4"/>
    <s v="Recommends continuing weekly tutoring sessions."/>
  </r>
  <r>
    <n v="10939190"/>
    <d v="2026-01-04T00:00:00"/>
    <x v="25"/>
    <s v="Team De Groot"/>
    <n v="96778"/>
    <s v="Ishitha Chowdavaram"/>
    <s v="Dear Ujwal,_x000a__x000a_I wanted to provide a comprehensive update on Ishitha's excellent progress over the past few weeks as we've worked through momentum, energy, work, and power concepts in AP Physics._x000a__x000a_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quot;flowchart&quo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_x000a__x000a_We then moved into energy concepts, starting with the fundamental principle that energy can't be created or destroyedâ€”it just changes forms. When a pendulum swings from its highest point to its lowest, all the &quot;stored&quot;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_x000a__x000a_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_x000a__x000a_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_x000a__x000a_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_x000a__x000a_If you'd like to continue working together on achieving these goals, you can redeem more credits through your Bright Horizon's portal. After you redeem your credits, you will receive an email from Revolution Prep to add the hours to your account._x000a__x000a_I'm very impressed with Ishitha's progress and confident she's building the foundation needed for success on the AP exam!_x000a__x000a_Warmly,_x000a_Brandon Engle_x000a__x000a__x000a_Brandon E._x000a_brandon.engle@revolutionprep.com_x000a_+19708890867"/>
    <n v="5"/>
    <s v="Recommends meeting for two 60-minute sessions per week"/>
  </r>
  <r>
    <n v="10939209"/>
    <d v="2026-01-04T00:00:00"/>
    <x v="40"/>
    <s v="Team St. Marie"/>
    <n v="77709"/>
    <s v="Aidan Smith"/>
    <s v="Dear Christine,_x000a__x000a_I hope you had a great holiday! It has been great working with Aidan. I wanted to touch base to share some of the progress weâ€™ve made so far and share my thoughts on the plan moving forward._x000a__x000a_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_x000a__x000a_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_x000a__x000a_Please let me know if you have any questions or if there are any adjustments you would like to make to our plan. Iâ€™m happy to schedule a time to talk by phone if that would be helpful. I look forward to supporting Aidan in their continued academic journey._x000a__x000a_Best regards,_x000a__x000a_Scott B._x000a_scott.boyd@revolutionprep.com_x000a_+15022997530"/>
    <n v="4"/>
    <s v="Recommends maintaining once per week schedule."/>
  </r>
  <r>
    <n v="10939219"/>
    <d v="2026-01-04T00:00:00"/>
    <x v="57"/>
    <s v="Team De Groot"/>
    <n v="96236"/>
    <s v="Patrick Mucksavage"/>
    <s v="Hi Jennifer,_x000a__x000a_I hope you are doing well. Iâ€™m writing to share a progress update on Patrickâ€™s ACT preparation and to reflect on what weâ€™ve accomplished since the last update._x000a__x000a_Patrick took his official Enhanced ACT on December 13th, and he has since received his scores. He earned a 27 composite score and a 29 STEM score. His subject breakdown was a 31 in English, a 31 in Science, a 27 in Math, and a 23 in Reading._x000a__x000a_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_x000a__x000a_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_x000a__x000a_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_x000a__x000a_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_x000a__x000a_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_x000a__x000a_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quot;My Calendar&quot;, and I currently have openings on Sundays, Mondays, and Tuesdays. If none of those times work, please let me know, and I will see what accommodations I can make._x000a__x000a_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_x000a__x000a_Warm regards,_x000a__x000a_Yvrine N._x000a_yvrine.nguiwenga-nketcha@revolutionprep.com_x000a_+14045661917"/>
    <n v="5"/>
    <s v="Recommends 14 hours for weekly sessions leading to April ACT."/>
  </r>
  <r>
    <n v="10939221"/>
    <d v="2026-01-04T00:00:00"/>
    <x v="57"/>
    <s v="Team De Groot"/>
    <n v="96236"/>
    <s v="Patrick Mucksavage"/>
    <s v="Hello,_x000a__x000a_I wanted to clarify a small typo in my previous email. The ACT composite score is calculated using Math, English, and Reading, while the ACT STEM score is calculated using Math and Science. I apologize for the mix-up._x000a__x000a_I hope this helps clarify Patrickâ€™s scores a bit more. Wishing you a wonderful rest of your week!_x000a__x000a_Warm regards,_x000a__x000a_Yvrine N._x000a_yvrine.nguiwenga-nketcha@revolutionprep.com_x000a_+14045661917"/>
    <n v="1"/>
    <s v="Correction to previous email regarding score calculation."/>
  </r>
  <r>
    <n v="10939222"/>
    <d v="2026-01-04T00:00:00"/>
    <x v="58"/>
    <s v="Team Plamondon"/>
    <n v="94435"/>
    <s v="Jack Reynolds"/>
    <s v="Dear Marlene,_x000a__x000a_I hope youÂ are having a great start to your year. Itâ€™s been great working with you and Jack recently. I wanted to touch base to share some of the progress weâ€™ve made so far and share my thoughts on the plan moving forward._x000a__x000a_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_x000a__x000a_Jack currently has 1 unscheduled hour in his account and 3Â scheduled sessions left, ending 1/21. Since Jack is still working towards his goals, I recommend we continue our velocity of one 60-minute session per week through the rest of the school year, with extra sessions as needed._x000a__x000a_PleaseÂ letÂ me know if you have any questions or if there are any adjustments you would like to make to our plan. Iâ€™m happy to schedule a timeÂ to talk by phone if that would be helpful. I look forward to supporting Jack's continued academic journey._x000a__x000a_Best regards,_x000a_Sam Wetz"/>
    <n v="5"/>
    <s v="Recommends continuing one 60-minute session per week through school year."/>
  </r>
  <r>
    <n v="10939224"/>
    <d v="2026-01-04T00:00:00"/>
    <x v="58"/>
    <s v="Team Plamondon"/>
    <n v="92245"/>
    <s v="Cyrus Djunic"/>
    <s v="Dear Vuk,_x000a__x000a_I hope youÂ are having a great start to your year. Itâ€™s been great working with you and Cyrus recently. I wanted to touch base to see how Cyrus' test went._x000a__x000a_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_x000a__x000a_Iâ€™m happy to schedule a timeÂ to talk by phone if that would be helpful. I look forward to supporting Cyrus' continued academic journey._x000a__x000a_Best regards,_x000a_Sam Wetz"/>
    <n v="3"/>
    <s v="Recommends continuing two 60-minute sessions per week if still working towards goals."/>
  </r>
  <r>
    <n v="10939227"/>
    <d v="2026-01-04T00:00:00"/>
    <x v="59"/>
    <s v="Team Plamondon"/>
    <n v="85144"/>
    <s v="Kailynn Hernandez"/>
    <s v="Hi Kailynn and Wendye,_x000a__x000a_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_x000a__x000a_Recent Session Highlights &amp;amp; Common Themes_x000a_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_x000a__x000a_A recurring area for improvement, however, has been execution rather than understanding. In multi-step problems, Kailynn occasionally loses points due to:_x000a_   - Inconsistent sign conventions for direction (positive vs. negative velocity or impulse)_x000a_   - Momentary mix-ups matching the correct mass to the correct velocity in complex systems_x000a_   - Not explicitly stating governing equations or theorems when explaining her reasoning, even when she is using them correctly_x000a__x000a_Weâ€™ve been addressing this by reinforcing a structured problem-solving framework (GUESS: Given, Unknown, Equation, Substitution, Solve) and slowing down setup steps to reduce avoidable errors._x000a__x000a_Attendance &amp;amp; Engagement_x000a_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_x000a__x000a_Assessments &amp;amp; Data_x000a_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_x000a__x000a_Hours Remaining &amp;amp; Planning Ahead_x000a_Kailynn currently has 24 hours remaining in her account, which gives us ample time to reinforce fundamentals, address test-specific strategies, and build confidence heading into upcoming units and exams._x000a__x000a_Recommendations Moving Forward_x000a_   - Continue emphasizing careful setup and sign conventions in all momentum and impulse problems_x000a_   - Practice verbalizing equations and principles explicitly before solving_x000a_   - Use homework and practice problems as opportunities to slow down and check setup before calculating_x000a_   - Maintain consistent attendance and preparation to maximize session effectiveness_x000a__x000a_Recommended Velocity_x000a_I recommend continuing at 2 sessions per week for 60 minutes each, which provides enough frequency to reinforce accuracy while still allowing time between sessions for independent practice._x000a__x000a_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_x000a__x000a_Thanks!_x000a_Cara_x000a__x000a__x000a_Cara R._x000a_cara.mclaughlin@revolutionprep.com_x000a_+16056596774"/>
    <n v="4"/>
    <s v="Recommends continuing at 2 sessions per week for 60 minutes each."/>
  </r>
  <r>
    <n v="10939228"/>
    <d v="2026-01-04T00:00:00"/>
    <x v="58"/>
    <s v="Team Plamondon"/>
    <n v="72640"/>
    <s v="Georgia Agoritsas"/>
    <s v="Dear Sofia,_x000a__x000a_I hope youÂ are having a great start to your year. Itâ€™s been great working with you and Georgia recently. I wanted to touch base to share some of the progress weâ€™ve made so far and share my thoughts on the plan moving forward._x000a__x000a_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_x000a__x000a_GeorgiaÂ currently has 0 unscheduled hours in her account and 0 scheduled sessions left with me. After Georgia finishes her essays, I recommend weekly review for AP English starting in mid-March. _x000a__x000a_PleaseÂ letÂ me know if you have any questions or if there are any adjustments you would like to make to our plan. Iâ€™m happy to schedule a timeÂ to talk by phone if that would be helpful. I look forward to supporting Georgia's continued academic journey._x000a__x000a_Best regards,_x000a_Sam Wetz"/>
    <n v="3"/>
    <s v="Recommends weekly review for AP English starting in mid-March."/>
  </r>
  <r>
    <n v="10939229"/>
    <d v="2026-01-04T00:00:00"/>
    <x v="59"/>
    <s v="Team Plamondon"/>
    <n v="79228"/>
    <s v="Jake Urban"/>
    <s v="Hi Jake and Shauna,_x000a__x000a_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_x000a__x000a_Program Overview_x000a_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_x000a__x000a_Recent Session Highlights &amp;amp; Common Threads_x000a_Across sessions from late October through December, a few consistent strengths and patterns have emerged:_x000a_   - Strong comprehension and quick uptake of grammar concepts: Jake picks up new structures efficiently, including futur simple, conditionnel prÃ©sent, and future antÃ©rieur, and he has demonstrated strong accuracy during guided practice._x000a_   - Growing confidence in reading and interpretation: He did excellent work analyzing Le Petit Prince (Ch. 6â€“7) using a side-by-side text to navigate older French structures and literary phrasing._x000a_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_x000a__x000a_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_x000a__x000a_Homework &amp;amp; Attendance Reminder (Key to Continued Growth)_x000a_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_x000a__x000a_Scores / Grades &amp;amp; Data Request_x000a_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_x000a_   - Whether errors are mostly grammar-based (agreement, verb forms, relative pronouns)_x000a_   - Writing mechanics (spelling, accents, sentence structure)_x000a_   - Comprehension vs. output (reading/understanding strong, writing/speaking lagging)_x000a__x000a_If you can share Jakeâ€™s current grade and any recent assessment feedback, I can align our sessions even more precisely to what will move his overall score._x000a__x000a_Recommendations Moving Forward_x000a_   - Continue foundational review through GC consistently (this is the biggest lever for improving his overall score)_x000a_   - Maintain weekly targeted practice using Quizlet/Conjugamos/Lingolia as assigned and mark work â€œdoneâ€ to keep everything trackable_x000a_   - Keep building structured writing fluency (short compositions with repeat rewriting to solidify vocabulary + grammar)_x000a_   - Support Jakeâ€™s continued self-advocacy with clear, polite documentation when assignments/illness timing creates grading issues_x000a__x000a_Recommended Velocity_x000a_To finish the semester strong, I recommend 1 sessions per week (60 minutes each) through the remainder of the term. If upcoming assessments cluster (tests, writing exams, projects), a short-term increase to 2 sessions in a week during peak periods can be very effective._x000a__x000a_If youâ€™d like, Iâ€™m happy to connect via phone or Zoom to review Jakeâ€™s recent grades and map out a clean plan for the rest of the semesterâ€”including whether adding hours now would best support him through finals._x000a__x000a_Thanks!_x000a_Cara_x000a__x000a_Cara R._x000a_cara.mclaughlin@revolutionprep.com_x000a_+16056596774"/>
    <n v="5"/>
    <s v="Recommends 1 session/week (60 min) through term"/>
  </r>
  <r>
    <n v="10939232"/>
    <d v="2026-01-04T00:00:00"/>
    <x v="59"/>
    <s v="Team Plamondon"/>
    <n v="82993"/>
    <s v="Lucy Leonardi"/>
    <s v="Hi Yully and Lucy,_x000a__x000a_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_x000a__x000a_Overall Progress &amp;amp; Common Themes_x000a_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_x000a__x000a_Algebra 2 Progress_x000a_Lucy is performing very strongly in Algebra 2 and has demonstrated mastery across a wide range of advanced topics, including:_x000a_   - Polynomial factoring (grouping, special products, substitution)_x000a_   - Synthetic and polynomial long division_x000a_   - Finding zeros using Descartesâ€™ Rule of Signs and the Rational Root Theorem_x000a_   - Building polynomials from given roots (including complex and irrational conjugates)_x000a_   - Simplifying, multiplying, and dividing rational expressions and complex fractions_x000a__x000a_Recent assessments reflect this growth:_x000a_   - Lucy has scored over 90 on recent math tests, including a 96 on her most recent quiz, indicating strong retention and application of skills._x000a__x000a_The main area we continue to refine is careful executionâ€”specifically:_x000a_   - Tracking signs accurately_x000a_   - Applying distributive properties cleanly_x000a_   - Remembering that cancellation applies only to factors, not terms connected by addition or subtraction_x000a__x000a_These are exactly the types of details that distinguish high A-level performance from occasional point loss, and Lucy has been very receptive to tightening these habits._x000a__x000a_Spanish Progress_x000a_Lucy has also made excellent progress in Spanish:_x000a_   - She earned a 92 on a challenging Spanish grammar test, a significant improvement and a strong indicator that her study strategies are working._x000a_   - We have focused on the preterite tense, including correct endings, accent placement, reflexive verbs, and distinguishing preterite from present tense forms._x000a_   - Lucy uses Conjugamos and Lingolia through Google Classroom for targeted practice, which has been key to reinforcing accuracy._x000a__x000a_A consistent takeaway in Spanish is that regular, short practice sessions are essential. The grammar itself is well within Lucyâ€™s capability; maintaining momentum through consistent review is what ensures continued improvement and confidence on quizzes and exams._x000a__x000a_Attendance &amp;amp; Homework Reminder_x000a_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_x000a__x000a_Hours &amp;amp; Plan Moving Forward_x000a_Lucy currently has 22 hours available and is already scheduled through March, which places her in a very strong position._x000a__x000a_Recommended Velocity_x000a_   - Continue meeting once per week (60 minutes) as our baseline._x000a_   - Increase to additional sessions as needed ahead of:_x000a_     - Algebra 2 tests or finals_x000a_     - Spanish unit exams or cumulative assessments_x000a__x000a_This flexible structure allows us to stay efficient while scaling support during high-stakes periods._x000a__x000a_Please feel free to reach out if youâ€™d like to connect by phone or Zoom to discuss Lucyâ€™s progress in more detail or to plan ahead for finals. Lucy is doing excellent work, and Iâ€™m very pleased with how steadily she continues to grow._x000a__x000a_Cara R._x000a_cara.mclaughlin@revolutionprep.com_x000a_+16056596774"/>
    <n v="5"/>
    <s v="Recommends meeting once per week (60 mins)"/>
  </r>
  <r>
    <n v="10939234"/>
    <d v="2026-01-04T00:00:00"/>
    <x v="59"/>
    <s v="Team Plamondon"/>
    <n v="87604"/>
    <s v="Jace Schilling"/>
    <s v="Hi Jace, Vanessa, and Riley,_x000a__x000a_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_x000a__x000a_Program Overview_x000a_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_x000a__x000a_Academic Progress &amp;amp; Common Threads_x000a_Across subjects, a clear pattern has emerged:_x000a_   - Strong conceptual understanding and fast processing: Jace performs very well on content-heavy assessments. Notably, he completed a 100-question final in 8 minutes with an 89, demonstrating speed and accuracy._x000a_   - High-level project execution: His APUSH board-game project and FBLA recruitment booth designs reflect advanced planning, creativity, and strategic thinking well beyond grade level._x000a_   - Self-sufficiency with periodic accountability needs: Jace can complete large volumes of work independently (e.g., finishing two months of APUSH homework in a single session), but benefits from structured check-ins to ensure consistency and timely submission._x000a__x000a_AP Coursework_x000a_   - APUSH: Jace is caught up on coursework and exempt from the APUSH final under school policy. He has shown deep understanding of historical cause/effect relationships and excels when allowed to demonstrate learning through projects rather than rote tasks._x000a_   - AP Lang: Our SAT grammar and punctuation work directly reinforces AP Lang skills, especially sentence boundaries, clause structure, and precision in written expression._x000a__x000a_A helpful strategy Jace already applies well is making structure visible for graders (e.g., underlining cause/effect or clearly labeling components), which is especially effective on AP writing tasks._x000a__x000a_SAT Preparation_x000a_Jace is targeting the March SAT, with the goal of securing a strong score before AP exams intensify._x000a__x000a_Strengths:_x000a_   - Solid grasp of individual grammar and punctuation rules_x000a_   - Strong foundational math skills (linear equations, quadratics, discriminant, geometry patterns)_x000a__x000a_Growth Area:_x000a_   - Consistency with practice tests and homework completion_x000a_The SAT is less about learning new content and more about pattern recognition under time pressure. Regular completion of assigned OnePrep and Bluebook practice is essential to translate Jaceâ€™s ability into a higher score._x000a__x000a_FBLA_x000a_Jace has been doing outstanding work with FBLA:_x000a_   - Designed a competitive recruitment booth with thoughtful layout, branding, and engagement strategies_x000a_   - Demonstrated professional-level thinking around presentation balance, logo usage, and audience interaction_x000a_   - Actively working toward state-level competition with the goal of qualifying for nationals, which would be a significant rÃ©sumÃ©-builder_x000a__x000a_Attendance &amp;amp; Homework Reminder_x000a_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_x000a__x000a_Recommendations Moving Forward_x000a_   - Maintain regular SAT practice (Bluebook + OnePrep) between sessions_x000a_   - Continue using tutoring time to:_x000a_      - Refine test-taking strategy and pacing_x000a_      - Polish AP writing structure_x000a_      - Support FBLA project execution and presentation quality_x000a_   - Use sessions as accountability checkpoints to prevent last-minute workload compression, especially with the play happening this coming semester_x000a__x000a_Recommended Velocity_x000a_I recommend continuing at the current scheduled pace through the March SAT. If practice test completion stalls or if AP/FBLA deadlines cluster, a short-term increase to 2 sessions per week would be highly effective._x000a__x000a_Please feel free to reach out if youâ€™d like to connect by phone or Zoom to discuss Jaceâ€™s SAT trajectory or spring planning in more detail. Jace is doing impressive work across the board, and with consistent practice, heâ€™s very well positioned for a strong spring._x000a__x000a_Thanks!_x000a_Cara_x000a__x000a_Cara R._x000a_cara.mclaughlin@revolutionprep.com_x000a_+16056596774"/>
    <n v="4"/>
    <s v="Recommends continuing at current scheduled pace through March SAT."/>
  </r>
  <r>
    <n v="10939236"/>
    <d v="2026-01-04T00:00:00"/>
    <x v="59"/>
    <s v="Team Plamondon"/>
    <n v="88407"/>
    <s v="Henry Volpone"/>
    <s v="Hi Henry and Jenna,_x000a__x000a_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_x000a__x000a_Overall Snapshot_x000a_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_x000a__x000a_Academic Strengths &amp;amp; Growth Areas_x000a_Across our sessions, several consistent strengths have emerged:_x000a_   - Strong conceptual understanding: Henry grasps new mathematical concepts quickly, especially when they are explained step-by-step or tied back to underlying rules._x000a_   - Improved execution and accuracy: Weâ€™ve seen steady improvement in applying exponent rules, simplifying radicals, working with logarithms, and handling trigonometric relationships._x000a_   - Excellent problem-solving mindset: Henry approaches challenging problems calmly and methodically, and he is increasingly confident tackling multi-step questions independently._x000a_   - Exceptional self-advocacy: Henry communicates clearly when he feels unsure, requests clarification appropriately, and actively seeks additional supportâ€”this is a major strength and something to be very proud of._x000a__x000a_Precalculus Progress_x000a_Henry has made strong progress across a wide range of Precalculus topics, including:_x000a_   - Exponents, radicals, and rational exponents_x000a_   - Logarithmic and exponential functions (solving, simplifying, graphing)_x000a_   - Conic sections (circles, ellipses, hyperbolas), including completing the square, identifying orientation, and finding vertices and foci_x000a_   - Trigonometry, including:_x000a_      - Special right triangles (30â€“60â€“90, 45â€“45â€“90)_x000a_      - SOH CAH TOA and reciprocal trig functions_x000a_      - Inverse trig functions (used correctly to find angles)_x000a_      - Angles of elevation and depression_x000a__x000a_When small errors occur, they tend to be detail-based rather than conceptual, such as:_x000a_   - Inconsistent recall of formulas under pressure_x000a_   - Occasional sign or setup errors_x000a_These are exactly the kinds of issues that improve with repetition and structured reviewâ€”and Henry has been very responsive to feedback in these areas._x000a__x000a_Physics &amp;amp; Cross-Disciplinary Skills_x000a_Henryâ€™s math skills are translating well into Physics, particularly in:_x000a_   - Setting up equations correctly_x000a_   - Interpreting diagrams and word problems_x000a_   - Applying trigonometry to real-world contexts_x000a_His ability to connect math concepts across subjects continues to strengthen, and his confidence in doing so has noticeably increased._x000a__x000a_Executive Functioning &amp;amp; Study Habits_x000a_One of the most impressive aspects of Henryâ€™s progress is his growth in executive functioning:_x000a_   - He manages a demanding schedule with consistency and maturity_x000a_   - He keeps track of assignments and deadlines effectively_x000a_   - He advocates for himself proactively rather than waiting until he is overwhelmed_x000a_This combination of responsibility, communication, and follow-through is a major assetâ€”especially as coursework becomes more rigorous._x000a__x000a_Plan Moving Forward_x000a_Given Henryâ€™s current progress and schedule:_x000a_   - We are well-covered through the remainder of the school year_x000a_   - Sessions can continue at the current pace, with flexibility to add or cancel as needed around tests, games, or heavier weeks_x000a_   - Tutoring time will continue to focus on:_x000a_      - Reinforcing core formulas and strategies_x000a_      - Practicing accuracy and efficiency_x000a_      - Preparing ahead of assessments rather than reacting after them_x000a__x000a_Henry is doing an exceptional job, both academically and personally. His work ethic, self-awareness, and willingness to ask for help are setting him up for continued success, and it has been a pleasure working with him._x000a__x000a_Please feel free to reach out if youâ€™d ever like to check in or adjust plans as the year progresses._x000a__x000a_Thanks!_x000a_Cara_x000a__x000a_Cara R._x000a_cara.mclaughlin@revolutionprep.com_x000a_+16056596774"/>
    <n v="4"/>
    <s v="Sessions can continue at current pace with flexibility to add/cancel."/>
  </r>
  <r>
    <n v="10939238"/>
    <d v="2026-01-04T00:00:00"/>
    <x v="59"/>
    <s v="Team Plamondon"/>
    <n v="94111"/>
    <s v="Georgina Wilson"/>
    <s v="Hi Claire and Georgina,_x000a__x000a_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_x000a__x000a_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_x000a__x000a_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_x000a__x000a_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_x000a__x000a_Please feel free to reach out if youâ€™d like to add sessions, adjust focus areas, or discuss long-term planning. Georgina is doing excellent work, and Iâ€™m very proud of her progress._x000a__x000a_Thanks!_x000a_Cara_x000a__x000a_Cara R._x000a_cara.mclaughlin@revolutionprep.com_x000a_+16056596774"/>
    <n v="4"/>
    <s v="Plan to continue reinforcing accuracy in math"/>
  </r>
  <r>
    <n v="10939239"/>
    <d v="2026-01-04T00:00:00"/>
    <x v="60"/>
    <s v="Team De Groot"/>
    <n v="95833"/>
    <s v="Skylar Wolfe"/>
    <s v="Dear Stevie,_x000a__x000a_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_x000a__x000a_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_x000a__x000a_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_x000a__x000a_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_x000a__x000a_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_x000a__x000a_If you'd like to continue working together on achieving these goals, you can redeem more credits through your Bright Horizons portal. After you redeem your credits, you will receive an email from Revolution Prep to add the hours to your account._x000a__x000a_I really appreciate you taking the time to read this long update. Please let me know if you'd like to schedule some time to discuss our plans, either by phone or Zoom. I look forward to continuing to help Skylar succeed in her academic career._x000a__x000a_Hopefully,_x000a_Skye Silmenna,_x000a_skye.silmenna@revolutionprep.com_x000a_+14019030809"/>
    <n v="5"/>
    <s v="Recommends 2 hours/week (possibly more) and flexibility in scheduling"/>
  </r>
  <r>
    <n v="10939241"/>
    <d v="2026-01-04T00:00:00"/>
    <x v="59"/>
    <s v="Team Plamondon"/>
    <n v="86690"/>
    <s v="Olivia Murray"/>
    <s v="Hi Linda and Olivia,_x000a__x000a_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_x000a__x000a_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_x000a__x000a_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_x000a__x000a_Moving forward, our focus will be on:_x000a_   - Ongoing academic support aligned to current classes_x000a_   - Maintaining and strengthening performance in AP-level coursework_x000a_   - Preparing for quizzes, exams, and major assignments_x000a_   - Establishing a consistent weekly structure using Oliviaâ€™s existing hour bank_x000a__x000a_The next step is to schedule recurring sessions for the upcoming semester so Olivia has predictable, proactive academic support rather than relying on last-minute sessions. Iâ€™m happy to recommend an ideal schedule once we confirm availability and priorities._x000a__x000a_Overall, Olivia has made impressive progress this year. Her improved organization, focus, and commitment to her studies have positioned her very well for a strong semester ahead. Iâ€™m proud of the work sheâ€™s done and look forward to continuing to support her academic growth._x000a__x000a_Please feel free to reach out so we can finalize scheduling and make the best use of her remaining hours._x000a__x000a_Thanks!_x000a_Cara R._x000a_cara.mclaughlin@revolutionprep.com_x000a_+16056596774"/>
    <n v="3"/>
    <s v="Priority is to intentionally schedule sessions"/>
  </r>
  <r>
    <n v="10939244"/>
    <d v="2026-01-04T00:00:00"/>
    <x v="59"/>
    <s v="Team Plamondon"/>
    <n v="72435"/>
    <s v="Ian McGee"/>
    <s v="Hi Ian and Ann,_x000a__x000a_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_x000a__x000a_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_x000a__x000a_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_x000a__x000a_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_x000a__x000a_Scheduling &amp;amp; Hour Recommendation_x000a_To finish the semester strongly and avoid last-minute, reactive sessions, I recommend:_x000a_   - Scheduling the remaining 5.5 hours as soon as possible_x000a_   - Adding additional hours to bring Ian closer to ~20 total hours for the semester_x000a_This would allow for:_x000a_   - Ongoing support in Physics as units become more equation-dense_x000a_   - Consistent Precalculus reinforcement leading into finals_x000a_   - Structured SAT and Google Classroom follow-through without time pressure_x000a__x000a_Having a predictable weekly structure will help Ian stay organized, reduce stress before assessments, and ensure steady academic momentum._x000a__x000a_Overall, Ian is a capable, thoughtful student with strong potential. With consistent homework completion and a stable tutoring schedule in place, he is well positioned to continue improving across all subjects this semester._x000a__x000a_Please feel free to reach out so we can finalize scheduling and discuss adding hours to best support Ian through the remainder of the term._x000a__x000a_Thanks!_x000a_Cara_x000a__x000a_Cara R._x000a_cara.mclaughlin@revolutionprep.com_x000a_+16056596774"/>
    <n v="4"/>
    <s v="Recommends scheduling remaining hours and adding hours for ~20 total."/>
  </r>
  <r>
    <n v="10939245"/>
    <d v="2026-01-05T00:00:00"/>
    <x v="59"/>
    <s v="Team Plamondon"/>
    <n v="92008"/>
    <s v="Louisa Harris"/>
    <s v="Hi Lulu and Laura,_x000a__x000a_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_x000a__x000a_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_x000a__x000a_Plan moving forward (semester emphasis):_x000a_   - Primary focus during the school semester: Academics first. We will prioritize whatever Lulu needs most urgently for schoolâ€”upcoming quizzes/tests, homework sets, projects, and content review in Physics and Precalculusâ€”to protect grades and reduce stress during heavier weeks._x000a_   - SAT as the â€œflexâ€ focus: We will work on SAT prep when there is no immediate academic work to cover (lighter homework weeks, post-test weeks, or during breaks). This keeps SAT progress steady without competing with course performance._x000a_   - SAT maintenance approach: When appropriate, Iâ€™ll continue using short, targeted practice (rather than long modules) so Lulu can retain skills without getting overloaded._x000a__x000a_With the hours available, weâ€™re in a great position to maintain consistent academic support through the term and still build SAT momentum strategically when Luluâ€™s coursework allows._x000a__x000a_Thanks!_x000a_Cara_x000a__x000a_Cara R._x000a_cara.mclaughlin@revolutionprep.com_x000a_+16056596774"/>
    <n v="4"/>
    <s v="Plan focuses on academics first"/>
  </r>
  <r>
    <n v="10939246"/>
    <d v="2026-01-05T00:00:00"/>
    <x v="59"/>
    <s v="Team Plamondon"/>
    <n v="89775"/>
    <s v="Essence Bagwell"/>
    <s v="Hi Essence and Susan,_x000a__x000a_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_x000a__x000a_Because Essenceâ€™s needs can shift quickly (especially around quizzes, tests, and midterm/final deadlines), I recommend a flexible structure that still gives us predictable touchpoints:_x000a__x000a_Recommended structure (high flexibility + strong accountability):_x000a_   - Weekly Sunday check-in: A short Sunday message/check-in to confirm whether Essence needs a session that week and what the priority topic is (Geometry, Chemistry, Spanish, History, English, etc.)._x000a_   - Shorter sessions when appropriate: To stretch the 13 hours further, we can use 30-minute sessions for targeted supportâ€”homework troubleshooting, proof practice, vocabulary review, quick reteaching of a chemistry concept, or a short study plan reset._x000a_   - Topic-by-topic focus as needed: Weâ€™ll cover whatever is most urgent that week (test review, homework completion, study planning, skill reinforcement), rather than locking into a single subject focus that might not match her current workload._x000a__x000a_Why this works well for Essence:_x000a_   - It keeps support available for her â€œpressure pointsâ€ (tests, proofs, study planning)._x000a_   - It prevents using full hours on weeks where she is already caught up._x000a_   - It builds consistency and executive-functioning structure without adding stress._x000a__x000a_If this works for everyone, Iâ€™ll begin using the Sunday check-in as our weekly decision point and weâ€™ll schedule sessions accordinglyâ€”mixing 30-minute and 60-minute sessions based on need and timing._x000a__x000a_Cara R._x000a_cara.mclaughlin@revolutionprep.com_x000a_+16056596774"/>
    <n v="3"/>
    <s v="Recommends flexible structure with weekly check-ins and session lengths based on need."/>
  </r>
  <r>
    <n v="10939249"/>
    <d v="2026-01-05T00:00:00"/>
    <x v="59"/>
    <s v="Team Plamondon"/>
    <n v="92017"/>
    <s v="Natalie Moon"/>
    <s v="Hi Natalie and Sasha,_x000a__x000a_Iâ€™m reaching out with a semester planning update for Natalie. At this time, Natalie has 21 tutoring hours remaining, and we should intentionally schedule those hours for the rest of the semester to maintain momentum and prevent last-minute â€œcrunchâ€ prep right before major tests._x000a__x000a_SAT progress update (October vs. November):_x000a_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_x000a__x000a_Primary concern: fatigue and retention_x000a_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_x000a__x000a_Scheduling recommendation (to support energy + consistency):_x000a_To make the most of the 21 hours, I recommend we adjust timing and structure so weâ€™re practicing when Natalie can be fully â€œonline.â€ If possible, could we explore either:_x000a_   - A different weekend time (earlier in the day tends to be best for focus), or_x000a_   - A school-based option, like a study hall or another consistent school period where sheâ€™s more alert and less depleted from the day._x000a_If we can find a better time window, weâ€™ll get much higher return on every hour we use._x000a__x000a_The other key driver: homework consistency_x000a_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_x000a__x000a_Proposed semester plan (practical and sustainable):_x000a_   - Consistent weekly session time (preferably a higher-energy window on weekends or during study hall)._x000a_   - Targeted homework between sessions (short, specific practice sets that reinforce exactly what weâ€™re training)._x000a_   - Ongoing balance: maintain Reading &amp;amp; Writing gains while continuing to strengthen SAT math efficiency and accuracy._x000a__x000a_If you can share what weekend times might be feasible (or whether a school study hall is available), we can build a schedule that uses the 21 hours strategically and keeps progress steady._x000a__x000a__x000a_Thanks!_x000a_Cara_x000a__x000a_Cara R._x000a_cara.mclaughlin@revolutionprep.com_x000a_+16056596774"/>
    <n v="4"/>
    <s v="Recommends adjusting timing/structure for energy"/>
  </r>
  <r>
    <n v="10939250"/>
    <d v="2026-01-05T00:00:00"/>
    <x v="59"/>
    <s v="Team Plamondon"/>
    <n v="94134"/>
    <s v="Abby Terrell"/>
    <s v="Hi Abby and Alison,_x000a__x000a_Iâ€™m sending a quick semester planning update for Abby. She currently has 24 tutoring hours available, with 9 hours already scheduled, which puts us in a great position to stay consistent while still having flexibility to add sessions as we get closer to the SAT._x000a__x000a_Major score update (most recent test):_x000a_Abby saw an ~100-point improvement on the practice test she took yesterday. This gain is especially meaningful because 11SD is significantly more difficult than 2SD, so weâ€™re not just seeing improvement on an easier formâ€”weâ€™re seeing stronger performance on a more demanding test._x000a__x000a_Whatâ€™s driving the improvement:_x000a_The biggest factor here is Abbyâ€™s consistency. She has done an excellent job with:_x000a_   - Keeping up with homework_x000a_   - Taking notes and organizing strategies_x000a_   - Actually applying what weâ€™ve practiced (instead of â€œre-learningâ€ the same tools each session)_x000a_That combination is exactly what leads to real score jumps._x000a__x000a_Current focus moving forward:_x000a_Based on her recent results, our focus will remain strategic and targeted:_x000a_   - Math: Prioritize time management and clean Desmos execution (small input errors and rushing, not concept gaps, were the main causes of missed questions)._x000a_   - Reading &amp;amp; Writing: Keep building on her strong comprehension while tightening up the two biggest â€œleak pointsâ€: idioms/phrasing and a few recurring grammar structures (sentence boundaries, verb agreement)._x000a__x000a_Plan for the semester:_x000a_   - Maintain the sessions already on the calendar to protect consistency._x000a_   - Use remaining hours strategically for:_x000a_      - targeted test review,_x000a_      - timed section work, and_x000a_      - short â€œskills burstsâ€ that reinforce what Abby is already doing well._x000a__x000a_If youâ€™d like, I can also propose a simple cadence for how we allocate the remaining 15 unscheduled hours (e.g., steady maintenance now + ramp-up closer to the test), but weâ€™re already in a strong spot given Abbyâ€™s follow-through._x000a__x000a_Thanks!_x000a_Cara_x000a__x000a_Cara R._x000a_cara.mclaughlin@revolutionprep.com_x000a_+16056596774"/>
    <n v="4"/>
    <s v="Recommends maintaining scheduled sessions and using remaining hours strategically."/>
  </r>
  <r>
    <n v="10939251"/>
    <d v="2026-01-05T00:00:00"/>
    <x v="59"/>
    <s v="Team Plamondon"/>
    <n v="8236"/>
    <s v="Mila Bak"/>
    <s v="Hi Mila and Aimee,_x000a__x000a_Iâ€™m writing with a semester planning update and progress note for Mila. She currently has 4 tutoring hours available, which we can use flexibly across AP Environmental Science, AP World History, and Math as needs arise._x000a__x000a_Scheduling &amp;amp; flexibility:_x000a_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_x000a__x000a_Semester progress:_x000a_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_x000a__x000a_Academic strengths observed:_x000a_   - AP World History: Strong historical foundation, clear analytical reasoning, and steady improvement in DBQ structure, evidence usage, and thesis clarity._x000a_   - AP Environmental Science: Solid grasp of demographic and population concepts, accurate use of vocabulary, and strong application of models like the DTM and population pyramids._x000a_   - Math: Careful, methodical work with strong procedural accuracy, especially when recalling formulas and completing multi-step problems._x000a__x000a_Recommendation: additional hours for the semester_x000a_Based on the rigor of Milaâ€™s courses and the fact that only 4 hours remain, I recommend adding 16â€“24 additional tutoring hours to comfortably complete the semester. This would allow us to:_x000a_   - Maintain consistent academic support through major tests, DBQs, and cumulative units_x000a_   - Use sessions proactively rather than only in high-pressure situations_x000a_   - Flex smoothly between subjects as deadlines shift week to week_x000a_   - Preserve Milaâ€™s strong momentum without gaps that require re-teaching_x000a__x000a_If helpful, these hours can be structured as weekly or biweekly sessions, with flexibility to add extra support ahead of major assessments._x000a__x000a_Please let me know if youâ€™d like me to help plan out a schedule or discuss how best to allocate the additional hours._x000a__x000a_Cara R._x000a_cara.mclaughlin@revolutionprep.com_x000a_+16056596774"/>
    <n v="4"/>
    <s v="Recommends adding 16-24 hours for consistent support through semester."/>
  </r>
  <r>
    <n v="10939318"/>
    <d v="2026-01-05T00:00:00"/>
    <x v="61"/>
    <s v="Team De Groot"/>
    <n v="86392"/>
    <s v="Ornella Ammons"/>
    <s v="Hi Tasha,_x000a__x000a_It has been great working with Ornella! Here is a summary of her recent progress:_x000a__x000a_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_x000a__x000a_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_x000a__x000a_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_x000a__x000a_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_x000a__x000a_To support Ornella in continuing to develop these skills, I recommend that we continue with 1 to 2 sessions per week, 60-minutes each. Ornella currently has only 1 session left, so I recommend adding more hours asap so you can maintain your preferred schedule. _x000a__x000a_If youâ€™d like to meet to discuss in more detail, here are some days when Iâ€™m available:_x000a__x000a_Tuesday, 1/13 at 12:30pm _x000a_Wednesday, 1/14 at 12pm _x000a_Thursday, 1/15 at 1pm_x000a__x000a_best,_x000a_Sharon_x000a____x000a_sharon.vincuilla@revolutionprep.com_x000a_(323) 774 - 4547"/>
    <n v="5"/>
    <s v="Recommends continuing 1-2 sessions/week"/>
  </r>
  <r>
    <n v="10939322"/>
    <d v="2026-01-05T00:00:00"/>
    <x v="38"/>
    <s v="Team De Groot"/>
    <n v="91869"/>
    <s v="Kenta Kawabe"/>
    <s v="Dear Tomoko Kawabe,_x000a__x000a_I know this time of year is busy, and I appreciate you taking the time to review this email. As we begin a new academic semester, I wanted to take a moment to share some updates about Kenta's progress and outline our plans moving forward._x000a__x000a_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_x000a__x000a_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_x000a__x000a_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Kenta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_x000a__x000a_Best regards,_x000a__x000a_Brock Dilley_x000a_brock.dilley@revolutionprep.com_x000a_+19724006172"/>
    <n v="5"/>
    <s v="Recommends continuing one 60-minute class per week through school year."/>
  </r>
  <r>
    <n v="10939324"/>
    <d v="2026-01-05T00:00:00"/>
    <x v="61"/>
    <s v="Team De Groot"/>
    <n v="82089"/>
    <s v="Sydney Jackson"/>
    <s v="Hi Caroline,_x000a__x000a_It has been wonderful working with Sydney this year! Below is a summary of her recent progress:_x000a__x000a_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_x000a__x000a_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_x000a__x000a_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_x000a__x000a_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_x000a__x000a_To continue to support Sydneyâ€™s growth, I recommend that we continue with 60-minute sessions once per week throughout the spring semester.  _x000a__x000a_If youâ€™d like to connect via zoom call to discuss in more detail, here are some dates when Iâ€™m available:_x000a__x000a_Tuesday, 1/13 at 12pm cst_x000a_Thursday, 1/15 at 12:30pm cst_x000a_Wednesday, 1/21 at 12:30pm cst_x000a__x000a_Please let me know if you have any questions._x000a__x000a_best,_x000a_Sharon_x000a____x000a_sharon.vincuilla@revolutionprep.com_x000a_(323) 774 - 4547"/>
    <n v="5"/>
    <s v="Recommends continuing 60-minute sessions once per week through spring semester."/>
  </r>
  <r>
    <n v="10939354"/>
    <d v="2026-01-05T00:00:00"/>
    <x v="47"/>
    <s v="Team Plamondon"/>
    <n v="92056"/>
    <s v="Charlotte Papir"/>
    <s v="Happy New Year, Erica! I hope you and your family had a wonderful holiday season._x000a__x000a_Now that the December SAT results are in, I wanted to share my perspective on where we are with Charlotteâ€™s SAT preparation and outline some plans moving forward._x000a__x000a_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_x000a__x000a_On her most recent test, the math section was nearly perfect. There is very little left to address in Math, particularly in Problem-Solving and Data Analysis. I plan to have her work through any remaining questions independently and bring them to our sessions for review._x000a__x000a_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_x000a__x000a_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_x000a__x000a_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_x000a__x000a_You can use the link below to schedule a meeting:_x000a_https://calendly.com/jamaul-pemberton/parent-meetings_x000a__x000a_Please let me know if you have any questions or if there are any adjustments youâ€™d like to make to the plan. Iâ€™d also be happy to schedule a phone call if that would be helpful. I look forward to continuing to support Charlotte in her academic journey._x000a__x000a_Best regards,_x000a_Jamaul_x000a__x000a_Jamaul P._x000a_jamaul.pemberton@revolutionprep.com_x000a_(347) 433-7488_x000a__x000a__x000a_Jamaul P._x000a_jamaul.pemberton@revolutionprep.com_x000a_+13474337488"/>
    <n v="5"/>
    <s v="Recommends returning to two sessions per week"/>
  </r>
  <r>
    <n v="10939355"/>
    <d v="2026-01-05T00:00:00"/>
    <x v="62"/>
    <s v="Team De Groot"/>
    <n v="95083"/>
    <s v="Christian Davis"/>
    <s v="Dear Jennifer,_x000a__x000a_I hope you had a great holiday season! Itâ€™s been wonderful working with you and Christian over the past couple of months. I wanted to touch base to share an update on his progress as he prepares for his upcoming exam as well as outline my recommendations moving forward._x000a__x000a_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_x000a__x000a_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_x000a__x000a_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_x000a__x000a_I suggest adding the below to your account to ensure we stay on track._x000a__x000a_â€¢ 12 Hours of Distinguished Tutoring for Christian Davis with Megan Osgood_x000a__x000a_If you'd like to continue working together on achieving these goals, you can easily use this link to add the hours to your account today: https://my.revolutionprep.com/s/5uXnC7F8BI._x000a__x000a_Please donâ€™t hesitate to reach out if you have any questions or would like to adjust our plan. Iâ€™m always happy to connect by phone if that would be helpful. I look forward to continuing to support Christian as he finishes the semester strong._x000a__x000a_Best regards,_x000a_Megan_x000a__x000a_Megan O._x000a_megan.osgood@revolutionprep.com_x000a_+12077140045"/>
    <n v="5"/>
    <s v="Recommends increasing to two 60-minute sessions per week"/>
  </r>
  <r>
    <n v="10939383"/>
    <d v="2026-01-05T00:00:00"/>
    <x v="52"/>
    <s v="Team Plamondon"/>
    <n v="96217"/>
    <s v="Mahi Surafel"/>
    <s v="Dear Team Mahi,_x000a__x000a_Happy New Year, and I hope you had a great holiday break.  Itâ€™s been great working with you and Mahi over the past couple of months. I wanted to touch base to share some of the progress weâ€™ve made so far and share my thoughts on the plan moving forward._x000a__x000a_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_x000a__x000a_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Mahi in her continued academic journey._x000a__x000a_Best,_x000a_Eddie R._x000a_eddie.rodriguez@revolutionprep.com_x000a_+17275176454"/>
    <n v="3"/>
    <s v="Recommends meeting consistently at least once a week"/>
  </r>
  <r>
    <n v="10939385"/>
    <d v="2026-01-05T00:00:00"/>
    <x v="52"/>
    <s v="Team Plamondon"/>
    <n v="95864"/>
    <s v="Eli Schoepfer"/>
    <s v="Dear Team Eli,_x000a__x000a_Happy New Year, and I hope you had a great holiday break.  Itâ€™s been great working with you and Eli over the past couple of months. I wanted to touch base to share some of the progress weâ€™ve made so far and share my thoughts on the plan moving forward._x000a__x000a_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_x000a__x000a_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_x000a_Eddie R._x000a_eddie.rodriguez@revolutionprep.com_x000a_+17275176454"/>
    <n v="3"/>
    <s v="Recommends meeting consistently at least once a week"/>
  </r>
  <r>
    <n v="10939390"/>
    <d v="2026-01-05T00:00:00"/>
    <x v="52"/>
    <s v="Team Plamondon"/>
    <n v="76996"/>
    <s v="Leah Heimer"/>
    <s v="Dear Team Leah,_x000a__x000a_Happy New Year, and I hope you had a great holiday break.  Itâ€™s been great working with you and Leah over the past couple of months. I wanted to touch base to share some of the progress weâ€™ve made so far and share my thoughts on the plan moving forward._x000a__x000a_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_x000a__x000a_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Leah in her continued academic journey._x000a__x000a_Best,_x000a_Eddie R._x000a_eddie.rodriguez@revolutionprep.com_x000a_+17275176454"/>
    <n v="4"/>
    <s v="Recommends meeting at least once a week"/>
  </r>
  <r>
    <n v="10939392"/>
    <d v="2026-01-05T00:00:00"/>
    <x v="38"/>
    <s v="Team De Groot"/>
    <n v="99080"/>
    <s v="Snithik Cheemakurthi"/>
    <s v="Dear Swapna Cheemakurthi,_x000a__x000a_I know this time of year is busy, and I appreciate you taking the time to review this email. As we begin a new academic semester, I wanted to take a moment to share some updates about Snithik's progress and outline our plans moving forward._x000a__x000a_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_x000a__x000a_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_x000a__x000a_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Snithik is achieving their goals, I recommend we continue with our current pace of 3-4 sessions across the week._x000a__x000a_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_x000a__x000a_Best regards,_x000a__x000a_Brock Dilley_x000a_brock.dilley@revolutionprep.com_x000a_+19724006172"/>
    <n v="4"/>
    <s v="Recommends continuing current pace of 3-4 sessions across the week."/>
  </r>
  <r>
    <n v="10939393"/>
    <d v="2026-01-05T00:00:00"/>
    <x v="52"/>
    <s v="Team Plamondon"/>
    <n v="94067"/>
    <s v="Yahli Kotler"/>
    <s v="Dear Team Yahli,_x000a__x000a_Happy New Year, and I hope you had a great holiday break.  Itâ€™s been great working with you and Yahli over the past couple of months. I wanted to touch base to share some of the progress weâ€™ve made so far and share my thoughts on the plan moving forward._x000a__x000a_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_x000a__x000a_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_x000a__x000a_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Yahli in his continued academic journey._x000a__x000a_Best,_x000a_Eddie R._x000a_eddie.rodriguez@revolutionprep.com_x000a_+17275176454"/>
    <n v="4"/>
    <s v="Recommends meeting at least once a week"/>
  </r>
  <r>
    <n v="10939395"/>
    <d v="2026-01-05T00:00:00"/>
    <x v="38"/>
    <s v="Team De Groot"/>
    <n v="98574"/>
    <s v="Oliver Irvine"/>
    <s v="Dear Florencia Luccioni,_x000a__x000a_I know this time of year is busy, and I appreciate you taking the time to review this email. As we begin a new academic semester, I wanted to take a moment to share some updates about Oliver's progress and outline our plans moving forward._x000a__x000a_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_x000a__x000a_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_x000a__x000a_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liver is achieving their goals, I recommend we continue with our timeline of at least one session a week throughout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_x000a__x000a_Best regards,_x000a__x000a_Brock Dilley_x000a_brock.dilley@revolutionprep.com_x000a_+19724006172"/>
    <n v="5"/>
    <s v="Recommends continuing at least one session a week"/>
  </r>
  <r>
    <n v="10939397"/>
    <d v="2026-01-05T00:00:00"/>
    <x v="52"/>
    <s v="Team Plamondon"/>
    <n v="92083"/>
    <s v="Lia Drazin"/>
    <s v="Clearing this from email list, progress update done by email"/>
    <n v="1"/>
    <s v="Internal note clearing list."/>
  </r>
  <r>
    <n v="10939413"/>
    <d v="2026-01-05T00:00:00"/>
    <x v="38"/>
    <s v="Team De Groot"/>
    <n v="93010"/>
    <s v="Nathan James"/>
    <s v="Dear Marieline James,_x000a__x000a_I know this time of year is busy, and I appreciate you taking the time to review this email. As we begin a new academic semester, I wanted to take a moment to share some updates about Nathan's progress and outline our plans moving forward._x000a__x000a_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_x000a__x000a_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_x000a__x000a_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Nathan is achieving their goals, I recommend we use a pace of one 60 minute class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_x000a__x000a_Best regards,_x000a__x000a_Brock Dilley_x000a_brock.dilley@revolutionprep.com_x000a_+19724006172"/>
    <n v="5"/>
    <s v="Recommends one 60-minute class per week through school year"/>
  </r>
  <r>
    <n v="10939421"/>
    <d v="2026-01-05T00:00:00"/>
    <x v="38"/>
    <s v="Team De Groot"/>
    <n v="96611"/>
    <s v="Aarush Sharma"/>
    <s v="Dear Vijay Sharma,_x000a__x000a_I know this time of year is busy, and I appreciate you taking the time to review this email. As we begin a new academic semester, I wanted to take a moment to share some updates about Aarush's progress and outline our plans moving forward._x000a__x000a_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_x000a__x000a_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_x000a__x000a_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arush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_x000a__x000a_Best regards,_x000a__x000a_Brock Dilley_x000a_brock.dilley@revolutionprep.com_x000a_+19724006172"/>
    <n v="4"/>
    <s v="Recommends continuing two 60-minute classes per week through school year."/>
  </r>
  <r>
    <n v="10939537"/>
    <d v="2026-01-05T00:00:00"/>
    <x v="63"/>
    <s v="Team Haase-Alvey"/>
    <n v="75637"/>
    <s v="Asher Fullerton"/>
    <s v="Hello Kristina and Ricardo,_x000a__x000a_Happy New Year! I hope the family time and holidays were amazing._x000a__x000a_I noticed that Asher has some sessions coming up, and I'm really excited to pick back up with him! I was going to reach out at the end of the week to get him scheduled, but I'm glad you all were thinking ahead. Thank you for that._x000a__x000a_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_x000a__x000a_Iâ€™m happy to schedule a time to talk by phone, before our next session, if that would be helpful, too. Just let me know and we can schedule something._x000a__x000a_Please give the boys my love!!_x000a__x000a_Best,_x000a_Diamond A._x000a_diamond.anderson@revolutionprep.com_x000a_+17037985175"/>
    <n v="2"/>
    <s v="Suggests keeping current schedule works."/>
  </r>
  <r>
    <n v="10939568"/>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one 60 minute class per week through the school year._x000a__x000a_BUC FAMILIE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5"/>
    <s v="Recommends continuing two 60-minute classes per week through school year"/>
  </r>
  <r>
    <n v="10939579"/>
    <d v="2026-01-05T00:00:00"/>
    <x v="64"/>
    <s v="Team Haase-Alvey"/>
    <n v="96629"/>
    <s v="Carter Sweeney"/>
    <s v="Dear Dede,_x000a_I hope you had a great CO trip and are enjoying winter at home! It has been great working with you and Carter over the past couple of months. I wanted to touch base to share some of the progress weâ€™ve made so far and share my thoughts on the plan moving forward._x000a__x000a_I have seen improvements in Carter's use of the Desmos calculator to efficiently solve difficult constants problems, use of the iCARE strategy for difficult inference passages, and identifying the correct subject for proper subject-verb agreement. _x000a__x000a_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_x000a__x000a_Cheers,_x000a_Zack_x000a_zack.robertson@revolutionprep.com_x000a_+15098598579"/>
    <n v="5"/>
    <s v="Recommends continuing 60-minute session per week through March 14th SAT."/>
  </r>
  <r>
    <n v="10939580"/>
    <d v="2026-01-05T00:00:00"/>
    <x v="49"/>
    <s v="Team Milner"/>
    <n v="99375"/>
    <s v="Grayson Mabry"/>
    <s v="Hi Marcus and Christopher,_x000a__x000a_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_x000a__x000a_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_x000a__x000a_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_x000a__x000a_Meanwhile, please feel free to reach out with any concerns.  I look forward to seeing Grayson on the 15th and I will be in touch then!_x000a__x000a_Best regards,_x000a__x000a_Katherine Dickerson_x000a__x000a__x000a_katherine.dickerson@revolutionprep.com_x000a_+12404604249"/>
    <n v="5"/>
    <s v="Specific plan for biweekly check-ins and shifting hours to AP Chem."/>
  </r>
  <r>
    <n v="10939584"/>
    <d v="2026-01-05T00:00:00"/>
    <x v="64"/>
    <s v="Team Haase-Alvey"/>
    <n v="96231"/>
    <s v="Nicholas Triolo"/>
    <s v="Dear Jeannine,_x000a_I hope you are enjoying winter! It has been great working with you and Nick over the past couple of months. I wanted to touch base to share some of the progress weâ€™ve made so far and share my thoughts on the plan moving forward._x000a__x000a_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_x000a__x000a_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Cheers,_x000a_Zack._x000a_zack.robertson@revolutionprep.com_x000a_+15098598579"/>
    <n v="5"/>
    <s v="Recommends continuing 60-minute session per week through March 14th SAT."/>
  </r>
  <r>
    <n v="10939590"/>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4"/>
    <s v="Recommends continuing two 60-minute classes per week through school year."/>
  </r>
  <r>
    <n v="10939628"/>
    <d v="2026-01-05T00:00:00"/>
    <x v="65"/>
    <s v="Team De Groot"/>
    <n v="96296"/>
    <s v="Kate Carson"/>
    <s v="Hi team Kate!_x000a__x000a_I hope you are having a great week! As we prepare for Kate's upcoming practice test, I wanted to share some updates and information about what to expect._x000a__x000a_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to replicate official test day conditions as closely as possible when taking their practice test -- find a quiet place and take the test in one sitting._x000a__x000a_After the practice test, I will review the results and discuss the test experience with Kate to determine our focus moving forward, and Iâ€™ll follow up with you on takeaways, improvements, and next steps in my next parent update._x000a__x000a_Since Kate is achieving these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excited to continue supporting Kate in reaching their goals._x000a__x000a_Best regards,_x000a__x000a_Elliot E._x000a_elliot.emadian@revolutionprep.com_x000a_+15409682458"/>
    <n v="5"/>
    <s v="Recommends continuing one 60-minute class per week through school year."/>
  </r>
  <r>
    <n v="10939706"/>
    <d v="2026-01-05T00:00:00"/>
    <x v="25"/>
    <s v="Team De Groot"/>
    <n v="96493"/>
    <s v="Jamie Yu"/>
    <s v="Dear Cheryl,_x000a__x000a_I hope youâ€™re having a warm winter season and keeping balance during this busy time of year. I wanted to provide a comprehensive update on Jamie's excellent progress as we work through AP Physics 1._x000a__x000a_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_x000a__x000a_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_x000a__x000a_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_x000a__x000a_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_x000a__x000a_I'm extremely impressed with Jamie's dedication and progress, and I'm confident she's building the strong foundation needed for success on the AP exam!_x000a__x000a_Warmly,_x000a_Brandon Engle_x000a__x000a__x000a_Brandon E._x000a_brandon.engle@revolutionprep.com_x000a_+19708890867"/>
    <n v="4"/>
    <s v="Recommends meeting at least two 60-minute sessions per week."/>
  </r>
  <r>
    <n v="10939715"/>
    <d v="2026-01-05T00:00:00"/>
    <x v="25"/>
    <s v="Team De Groot"/>
    <n v="94163"/>
    <s v="Nicole Tong"/>
    <s v="Dear David and Carolyn,_x000a__x000a_I wanted to provide a comprehensive update on Nicole's excellent progress over the past several weeks as we've worked through data analysis, linear equations, and systems of equations._x000a__x000a_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_x000a__x000a_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_x000a__x000a_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_x000a__x000a_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_x000a__x000a_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_x000a__x000a_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_x000a__x000a_I'm very impressed with Nicole's progress and confident she's building a strong mathematical foundation! Sheâ€™s definitely come a long way, and I am very proud of where sheâ€™s at._x000a__x000a_Warmly,_x000a_Brandon Engle_x000a__x000a__x000a_Brandon E._x000a_brandon.engle@revolutionprep.com_x000a_+19708890867"/>
    <n v="4"/>
    <s v="Recommends meeting two or three times per week for one hour."/>
  </r>
  <r>
    <n v="10939740"/>
    <d v="2026-01-05T00:00:00"/>
    <x v="8"/>
    <s v="Team Plamondon"/>
    <n v="90078"/>
    <s v="Kenna Baldwin"/>
    <s v="Dear Ryan,_x000a__x000a_I hope youâ€™re doing well. Itâ€™s been great working with Kenna over the past couple of months, and I wanted to share an update on the progress sheâ€™s made and outline my recommendation moving forward._x000a__x000a_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_x000a__x000a_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_x000a__x000a_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_x000a__x000a_Please feel free to reach out if you have any questions or would like to discuss Kennaâ€™s progress in more detail. Iâ€™m happy to schedule a phone call if that would be helpful. I look forward to continuing to support Kenna in her academic journey._x000a__x000a_Best regards,_x000a_Cristina A._x000a__x000a_cristina.ascenzipettenuzzo@revolutionprep.com_x000a_+17863092063"/>
    <n v="4"/>
    <s v="Recommends continuing with one tutoring session per week."/>
  </r>
  <r>
    <n v="10939741"/>
    <d v="2026-01-05T00:00:00"/>
    <x v="8"/>
    <s v="Team Plamondon"/>
    <n v="97056"/>
    <s v="Sofia Giannetti"/>
    <s v="Dear Lauren,_x000a__x000a_I hope youâ€™re having a great week. As we continue with Sofiaâ€™s SAT preparation, I wanted to share an update from our first session and outline next steps before our upcoming meeting._x000a__x000a_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_x000a__x000a_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_x000a__x000a_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_x000a__x000a_Best regards,_x000a_Cristina A._x000a__x000a_cristina.ascenzipettenuzzo@revolutionprep.com_x000a_+17863092063"/>
    <n v="2"/>
    <s v="Focus is on completing practice test before next session."/>
  </r>
  <r>
    <n v="10939743"/>
    <d v="2026-01-05T00:00:00"/>
    <x v="8"/>
    <s v="Team Plamondon"/>
    <n v="92481"/>
    <s v="Charlotte Fitzgibbons"/>
    <s v="Dear Jennifer,_x000a__x000a_I hope youâ€™re having a great week. As we continue working toward Charlotteâ€™s SAT and ACT goals, I wanted to share a brief progress update and outline important next steps ahead of our upcoming session._x000a__x000a_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_x000a__x000a_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_x000a__x000a_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_x000a__x000a_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_x000a__x000a_Best regards,_x000a_Cristina A._x000a__x000a_cristina.ascenzipettenuzzo@revolutionprep.com_x000a_+17863092063"/>
    <n v="5"/>
    <s v="Recommends one 60-min session/week"/>
  </r>
  <r>
    <n v="10939799"/>
    <d v="2026-01-06T00:00:00"/>
    <x v="13"/>
    <s v="Team De Groot"/>
    <n v="97100"/>
    <s v="Olivia Bendes"/>
    <s v="Dear Heather,_x000a__x000a_I hope you are having a great start to your year. Itâ€™s been great working with you and Olivia over the past couple of months. Some things have come to my attention that I needed to share with you._x000a__x000a_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_x000a__x000a_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_x000a__x000a_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_x000a__x000a_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_x000a__x000a_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_x000a__x000a_Best regards,_x000a__x000a_Ayman S._x000a_ayman.smoot@revolutionprep.com_x000a_+17652527661"/>
    <n v="4"/>
    <s v="Recommends increasing to 2-3 hours/week and switching programs."/>
  </r>
  <r>
    <n v="10939912"/>
    <d v="2026-01-06T00:00:00"/>
    <x v="18"/>
    <s v="Team De Groot"/>
    <n v="96532"/>
    <s v="Grace Baggott"/>
    <s v="Dear Anne,_x000a__x000a_I hope you are having a great start to the new year. Itâ€™s been wonderful working with you and Grace over the past couple of months, and I wanted to share an update on the progress sheâ€™s made along with my recommendations moving forward._x000a__x000a_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_x000a__x000a_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_x000a__x000a_Please let me know if you have any questions or if youâ€™d like to discuss her plan further. Iâ€™m always happy to schedule time to talk by phone if helpful. I look forward to continuing to support Grace as she works toward her ACT goals._x000a__x000a_Best regards,_x000a_Brandon L._x000a_brandon.lora@revolutionprep.com_x000a_+13528187694"/>
    <n v="4"/>
    <s v="Recommends continuing current velocity of two 60-minute sessions per week."/>
  </r>
  <r>
    <n v="10939922"/>
    <d v="2026-01-06T00:00:00"/>
    <x v="18"/>
    <s v="Team De Groot"/>
    <n v="96651"/>
    <s v="Brooke Bledsoe"/>
    <s v="Dear Lydia,_x000a__x000a_I hope you are having a great start to the new year. Itâ€™s been great working with you and Brooke over the past couple of months, and I wanted to share an update on the progress sheâ€™s made along with my recommendations moving forward._x000a__x000a_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_x000a__x000a_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_x000a__x000a_If you'd like to continue working together on achieving these goals, you can easily use this link to add the hours to your account today: https://my.revolutionprep.com/s/LJBRk8FdSL._x000a__x000a_Please let me know if you have any questions or if youâ€™d like to discuss Brookeâ€™s plan further. Iâ€™m happy to schedule a time to talk by phone if that would be helpful. I look forward to continuing to support Brooke as she works toward her SAT goals._x000a__x000a_Brandon L._x000a_brandon.lora@revolutionprep.com_x000a_+13528187694"/>
    <n v="5"/>
    <s v="Recommends continuing two 90-minute sessions per week"/>
  </r>
  <r>
    <n v="10940078"/>
    <d v="2026-01-06T00:00:00"/>
    <x v="28"/>
    <s v="Team Cross"/>
    <n v="91847"/>
    <s v="Owen Kachmarik"/>
    <s v="Dear Kelly,_x000a__x000a_I hope you are having a great new year. It was great working with Owen again, but, because it has been awhile since we've worked together, I wanted to touch base to share some of what we plan to work on going forward._x000a__x000a_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_x000a__x000a_Please let me know if you have any questions or if there are any adjustments you would like to make to our plan. Iâ€™m happy to schedule a time to talk by phone if that would be helpful. I look forward to supporting Owen on his continued academic journey._x000a__x000a_Best regards,_x000a_Edwin W._x000a_edwin.west@revolutionprep.com_x000a_+18134213087"/>
    <n v="4"/>
    <s v="Suggests continuing to meet around once per week."/>
  </r>
  <r>
    <n v="10940126"/>
    <d v="2026-01-06T00:00:00"/>
    <x v="59"/>
    <s v="Team Plamondon"/>
    <n v="96193"/>
    <s v="Maddie Shure"/>
    <s v="Hi Maddie and Jen,_x000a__x000a_I wanted to share a consolidated update on Maddieâ€™s SAT progress, remaining hours, and recommendations as we plan ahead for the March SAT._x000a__x000a_Hours &amp;amp; scheduling_x000a_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_x000a__x000a_Engagement &amp;amp; work ethic_x000a_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_x000a__x000a_Score context &amp;amp; request_x000a_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_x000a__x000a_Current SAT profile (summary)_x000a_Reading &amp;amp; Writing:_x000a_   - Clear strength in reading comprehension, inferences, and â€œInformation &amp;amp; Ideasâ€ questions_x000a_   - Grammar (Standard Conventions &amp;amp; Craft/Structure) remains the primary English area to shore up_x000a__x000a_Math:_x000a_   - Strong potential with data interpretation, systems, and word problems_x000a_   - Algebra and Advanced Math remain the biggest opportunities for growth_x000a_   - Desmos usage has improved significantly, but continued repetition is key for speed and confidence_x000a__x000a_Strategy moving forward_x000a_   - Primary focus: SAT Math, particularly unlocking the harder adaptive module using Desmos_x000a_   - Secondary focus: Light but consistent English practice to maintain reading strengths and reinforce grammar rules_x000a__x000a_Homework: Continue completing all assigned work in Google Classroom, with an emphasis on Desmos-based math practice_x000a__x000a_Recommendation: additional hours_x000a_With only 4 hours remaining, it will be difficult to sustain progress through March. To prep effectively and avoid last-minute cramming, I recommend adding at least 12â€“20 additional hours, which would allow us to:_x000a_   - Maintain consistent weekly or biweekly sessions_x000a_   - Build math speed and retention through repetition_x000a_   - Strategically review mistakes from practice tests_x000a_   - Enter the March SAT confident rather than rushed_x000a__x000a_Please let me know if youâ€™d like help planning a schedule or discussing hour options. Iâ€™m very encouraged by Maddieâ€™s effort and progress, and Iâ€™m excited to keep building on it._x000a__x000a_Thanks!_x000a_Cara_x000a__x000a_Cara R._x000a_cara.mclaughlin@revolutionprep.com_x000a_+16056596774"/>
    <n v="5"/>
    <s v="Recommends adding 12-20 hours for consistent weekly/biweekly sessions."/>
  </r>
  <r>
    <n v="10940148"/>
    <d v="2026-01-06T00:00:00"/>
    <x v="59"/>
    <s v="Team Plamondon"/>
    <n v="79035"/>
    <s v="Josie Rodgers"/>
    <s v="Hi Josie and Kelly, _x000a__x000a_It was great working with Josie last semester! She did a great job with trigonometric identities and is clearly very capable when she has the right structure and repetition. Iâ€™m happy to continue working with her this semester and build on the progress sheâ€™s already made._x000a__x000a_Hours &amp;amp; Scheduling_x000a_Josie currently has 1.75 hours remaining, and those hours still need to be scheduled. Since we are continuing with Precalculus, I recommend adding additional hours so we have enough time to cover upcoming topics thoroughly and avoid rushing as the semester progresses._x000a__x000a_Current Progress Highlights_x000a_   - Trig identities: Josie is doing really wellâ€”especially when she converts expressions into a consistent form (typically sine/cosine) and uses the Pythagorean identities strategically._x000a_   - Momentum: Her organization and follow-through make her sessions productive, and continued practice will help lock in speed and independence._x000a__x000a_Recommended Focus Moving Forward (Precalc)_x000a_   - Continue strengthening identity work (efficiency + pattern recognition)_x000a_   - Maintain steady review so skills donâ€™t fade between assessments_x000a_   - Use guided practice sets to increase speed and reduce second-guessing_x000a__x000a_Please feel free to reach out to get the remaining 1.75 hours scheduled, and Iâ€™m also happy to propose a weekly cadence if thatâ€™s helpful._x000a__x000a_Thanks!_x000a_Cara_x000a__x000a_Cara R._x000a_cara.mclaughlin@revolutionprep.com_x000a_+16056596774"/>
    <n v="4"/>
    <s v="Recommends adding hours to cover upcoming topics without rushing."/>
  </r>
  <r>
    <n v="10940218"/>
    <d v="2026-01-06T00:00:00"/>
    <x v="24"/>
    <s v="Team Plamondon"/>
    <n v="94297"/>
    <s v="Jack Leichter"/>
    <s v="Hi Nancy, _x000a__x000a_I wanted to share a detailed update on Jackâ€™s recent SAT progress and the work weâ€™ve been doing together over the past several weeks. Jack has made excellent, measurable gains and is showing clear growth not only in score, but in strategy, confidence, and problem-solving maturity._x000a__x000a_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_x000a__x000a_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_x000a__x000a_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_x000a__x000a_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_x000a__x000a_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_x000a__x000a_Please feel free to reach out with any questions. Jack has been working hard, and his progress reflects that effort._x000a__x000a_Best,_x000a__x000a_Alexis B._x000a_alexis.boucher@revolutionprep.com_x000a_+17544224388"/>
    <n v="4"/>
    <s v="Recommends continuing with one hour of tutoring per week."/>
  </r>
  <r>
    <n v="10940240"/>
    <d v="2026-01-06T00:00:00"/>
    <x v="66"/>
    <s v="Team Milner"/>
    <n v="89920"/>
    <s v="Rebecca Hernandez"/>
    <s v="Hi Rebecca and Maritza,_x000a__x000a_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_x000a__x000a_If you reach the 35 R and the 30 S that youâ€™ve achieved in practice on your next test, youâ€™ll be one point away from your goal score of 32. As for self-studying, taking practice test is a great idea. You might find this website helpful for some background noise._x000a__x000a_https://mynoise.net/NoiseMachines/examinationClassroomNoiseGenerator.php_x000a__x000a_Sometimes it is also useful to go to a library or some place that feels less comfortable than home. All of the material weâ€™ve covered will remain available to you in your lesson directory for at least a couple months. Let me know if you have any other needs or questions._x000a__x000a_Best, Zach"/>
    <n v="2"/>
    <s v="Suggests reserving needed times."/>
  </r>
  <r>
    <n v="10940265"/>
    <d v="2026-01-06T00:00:00"/>
    <x v="8"/>
    <s v="Team Plamondon"/>
    <n v="96708"/>
    <s v="Aathira Manoj"/>
    <s v="Dear Manoj,_x000a__x000a_I hope youâ€™re doing well. I wanted to take a moment to share an update on Aathiraâ€™s progress so far and outline my recommendation moving forward. Since this is our first progress update, I also wanted to provide some context around the work weâ€™ve been doing together._x000a__x000a_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_x000a__x000a_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_x000a__x000a_Aathira has an upcoming chemistry test on**Â January 15th**, and our short-term goal is to ensure she feels confident with thermochemistry and thermal equilibrium questions. The overall goal is to stay on top of course content and prevent gaps as new material is introduced._x000a__x000a_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_x000a__x000a_Please feel free to reach out if you have any questions or would like to discuss Aathiraâ€™s progress in more detail. Iâ€™m happy to schedule a phone call if that would be helpful. I look forward to continuing to support Aathira in her chemistry course._x000a__x000a_Best regards,_x000a_Cristina A._x000a__x000a_cristina.ascenzipettenuzzo@revolutionprep.com_x000a_+17863092063"/>
    <n v="4"/>
    <s v="Recommends continuing with one tutoring session per week."/>
  </r>
  <r>
    <n v="10940299"/>
    <d v="2026-01-06T00:00:00"/>
    <x v="67"/>
    <s v="Team St. Marie"/>
    <n v="97642"/>
    <s v="Vivaan Vyas"/>
    <s v="Greetings All,_x000a__x000a_I hope you are doing well. I wanted to follow up regarding Vivaanâ€™s most recent tutoring session._x000a__x000a_Vivaan has been making progress when he attends sessions, and consistent participation is important for maintaining momentum and continued skill development. I noticed that Vivaan missed the last scheduled session, and I wanted to check in to be sure everything is okay._x000a__x000a_Regular attendance helps us stay aligned with learning goals and build skills steadily. When sessions are missed, it can slow progress and make it more challenging to maintain consistency._x000a__x000a_Moving Forward:_x000a_I recommend continuing with our current schedule and ensuring consistent attendance so Vivaan can make the most of each session. If scheduling has become challenging, Iâ€™m happy to discuss alternative days or times that may work better for your family._x000a__x000a_Please feel free to reach out if you have any questions or need to make adjustments. I look forward to continuing to support Vivaanâ€™s progress._x000a__x000a_Madia B._x000a_madia.banda@revolutionprep.com_x000a_+17043527601"/>
    <n v="2"/>
    <s v="Recommends continuing with current schedule."/>
  </r>
  <r>
    <n v="10940321"/>
    <d v="2026-01-06T00:00:00"/>
    <x v="15"/>
    <s v="Team Haase-Alvey"/>
    <n v="97268"/>
    <s v="Vera Ori"/>
    <s v="Dear Alessandro,_x000a__x000a_I hope you're having a great winter! It's been great working with you and Vera over the past several months. As we move into the next semester, I wanted to share some observations on our progress so far and my thoughts on a plan moving forward._x000a__x000a_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_x000a__x000a_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_x000a__x000a_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_x000a__x000a_Best regards,_x000a_Margaret W._x000a_margaret.webb@revolutionprep.com_x000a_+15127457572"/>
    <n v="5"/>
    <s v="Recommends continuing to meet for one hour per week through upcoming semester."/>
  </r>
  <r>
    <n v="10940327"/>
    <d v="2026-01-06T00:00:00"/>
    <x v="62"/>
    <s v="Team De Groot"/>
    <n v="94838"/>
    <s v="Jack Cannizzo"/>
    <s v="Dear Kristen,_x000a__x000a_I hope you had a wonderful holiday season! Itâ€™s been great working with you and Jack over the past couple of months, and I wanted to touch base to share some of the progress weâ€™ve made so far as well as my thoughts on the plan moving forward._x000a__x000a_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_x000a__x000a_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 regards,_x000a_Megan_x000a__x000a_Megan O._x000a_megan.osgood@revolutionprep.com_x000a_+12077140045"/>
    <n v="4"/>
    <s v="Recommends continuing with regular 60-minute weekly sessions."/>
  </r>
  <r>
    <n v="10940356"/>
    <d v="2026-01-06T00:00:00"/>
    <x v="68"/>
    <s v="Team Plamondon"/>
    <n v="98172"/>
    <s v="Isha Kanodia"/>
    <s v="Subject: Upcoming Practice Test_x000a_Dear Riti,_x000a_I hope you are having a great week! As we prepare for Isha's upcoming practice test, I wanted to share some updates and information about what to expect._x000a_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To be set up for long-term success, it's crucial for Isha to replicate official test day conditions as closely as possible when taking her practice test.Â  Â She should find a quiet place and take the test in one sitting._x000a_After the practice test, I will review the results and discuss the test experience with Isha to determine our focus moving forward, and Iâ€™ll follow up with you on takeaways, improvements, and next steps in my next parent update._x000a_I recommend Isha keep taking a lesson twice a week for an hour._x000a_Please let me know if you have any questions or if there are any adjustments you would like to make to our plan. Iâ€™m happy to schedule a time to talk by phone if that would be helpful. I am excited to continue supporting Isha in reaching their goals._x000a_Best regards,_x000a_[Your Name]Jill W._x000a_jill.watson@revolutionprep.com_x000a_+19032491379"/>
    <n v="4"/>
    <s v="Recommends keeping 1.5 hour sessions weekly"/>
  </r>
  <r>
    <n v="10940381"/>
    <d v="2026-01-06T00:00:00"/>
    <x v="60"/>
    <s v="Team De Groot"/>
    <n v="94419"/>
    <s v="Amyra Ngwang"/>
    <s v="Dear Abigirl,_x000a__x000a_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_x000a__x000a_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_x000a__x000a_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_x000a__x000a_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am excited to continue supporting Amyra in reaching her goals._x000a__x000a_Starward,_x000a_Skye Silmenna_x000a_skye.silmenna@revolutionprep.com_x000a_+14019030809"/>
    <n v="5"/>
    <s v="Recommends returning to pace of two one-hour sessions a week"/>
  </r>
  <r>
    <n v="10940433"/>
    <d v="2026-01-07T00:00:00"/>
    <x v="49"/>
    <s v="Team Milner"/>
    <n v="91153"/>
    <s v="Misha Khairom"/>
    <s v="Hi Anu,_x000a__x000a_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_x000a__x000a_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_x000a__x000a_Please reach out if you have any other questions.Â  I will be in touch and I look forward to seeing Misha soon!_x000a__x000a_~Katherine_x000a__x000a_Katherine D._x000a_katherine.dickerson@revolutionprep.com_x000a_+12404604249"/>
    <n v="4"/>
    <s v="Recommends meeting once a week"/>
  </r>
  <r>
    <n v="10940506"/>
    <d v="2026-01-07T00:00:00"/>
    <x v="17"/>
    <s v="Team Haase-Alvey"/>
    <n v="95278"/>
    <s v="Knox Richard"/>
    <s v="Hello team Knox,_x000a__x000a_Following is a progress update for the time Knox and I have spent together thus far._x000a__x000a_Executive Summary_x000a__x000a_Knox and I have completed six sessions over the past four weeks. He continues to be a pleasure to work with, consistently showing high levels of engagement and a proactive attitude during our time together._x000a__x000a_While our initial focus was broad, a recent practice ACT provided critical data that has helped us refine our strategy. Based on his performance and personal strengths, we have mutually agreed to pivot our focus exclusively to the SAT moving forward._x000a__x000a_Key Performance Insights_x000a__x000a_The recent practice test served as an excellent diagnostic tool, highlighting specific &quot;growth opportunities&quot; that we are now targeting:_x000a__x000a_Punctuation &amp;amp; Grammar: Knox needs to solidify his understanding of formal comma usage, semicolons, and dash placement. These are high-yield areas on the SAT Writing/English sections._x000a__x000a_Geometry Fundamentals: We identified some gaps in geometric properties and spatial reasoning that we will bridge to boost his Math score._x000a__x000a_Strategic Pivot: The SATâ€™s structure and timing often better suit students with Knoxâ€™s engagement style, and we believe this shift will yield a higher score-to-effort ratio._x000a__x000a_Plan of Action_x000a__x000a_New Baseline: I would like Knox to take a full-length practice SAT as soon as possible. Establishing this baseline is essential for tracking progress under the new format._x000a__x000a_Immediate Focus: During our session tomorrow (Thursday), we will begin diving into SAT-specific strategies while addressing the punctuation and geometry gaps identified._x000a__x000a_Consistency: I recommend maintaining our current cadence of two 1-hour sessions per week. We will re-evaluate this frequency once we have analyzed the results of his first SAT practice test._x000a__x000a_Administrative &amp;amp; Scheduling Note_x000a__x000a_Knox currently has a remaining balance on his account, so we are all set to continue our momentum._x000a__x000a_Important: My calendar is currently filling up several weeks in advance. To ensure Knox keeps his preferred time slots and stays on track for his testing goals, I highly recommend scheduling future sessions in advance._x000a__x000a_Iâ€™m looking forward to seeing Knox tomorrow and kicking off this new phase of prep!_x000a__x000a_Ben C._x000a_ben.chamberlain@revolutionprep.com_x000a_+18283484669"/>
    <n v="4"/>
    <s v="Recommends maintaining current cadence of two 1-hour sessions per week."/>
  </r>
  <r>
    <n v="10940521"/>
    <d v="2026-01-07T00:00:00"/>
    <x v="69"/>
    <s v="Team Plamondon"/>
    <n v="98933"/>
    <s v="Addison Connolly"/>
    <s v="Dear Ani Connolly,_x000a__x000a_I hope you 2026 year is prosperous. Itâ€™s been great working with you and Addison since mid-December. I wanted to touch base to share some of the progress weâ€™ve made so far and share my thoughts on the plan moving forward._x000a__x000a_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_x000a__x000a_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_x000a__x000a_Please let me know if you have any questions or if there are any adjustments you would like to make to our plan. Iâ€™m happy to schedule a time to talk by phone if that would be helpful. I look forward to supporting Addison in her continued academic journey._x000a__x000a_Best regards,_x000a__x000a_Linda H._x000a_linda.hindi@revolutionprep.com_x000a_+19188412706"/>
    <n v="5"/>
    <s v="Recommends continuing twice-weekly one-hour sessions through January 28."/>
  </r>
  <r>
    <n v="10940575"/>
    <d v="2026-01-07T00:00:00"/>
    <x v="69"/>
    <s v="Team Plamondon"/>
    <n v="98310"/>
    <s v="Ahmed El Hennawy"/>
    <s v="Dear Hala Halawa,_x000a__x000a_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_x000a__x000a_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_x000a__x000a_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_x000a__x000a_Please let me know if you have any questions or if there are any adjustments you would like to make to our plan. Iâ€™m happy to schedule a time to talk by phone if that would be helpful. I look forward to supporting Ahmed in his continued academic journey._x000a_Best regards,_x000a__x000a_Linda H._x000a_linda.hindi@revolutionprep.com_x000a_+19188412706"/>
    <n v="5"/>
    <s v="Recommends continuing one-hour sessions once per week"/>
  </r>
  <r>
    <n v="10940609"/>
    <d v="2026-01-07T00:00:00"/>
    <x v="70"/>
    <s v="Team De Groot"/>
    <n v="67148"/>
    <s v="Udoka Amaefule"/>
    <s v="Hi, Gladys,_x000a__x000a_Since my program with Udoka has come to a close, I wanted to take a moment to report on what we accomplished together and provide some ideas on how best to move forward!_x000a__x000a_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quot;and,&quot; &quot;with,&quot;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_x000a_30 minutes of drill: vocab drill, verbs drill_x000a_30 minutes of French content: reading, listening, speaking_x000a__x000a_The drill was to enable the rapid memorization of basics; the content was where he could then spot what we had just learned in context &quot;in the wild,&quot; so to speak._x000a__x000a_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ot;quiz.&quot; If at any point he decides that he's interested in this, please let me know!_x000a__x000a_Otherwise, I wish Udoka the best in his endeavors. He is a lovely, attentive young man, and I am so thrilled by how seriously he wants to learn French! Learning other languages is truly the door to new worlds, and I am so pleased that he is pursuing this._x000a__x000a_As always, feel free to reach out if you need anything or have any questions at all!_x000a__x000a_Maia"/>
    <n v="2"/>
    <s v="Urges continuing study via tutoring or self-study."/>
  </r>
  <r>
    <n v="10940616"/>
    <d v="2026-01-07T00:00:00"/>
    <x v="11"/>
    <s v="Team De Groot"/>
    <n v="92423"/>
    <s v="Sarah Bamba"/>
    <s v="Dear Vazoumana,_x000a__x000a_I hope you are doing well! It has been a pleasure working with Sarah, and I wanted to share an update on her progress along with my recommendations moving forward._x000a__x000a_Progress &amp;amp; Recent Focus:_x000a_Over the past several weeks, Sarah has been working through a variety of math and ELA topics aligned with her school curriculum and assessments. Our recent focus has included:_x000a__x000a_â€“ Multiples, factors, and factor pairs_x000a_â€“ Prime vs. composite numbers_x000a_â€“ Area and perimeter of rectangles, triangles, squares, and composite shapes_x000a_â€“ Multiplication and long division (including remainders)_x000a_â€“ Multiplication word problems_x000a_â€“ Fractions: comparing different numerators and denominators_x000a_â€“ Rounding to the nearest hundredth_x000a_â€“ Geometry concepts and shape identification_x000a_â€“ Reading comprehension skills, including main idea, evidence, and theme_x000a_â€“ IA Math and ELA practice test preparation_x000a__x000a_Sarah has demonstrated strong understanding in many of these areas, particularly with geometry, rounding, multiples, and foundational number sense. She is able to apply procedures well once expectations are clear and has been steadily building confidence across topics._x000a__x000a_Positives:_x000a_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_x000a__x000a_Areas for Continued Growth:_x000a_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_x000a__x000a_Recommendation for Velocity:_x000a_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_x000a__x000a_Academic Focus Moving Forward:_x000a_â€“ Improving comprehension of multi-step word problems_x000a_â€“ Continuing practice with fractions, multiplication, and division_x000a_â€“ Reinforcing accuracy and problem-solving strategies_x000a_â€“ Supporting reading comprehension skills across subjects_x000a_â€“ Aligning sessions closely with classroom expectations and upcoming assessments_x000a__x000a_I have also reached out to Ms. Mack to see how I can best support Sarahâ€™s learning in alignment with her classroom goals and will incorporate any feedback into our sessions._x000a__x000a_Sarah has been doing very well overall, and Iâ€™m confident she will continue to grow with consistent practice and support. Please feel free to reach out if you have any questions or would like to discuss her progress further._x000a__x000a_Best regards,_x000a_Jose F._x000a_jose.falconi@revolutionprep.com_x000a_+1 (209) 261-5048"/>
    <n v="4"/>
    <s v="Recommends continuing at 1-2 hourly sessions per week."/>
  </r>
  <r>
    <n v="10940634"/>
    <d v="2026-01-07T00:00:00"/>
    <x v="39"/>
    <s v="Team Haase-Alvey"/>
    <n v="93896"/>
    <s v="Akshara Prasad"/>
    <s v="Hi Revathy,_x000a__x000a_Our students occasionally get archived, but I reactivated Akshara. You should be able to schedule now!_x000a__x000a_Best,_x000a__x000a_Kristen F._x000a_kristen.fox@revolutionprep.com_x000a_+18636516566"/>
    <n v="2"/>
    <s v="Notifies that student is reactivated for scheduling."/>
  </r>
  <r>
    <n v="10940640"/>
    <d v="2026-01-07T00:00:00"/>
    <x v="70"/>
    <s v="Team De Groot"/>
    <n v="94814"/>
    <s v="Olivia Pritchett"/>
    <s v="Hi, Len!_x000a__x000a_Itâ€™s been great working with you and Olivia over the past couple of months. I wanted to touch base to share some of the progress weâ€™ve made so far and share my thoughts on the plan moving forward. _x000a__x000a_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_x000a__x000a_I'd like to break down this report by subject._x000a__x000a_ENGLISH: Olivia's has a very natural and intuitive grasp of English, which has served her well in this section! However, her &quot;scores&quot;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quot;stick,&quot; so we will continue to review them until they do. Excitingly, she got a 100% on her most recent English homework -- hopefully, a trend that will continue!_x000a__x000a_READING: Reading is a little bit more varied; the &quot;scores&quot;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_x000a__x000a_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quot;First 10&quot;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_x000a__x000a_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_x000a__x000a_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_x000a__x000a_To this end, I recommend maintaining our current rhythm of 90 minutes/week. My short-term goals for her are, as mentioned, 90% on English and Reading passages and the first 10 in Math; her long-term goal is, of course, a 30._x000a__x000a_Please let me know if you have any questions or if there are any adjustments you would like to make to our plan. Iâ€™m happy to schedule a time to talk if that would be helpful!_x000a__x000a_Thanks, and Happy New Year!_x000a_Maia"/>
    <n v="4"/>
    <s v="Recommends maintaining current rhythm of 90 minutes/week."/>
  </r>
  <r>
    <n v="10940641"/>
    <d v="2026-01-07T00:00:00"/>
    <x v="20"/>
    <s v="Team Cross"/>
    <n v="93516"/>
    <s v="Nora Ahmed"/>
    <s v="Dear Parisa, _x000a__x000a_I hope you are having a great winter. Itâ€™s been great working with you and Nora over the past few months. I wanted to touch base once again to share some of the progress weâ€™ve made thus far and share my thoughts on the plan moving forward. _x000a__x000a_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_x000a__x000a_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_x000a__x000a_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Nora in her continued academic journey. _x000a__x000a_Best regards, _x000a__x000a_Colin C._x000a_colin.cody@revolutionprep.com_x000a_+19785187882"/>
    <n v="5"/>
    <s v="Recommends continuing one 60-minute class per week through school year"/>
  </r>
  <r>
    <n v="10940682"/>
    <d v="2026-01-07T00:00:00"/>
    <x v="71"/>
    <s v="Team Plamondon"/>
    <n v="94025"/>
    <s v="Gabriel Pollinger"/>
    <s v="(sending for metrics)_x000a__x000a_Hi Max_x000a_Hope you're well_x000a_I just wanted to ask if you had any more feedback for Gabriel - strengths and weaknesses - that you're seeing in him this year, things you think he needs to work on, etc.  I see him not always writing down steps/doing a lot in his head.  I would welcome your assessment._x000a_And thank you for all your help this year!  I wish you a very happy holiday!_x000a_Jordan_x000a__x000a_Hello Jordan,_x000a__x000a_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_x000a__x000a_Thank you!  I hope this helps.  Let me know if you have any questions._x000a__x000a_Happy holidays,_x000a_Max_x000a__x000a_Hi Max,_x000a_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_x000a_I hope that it will be a good year ahead for you - happy holidays! _x000a_Best,_x000a_Jordan"/>
    <n v="3"/>
    <s v="Suggests booking a mix of 30 and 60 minutes."/>
  </r>
  <r>
    <n v="10940684"/>
    <d v="2026-01-07T00:00:00"/>
    <x v="71"/>
    <s v="Team Plamondon"/>
    <n v="96544"/>
    <s v="Lorenzo Udarelli"/>
    <s v="(sending for metrics)_x000a__x000a_Dear Max,_x000a__x000a_Thank you for the update. I've taken Lorenzo off copy and adding Vasilios._x000a__x000a_Lorenzo's recent PSAT score improved 180 points from a year ago, with 150 coming on the english side. He had worked with another tutor prior to you and although he didn't like her style, it helped.  _x000a__x000a_While he was initially excited about his improved score, he became sullen after comparing it to the score of his peers, who scored higher. _x000a__x000a_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_x000a__x000a_Please do what you can to prop him up and encourage him not to leave anything on the table. I think he reacts well to positive reinforcement.  _x000a__x000a_Thank you,_x000a_Andrea_x000a__x000a_Hello Andrea,_x000a__x000a_Can you send a screenshot of the most recent score report with the breakdown of each section?  That will give me a better understanding of what areas to focus on moving forward._x000a__x000a_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_x000a__x000a_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_x000a__x000a_Thank you,_x000a_Max_x000a__x000a_Hi Max,_x000a_Thank you so much for your detailed replies. Attached is the report I was able to download, I hope it is what you are seeking._x000a__x000a_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_x000a__x000a_Best,_x000a_Andrea_x000a__x000a_Hello Andrea,_x000a__x000a_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_x000a__x000a_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quot;competitive&quot; for the SAT.  Many colleges take GPA, Common App / personal statements, and extra-curriculars into consideration if the SAT score is on the &quot;lower end&quot;...although I still consider anything above a 1250-1300 to be excellent.  If we're looking to get a 200-300 point increase, it will take multiple attempts with a lot of focused practice between exams in order to close any gaps._x000a__x000a_I hope this helps!_x000a__x000a_Thank you,_x000a_Max"/>
    <n v="3"/>
    <s v="Recommends December exam"/>
  </r>
  <r>
    <n v="10940702"/>
    <d v="2026-01-07T00:00:00"/>
    <x v="72"/>
    <s v="Team Haase-Alvey"/>
    <n v="98244"/>
    <s v="Aaryan Raj Nair"/>
    <s v="Dear Rashmi,_x000a__x000a_I hope youâ€™re having a great week! As we prepare for Aaryanâ€™s first Bluebook Practice SAT this weekend, I wanted to share a brief update on his progress and what to expect moving forward._x000a__x000a_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_x000a__x000a_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_x000a__x000a_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_x000a__x000a_To get the most accurate results, I recommend that Aaryan replicate official test-day conditions as closely as possible by taking the test in one sitting, in a quiet environment, with minimal distractions._x000a__x000a_After the test, I will review his results in detail and discuss the experience with Aaryan so we can determine our instructional focus moving forward. I will then follow up with you with key takeaways, areas of improvement, and next steps._x000a__x000a_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_x000a__x000a_Please feel free to reach out if you have any questions or would like to discuss our plan in more detail. Iâ€™m happy to schedule a phone call if that would be helpful, and I look forward to continuing to support Aaryan as he prepares for the SAT._x000a__x000a_Best regards,_x000a_Ana_x000a_Ana H._x000a_ana.heiser@revolutionprep.com_x000a_+14695703730"/>
    <n v="5"/>
    <s v="Recommends continuing one 60-minute session per week through upcoming test date."/>
  </r>
  <r>
    <n v="10940747"/>
    <d v="2026-01-07T00:00:00"/>
    <x v="73"/>
    <s v="Team St. Marie"/>
    <n v="84234"/>
    <s v="Bryce Pratt"/>
    <s v="Hi, Tim! Bryce and I are now due for her lengthier, written &quot;progress update,&quot; so here we go!_x000a__x000a_I am so pleased to see that Bryce hit new highs across the board on her second real exam! Gaining 50 points in reading/writing and 10 points in math, she also achieved her second highest score to date on any test, practice or otherwise. It is great when those highs can be reached &quot;in the room.&quot; Her literal perfect math score on her October PSAT is also a testament to what is possible for her going forward! As I've mentioned before, in math we tend to see a &quot;popcorn&quot; effect when it comes to high scores. That perfect 760 was certainly a &quot;pop,&quot; as was her 750 on her most recent math practice test. _x000a__x000a_Our goal going forward will be to give her repetition in the most advanced (and most random) math problems so we can settle in to those high 700 score ranges as a baseline._x000a__x000a_With her remaining hours, we are currently scheduled at 60 minutes one time/week heading through the Spring, which should work nicely as she is missing fewer and fewer concepts, meaning the full week between sessions is justified for her to complete enough homework._x000a__x000a_Let me know if there is anything you would like to discuss further and we can schedule a time to do so. Thank you for the privilege of working with Bryce!_x000a__x000a_Alison T._x000a_alison.trumbull@revolutionprep.com_x000a_+14102994478"/>
    <n v="4"/>
    <s v="Notes current 1x/week schedule is appropriate."/>
  </r>
  <r>
    <n v="10940777"/>
    <d v="2026-01-07T00:00:00"/>
    <x v="64"/>
    <s v="Team Haase-Alvey"/>
    <n v="95332"/>
    <s v="Reagan Schnetzer"/>
    <s v="Dear Reagan,_x000a_I hope you are having a great winter. It has been great working with you and Reagan, and I wanted to touch base to share some of the progress weâ€™ve made so far and share my thoughts on the plan moving forward._x000a__x000a_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_x000a__x000a_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_x000a__x000a_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_x000a__x000a_Cheers,_x000a_Zack _x000a_zack.robertson@revolutionprep.com_x000a_+15098598579"/>
    <n v="5"/>
    <s v="Recommends scheduling one 60-minute session per week Jan 25 to March 14."/>
  </r>
  <r>
    <n v="10940794"/>
    <d v="2026-01-07T00:00:00"/>
    <x v="74"/>
    <s v="Team Haase-Alvey"/>
    <n v="78597"/>
    <s v="Akchara Mukunthu"/>
    <s v="Dear Vishnupriya and Akchara,_x000a__x000a_I hope you are having a great start to the new year! Itâ€™s been wonderful working with Akchara over the past few months. I wanted to touch base to discuss some of the progress weâ€™ve made so far and share my thoughts on the plan moving forward._x000a__x000a_I have seen significant improvement in a variety of editing and structural skills. She has shown consistent growth in the number of different rhetorical strategies she can utilize to analyze a text or a argue a position._x000a__x000a_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_x000a__x000a_Please let me know if you have any questions or if there are any adjustments you would like to make to our plan. I look forward to supporting Akchara in her continued academic journey._x000a__x000a_Shaun L._x000a_shaun.leonard@revolutionprep.com_x000a_+17023665570"/>
    <n v="4"/>
    <s v="Recommends velocity of one 60-minute session a week."/>
  </r>
  <r>
    <n v="10940805"/>
    <d v="2026-01-07T00:00:00"/>
    <x v="74"/>
    <s v="Team Haase-Alvey"/>
    <n v="94198"/>
    <s v="George Gayle"/>
    <s v="Hi Megan and George,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George has shown improvement in his ACT skills regarding grammar, sentence boundaries, and textual evidence and analysis._x000a__x000a_Our current short-term goals for George include continuing to improve on a variety of questions types, and working with advanced or archaic language in reading passages._x000a__x000a_I recommend keeping George's current program velocity of 1 hour per week. (This is in addition to his other tutoring sessions)._x000a__x000a_Please let me know if you have any questions or if there are any adjustments you would like to make to our plan. Iâ€™m happy to schedule a time to talk by phone if that would be helpful. I look forward to supporting George in his continued academic journey._x000a__x000a_Best regards,_x000a__x000a_Shaun L._x000a_shaun.leonard@revolutionprep.com_x000a_+17023665570"/>
    <n v="4"/>
    <s v="Recommends keeping current velocity of 1 hour per week."/>
  </r>
  <r>
    <n v="10940809"/>
    <d v="2026-01-07T00:00:00"/>
    <x v="74"/>
    <s v="Team Haase-Alvey"/>
    <n v="84059"/>
    <s v="Sebastian Sinclair"/>
    <s v="Hi Nena and Sebastian,_x000a__x000a_I hope you are having a great start to the year! Itâ€™s been great working with you both over the past few weeks. I wanted to touch base to share some of the progress weâ€™ve made and summarize the plan moving forward._x000a__x000a_Sebastian has improved his procedures for onboarding SAT strategies. We have plenty of high-yield learning objectives to work through, and I'm excited to watch Sebastian's continued improvement._x000a__x000a_Based on Sebastian's progress, I recommend a velocity of one session a week for 60 minutes a session to continue this improvement._x000a__x000a_Please let me know if you have any questions or if there are any adjustments you would like to make to our plan. I look forward to supporting Sebastian in his continued academic journey._x000a__x000a_Shaun L._x000a_shaun.leonard@revolutionprep.com_x000a_+17023665570"/>
    <n v="4"/>
    <s v="Recommends velocity of one session a week for 60 minutes."/>
  </r>
  <r>
    <n v="10940812"/>
    <d v="2026-01-07T00:00:00"/>
    <x v="74"/>
    <s v="Team Haase-Alvey"/>
    <n v="78781"/>
    <s v="Jayden Wang"/>
    <s v="Hello Jayden and Xiaoyang,_x000a__x000a_I just wanted to get in touch and talk about Jayden's progress and the plan moving forward._x000a__x000a_Over the past few months, I have seen improvements in Jayden's writing ability. We are working on helping streamline their planning, writing, and editing processes to be smoother, and to help Jayden express their advanced ideas and analyses._x000a__x000a_The overall goal for Jayden is to help them elevate their communication so it is more concise, clear, and direct. If there have been any changes or new goals for this semester, please let me know so we can adjust our plan accordingly._x000a__x000a_Based on Jayden's progress, I recommend continuing with one 60 minute session a week._x000a__x000a_Let me know if you have any questions or if there are any adjustments you would like to make to our plan. I am looking forward to continuing my work with Jayden in these next steps of their academic journey._x000a__x000a_Best regards,_x000a__x000a_Shaun L._x000a_shaun.leonard@revolutionprep.com_x000a_+17023665570"/>
    <n v="4"/>
    <s v="Recommends continuing with one 60-minute session a week."/>
  </r>
  <r>
    <n v="10940853"/>
    <d v="2026-01-07T00:00:00"/>
    <x v="74"/>
    <s v="Team Haase-Alvey"/>
    <n v="98171"/>
    <s v="Beckett Haller"/>
    <s v="Dear Beckett and Melanie,_x000a__x000a_I hope you are having a great year so far. Itâ€™s been wonderful working with Beckett over the past few weeks. I wanted to touch base to discuss some of the progress weâ€™ve made so far and share my thoughts on the plan moving forward._x000a__x000a_I have seen significant improvements in Beckett's writing and editing abilities since we first started working together. He has shown consistent growth in the number of different rhetorical strategies he can utilize to outline, compose, and edit his writing._x000a__x000a_Based on Beckett's progress, I would recommend a velocity of one 60 minute session a week to improve his overall writing and analyzing abilities._x000a__x000a_Please let me know if you have any questions or if there are any adjustments you would like to make to our plan. I look forward to supporting Beckett in his continued academic journey._x000a__x000a_Shaun L._x000a_shaun.leonard@revolutionprep.com_x000a_+17023665570"/>
    <n v="4"/>
    <s v="Recommends velocity of one 60-minute session a week."/>
  </r>
  <r>
    <n v="10940854"/>
    <d v="2026-01-07T00:00:00"/>
    <x v="36"/>
    <s v="Team Cross"/>
    <n v="98556"/>
    <s v="Ronny Singh"/>
    <s v="Hi Satya,_x000a__x000a_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_x000a__x000a_Our goal has been to help Ronny strengthen his early numeracy skills, specifically counting on from a given number, identifying numbers on a number line, and determining whether a group of objects is even or odd. _x000a__x000a_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_x000a__x000a__x000a_Given the progress Ronny was making, I recommend a consistent weekly schedule of 60 minutes per week so he can continue building these skills step by step. _x000a__x000a_Please let me know what works best for your family moving forward. Iâ€™m looking forward to hearing from you and hoping everything is okay._x000a__x000a_Warm regards,_x000a_Casey"/>
    <n v="4"/>
    <s v="Recommends consistent weekly schedule of 60 minutes per week."/>
  </r>
  <r>
    <n v="10940858"/>
    <d v="2026-01-07T00:00:00"/>
    <x v="74"/>
    <s v="Team Haase-Alvey"/>
    <n v="92497"/>
    <s v="Sam Hack"/>
    <s v="Dear Christina and Sam,_x000a__x000a_I hope you are having a great start to the new year! Itâ€™s been wonderful working with Sam over the past few months. I wanted to touch base to discuss some of the progress weâ€™ve made so far and share my thoughts on the plan moving forward._x000a__x000a_I have seen significant improvement in a variety of editing and structural skills while working on these application essays. Sam has shown consistent growth in the number of different rhetorical strategies he can utilize to write more precisely._x000a__x000a_Based on Sam's progress, I recommend a velocity of one 60 minute session a week to continue improving his grades and to continue working on any future application essays._x000a__x000a_Please let me know if you have any questions or if there are any adjustments you would like to make to our plan. I look forward to supporting Sam in his continued academic journey._x000a__x000a_Shaun L._x000a_shaun.leonard@revolutionprep.com_x000a_+17023665570"/>
    <n v="4"/>
    <s v="Recommends velocity of one 60-minute session a week."/>
  </r>
  <r>
    <n v="10940866"/>
    <d v="2026-01-07T00:00:00"/>
    <x v="74"/>
    <s v="Team Haase-Alvey"/>
    <n v="92370"/>
    <s v="Morgan Thompson"/>
    <s v="Hi Team Morgan,_x000a__x000a_I wanted to share an update on Morganâ€™s progress so far. Morgan is taking on new strategies quickly, and has a clear idea about how to implement them._x000a__x000a_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_x000a__x000a_If you have any questions, concerns, or would like to discuss these recommendations further, please donâ€™t hesitate to reach out. Iâ€™d be happy to schedule a phone or Zoom call._x000a__x000a_Shaun L._x000a_shaun.leonard@revolutionprep.com_x000a_+17023665570"/>
    <n v="4"/>
    <s v="Recommends aiming for two sessions a week."/>
  </r>
  <r>
    <n v="10940899"/>
    <d v="2026-01-07T00:00:00"/>
    <x v="22"/>
    <s v="Team Plamondon"/>
    <n v="96200"/>
    <s v="Maxine Moore"/>
    <s v="Hi Carrie,_x000a__x000a_I hope you are having a great start to the year! Itâ€™s been great working with you and Max over the past couple of weeks. I wanted to touch base to share some of the progress weâ€™ve made so far and share my thoughts on the plan moving forward._x000a__x000a_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_x000a__x000a_Since Max is making good progress towards her goals, I recommend we continue with our one 60 minute class per week through the academic year._x000a__x000a_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_x000a__x000a_Please let me know if you have any questions or if there are any adjustments you would like to make to our plan. Iâ€™m happy to schedule a time to talk by phone if that would be helpful. I look forward to supporting Max in her continued academic journey._x000a__x000a_Best regards,_x000a_Sarah _x000a__x000a_sarah.vollero@revolutionprep.com_x000a_+13155607858"/>
    <n v="5"/>
    <s v="Recommends continuing one 60-minute class per week through academic year."/>
  </r>
  <r>
    <n v="10940966"/>
    <d v="2026-01-07T00:00:00"/>
    <x v="75"/>
    <s v="Team Haase-Alvey"/>
    <n v="94150"/>
    <s v="Anoushka Singh"/>
    <s v="Dear Amit,_x000a__x000a_I hope you are having a great week! Itâ€™s been wonderful working with you and Anoushka over the past couple of weeks, and I wanted to share a quick progress update along with my thoughts on our plan moving forward._x000a__x000a_Anoushka has been doing an excellent job during sessions. She actively participates, annotates thoughtfully, asks great questions, and consistently comes prepared with her homework, which has made a big difference in her progress. Her engagement and effort have been outstanding._x000a__x000a_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_x000a__x000a_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_x000a__x000a_Based on Anoushkaâ€™s progress so far, I recommend continuing at least with one 60-minute session per week for now to maintain consistency and momentum. As we get closer to the March exam, we can reassess and consider increasing session frequency if needed to support her goals._x000a__x000a_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_x000a__x000a_Please let me know if you have any questions or if youâ€™d like to make any adjustments to our plan. Iâ€™m always happy to schedule a call if that would be helpful. Iâ€™m really enjoying working with Anoushka and look forward to continuing to support her progress._x000a__x000a_Best regards,_x000a__x000a_Jennifer H._x000a_jennifer.hernandez@revolutionprep.com_x000a_+19092362317"/>
    <n v="4"/>
    <s v="Recommends continuing at least one 60-minute session per week."/>
  </r>
  <r>
    <n v="10940994"/>
    <d v="2026-01-07T00:00:00"/>
    <x v="75"/>
    <s v="Team Haase-Alvey"/>
    <n v="98001"/>
    <s v="Eden Clarkson"/>
    <s v="Dear Julia,_x000a__x000a_I hope you are having a great week! Itâ€™s been great working with you and Eden over the past couple of weeks, and I wanted to take a moment to share a progress update along with our plan moving forward._x000a__x000a_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_x000a__x000a_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_x000a__x000a_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_x000a__x000a_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_x000a__x000a_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_x000a__x000a_Please let me know if you have any questions or would like to adjust our plan. Iâ€™m also happy to schedule a time to talk by phone if that would be helpful. I look forward to continuing to support Eden in her SAT preparation._x000a__x000a_Best regards,_x000a__x000a_Jennifer H._x000a_jennifer.hernandez@revolutionprep.com_x000a_+19092362317"/>
    <n v="4"/>
    <s v="Recommends continuing with one to two 60-minute sessions per week."/>
  </r>
  <r>
    <n v="10941051"/>
    <d v="2026-01-07T00:00:00"/>
    <x v="76"/>
    <s v="Team Haase-Alvey"/>
    <n v="89092"/>
    <s v="Alex Guo"/>
    <s v="Dear Jennifer MacEachern,_x000a__x000a_I hope you are having a great winter season. Itâ€™s been great working with you and Alex Guo over the past couple of months. I wanted to touch base to share some of the progress weâ€™ve made so far and share my thoughts on the plan moving forward._x000a__x000a_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_x000a__x000a_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_x000a_Jason N._x000a_jason.noble@revolutionprep.com_x000a_+12162627470"/>
    <n v="3"/>
    <s v="Recommends keeping sessions as needed"/>
  </r>
  <r>
    <n v="10941052"/>
    <d v="2026-01-07T00:00:00"/>
    <x v="20"/>
    <s v="Team Cross"/>
    <n v="85808"/>
    <s v="Marlee Hewitt"/>
    <s v="Dear Melessa, _x000a__x000a_I hope you are having a great winter. Itâ€™s been such a pleasure working with you and Marlee this past year. I would like to update you again with some of the progress weâ€™ve made up to this point and share my thoughts on the plan moving forward. _x000a__x000a_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_x000a__x000a_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_x000a__x000a_Please let me know if you have any questions or if there are any adjustments you would like to make to our plan. Iâ€™m happy to schedule a time to talk by phone if that would be helpful. I look forward to supporting Marlee in her continued academic journey. _x000a__x000a_Best regards, _x000a__x000a_Colin C._x000a_colin.cody@revolutionprep.com_x000a_+19785187882"/>
    <n v="5"/>
    <s v="Recommends continuing two 30-minute classes per week through school year."/>
  </r>
  <r>
    <n v="10941055"/>
    <d v="2026-01-07T00:00:00"/>
    <x v="76"/>
    <s v="Team Haase-Alvey"/>
    <n v="92368"/>
    <s v="Kabir Bhatia"/>
    <s v="Dear Ashish Bhatia,_x000a__x000a_I hope you are having a great winter season. Itâ€™s been great working with you and Kabir over the past couple of months. I wanted to touch base to share some of the progress weâ€™ve made so far and share my thoughts on the plan moving forward._x000a__x000a_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_x000a__x000a_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abir in his continued academic journey._x000a__x000a_Best regards,_x000a__x000a_Jason N._x000a_jason.noble@revolutionprep.com_x000a_+12162627470"/>
    <n v="5"/>
    <s v="Recommends meeting every weekend for one hour (split)"/>
  </r>
  <r>
    <n v="10941057"/>
    <d v="2026-01-07T00:00:00"/>
    <x v="67"/>
    <s v="Team St. Marie"/>
    <n v="89953"/>
    <s v="Deondre Brown"/>
    <s v="Dear Lineta,_x000a__x000a_Happy New Year! I know this time of year can be busy, and I truly appreciate you taking the time to review this update. As we begin a new academic semester, I wanted to share Deondreâ€™s progress and outline our focus moving forward._x000a__x000a_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_x000a__x000a_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_x000a__x000a_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_x000a__x000a_Velocity Recommendation:_x000a_Based on Deondreâ€™s current progress and goals, I recommend continuing with two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Deondre as he builds confidence and skills this semester._x000a__x000a_Warm regards,_x000a__x000a_Madia B._x000a_madia.banda@revolutionprep.com_x000a_+17043527601"/>
    <n v="5"/>
    <s v="Recommends continuing two 60-minute sessions per week"/>
  </r>
  <r>
    <n v="10941060"/>
    <d v="2026-01-07T00:00:00"/>
    <x v="77"/>
    <s v="Team Cross"/>
    <n v="96308"/>
    <s v="Lilah Carroll"/>
    <s v="Hi, David! _x000a__x000a_In doing my post-holiday catch-up / plan-ahead this week, I searched to see where we'd left the below communication, and -- instead of finding it in my &quot;Sent&quot; folder -- I found it in &quot;Drafts,&quot; where it must've gotten stalled by a connection error. My apologies! Sending it through the system this time._x000a__x000a_Mom, cc'd here, and I caught up before the holidays. Please take a look at the below, and let me know if you have any questions about the plan to extend Lilah's schedule. Thank you!_x000a__x000a_------------------------_x000a__x000a_Hi Wendy,_x000a__x000a_Thanks so much for taking the time to chat todayâ€”I  appreciate the chance to compare notes and align on next steps. _x000a__x000a_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_x000a__x000a_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_x000a__x000a_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_x000a__x000a_David, would you please reach out to mom to get Lilah's schedule set from February on? Our last currently scheduled session is January 25, and -- as Lilah's preferred day is Sunday -- I'd love to protect her times sooner rather than later.Â _x000a__x000a_Please let me know if any scheduling questions come up as you lock in the test date. I'm delighted to continue supporting Lilah!Â _x000a__x000a_Warmly,_x000a__x000a_Shawn K._x000a_shawn.kane@revolutionprep.com"/>
    <n v="4"/>
    <s v="Recommends maintaining consistent weekly sessions through January to March."/>
  </r>
  <r>
    <n v="10941062"/>
    <d v="2026-01-07T00:00:00"/>
    <x v="76"/>
    <s v="Team Haase-Alvey"/>
    <n v="83647"/>
    <s v="Hudson Gray"/>
    <s v="Dear Lauren Gray,_x000a__x000a_I hope you are having a great winter season. Itâ€™s been great working with you and Hudson over the past couple of months. I wanted to touch base to share some of the progress weâ€™ve made so far and share my thoughts on the plan moving forward._x000a__x000a_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_x000a__x000a_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his continued academic journey._x000a__x000a_Best regards,_x000a__x000a_Jason N._x000a_jason.noble@revolutionprep.com_x000a_+12162627470"/>
    <n v="5"/>
    <s v="Recommends continuing to meet once a week for one-hour sessions"/>
  </r>
  <r>
    <n v="10941071"/>
    <d v="2026-01-07T00:00:00"/>
    <x v="20"/>
    <s v="Team Cross"/>
    <n v="97062"/>
    <s v="Henriette Chu"/>
    <s v="Dear Karina, _x000a__x000a_I hope you are having a great winter. Itâ€™s been great working with you and Henriette over the past few weeks. I wanted to touch base to share some of the progress weâ€™ve made so far and share my thoughts on the plan moving forward. _x000a__x000a_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_x000a__x000a_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Henriette in her continued academic journey. _x000a__x000a_Best regards, _x000a__x000a_Colin C._x000a_colin.cody@revolutionprep.com_x000a_+19785187882"/>
    <n v="5"/>
    <s v="Recommends continuing two-three 30-minute classes per week."/>
  </r>
  <r>
    <n v="10941072"/>
    <d v="2026-01-07T00:00:00"/>
    <x v="67"/>
    <s v="Team St. Marie"/>
    <n v="93323"/>
    <s v="Alyssa Fuentes"/>
    <s v="Dear Celia,_x000a__x000a_Happy New Year!_x000a__x000a_I know this time of year can be busy, and I truly appreciate you taking the time to review this update. As we begin a new academic semester, I wanted to share Alyssaâ€™s progress and outline our focus moving forward._x000a__x000a_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_x000a__x000a_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_x000a__x000a_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_x000a__x000a_Please let me know if there have been any changes to Alyssaâ€™s schedule so we can ensure sessions continue to fit smoothly into your routine. You can also adjust the schedule directly from the student dashboard if that is more convenient._x000a__x000a_Velocity Recommendation:_x000a_Based on Alyssaâ€™s current progress and goals, I recommend continuing with two 60-minute session per week through the school year to maintain consistency and support steady growth in her foundational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lyssa as she builds confidence and strengthens her math skills this semester._x000a__x000a_Warm regards,_x000a_Madia B._x000a_madia.banda@revolutionprep.com_x000a_+17043527601"/>
    <n v="5"/>
    <s v="Recommends continuing two 60-minute sessions per week"/>
  </r>
  <r>
    <n v="10941074"/>
    <d v="2026-01-07T00:00:00"/>
    <x v="67"/>
    <s v="Team St. Marie"/>
    <n v="78717"/>
    <s v="Analia Santos"/>
    <s v="Dear Antionette,_x000a__x000a_Happy New Year! I know this time of year can be busy, and I truly appreciate you taking the time to review this update. As we begin a new academic semester, I wanted to share Analiaâ€™s progress and outline our focus moving forward._x000a__x000a_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_x000a__x000a_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_x000a__x000a_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_x000a__x000a_Please let me know if there have been any changes to Analiaâ€™s schedule so we can ensure sessions continue to fit smoothly into your routine. You can also adjust the schedule directly from the student dashboard if that is more convenient._x000a__x000a_Velocity Recommendation:_x000a_Based on Analiaâ€™s current progress and goals, I recommend continuing with two 60-minute session per week through the school year to maintain consistency and support steady growth in her reading comprehens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_x000a__x000a_Warm regards,_x000a__x000a_Madia B._x000a_madia.banda@revolutionprep.com_x000a_+17043527601"/>
    <n v="5"/>
    <s v="Recommends continuing two 60-minute sessions per week"/>
  </r>
  <r>
    <n v="10941080"/>
    <d v="2026-01-07T00:00:00"/>
    <x v="67"/>
    <s v="Team St. Marie"/>
    <n v="98715"/>
    <s v="Sahasra Jagarlamudi"/>
    <s v="Dear Srividya,_x000a__x000a_Happy New Year! I know this time of year can be busy, and I truly appreciate you taking the time to review this update. As we begin a new academic semester, I wanted to share Sahasraâ€™s progress and outline our focus moving forward._x000a__x000a_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_x000a__x000a_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_x000a__x000a_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_x000a__x000a_Please let me know if there have been any changes to Sahasraâ€™s schedule so we can ensure sessions continue to fit smoothly into your routine. You can also adjust the schedule directly from the student dashboard if that is more convenient._x000a__x000a_Velocity Recommendation:_x000a_Based on Sahasraâ€™s current progress and goals, I recommend continuing with one 60-minute session per week through the school year to maintain consistency and support steady growth in her writing and punctuat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Sahasra as she strengthens her writing skills this semester._x000a__x000a_Warm regards,_x000a_Madia B._x000a_madia.banda@revolutionprep.com_x000a_+17043527601"/>
    <n v="5"/>
    <s v="Recommends continuing one 60-minute session per week"/>
  </r>
  <r>
    <n v="10941082"/>
    <d v="2026-01-07T00:00:00"/>
    <x v="67"/>
    <s v="Team St. Marie"/>
    <n v="96125"/>
    <s v="Laura Maloney"/>
    <s v="Dear Irina,_x000a__x000a_Happy New Year! I know this time of year can be busy, and I truly appreciate you taking the time to review this update. As we begin a new academic semester, I wanted to share Lauraâ€™s progress and outline our focus moving forward._x000a__x000a_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_x000a__x000a_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_x000a__x000a_This semester, our plan is to continue targeted fluency practice, comprehension-focused reading activities, and explicit vocabulary instruction. We will also incorporate short written and verbal responses to help Laura clearly explain her understanding and reinforce new vocabulary._x000a__x000a_Please let me know if there have been any changes to Lauraâ€™s schedule so we can ensure sessions continue to fit smoothly into your routine. You can also adjust the schedule directly from the student dashboard if that is more convenient._x000a__x000a_Velocity Recommendation:_x000a_Based on Lauraâ€™s current progress and goals, I recommend continuing with two 60-minute session per week through the school year to maintain consistency and support steady growth in her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Laura as she builds confidence and strengthens her reading skills this semester._x000a__x000a_Warm regards,_x000a_Madia B._x000a_madia.banda@revolutionprep.com_x000a_+17043527601"/>
    <n v="5"/>
    <s v="Recommends continuing two 60-minute sessions per week"/>
  </r>
  <r>
    <n v="10941087"/>
    <d v="2026-01-07T00:00:00"/>
    <x v="25"/>
    <s v="Team De Groot"/>
    <n v="94035"/>
    <s v="Simon Smoller"/>
    <s v="Dear Jaime,_x000a__x000a_Happy New Year! I hope you and your family had a wonderful holiday season. As we start 2026, I wanted to check in about Simon's progress and see how he performed on his recent SAT._x000a__x000a_How did Simon's SAT go? I'd love to hear about his experience with the exam and see his scores when they're available. This will help us understand what's working and where we need to focus our efforts moving forward._x000a__x000a_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_x000a__x000a_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_x000a__x000a_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_x000a__x000a_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_x000a__x000a_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_x000a__x000a_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_x000a__x000a_Warmly,_x000a_Brandon Engle_x000a__x000a__x000a_Brandon E._x000a_brandon.engle@revolutionprep.com_x000a_+19708890867"/>
    <n v="4"/>
    <s v="Recommends meeting at least twice per week for one-hour sessions."/>
  </r>
  <r>
    <n v="10941092"/>
    <d v="2026-01-07T00:00:00"/>
    <x v="20"/>
    <s v="Team Cross"/>
    <n v="94916"/>
    <s v="Pi Nouveau"/>
    <s v="Dear Tapoti, _x000a__x000a_I hope you are having a great winter. Itâ€™s been great working with you and Pi over the past few months. I wanted to touch base once again to share some of the progress weâ€™ve made so far and share my thoughts on the plan moving forward. _x000a__x000a_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_x000a__x000a_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_x000a__x000a_Please let me know if you have any questions or if there are any adjustments you would like to make to our plan. Iâ€™m happy to schedule a time to talk by phone if that would be helpful. I look forward to supporting Pi in his continued academic journey. _x000a__x000a_Best regards, _x000a__x000a_Colin C._x000a_colin.cody@revolutionprep.com_x000a_+19785187882"/>
    <n v="5"/>
    <s v="Recommends continuing two-three 60-minute classes per week."/>
  </r>
  <r>
    <n v="10941095"/>
    <d v="2026-01-07T00:00:00"/>
    <x v="12"/>
    <s v="Team De Groot"/>
    <n v="86543"/>
    <s v="Maddy Mogil"/>
    <s v="Dear Jill,_x000a__x000a_I hope you are having a great week! As we prepare for Maddy's upcoming practice test (January 11th, 2026), I wanted to share some updates and information about what to expect._x000a__x000a_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_x000a__x000a_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Maddy to replicate official test day conditions as closely as possible when taking her practice test. She has committed to taking Practice Exam #8 on the Bluebook app. She should find a quiet place and take the test in one sitting._x000a__x000a_After the practice test, I will review the results and discuss the test experience with Maddy to determine our focus moving forward, and Iâ€™ll follow up with you on takeaways, improvements, and next steps in my next parent update._x000a__x000a_Since Maddy is achieving her goals, I recommend we continue with our one or two 60-minute class(es) per week until her test day (either March or May)._x000a__x000a_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Maddy in reaching her goals._x000a__x000a_Best regards,_x000a_Daniel E._x000a_daniel.esquivel-reynoso@revolutionprep.com_x000a_+18057085060"/>
    <n v="5"/>
    <s v="Recommends continuing one or two 60-minute class(es) per week"/>
  </r>
  <r>
    <n v="10941098"/>
    <d v="2026-01-07T00:00:00"/>
    <x v="25"/>
    <s v="Team De Groot"/>
    <n v="93463"/>
    <s v="Nicholas Ritter"/>
    <s v="Dear Deb,_x000a__x000a_Happy New Year! I hope you and Nicholas had a wonderful holiday season. As we start 2026, I wanted to check in about Nicholas's progress and see how he performed on his December SAT._x000a__x000a_How did Nicholas's December SAT go? I'd love to hear about his experience and see his scores when they're available. Based on our work together leading up to the exam, I'm optimistic about his performance!_x000a__x000a_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_x000a__x000a_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_x000a__x000a_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_x000a__x000a_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_x000a__x000a_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_x000a__x000a_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_x000a__x000a_I'm excited to continue supporting Nicholas's success in 2026!_x000a__x000a_Warmly,_x000a_Brandon Engle_x000a__x000a__x000a_Brandon E._x000a_brandon.engle@revolutionprep.com_x000a_+19708890867"/>
    <n v="4"/>
    <s v="Recommends meeting at least once per week for 60-minute sessions."/>
  </r>
  <r>
    <n v="10941101"/>
    <d v="2026-01-07T00:00:00"/>
    <x v="25"/>
    <s v="Team De Groot"/>
    <n v="68432"/>
    <s v="Gabrielle Hatton"/>
    <s v="Dear Tasha,_x000a__x000a_Happy New Year! I hope you and Gabrielle had a wonderful holiday season. As we start 2026, I wanted to check in about Gabrielle's progress and see how she performed on her November 8th SAT._x000a__x000a_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_x000a__x000a_Over the past several months, Gabrielle and I worked extensively on both SAT Reading &amp;amp; Writing and Math strategies in preparation for the November exam. Gabrielle demonstrated strong growth in several key areas._x000a__x000a_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quot;change&quot;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quot;clue words&quot; to help decide on proper answer choices and eliminating synonyms effectively. She struggled more with very difficult questions involving complicated words and meanings, which is completely normalâ€”those are designed to be challenging._x000a__x000a_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_x000a__x000a_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_x000a__x000a_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_x000a__x000a_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_x000a__x000a_Gabrielle demonstrated excellent growth in strategy adoption and content understanding. With continued focus on time management and consistent application of the tools she's learned, I'm confident she can achieve significant score improvement on her next attempt._x000a__x000a_Please let me know Gabrielle's November SAT results if they're available, and whether you'd like to continue with our current approach or make any adjustments for the spring semester._x000a__x000a_I look forward to continuing to support Gabrielle's success in 2026!_x000a__x000a_Warmly,_x000a_Brandon Engle_x000a__x000a__x000a_Brandon E._x000a_brandon.engle@revolutionprep.com_x000a_+19708890867"/>
    <n v="4"/>
    <s v="Recommends meeting at least once or twice per week for 60-minute sessions."/>
  </r>
  <r>
    <n v="10941102"/>
    <d v="2026-01-07T00:00:00"/>
    <x v="12"/>
    <s v="Team De Groot"/>
    <n v="93909"/>
    <s v="Gita Friedman"/>
    <s v="Dear Elisabeth,_x000a__x000a_I hope you are having a happy new year! Itâ€™s been great working with you and Gita over the past couple of months. I wanted to touch base to share some of the progress weâ€™ve made so far and share my thoughts on the plan moving forward._x000a__x000a_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_x000a__x000a_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_x000a__x000a_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_x000a__x000a_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Gita in her continued academic journey._x000a__x000a_Best regards,_x000a_Daniel E._x000a_daniel.esquivel-reynoso@revolutionprep.com_x000a_+18057085060"/>
    <n v="5"/>
    <s v="Recommends continuing two to three 60-minute classes per week"/>
  </r>
  <r>
    <n v="10941104"/>
    <d v="2026-01-07T00:00:00"/>
    <x v="25"/>
    <s v="Team De Groot"/>
    <n v="94700"/>
    <s v="Abigail Collin Adams"/>
    <s v="Dear Kimberly,_x000a__x000a_Happy New Year! I hope you and Abbie had a wonderful holiday season. As we start 2026, I wanted to check in about Abbie's progress and see how she performed on her November 8th SAT._x000a__x000a_How did Abbie's November SAT go? I'd love to hear about her experience and see her scores if they're available. I know the timing was quite tightâ€”we had our last prep session the day before the examâ€”but I'm hoping Abbie was able to apply some of the strategies we worked on._x000a__x000a_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_x000a__x000a_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_x000a__x000a_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_x000a__x000a_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_x000a__x000a_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_x000a__x000a_Please let me know Abbie's November SAT results if they're available, and whether you'd like to move forward with this more intensive approach for a spring retake._x000a__x000a_I look forward to continuing to support Abbie's success in 2026!_x000a__x000a_Warmly,_x000a_Brandon Engle_x000a__x000a__x000a_Brandon E._x000a_brandon.engle@revolutionprep.com_x000a_+19708890867"/>
    <n v="4"/>
    <s v="Recommends meeting at least twice per week for 60-minute sessions."/>
  </r>
  <r>
    <n v="10941107"/>
    <d v="2026-01-07T00:00:00"/>
    <x v="25"/>
    <s v="Team De Groot"/>
    <n v="94513"/>
    <s v="Brenden Walker"/>
    <s v="Dear Arlene,_x000a__x000a_Happy New Year! I hope you and your family had a wonderful holiday season. As we start 2026, I wanted to check in about Brenden's progress and see how he performed on his December 6th SAT._x000a__x000a_How did Brenden's December SAT go? I'd love to hear about his experience and see his scores if they're available. It's been about a month since the exam, and I'm eager to hear how our preparation translated to test day!_x000a__x000a_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_x000a__x000a_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_x000a__x000a_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quot;plug and chug&quot;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_x000a__x000a_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_x000a__x000a_Brenden has shown he can perform well when he applies the strategies we've practiced. With continued work on making these approaches habitual rather than requiring reminders, meaningful score improvement is absolutely achievable._x000a__x000a_Please let me know Brenden's December SAT results if they're available, and whether you'd like to move forward with this approach for a spring retake._x000a__x000a_I look forward to continuing to support Brenden's success in 2026!_x000a__x000a_Warmly,_x000a_Brandon Engle_x000a__x000a__x000a_Brandon E._x000a_brandon.engle@revolutionprep.com_x000a_+19708890867"/>
    <n v="4"/>
    <s v="Recommends meeting at least twice per week for 60-minute sessions."/>
  </r>
  <r>
    <n v="10941116"/>
    <d v="2026-01-08T00:00:00"/>
    <x v="78"/>
    <s v="Team Haase-Alvey"/>
    <n v="74732"/>
    <s v="Bradley Giroux"/>
    <s v="Hello Tracy,_x000a__x000a_I hope you're doing well and wanted to update you with the semester change on what I've seen so far from the class changeoever._x000a__x000a_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_x000a__x000a_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_x000a__x000a_Since this is also a course for college credit, I consider it relatively important in terms of building good habits for Bradley's upcoming university education. It requires more study outside of school hours than high school courses. _x000a__x000a_Recommendation: I recommend that Bradley continue with one 60 minute session per week for statistics tutoring. _x000a__x000a_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_x000a__x000a_Any questions or concerns, feel free to email me any time or we can set up a phone call._x000a__x000a_Best regards,_x000a_Joyraj D._x000a_joyraj.d'souza@revolutionprep.com_x000a_+15174024183"/>
    <n v="4"/>
    <s v="Recommends continuing with one 60-minute session per week."/>
  </r>
  <r>
    <n v="10941140"/>
    <d v="2026-01-08T00:00:00"/>
    <x v="79"/>
    <s v="Team Haase-Alvey"/>
    <n v="90747"/>
    <s v="Adan Rivas"/>
    <s v="Dear Adan and Bernadette,_x000a__x000a_Iâ€™m so glad that Adan is returning to MCAT studies, and Iâ€™m really looking forward to working together again. Setting a goal score of 510 is both thoughtful and very achievable with the right structure and consistency._x000a__x000a_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_x000a__x000a_I recommend meeting at least twice per week leading up to the next exam date to build momentum and maintain consistency. When we meet, weâ€™ll discuss specifics in detail and create a clear, realistic study schedule that aligns with the timeline and goals. _x000a__x000a_Here is a link to add more hours so that we could dive into the beautiful world of MCAT again: https://my.revolutionprep.com/s/7UljhbDyyk._x000a__x000a_Iâ€™m really excited about this next round of MCAT preparation and supporting Adan through this process. ðŸŒŸ_x000a__x000a_Warmly,_x000a__x000a_Hannah E._x000a_hannah.ervitz@revolutionprep.com_x000a_+13236812911"/>
    <n v="5"/>
    <s v="Recommends meeting at least twice per week leading to next exam"/>
  </r>
  <r>
    <n v="10941151"/>
    <d v="2026-01-08T00:00:00"/>
    <x v="38"/>
    <s v="Team De Groot"/>
    <n v="98732"/>
    <s v="Jace Jenkins"/>
    <s v="Dear Pierrette Jenkins,_x000a__x000a_I hope you are having a great week! As we prepare for Jace's upcoming practice test, I wanted to share some updates and information about what to expect._x000a__x000a_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ace to replicate official test day conditions as closely as possible when taking their practice test. They should find a quiet place and take the test in one sitting._x000a__x000a_After the practice test, I will review the results and discuss the test experience with Jace to determine our focus moving forward, and Iâ€™ll follow up with you on takeaways, improvements, and next steps in my next parent update._x000a__x000a_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_x000a__x000a_Please let me know if you have any questions or if there are any adjustments you would like to make to our plan. Iâ€™m happy to schedule a time to talk by phone if that would be helpful. I am excited to continue supporting Jace in reaching their goals._x000a__x000a_Best regards,_x000a__x000a_Brock Dilley_x000a_brock.dilley@revolutionprep.com_x000a_+19724006172"/>
    <n v="4"/>
    <s v="Recommends continuing on current schedule."/>
  </r>
  <r>
    <n v="10941192"/>
    <d v="2026-01-08T00:00:00"/>
    <x v="44"/>
    <s v="Team Plamondon"/>
    <n v="83589"/>
    <s v="Oliver Castro"/>
    <s v="Dear Natalie,_x000a__x000a_I hope you are having a great start to 2026. Itâ€™s been great working with you and Oliver over the past couple of months. I wanted to touch base to share some of the progress weâ€™ve made so far and share my thoughts on the plan moving forward._x000a__x000a_I have seen significant improvements in Oliver's understanding of PEMDAS. He has shown consistent progress in understanding orders of operations and the order in which to solve equations. This consistent improvement has been evident in his success in his homework sets with me._x000a__x000a_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_x000a__x000a_Please let me know if you have any questions or if there are any adjustments you would like to make to our plan. Iâ€™m happy to schedule a time to talk by phone if that would be helpful. I look forward to supporting Oliver in his continued academic journey._x000a__x000a_Best regards,_x000a_James F._x000a_james.falconer@revolutionprep.com_x000a_+12076156458"/>
    <n v="4"/>
    <s v="Recommends meeting twice a week for 30 minutes."/>
  </r>
  <r>
    <n v="10941195"/>
    <d v="2026-01-08T00:00:00"/>
    <x v="44"/>
    <s v="Team Plamondon"/>
    <n v="92318"/>
    <s v="Blake Bascus"/>
    <s v="Dear Carrol,_x000a__x000a_I hope you are having a great start to 2026. Itâ€™s been great working with you and Blake over the past couple of months. I wanted to touch base to share some of the progress weâ€™ve made so far and share my thoughts on the plan moving forward._x000a__x000a_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_x000a__x000a_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_x000a__x000a_Please let me know if you have any questions or if there are any adjustments you would like to make to our plan. Iâ€™m happy to schedule a time to talk by phone if that would be helpful. I look forward to supporting Blake in his continued academic journey._x000a__x000a_Best regards,_x000a_James F._x000a_james.falconer@revolutionprep.com_x000a_+12076156458"/>
    <n v="4"/>
    <s v="Recommends meeting once a week for 60 minutes."/>
  </r>
  <r>
    <n v="10941202"/>
    <d v="2026-01-08T00:00:00"/>
    <x v="44"/>
    <s v="Team Plamondon"/>
    <n v="96374"/>
    <s v="Safiya Bhuiyan"/>
    <s v="Dear Sadia,_x000a__x000a_I hope you are having a great start to 2026. Itâ€™s been great working with you and Safia over the past couple of months. I wanted to touch base to share some of the progress weâ€™ve made so far and share my thoughts on the plan moving forward._x000a__x000a_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_x000a__x000a_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_x000a__x000a_Please let me know if you have any questions or if there are any adjustments you would like to make to our plan. Iâ€™m happy to schedule a time to talk by phone if that would be helpful. I look forward to supporting Safia in her continued academic journey._x000a__x000a_Best regards,_x000a_James F._x000a_james.falconer@revolutionprep.com_x000a_+12076156458"/>
    <n v="4"/>
    <s v="Recommends meeting once a week for 60 minutes."/>
  </r>
  <r>
    <n v="10941206"/>
    <d v="2026-01-08T00:00:00"/>
    <x v="44"/>
    <s v="Team Plamondon"/>
    <n v="90102"/>
    <s v="Neve Caldwell"/>
    <s v="Dear Jessica,_x000a__x000a_I hope you are having a great start to 2026. Itâ€™s been great working with you and Neve over the past couple of months. I wanted to touch base to share some of the progress weâ€™ve made so far and share my thoughts on the plan moving forward._x000a__x000a_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_x000a__x000a_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_x000a__x000a_Please let me know if you have any questions or if there are any adjustments you would like to make to our plan. Iâ€™m happy to schedule a time to talk by phone if that would be helpful. I look forward to supporting Neve in her continued academic journey._x000a__x000a_Best regards,_x000a_James F._x000a_james.falconer@revolutionprep.com_x000a_+12076156458"/>
    <n v="4"/>
    <s v="Recommends meeting once a week for 60 minutes."/>
  </r>
  <r>
    <n v="10941211"/>
    <d v="2026-01-08T00:00:00"/>
    <x v="44"/>
    <s v="Team Plamondon"/>
    <n v="74488"/>
    <s v="Isabel Geser"/>
    <s v="Dear Terri,_x000a__x000a_I hope you are having a great start to 2026. Itâ€™s been great working with you and Isabel over the past couple of months. I wanted to touch base to share some of the progress weâ€™ve made so far and share my thoughts on the plan moving forward._x000a__x000a_I have seen significant improvements in Isabel's understanding of limits and end behavior of functions. She has shown consistent progress in using limits to find asymptotes. This consistent improvement has been evident in her success working on review AP problems in AP classroom._x000a__x000a_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_x000a__x000a_Please let me know if you have any questions or if there are any adjustments you would like to make to our plan. Iâ€™m happy to schedule a time to talk by phone if that would be helpful. I look forward to supporting Isabel in her continued academic journey._x000a__x000a_Best regards,_x000a_James F._x000a_james.falconer@revolutionprep.com_x000a_+12076156458"/>
    <n v="4"/>
    <s v="Recommends meeting once a week for 60 minutes."/>
  </r>
  <r>
    <n v="10941214"/>
    <d v="2026-01-08T00:00:00"/>
    <x v="62"/>
    <s v="Team De Groot"/>
    <n v="94447"/>
    <s v="Alexis Morris"/>
    <s v="Dear Jessica,_x000a__x000a_I hope you are having a great start to the spring season. Itâ€™s been great working with you and Lexi over the past couple of months, and I wanted to touch base to share an update on her recent SAT work as well as my thoughts on the plan moving forward._x000a__x000a_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_x000a__x000a_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_x000a__x000a_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_x000a__x000a_I suggest adding the below to your account to ensure we stay on track._x000a__x000a_â€¢ 12 Hours of Distinguished Tutoring for Alexis Morris with Megan Osgood_x000a__x000a_If you'd like to continue working together on achieving these goals, you can easily use this link to add the hours to your account today: https://my.revolutionprep.com/s/STGQ0n3UNH._x000a__x000a_Please let me know if you have any questions or if you would like to discuss adjustments to our plan. Iâ€™m happy to schedule a time to talk by phone if that would be helpful. I look forward to continuing to support Lexi in her SAT preparation and overall academic growth._x000a__x000a_Best regards,_x000a_Megan_x000a__x000a_Megan O._x000a_megan.osgood@revolutionprep.com_x000a_+12077140045"/>
    <n v="5"/>
    <s v="Recommends increasing to two 60-minute sessions per week"/>
  </r>
  <r>
    <n v="10941285"/>
    <d v="2026-01-08T00:00:00"/>
    <x v="80"/>
    <s v="Team Plamondon"/>
    <n v="95378"/>
    <s v="Nihar Hari"/>
    <s v="Dear Hari,_x000a__x000a_I hope you had a wonderful holiday season. It has been great working with you and Nihar over the past few months, and I wanted to touch base to share some of his recent progress and reconfirm our plan moving forward._x000a__x000a_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_x000a__x000a_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_x000a__x000a_Please let me know if you have any questions or if there are any adjustments you would like to make to our plan. Iâ€™m happy to schedule a brief phone call if that would be helpful. I look forward to supporting Nihar in his continued academic journey._x000a__x000a_Best regards,_x000a_Andres Jarquin_x000a_andres.jarquin@revolutionprep.com_x000a_+17735472239"/>
    <n v="2"/>
    <s v="Recommends continuing with scheduled sessions."/>
  </r>
  <r>
    <n v="10941287"/>
    <d v="2026-01-08T00:00:00"/>
    <x v="80"/>
    <s v="Team Plamondon"/>
    <n v="96829"/>
    <s v="Cloris Wang"/>
    <s v="Dear Dong,_x000a__x000a_I hope you had a wonderful holiday season. It has been great working with you and Cloris over the past few months, and I wanted to touch base to share some of her recent progress and offer thoughts on our plan moving forward._x000a__x000a_Cloris has shown significant improvement in her approach and understanding of AP Physics concepts, particularly in kinematics and forces. This progress has been reflected in both her test scores and her increased ability to work through AP-level problems._x000a__x000a_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_x000a__x000a_Please let me know if you have any questions or if there are any adjustments you would like to make to our plan. Iâ€™m happy to schedule a brief phone call if that would be helpful. I look forward to supporting Cloris in her continued academic journey._x000a__x000a_Best regards,_x000a_Andres Jarquin_x000a_andres.jarquin@revolutionprep.com_x000a_+17735472239"/>
    <n v="4"/>
    <s v="Recommends continuing current schedule of two hours each week."/>
  </r>
  <r>
    <n v="10941301"/>
    <d v="2026-01-08T00:00:00"/>
    <x v="65"/>
    <s v="Team De Groot"/>
    <n v="98931"/>
    <s v="Collier Richards"/>
    <s v="Hello team Collier!_x000a__x000a_We just wrapped our last session before Collier goes to take her re-test on Rational Functions this Friday, so I wanted to leave you with a little update on our progress. _x000a__x000a_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_x000a__x000a_While we can't guarantee any scores, I feel confident in Collier's preparation, and she has practiced diligently avoiding pitfalls that tripped her up during the first test date._x000a__x000a_It's been a pleasure working with Collier so far, and I'm thrilled to continue working to prep for midterms next week. Please don't hesitate to reach out with any questions or concerns. _x000a__x000a_At this time, Collier is progressing quite well in class and I think we are good to continue meeting 1-2 hours per week through the rest of her Pre-Cal class; however, I am happy to adjust this velocity as needed._x000a__x000a_Please let me know if you have any questions or concerns, or, would like to adjust our plan in any way. I'd also be happy to check in at any point via phone or Zoom if needed. _x000a__x000a_Happy January to you all!_x000a__x000a_Elliot E._x000a_elliot.emadian@revolutionprep.com_x000a_+15409682458"/>
    <n v="5"/>
    <s v="Recommends continuing meeting 1-2 hours per week through rest of Pre-Cal class."/>
  </r>
  <r>
    <n v="10941357"/>
    <d v="2026-01-08T00:00:00"/>
    <x v="80"/>
    <s v="Team Plamondon"/>
    <n v="82771"/>
    <s v="Daniel Wood"/>
    <s v="Dear Louise,_x000a__x000a_I hope you had a wonderful holiday season. It has been great working with you and Daniel over the past semester, and I wanted to touch base to share some of his recent progress and reconfirm our plan moving forward._x000a__x000a_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_x000a__x000a_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Andres Jarquin_x000a_andres.jarquin@revolutionprep.com_x000a_+17735472239"/>
    <n v="4"/>
    <s v="Recommends sticking with current schedule of one 60-minute session a week."/>
  </r>
  <r>
    <n v="10941359"/>
    <d v="2026-01-08T00:00:00"/>
    <x v="80"/>
    <s v="Team Plamondon"/>
    <n v="94535"/>
    <s v="Prachi Shah"/>
    <s v="Dear Rushita,_x000a__x000a_I hope you had a wonderful holiday season. As we begin a new academic semester, I wanted to take a moment to share some updates about Prachi's progress and outline our plans moving forward._x000a__x000a_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_x000a__x000a_Our overall goals remain earning an A in the course and achieving a score of 4â€“5 on the AP Exam. If there have been any changes or new goals for this semester, please let me know so we can adjust our plan accordingly._x000a__x000a_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_x000a__x000a_Please let me know if you have any questions or if there are any adjustments you would like to make to our plan. Iâ€™m happy to schedule a time to talk by phone if that would be helpful. I am looking forward to continuing my work with Prachi in her academic journey._x000a__x000a_Best regards,_x000a_Andres Jarquin_x000a_andres.jarquin@revolutionprep.com_x000a_+17735472239"/>
    <n v="4"/>
    <s v="Suggests continuing meeting for 120–150 minutes each week."/>
  </r>
  <r>
    <n v="10941360"/>
    <d v="2026-01-08T00:00:00"/>
    <x v="81"/>
    <s v="Team Haase-Alvey"/>
    <n v="87936"/>
    <s v="Andrew Winter"/>
    <s v="Hi Agnes and Andrew,_x000a__x000a_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_x000a__x000a_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_x000a__x000a_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_x000a__x000a_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_x000a__x000a_Please reach out if you have any questions or further updates, and I would be happy to arrange a phone call if you would like to discuss anything directly!_x000a__x000a_Thank you,_x000a__x000a_Jonathan J.G._x000a_jonathan.grams@revolutionprep.com_x000a_+13015248801"/>
    <n v="4"/>
    <s v="Recommends using remaining hours for one 60-minute session per week."/>
  </r>
  <r>
    <n v="10941375"/>
    <d v="2026-01-08T00:00:00"/>
    <x v="2"/>
    <s v="Team Plamondon"/>
    <n v="98545"/>
    <s v="Tyler Atchison"/>
    <s v="Hi Adrienne and Tyler,_x000a__x000a_I hope you and your family are well. Unfortunately, Tyler was unable to attend our session on January 7, 2026 as originally scheduled. This time has been deducted from your account._x000a__x000a_Since Tyler has missed 2 sessions without providing a 48-hour notice, I am concerned that the schedule we currently have does not work._x000a__x000a_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_x000a__x000a_Due to my busy schedule, if Tyler misses another session without letting me know at least 48 hours ahead of time, I will need to remove him from my calendar for the time being to accommodate other students._x000a__x000a_Please donâ€™t hesitate to reach out to me or Ashley with any questions._x000a__x000a_Best,_x000a__x000a_Chazlee M._x000a_chazlee.myers@revolutionprep.com"/>
    <n v="2"/>
    <s v="Attendance warning and schedule confirmation request."/>
  </r>
  <r>
    <n v="10941387"/>
    <d v="2026-01-08T00:00:00"/>
    <x v="30"/>
    <s v="Team Plamondon"/>
    <n v="77007"/>
    <s v="Allan Guech"/>
    <s v="Dear Mercy,_x000a__x000a_I hope you are having a great week. I wanted to touch base with you about a couple of items related to my work with Allan._x000a__x000a_First, Allan has improved on his listening comprehension for Spanish!_x000a__x000a_Second, Allan still needs to work on his subjunctive mood usage, including commands._x000a__x000a_Since Allan is achieving their goals, I recommend we continue with our one 60 minute class per week through the rest of the school year. _x000a__x000a_Based on this information, I recommend we continue onwards with one 60-minute session through the end of the school year, with possible acceleration for studying for the IB Spanish exam towards the end of the year. This plan will best set Allan up for success moving forward._x000a__x000a__x000a_Please let me know if you have any questions. Iâ€™m happy to schedule a time to talk by phone if that would be helpful. I look forward to supporting Allan in their continued academic journey._x000a_Best regards,_x000a__x000a_Armand Brouty_x000a__x000a_Armand B._x000a_armand.brouty@revolutionprep.com_x000a_+15129107232"/>
    <n v="5"/>
    <s v="Recommends one 60-minute session through school year"/>
  </r>
  <r>
    <n v="10941405"/>
    <d v="2026-01-08T00:00:00"/>
    <x v="82"/>
    <s v="Team Cross"/>
    <n v="98531"/>
    <s v="Sritha Peddi"/>
    <s v="Dear Satish, _x000a__x000a_I hope you are having a great New Year! Itâ€™s been great working with you and Sritha over the past couple of months. I wanted to touch base to share some of the progress weâ€™ve made so far and share my thoughts on the plan moving forward._x000a__x000a_I have seen significant, consistent improvements in Sritha's ability to read words with a â€œbossyâ€ e at the end, as well as identify and read words with vowel teams. She has most recently improved in her ability to skip count by 2â€™s to 20, 5â€™s to 50, and 10â€™s to 100! _x000a__x000a_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_x000a__x000a_Please let me know if you have any questions or if there are any adjustments you would like to make to our plan. Iâ€™m happy to schedule a time to talk by phone if that would be helpful. I look forward to supporting Sritha in their continued academic journey._x000a__x000a_Best regards,_x000a__x000a_Nicole Bishop_x000a_nicole.bishop@revolutionprep.com_x000a_+14343163151"/>
    <n v="5"/>
    <s v="Recommends maintaining velocity of ~5 hours per week"/>
  </r>
  <r>
    <n v="10941412"/>
    <d v="2026-01-08T00:00:00"/>
    <x v="83"/>
    <s v="Team St. Marie"/>
    <n v="97622"/>
    <s v="Yaswanth Reddy Meenige"/>
    <s v="Dear Meenige,_x000a__x000a_I hope you are having a great week! As we prepare for Yaswanth's upcoming practice test, I wanted to share some updates and information about what to expect._x000a__x000a_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_x000a__x000a_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Yaswanth to replicate official test day conditions as closely as possible when taking his practice test. He should find a quiet place and take the test in one sitting._x000a__x000a_After the practice test, I will review the results and discuss the test experience with Yaswanth to determine our focus moving forward, and Iâ€™ll follow up with you on takeaways, improvements, and next steps in my next parent update._x000a__x000a_Since students usually take the test 3 times before getting their goal score, I recommend we meet twice a week for 1 hr, leading up to the February AC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Yaswanth in reaching his goals._x000a__x000a_Best regards,_x000a_Cameron H._x000a_cameron.hojecki@revolutionprep.com_x000a_+19737384041"/>
    <n v="5"/>
    <s v="Recommends meeting twice a week for 1 hr leading to February ACT"/>
  </r>
  <r>
    <n v="10941449"/>
    <d v="2026-01-08T00:00:00"/>
    <x v="5"/>
    <s v="Team Cross"/>
    <n v="92580"/>
    <s v="Malia Shrestha"/>
    <s v="Hi Malia and Manasthiti,_x000a__x000a_Just sending you an email letting you know what Malia and I have been up to these past few months._x000a__x000a_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_x000a__x000a_Our current velocity is 1-2 times a week for 60 minutes at a time. If this works well with her extracurricular schedule we should continue at this pace._x000a__x000a_Please let me know if you have any questions or concerns. Also if you have any specific goals or topics you would like me to cover._x000a__x000a_Kind regards_x000a_Valerie D._x000a_valerie.duran@revolutionprep.com_x000a_+13102182934"/>
    <n v="4"/>
    <s v="Current velocity of 1-2 times a week for 60 minutes should continue."/>
  </r>
  <r>
    <n v="10941496"/>
    <d v="2026-01-08T00:00:00"/>
    <x v="61"/>
    <s v="Team De Groot"/>
    <n v="80436"/>
    <s v="Ari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 _x000a_Sharon"/>
    <n v="1"/>
    <s v="Discussion of logistics and accountability"/>
  </r>
  <r>
    <n v="10941497"/>
    <d v="2026-01-08T00:00:00"/>
    <x v="61"/>
    <s v="Team De Groot"/>
    <n v="80435"/>
    <s v="Daveed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_x000a_Sharon_x000a____x000a_sharon.vincuilla@revolutionprep.com_x000a_(323) 774 - 4547"/>
    <n v="1"/>
    <s v="Discussion of logistics and accountability"/>
  </r>
  <r>
    <n v="10941503"/>
    <d v="2026-01-08T00:00:00"/>
    <x v="84"/>
    <s v="Team Plamondon"/>
    <n v="82296"/>
    <s v="Mollie Drew"/>
    <s v="Dear Jacob,_x000a__x000a_Since Mollie is back in school this week, I thought it would be a good opportunity to send you an update of her progress over the past couple of weeks. As always, I am enjoying working with Mollie. I appreciate her willingness to ask questions and her work ethic. _x000a__x000a_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_x000a__x000a_Please let me know if you have any questions or concerns or if you would like to speak further on the phone, we can set up a time._x000a__x000a_Sincerely,_x000a__x000a_Melinda M._x000a_melinda.mergendahl@revolutionprep.com_x000a_+16083975309"/>
    <n v="3"/>
    <s v="Weekly sessions are working well"/>
  </r>
  <r>
    <n v="10941521"/>
    <d v="2026-01-08T00:00:00"/>
    <x v="84"/>
    <s v="Team Plamondon"/>
    <n v="90609"/>
    <s v="Knox Vitrano"/>
    <s v="Dear Margaret,_x000a__x000a_Since Knox took a practice test recently, I thought it would be a good opportunity to send you an update on his progress over the past couple of weeks. As always, I am enjoying working with Knox. I appreciate his willingness to ask questions and his work ethic. _x000a__x000a_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_x000a__x000a_Our weekly sessions are working well for us, and we have sessions scheduled for the next four weeks. Please let me know if you have any questions or concerns or if you would like to talk further on the phone, we can set up a time._x000a__x000a_Sincerely,_x000a__x000a_Melinda M._x000a_melinda.mergendahl@revolutionprep.com_x000a_+16083975309"/>
    <n v="3"/>
    <s v="Weekly sessions are working well"/>
  </r>
  <r>
    <n v="10941528"/>
    <d v="2026-01-08T00:00:00"/>
    <x v="22"/>
    <s v="Team Plamondon"/>
    <n v="72210"/>
    <s v="Eve Vandenbrulle"/>
    <s v="Hi Laura and Eric,_x000a__x000a_I hope you are having a great start to 2026! Itâ€™s been great working with you both and Eve over the past couple of weeks. I wanted to touch base to share some of the progress weâ€™ve made so far and share my thoughts on the plan moving forward._x000a__x000a_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_x000a__x000a_Our current short-term goals for Eve include having her understand sinusoidal functions and her feeling confident in the content. The overall goal remains improving her class grade. Based on Eve's progress, I recommend maintaining our schedule of around one 60-minute session a week. _x000a__x000a_Please let me know if you have any questions or if there are any adjustments you would like to make to our plan. Iâ€™m happy to schedule a time to talk by phone if that would be helpful. I look forward to supporting Eve in her continued academic journey._x000a__x000a_I'll let you know if I have any sudden openings this weekend!_x000a__x000a_Best regards,_x000a_Sarah_x000a__x000a_sarah.vollero@revolutionprep.com_x000a_+13155607858"/>
    <n v="4"/>
    <s v="Recommends maintaining schedule of around one 60-minute session a week."/>
  </r>
  <r>
    <n v="10941535"/>
    <d v="2026-01-08T00:00:00"/>
    <x v="20"/>
    <s v="Team Cross"/>
    <n v="97274"/>
    <s v="Alex Stanton"/>
    <s v="Dear Erika, _x000a__x000a_I hope you are having a great winter. Itâ€™s been great working with you and Alex over the past couple of months. I wanted to touch base to share some of the progress weâ€™ve made so far and share my thoughts on the plan moving forward. _x000a__x000a_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_x000a__x000a_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Alex in his continued academic journey. _x000a__x000a_Best regards, _x000a__x000a_Colin C._x000a_colin.cody@revolutionprep.com_x000a_+19785187882"/>
    <n v="5"/>
    <s v="Recommends continuing one 60-minute class per week"/>
  </r>
  <r>
    <n v="10941573"/>
    <d v="2026-01-08T00:00:00"/>
    <x v="85"/>
    <s v="Team Milner"/>
    <n v="69824"/>
    <s v="ZoÃ© Gudin"/>
    <s v="Hi all,_x000a__x000a_Just checking in with an update as we start the new terms and ZoÃ© gets ready for mock exams. Always happy to answer any questions!_x000a__x000a_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_x000a__x000a_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_x000a__x000a_I know our main focus is on chemistry, but Iâ€™m also happy to help out with any sticky biology/math questions as needed! Weâ€™ve got our Tues/Thurs meetings booked through the first week of April, but we can always make adjustments as needed. _x000a__x000a_Iâ€™ll see ZoÃ© on Tuesday!_x000a__x000a__x000a_Julie B._x000a_julie.byrom@revolutionprep.com_x000a_+15129250963"/>
    <n v="4"/>
    <s v="Sessions booked Tues/Thurs through April"/>
  </r>
  <r>
    <n v="10941589"/>
    <d v="2026-01-08T00:00:00"/>
    <x v="86"/>
    <s v="Team Haase-Alvey"/>
    <n v="97055"/>
    <s v="Giuliana Losito"/>
    <s v="Dear Alissa and Guiliana,_x000a__x000a_Itâ€™s a pleasure to be working with Guiliana!  Guiliana consistently works diligently as a problem-solver, and as a result, shows noticeable strides in her analytical, &amp;amp; abstract reasoning skills. Guiliana is a pleasure to problem-solve with!_x000a__x000a_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_x000a__x000a_Please let me know if you have any questions. Iâ€™m happy to schedule a time to talk by phone if that would be helpful. I am always available to support Guiliana in her continued academic journey._x000a__x000a_Best regards,_x000a__x000a_Mark D._x000a_mark.duncan@revolutionprep.com_x000a_+14156490556"/>
    <n v="3"/>
    <s v="Recommends continuing to study 1-2 times weekly."/>
  </r>
  <r>
    <n v="10941603"/>
    <d v="2026-01-08T00:00:00"/>
    <x v="86"/>
    <s v="Team Haase-Alvey"/>
    <n v="89604"/>
    <s v="Akira Pathak"/>
    <s v="Dear Aysha and Akira,_x000a__x000a_It continues to be an absolute pleasure to be working with Akira!  Akira possesses the inquisitiveness of a brilliant student!  Akira's discipline, work ethic, and attitude towards knowledge &amp;amp; learning are what all teachers hope to see in their students._x000a__x000a_I so look forward to continuing to work with Akira, and I recommend we continue to study 1-2 times weekly.  We will continue to primarily focus on Akira's current math topics &amp;amp; how they connect to anticipated advanced topics._x000a__x000a_Please let me know if you have any questions. Iâ€™m happy to schedule a time to talk by phone if that would be helpful. I am always available to support Akira in her continued academic journey._x000a__x000a_Best regards,_x000a__x000a_Mark D._x000a_mark.duncan@revolutionprep.com_x000a_+14156490556"/>
    <n v="3"/>
    <s v="Recommends continuing to study 1-2 times weekly."/>
  </r>
  <r>
    <n v="10941634"/>
    <d v="2026-01-08T00:00:00"/>
    <x v="64"/>
    <s v="Team Haase-Alvey"/>
    <n v="45762"/>
    <s v="Joseph Plowman"/>
    <s v="Dear Joe,_x000a_I hope you are having a great winter. It has been great working with you and Joseph over the past couple of months. I wanted to touch base to share some of the progress weâ€™ve made so far and share my thoughts on the plan moving forward._x000a__x000a_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_x000a__x000a_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_x000a__x000a_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_x000a__x000a__x000a_Zack R._x000a_zack.robertson@revolutionprep.com_x000a_+15098598579"/>
    <n v="5"/>
    <s v="Recommends continuing one 60-minute class per week through school year."/>
  </r>
  <r>
    <n v="10941644"/>
    <d v="2026-01-08T00:00:00"/>
    <x v="64"/>
    <s v="Team Haase-Alvey"/>
    <n v="92280"/>
    <s v="Asher Holland"/>
    <s v="Hi Sara,_x000a_I hope you all had a great holiday season and 2026 is off to a great start! I wanted to give an update where Asher and I are for his Summer Seminar personal statement since the application has opened._x000a__x000a_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_x000a__x000a_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_x000a__x000a_We are not working on any of his other Summer Seminar application requirements besides the personal statement. Please let me know if you want us to look at any of that; I assume you will be working on that together._x000a__x000a_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_x000a__x000a_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_x000a__x000a_Cheers,  _x000a_Zack_x000a_zack.robertson@revolutionprep.com_x000a_+15098598579"/>
    <n v="3"/>
    <s v="Asks about changing next two sessions"/>
  </r>
  <r>
    <n v="10941650"/>
    <d v="2026-01-08T00:00:00"/>
    <x v="64"/>
    <s v="Team Haase-Alvey"/>
    <n v="94312"/>
    <s v="Fay Van de Meulengraaf"/>
    <s v="Dear Henjo,_x000a_I hope you are having a great winter. It has been great working with you and Fay over the past couple of months. I wanted to touch base to share some of the progress weâ€™ve made so far and share my thoughts on the plan moving forward._x000a__x000a_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_x000a__x000a_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_x000a__x000a_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_x000a__x000a_Cheers,_x000a_Zack _x000a_zack.robertson@revolutionprep.com_x000a_+15098598579"/>
    <n v="4"/>
    <s v="Recommends scheduling additional sessions to meet at least once every two weeks."/>
  </r>
  <r>
    <n v="10941719"/>
    <d v="2026-01-08T00:00:00"/>
    <x v="87"/>
    <s v="Team Milner"/>
    <n v="96138"/>
    <s v="Nicholas Lazarus"/>
    <s v="Hi Nikia, _x000a__x000a_It's been great working with Nick for the last couple of months! I wanted to reach out with a quick progress update to discuss how things have been going and the plan moving forward. _x000a__x000a_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_x000a__x000a_He took a practice test yesterday so we could get an update on where he is currently at. His math score was up by 50 points! However, his overall score dropped by 20 points.  _x000a__x000a_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_x000a__x000a_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_x000a__x000a_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_x000a__x000a_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_x000a__x000a_Our schedule is all set up for this, so no action is needed on your part, but please let me know if you would like to further discuss any of this._x000a__x000a_Best, _x000a__x000a_Christian C._x000a_christian.collins@revolutionprep.com_x000a_+13035190358"/>
    <n v="5"/>
    <s v="Recommends meeting 2x a week for 1 hour through March test."/>
  </r>
  <r>
    <n v="10941790"/>
    <d v="2026-01-08T00:00:00"/>
    <x v="87"/>
    <s v="Team Milner"/>
    <n v="95209"/>
    <s v="Ninaad Vidwans"/>
    <s v="Hi Sangeeta,_x000a__x000a_It's been great working with Ninaad towards his SAT goals! I wanted to reach out with a quick progress update to discuss how things have been going and the plan through his first attempt in March.Â _x000a__x000a_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_x000a__x000a_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_x000a__x000a_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_x000a__x000a_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_x000a__x000a_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_x000a__x000a_Best,Â Â _x000a_Christian C._x000a_christian.collins@revolutionprep.com_x000a_+13035190358"/>
    <n v="5"/>
    <s v="Current schedule of 1.5 hours each Sunday should be enough."/>
  </r>
  <r>
    <n v="10941792"/>
    <d v="2026-01-08T00:00:00"/>
    <x v="88"/>
    <s v="Team Plamondon"/>
    <n v="97675"/>
    <s v="Daniel Shayovitz"/>
    <s v="Hi Cindy!_x000a__x000a_I just wanted to send a brief follow-up after our conversation yesterday! As I mentioned, working with Daniel has been an absolute joy, and I look forward to our meetings each week! He has been working so hard and never ceases to impress me with his work ethic and desire to learn!_x000a__x000a_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_x000a__x000a_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_x000a__x000a_Though we are not low on hours currently, feel free to use the following link to add hours, should you choose to do so:_x000a_https://my.revolutionprep.com/s/WoAbi9h5WO_x000a__x000a_Please let me know if you have any questions or if there are any adjustments you would like to make to our plan. Iâ€™m happy to schedule a time to talk by phone, if that would be helpful. I look forward to assisting Daniel with his continued advancement!_x000a__x000a_Shaun O._x000a_shaun.oneil@revolutionprep.com_x000a_+14128554310"/>
    <n v="5"/>
    <s v="Recommends meeting at least twice a week for an hour"/>
  </r>
  <r>
    <n v="10941802"/>
    <d v="2026-01-08T00:00:00"/>
    <x v="33"/>
    <s v="Team Plamondon"/>
    <n v="85629"/>
    <s v="Finn Heise"/>
    <s v="Hi Finn and Elizabeth,_x000a__x000a_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update: https://revolutionprep.zoom.us/rec/play/ob_PQGGFVktQmIvScvASOiX3XFq7QAdxhdRHR8iC3Psvb6A1kmOcJIjIAOCGAhRVRFSkBZ7B-GxWC_bj.A4wuN-VYiXnn3phH_x000a__x000a_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_x000a__x000a_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_x000a__x000a_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_x000a__x000a_Please let me know if you have any questions. I am happy to schedule a time to talk by phone if that would be helpful. I look forward to supporting Finn in their continued academic journey._x000a_ _x000a_Warmly,_x000a__x000a_Diana H._x000a_diana.hoyer@revolutionprep.com_x000a_+12106391241"/>
    <n v="5"/>
    <s v="Recommends minimum 90 mins/week or two 60 min/week until Feb ACT."/>
  </r>
  <r>
    <n v="10941804"/>
    <d v="2026-01-08T00:00:00"/>
    <x v="88"/>
    <s v="Team Plamondon"/>
    <n v="81100"/>
    <s v="Finn Sullivan"/>
    <s v="Hi Kristin!_x000a__x000a_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_x000a__x000a_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_x000a__x000a_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_x000a__x000a_If you would like to continue Finn's program, please feel free to use the following link to add hours, should you choose to do so:_x000a_https://my.revolutionprep.com/s/DVWb6TQwI2_x000a__x000a_Please let me know if you have any questions or feedback. Iâ€™m happy to schedule a time to talk by phone, if that would be helpful. I hope both you and Finn have a lovely weekend!_x000a__x000a_Shaun O._x000a_shaun.oneil@revolutionprep.com_x000a_+14128554310"/>
    <n v="5"/>
    <s v="Recommends meeting at least once a week for an hour"/>
  </r>
  <r>
    <n v="10941807"/>
    <d v="2026-01-08T00:00:00"/>
    <x v="33"/>
    <s v="Team Plamondon"/>
    <n v="94281"/>
    <s v="Jude Rivas"/>
    <s v="Hi Jude and Jen,_x000a__x000a_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_x000a__x000a_video link: https://revolutionprep.zoom.us/rec/play/yRHX0hQ9r-m2aNLM9oKfxHXDwLIk1Bg4apDShCH9fa1GTvWWL-apjrAosZl2Jd5LbJL-RvlhlxKht9V4.2GntLqsDOogD6Vd-_x000a__x000a_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_x000a__x000a_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_x000a__x000a_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_x000a__x000a_Based on Judeâ€™s goals, I recommend one 90 minute session per week or two 60 minute sessions per week until the March test. This pacing will help maintain momentum and ensure they have enough time to learn, practice, analyze mistakes, and adjust their approach as needed._x000a__x000a_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_x000a__x000a_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_x000a__x000a_Please let me know if you have any questions or if you would like to adjust anything in our plan. I am happy to schedule a phone call if that would be helpful. I look forward to supporting Jude in their continued academic journey and helping them work toward their March SAT goal._x000a__x000a_Warmly,_x000a__x000a_Diana H._x000a_diana.hoyer@revolutionprep.com_x000a_+12106391241"/>
    <n v="5"/>
    <s v="Recommends one 90-minute or two 60-minute sessions per week until March test."/>
  </r>
  <r>
    <n v="10941810"/>
    <d v="2026-01-08T00:00:00"/>
    <x v="88"/>
    <s v="Team Plamondon"/>
    <n v="94771"/>
    <s v="Joshua Rafael"/>
    <s v="Hi Flora!_x000a__x000a_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_x000a__x000a_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_x000a__x000a_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_x000a__x000a_As we currently have zero remaining hours, I'd recommend you use the following link to add hours, should you choose to do so:_x000a_https://my.revolutionprep.com/s/pzz1d5VkLq_x000a__x000a_Please let me know if you have any questions or if there are any adjustments you would like to make to our plan. Iâ€™m happy to schedule a time to talk by phone, if that would be helpful. I look forward to assisting Josh with his continued advancement!_x000a__x000a_Shaun O._x000a_shaun.oneil@revolutionprep.com_x000a_+14128554310"/>
    <n v="5"/>
    <s v="Recommends meeting at least once a week for an hour"/>
  </r>
  <r>
    <n v="10941820"/>
    <d v="2026-01-08T00:00:00"/>
    <x v="88"/>
    <s v="Team Plamondon"/>
    <n v="55632"/>
    <s v="Tate Krawiecki Gazes"/>
    <s v="Hi Serge!_x000a__x000a_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_x000a__x000a_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_x000a__x000a_As we approach final's time, I would highly recommend we continue our tutoring sooner rather than later. I would recommend we meet at least once a week (twice a week if she's willing) for an hour to maintain the momentum we've already achieved._x000a__x000a_As we currently have zero hours, I would recommend you use the following link to add hours to her account:_x000a_https://my.revolutionprep.com/s/pulhOAxqCs_x000a__x000a_Please let me know if you have any questions or if there are any adjustments you would like to make to our plan. Iâ€™m happy to schedule a time to talk by phone, if that would be helpful. I look forward to assisting Tate with her continued advancement!_x000a__x000a_Shaun O._x000a_shaun.oneil@revolutionprep.com_x000a_+14128554310"/>
    <n v="5"/>
    <s v="Recommends meeting at least once a week for an hour"/>
  </r>
  <r>
    <n v="10941822"/>
    <d v="2026-01-08T00:00:00"/>
    <x v="25"/>
    <s v="Team De Groot"/>
    <n v="84552"/>
    <s v="Kevin Polushkin"/>
    <s v="Dear Irina,_x000a__x000a_Happy New Year! I hope you and your family had a wonderful holiday season. I wanted to provide a comprehensive update on Kevin's progress in Honors Physics over the past few months._x000a__x000a_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quot;tip-to-tail&quot;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_x000a__x000a_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_x000a__x000a_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_x000a__x000a_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_x000a__x000a_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Warmly,_x000a_Brandon Engle_x000a__x000a__x000a_Brandon E._x000a_brandon.engle@revolutionprep.com_x000a_+19708890867"/>
    <n v="5"/>
    <s v="Recommends meeting twice per week for 60 minutes each."/>
  </r>
  <r>
    <n v="10941827"/>
    <d v="2026-01-08T00:00:00"/>
    <x v="89"/>
    <s v="Team Haase-Alvey"/>
    <n v="80546"/>
    <s v="Claire Bennett"/>
    <s v="Dear Cara,_x000a__x000a_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_x000a__x000a_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_x000a__x000a_Our current short-term goal for Claire is improving her understanding of verbs, clauses, and punctuation. The overall goal remains a score of 1370 or higher. Based on Claire's progress, I recommend maintaining our current velocity of one 60-minute session per week._x000a__x000a_If you'd like to continue working together on achieving these goals, you can easily use this link to add the hours to your account today: https://my.revolutionprep.com/s/pMdKkrISyf.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 regards,_x000a__x000a_Anna G._x000a_anna.gilbert@revolutionprep.com_x000a_+12056600595"/>
    <n v="5"/>
    <s v="Recommends maintaining current velocity of one 60-minute session per week"/>
  </r>
  <r>
    <n v="10941828"/>
    <d v="2026-01-08T00:00:00"/>
    <x v="33"/>
    <s v="Team Plamondon"/>
    <n v="90084"/>
    <s v="Mia Feld"/>
    <s v="Hi Mia and Samantha,_x000a__x000a_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LCAi-y0q2m8t2QpViFx6Q91xOw9zatFPprtKnvu2akH9OZfuVGryF_sDOvl8SrgBeixj6n4k6J9iLSow.i5_d1lVEmDa8ijQi_x000a__x000a_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_x000a__x000a_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_x000a__x000a_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_x000a__x000a_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_x000a__x000a_Please let me know if you have any questions or if you would like to adjust any part of our plan. I am happy to schedule a time to talk by phone if that would be helpful. I look forward to continuing to support Mia in their academic journey._x000a__x000a__x000a_Diana H._x000a_diana.hoyer@revolutionprep.com_x000a_+12106391241"/>
    <n v="5"/>
    <s v="Recommends increasing to one 90-minute or two 60-minute sessions per week."/>
  </r>
  <r>
    <n v="10941831"/>
    <d v="2026-01-08T00:00:00"/>
    <x v="33"/>
    <s v="Team Plamondon"/>
    <n v="90576"/>
    <s v="Audrey Crowdell"/>
    <s v="Hi Audrey and Susan,_x000a__x000a_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session video: https://revolutionprep.zoom.us/rec/play/HgXl4Ju8haFcFZOYwO9-lDSpSXFciUZywJxE8GE1RbhurTtIf46O_1uxl2N35RTFhkNo4SU5ZOJzyTqy.R_JvvLO8eyA_8Qbs_x000a__x000a_It has been great working with you and Audrey over the past couple of months. I wanted to touch base to share the progress they have made so far and outline my thoughts for our plan moving forward._x000a__x000a_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_x000a__x000a_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_x000a__x000a_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_x000a__x000a_Please let me know if you have any questions or if you would like to adjust our plan in any way. I am also happy to set up a time for a phone call if that would be helpful. I look forward to supporting Audrey as they continue to build momentum and confidence in their academic work._x000a__x000a__x000a_Diana H._x000a_diana.hoyer@revolutionprep.com_x000a_+12106391241"/>
    <n v="5"/>
    <s v="Recommends continuing with one 60-minute session per week."/>
  </r>
  <r>
    <n v="10941833"/>
    <d v="2026-01-08T00:00:00"/>
    <x v="33"/>
    <s v="Team Plamondon"/>
    <n v="97826"/>
    <s v="Thomas Driscoll"/>
    <s v="Hi Thomas and Katie,_x000a__x000a_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IFkWN_tKt9T1fS395kACT2V1GRrfBWD5OiKDxNQB1PS51SKB4sWHs7mt68sdYhKFDa-DddgifqDpDyYv.pifeZmso17PS2mR5_x000a__x000a_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_x000a__x000a_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_x000a__x000a_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_x000a__x000a_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_x000a__x000a_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_x000a__x000a_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_x000a__x000a_I look forward to supporting Thomas as they continue to grow and build toward their goals. Let me know if you need anything at all._x000a__x000a_Best,_x000a__x000a_Diana H._x000a_diana.hoyer@revolutionprep.com_x000a_+12106391241"/>
    <n v="5"/>
    <s v="Recommends continuing with two 60-minute sessions per week through May SAT."/>
  </r>
  <r>
    <n v="10941836"/>
    <d v="2026-01-08T00:00:00"/>
    <x v="89"/>
    <s v="Team Haase-Alvey"/>
    <n v="96203"/>
    <s v="Ainsley Jay"/>
    <s v="Dear Kathleen,_x000a__x000a_I know this time of year is busy, and I appreciate you taking the time to review this email. As we begin a new academic semester, I wanted to take a moment to share some updates about Ainsley's progress and outline our plans moving forward._x000a__x000a_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_x000a__x000a_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_x000a__x000a_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_x000a__x000a_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_x000a__x000a_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_x000a__x000a_Best regards,_x000a__x000a_Anna G._x000a_anna.gilbert@revolutionprep.com_x000a_+12056600595"/>
    <n v="5"/>
    <s v="Recommends one 60-minute session per week"/>
  </r>
  <r>
    <n v="10941838"/>
    <d v="2026-01-08T00:00:00"/>
    <x v="36"/>
    <s v="Team Cross"/>
    <n v="75397"/>
    <s v="Mason Lee"/>
    <s v="Hi Mason and Family,_x000a__x000a_I hope youâ€™re having a great day. Itâ€™s been wonderful working with Mason lately, and I wanted to share the areas weâ€™ve been focusing on in our sessions so far._x000a__x000a_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_x000a__x000a_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_x000a__x000a_As we continue working together, I recommend maintaining our current weekly schedule of 30 minutes to keep building consistency and momentum. _x000a__x000a_Our short-term goal includes converting between fractions and decimals. The long-term goal is to strengthen Masonâ€™s foundational math skills while building his confidence as a capable, independent problem-solver._x000a__x000a_Please feel free to reach out if you have any questions or if thereâ€™s anything youâ€™d like to adjust as we move forward. Iâ€™m really enjoying working with Mason and supporting his growth._x000a__x000a_Best regards,_x000a_Casey Y._x000a_casey.young@revolutionprep.com_x000a_+1 (727) 251-2559"/>
    <n v="4"/>
    <s v="Recommends maintaining current weekly schedule of 30 minutes."/>
  </r>
  <r>
    <n v="10941839"/>
    <d v="2026-01-08T00:00:00"/>
    <x v="25"/>
    <s v="Team De Groot"/>
    <n v="94978"/>
    <s v="Jackson Bass"/>
    <s v="Dear Nancy,_x000a__x000a_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_x000a__x000a_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_x000a__x000a_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_x000a__x000a_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_x000a__x000a_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_x000a__x000a_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_x000a__x000a_Jackson has shown he can perform well when he applies the strategies we've practiced and maintains focus. With continued work on building these habits and managing the ADHD challenges he's been open about, meaningful score improvement is absolutely achievable._x000a__x000a_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Jackson's success in 2026!_x000a__x000a_Warmly,_x000a_Brandon Engle_x000a__x000a__x000a_Brandon E._x000a_brandon.engle@revolutionprep.com_x000a_+19708890867"/>
    <n v="5"/>
    <s v="Recommends meeting at least twice per week for 60-minute sessions."/>
  </r>
  <r>
    <n v="10941841"/>
    <d v="2026-01-08T00:00:00"/>
    <x v="25"/>
    <s v="Team De Groot"/>
    <n v="95366"/>
    <s v="Yunus Kazim"/>
    <s v="Dear Saba,_x000a__x000a_Happy New Year! I hope you and your family had a wonderful holiday season. As we start 2026, I wanted to check in about Yunus's progress and see how he performed on his October 9th SAT._x000a__x000a_How did Yunus's October SAT go? I'd love to hear about his experience and see his scores when they're available. It's been several months since the exam, and I'm eager to catch up on how things went!_x000a__x000a_Yunus and I worked together in late September and early October for intensive SAT preparation leading up to the October 9th exam. Though our time together was relatively brief (about 1.5-2 weeks), we covered substantial ground across both Math and Reading &amp;amp; Writing._x000a__x000a_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_x000a__x000a_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quot;totals&quot; versus &quot;percentages.&quot; Trigonometry was another strengthâ€”Yunus knew SOH-CAH-TOA well and was quite adept with it, properly using the Pythagorean theorem and reducing radicals by breaking numbers into factors._x000a__x000a_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_x000a__x000a_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Yunus's success in 2026!_x000a__x000a_Warmly,_x000a_Brandon Engle_x000a__x000a__x000a_Brandon E._x000a_brandon.engle@revolutionprep.com_x000a_+19708890867"/>
    <n v="5"/>
    <s v="Recommends meeting at least twice per week for 60-minute sessions."/>
  </r>
  <r>
    <n v="10941842"/>
    <d v="2026-01-08T00:00:00"/>
    <x v="36"/>
    <s v="Team Cross"/>
    <n v="77257"/>
    <s v="Juno Rodriguez"/>
    <s v="Hi Mimi,_x000a__x000a_I hope youâ€™re having a great day. I wanted to share an updated progress note on Juno and highlight the areas weâ€™ve been focusing on since our last check-in._x000a__x000a_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_x000a__x000a_More recently, Juno has begun working with introductory algebra concepts. She has practiced identifying variables and constants, distinguishing between algebraic expressions and equations, and explaining the differences between them._x000a__x000a_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_x000a__x000a_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make any adjustments to our plan. I am always happy to connect by phone if that would be helpful. I am truly enjoying working with Juno and supporting her continued growth._x000a__x000a_Warm regards,_x000a_Casey Y._x000a_casey.young@revolutionprep.com_x000a_+17272512559"/>
    <n v="5"/>
    <s v="Recommends continuing current schedule of 60 minutes per week"/>
  </r>
  <r>
    <n v="10941844"/>
    <d v="2026-01-08T00:00:00"/>
    <x v="20"/>
    <s v="Team Cross"/>
    <n v="95434"/>
    <s v="Hannah Rizzo"/>
    <s v="Dear Svetlana, _x000a__x000a_I hope you are having a great winter. Itâ€™s been great working with you and Hannah over the past few months. I wanted to touch base once again to share some of the progress weâ€™ve made so far and share my thoughts on the plan moving forward. _x000a__x000a_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_x000a__x000a_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46"/>
    <d v="2026-01-08T00:00:00"/>
    <x v="36"/>
    <s v="Team Cross"/>
    <n v="97010"/>
    <s v="Ja'hari Anderson"/>
    <s v="Hi Justin,_x000a__x000a_I hope youâ€™re having a great day. I wanted to share a progress update on Jaâ€™hari and highlight the areas we have been focusing on in our recent sessions._x000a__x000a_We have spent time practicing addition and subtraction word problems, with a strong emphasis on drawing a picture to help her visualize each scenario. This strategy has been especially helpful for identifying what the problem is asking and determining the correct steps to solve it._x000a__x000a_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_x000a__x000a_As we continue working together, our goals are to keep strengthening her word problem strategies, improve her speed and confidence with addition and subtraction facts, and continue reinforcing place value concepts to support more complex skills down the road._x000a__x000a_Please feel free to reach out if you have any questions or if you would like to adjust anything in our plan moving forward. I am really enjoying working with Jaâ€™hari and supporting her progress._x000a__x000a_Warm regards,_x000a_Casey Y._x000a_casey.young@revolutionprep.com_x000a_+1 (727) 251-2559"/>
    <n v="4"/>
    <s v="Recommends continuing current schedule of 60 to 120 minutes per week."/>
  </r>
  <r>
    <n v="10941848"/>
    <d v="2026-01-08T00:00:00"/>
    <x v="36"/>
    <s v="Team Cross"/>
    <n v="92647"/>
    <s v="Zorin Bhamey"/>
    <s v="Hi Yangchen,_x000a__x000a_I hope youâ€™re having a great day. I wanted to share a progress note on Zorin and highlight the areas we have been focusing on in our recent sessions._x000a__x000a_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_x000a__x000a_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_x000a__x000a_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_x000a__x000a_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adjust anything in our plan. I am truly enjoying working with Zorin and supporting her progress._x000a__x000a_Warm regards,_x000a_Casey Y._x000a__x000a_casey.young@revolutionprep.com_x000a_+17272512559"/>
    <n v="5"/>
    <s v="Recommends continuing 60-120 minutes session time each week"/>
  </r>
  <r>
    <n v="10941853"/>
    <d v="2026-01-08T00:00:00"/>
    <x v="12"/>
    <s v="Team De Groot"/>
    <n v="95317"/>
    <s v="Kanishka Kamble"/>
    <s v="Dear Elizabeth,_x000a__x000a_I hope you are having a great new year. Itâ€™s been great working with you and Kanishka over the past couple of months. I wanted to touch base to share some of the progress weâ€™ve made so far and share my thoughts on the plan moving forward._x000a__x000a_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_x000a__x000a_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_x000a__x000a_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_x000a__x000a_Please let me know if you have any questions or if there are any adjustments you would like to make to our plan. Iâ€™m happy to schedule a time to talk by phone if that would be helpful. I look forward to supporting Kanishka in his continued academic journey._x000a__x000a_Best regards,_x000a_Daniel E._x000a_daniel.esquivel-reynoso@revolutionprep.com_x000a_+18057085060"/>
    <n v="5"/>
    <s v="Recommends scheduling meeting once a week until end of school year"/>
  </r>
  <r>
    <n v="10941854"/>
    <d v="2026-01-08T00:00:00"/>
    <x v="36"/>
    <s v="Team Cross"/>
    <n v="97834"/>
    <s v="Mehar Kaushal"/>
    <s v="Hi Chetan,_x000a__x000a_I hope you are having a great day. I wanted to share Meharâ€™s progress update and highlight the skills we have been focusing on during our recent sessions._x000a__x000a_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_x000a__x000a_In our word problem practice, Mehar has been creating pictures and diagrams to determine which operation is needed. This strategy has helped her slow down, visualize the problem, and choose the correct steps with greater confidence._x000a__x000a_Recently, Mehar completed a practice test for homework, and we will review her responses together during our upcoming session. This will help us target specific areas of opportunity within her NJSLA plan, in addition to our upcoming work on identifying equivalent fractions._x000a__x000a_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_x000a__x000a_I recommend continuing with our current schedule of 60 to 120 minutes per week to maintain momentum and confidence._x000a__x000a_Please feel free to reach out anytime if you have questions or would like to make adjustments. It has been a pleasure working with Mehar, and I am excited to continue supporting her toward a top performance on the NJSLA._x000a__x000a_Warm regards,_x000a_Casey Y._x000a_casey.young@revolutionprep.com_x000a_+1 (727) 251-2559"/>
    <n v="4"/>
    <s v="Recommends continuing current schedule of 60 to 120 minutes per week."/>
  </r>
  <r>
    <n v="10941855"/>
    <d v="2026-01-08T00:00:00"/>
    <x v="20"/>
    <s v="Team Cross"/>
    <n v="97828"/>
    <s v="Hannah Wu"/>
    <s v="Dear Di, _x000a__x000a_I hope you are having a great winter. Itâ€™s been great working with you and Hannah over the past few weeks. I wanted to touch base to share some of the progress weâ€™ve made so far and share my thoughts on the plan moving forward. _x000a__x000a_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_x000a__x000a_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56"/>
    <d v="2026-01-08T00:00:00"/>
    <x v="78"/>
    <s v="Team Haase-Alvey"/>
    <n v="76717"/>
    <s v="Aarit Mukherjee"/>
    <s v="Hello Biplap,_x000a__x000a_I would like to give you a bit more of an in-depth view of what Aarit and I have been working on for the last several weeks._x000a__x000a_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_x000a__x000a_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_x000a__x000a_My recommendation is that Aarit continues with one 60 minute session per week until the end of May 2026 (and he may continue longer). That would ensure he gets help understanding chemistry in more depth as well as continue to grow his understanding of English writing skills._x000a__x000a_Joyraj D._x000a_joyraj.d'souza@revolutionprep.com_x000a_+15174024183"/>
    <n v="5"/>
    <s v="Recommends continuing one 60-minute session per week until end of May 2026."/>
  </r>
  <r>
    <n v="10941892"/>
    <d v="2026-01-09T00:00:00"/>
    <x v="90"/>
    <s v="Team St. Marie"/>
    <n v="98229"/>
    <s v="Ishan Ghate"/>
    <s v="Dear Lini,_x000a__x000a_I hope you are having a great winter! Itâ€™s been great working with you and Ishan over the past couple of months. I wanted to touch base to share some of the progress weâ€™ve made so far and share my thoughts on the plan moving forward._x000a__x000a_I have seen significant improvements in Ishanâ€™s recall and ability to verify answers, using one operation to help write the equation for another, using units to understand how to approach problems, and reading tables._x000a__x000a_Based on Ishanâ€™s goals and current ability based on the problems we completed together in unit six, I recommend pausing regular sessions until the need to review more of Ishanâ€™s class material or the desire to push beyond the course material arises._x000a__x000a_Please let me know if you have any questions or if there are any adjustments you would like to make to our plan. Iâ€™m happy to schedule a time to talk by phone if that would be helpful. I look forward to supporting Ishan in their continued academic journey._x000a__x000a_Best regards, _x000a__x000a_Delphine Hintz_x000a_hintz.delphine@revolutionprep.com"/>
    <n v="5"/>
    <s v="Recommends pausing regular sessions."/>
  </r>
  <r>
    <n v="10941894"/>
    <d v="2026-01-09T00:00:00"/>
    <x v="91"/>
    <s v="Team Plamondon"/>
    <n v="67104"/>
    <s v="Charlie Clabbers"/>
    <s v="Good morning!_x000a__x000a_I hope youâ€™re having a wonderful week! This message is intended to detail Charlie's progress through the program. If you have any questions about anything here, feel free to email me at your convenience!_x000a__x000a_PROGRAM INFORMATION_x000a__x000a_Program Focus: Test Prep--ACT_x000a_Hours in Program Bank: 36.5 total (12 unscheduled, 24.5 scheduled)_x000a_Last Scheduled Session: Thursday, March 12_x000a__x000a_Current Goals: To review major geometry concepts and strategies_x000a__x000a_Student Notes: Charlie is great in session. He is respectful, ready to work, and always engages with the material. I really like having him as a student._x000a__x000a_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Charlieâ€™s education, and I am grateful to play a role in it. _x000a__x000a__x000a_Elijah R._x000a_elijah.ramirez@revolutionprep.com_x000a_+13614629743"/>
    <n v="2"/>
    <s v="Recommends maintaining current schedule and velocity."/>
  </r>
  <r>
    <n v="10941895"/>
    <d v="2026-01-09T00:00:00"/>
    <x v="91"/>
    <s v="Team Plamondon"/>
    <n v="91714"/>
    <s v="Ryan Mah"/>
    <s v="Good morning!_x000a__x000a_I hope youâ€™re having a wonderful week! This message is intended to detail Ryanâ€™s progress through the program. If you have any questions about anything here, feel free to email me at your convenience!_x000a__x000a_PROGRAM INFORMATION_x000a__x000a_Program Focus: Test Prep--SAT_x000a_Hours in Program Bank: 72 (50 unscheduled, 22 scheduled)_x000a_Last Scheduled Session: Thursday, March 12_x000a__x000a_Current Goals: To improve performance in the Craft and Structure and Information and Ideas domains_x000a__x000a_Student Notes: Ryan is always wonderful in session. He gives his best effort even when he isn't feeling good, and he is always ready to work._x000a__x000a_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Ryanâ€™s education, and I am grateful to play a role in it. _x000a__x000a__x000a_Elijah R._x000a_elijah.ramirez@revolutionprep.com_x000a_+13614629743"/>
    <n v="2"/>
    <s v="Recommends maintaining current schedule and velocity."/>
  </r>
  <r>
    <n v="10941911"/>
    <d v="2026-01-09T00:00:00"/>
    <x v="4"/>
    <s v="Team Haase-Alvey"/>
    <n v="98031"/>
    <s v="Garrett McIntosh"/>
    <s v="Dear David and Zoenda,_x000a__x000a_I hope you had a wonderful holiday season. It has been a pleasure working with you and Garrett over the past couple of months, and I wanted to take a moment to share an update on Garrettâ€™s progress as well as my recommendations moving forward._x000a__x000a_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_x000a__x000a_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_x000a__x000a_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_x000a__x000a_Please feel free to reach out if you have any questions or would like to discuss any adjustments to our plan. I would also be happy to schedule a phone call if that would be helpful. I look forward to continuing to support Garrett in their academic journey._x000a__x000a_Best regards,_x000a__x000a_Liz P._x000a_elizabeth.pirie@revolutionprep.com_x000a_+12199169916"/>
    <n v="5"/>
    <s v="Recommends continuing once-weekly 60-minute session for remainder of school year."/>
  </r>
  <r>
    <n v="10941916"/>
    <d v="2026-01-09T00:00:00"/>
    <x v="4"/>
    <s v="Team Haase-Alvey"/>
    <n v="95691"/>
    <s v="Charlotte Schnell"/>
    <s v="Dear Melissa,_x000a__x000a_I hope you had a wonderful holiday season. It has been great working with you and Charlotte over the past couple of months, and I wanted to share an update on her progress along with my recommendations moving forward._x000a__x000a_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_x000a__x000a_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_x000a__x000a_Please let me know if you have any questions or would like to discuss any adjustments to our plan. I would be happy to schedule a phone call if that would be helpful. I look forward to continuing to support Charlotte in her SAT preparation._x000a__x000a_Best regards,_x000a__x000a_Liz P._x000a_elizabeth.pirie@revolutionprep.com_x000a_+12199169916"/>
    <n v="4"/>
    <s v="Recommends continuing twice-weekly 60-minute sessions."/>
  </r>
  <r>
    <n v="10942162"/>
    <d v="2026-01-09T00:00:00"/>
    <x v="87"/>
    <s v="Team Milner"/>
    <n v="97691"/>
    <s v="Sarah Huynh"/>
    <s v="Hi Minh &amp;amp; Sarah, _x000a__x000a_Happy new year! I wanted to check in to see how the final exam went for Sarah? _x000a__x000a_Let me know if I can help with anything in the future! I'd recommend reaching out sooner than later if a class is giving you trouble (sometimes it's hard to catch up after things have gone wrong). _x000a__x000a_Cheers, _x000a__x000a_Christian C._x000a_christian.collins@revolutionprep.com_x000a_+13035190358"/>
    <n v="2"/>
    <s v="General offer of future help."/>
  </r>
  <r>
    <n v="10942185"/>
    <d v="2026-01-09T00:00:00"/>
    <x v="19"/>
    <s v="Team Haase-Alvey"/>
    <n v="97809"/>
    <s v="Yi Qi"/>
    <s v="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_x000a__x000a_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0"/>
    <d v="2026-01-09T00:00:00"/>
    <x v="19"/>
    <s v="Team Haase-Alvey"/>
    <n v="96169"/>
    <s v="Jupiter Webb"/>
    <s v="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_x000a__x000a_I recommend one 1-hour session a week, as we began to work on percents, probability, conversion and other topics deeply connected to fractions. In addition to ensuring he is caught up with his class homework involving dividing decimals by decimal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8"/>
    <d v="2026-01-09T00:00:00"/>
    <x v="92"/>
    <s v="Team Cross"/>
    <n v="87717"/>
    <s v="Ryder Fox"/>
    <s v="Dear Jennifer,_x000a__x000a_I hope you had a wonderful holiday season. Itâ€™s been a pleasure working with Ryder over the past couple of months, and I wanted to share a brief progress update as we head into the new term._x000a__x000a_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_x000a__x000a_Iâ€™m sorry we werenâ€™t able to connect this week and missed seeing Ryder in session, but Iâ€™m very much looking forward to having her back next week and continuing where we left off._x000a__x000a_Velocity Recommendation:_x000a_Since Ryder is making steady progress toward her current goals, I recommend that we continue with our two 45-minute sessions per week through the remainder of the school year to maintain momentum and reinforce these skills._x000a__x000a_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_x000a__x000a_Please feel free to reach out if you have any questions or would like to discuss adjustments to our plan. Iâ€™m always happy to connect. I look forward to continuing to support Ryderâ€™s growth and progress._x000a__x000a_Warm regards,_x000a_Patricia_x000a__x000a__x000a_Patricia F._x000a_patricia.flores@revolutionprep.com_x000a_+19565366167"/>
    <n v="5"/>
    <s v="Recommends continuing two 45-minute sessions per week through remainder of school year."/>
  </r>
  <r>
    <n v="10942209"/>
    <d v="2026-01-09T00:00:00"/>
    <x v="92"/>
    <s v="Team Cross"/>
    <n v="93834"/>
    <s v="Rose Qu"/>
    <s v="Dear Yao,_x000a__x000a_I know this time of year can be especially busy, and I appreciate you taking the time to review this update. As we move further into the semester, I wanted to share some highlights of Roseâ€™s progress and outline our focus moving forward._x000a__x000a_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_x000a__x000a_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_x000a__x000a_Velocity Recommendation:_x000a_Since Rose is making steady progress and managing her workload well, I recommend we continue with our two 60-minute sessions per week throughout the semester to maintain momentum and stay aligned with her coursework._x000a__x000a_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_x000a__x000a_Warm regards,_x000a_Patricia_x000a__x000a_Patricia F._x000a_patricia.flores@revolutionprep.com_x000a_+19565366167"/>
    <n v="5"/>
    <s v="Recommends continuing two 60-minute sessions per week throughout the semester."/>
  </r>
  <r>
    <n v="10942227"/>
    <d v="2026-01-09T00:00:00"/>
    <x v="70"/>
    <s v="Team De Groot"/>
    <n v="92398"/>
    <s v="Ella Hallett"/>
    <s v="Hi, Donna,_x000a__x000a_It was great talking to you on Zoom today! Here's my recap of our conversation so that we can keep Cynthia in the loop and also ensure that we're on the same page. Feel free to add anything you think I missed!_x000a__x000a_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quot;medium&quot; -- we're not all the way there yet, but her skills have significantly increased!_x000a__x000a_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_x000a__x000a_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_x000a__x000a_As Ella is still a sophomore, her college list is still in process, and so her ultimate SAT goal is TBD; however, my short-term goals for her include a) getting 5 &quot;medium&quot;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_x000a__x000a_To this end, I recommend that we continue our current rhythm of 60 minutes per week in order to work on both SAT and anything she might need for her English class at school. _x000a__x000a_Please let me know if you have any questions or if there are any adjustments you would like to make to our plan. Iâ€™m happy to schedule a time to talk if that would be helpful. _x000a__x000a_Thank you!_x000a_Maia"/>
    <n v="4"/>
    <s v="Recommends continuing current rhythm of 60 minutes per week."/>
  </r>
  <r>
    <n v="10942340"/>
    <d v="2026-01-09T00:00:00"/>
    <x v="15"/>
    <s v="Team Haase-Alvey"/>
    <n v="99268"/>
    <s v="Yeteng Zeng"/>
    <s v="Dear Qiang,_x000a__x000a_I hope you're having a great day! Now that Gavin has completed another practice test (with flying colors), I wanted to reach out to share some of his progress so far and discuss plans for our next sessions to keep moving towards his goals._x000a__x000a_Gavin is making excellent progress in the verbal section! I'm listing his scores on his most recent practice test below (with the caveat that the scaled scores and percentiles are estimates, since this was never an official test with enough measured scores to calculate percentiles):_x000a_-Quantitative: 745 (82nd percentile)_x000a_-Reading: 674 (62nd percentile)_x000a_-Verbal: 706 (72nd percentile)_x000a__x000a_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_x000a__x000a_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_x000a__x000a_Please let me know if you have any questions or if there are any adjustments you'd like to make to our plan. If you'd like to set up a time to talk about his progress, I'm more than happy to do so - please just let me know. Have a great rest of your day!_x000a__x000a_Best regards,_x000a_Margaret W._x000a_margaret.webb@revolutionprep.com_x000a_+15127457572"/>
    <n v="5"/>
    <s v="Recommends continuing to meet for 1-2 hours per week leading up to official test."/>
  </r>
  <r>
    <n v="10942442"/>
    <d v="2026-01-09T00:00:00"/>
    <x v="32"/>
    <s v="Team Haase-Alvey"/>
    <n v="91665"/>
    <s v="Dakshesh Jayakumar"/>
    <s v="Hi Dakshesh and Kannanthodath,_x000a__x000a_I hope you had a restful holiday season. It has been excellent getting back to work with Dakshesh after the winter break. He did exceptionally well jumping back into our routine, showing up to the session with a clear plan and specific goals for what we needed to cover._x000a_Chemistry: Proactive Preparation_x000a__x000a_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_x000a_Precalculus: Finding Zeros in Polynomials_x000a__x000a_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_x000a__x000a_Dakshesh handled these concepts well and demonstrated a strong grasp of the algebraic steps required to solve for both real and complex roots._x000a_Plan Moving Forward_x000a__x000a_To maintain this strong momentum and continue the &quot;pre-teaching&quot; strategy that worked so well for his Chemistry class this week, I recommend we continue with our current velocity of one to two hours a week. This will give us enough flexibility to stay ahead of his lectures while leaving time for exam review._x000a__x000a_I hope you have a great start to the year!_x000a__x000a_Best regards,_x000a__x000a_Christian Steiner_x000a_christian.steiner@revolutionprep.com_x000a_+13056077323"/>
    <n v="4"/>
    <s v="Recommends continuing current velocity of one to two hours a week."/>
  </r>
  <r>
    <n v="10942443"/>
    <d v="2026-01-09T00:00:00"/>
    <x v="32"/>
    <s v="Team Haase-Alvey"/>
    <n v="95963"/>
    <s v="Foluwasade Kole-James"/>
    <s v="Hi Foluwasade and Abayomi,_x000a__x000a_I hope you had a wonderful holiday season. It has been a pleasure working with Foluwasade (Sade) this semester, and I wanted to provide an update on our progress as we kick off the new year._x000a_Chemistry: Mastering Reaction Types_x000a__x000a_Before the winter break, our focus was primarily on exam preparation. Now that we have returned, we are spending our time getting ahead on the various types of chemical reactions._x000a__x000a_This week was particularly important as her classroom lesson on this topic was rushed. We spent our session clarifying the reactions her class &quot;breezed over,&quot; with a heavy focus on Acids and Bases. We worked through her homework to ensure she wasn't just completing the assignments, but fully comprehending the underlying mechanics of neutralization and proton transfer._x000a__x000a_In these reactions, we specifically looked at the general form:_x000a_HA (acid)+BOH (base)â†’BA (salt)+H2â€‹O (water)_x000a_Student Initiative and Engagement_x000a__x000a_I continue to be impressed by Sadeâ€™s approach to our sessions. She always arrives with a clear idea of what she wants to cover and brings &quot;fruitful&quot; questions that demonstrate she is thinking critically about the material. Her ability to communicate what she feels comfortable with and where she needs more depth allows us to be extremely efficient with our time._x000a_Plan Moving Forward_x000a__x000a_Because the pace of her chemistry course can be quite fast, I recommend we maintain a velocity of one hour a week. This will allow us to stay ahead of the curriculum and provide the necessary space to clarify any &quot;rushed&quot; classroom topics before they become roadblocks._x000a__x000a_I hope you have a great start to the year!_x000a__x000a_Best regards,_x000a__x000a_Christian Steiner_x000a_christian.steiner@revolutionprep.com_x000a_+13056077323"/>
    <n v="4"/>
    <s v="Recommends maintaining a velocity of one hour a week."/>
  </r>
  <r>
    <n v="10942445"/>
    <d v="2026-01-09T00:00:00"/>
    <x v="32"/>
    <s v="Team Haase-Alvey"/>
    <n v="96374"/>
    <s v="Safiya Bhuiyan"/>
    <s v="Hi Safiya and Sadia,_x000a__x000a_I hope you had a wonderful holiday season. It has been great getting back into the swing of things with Safiya as we transition into the new semester._x000a_Physics: From Momentum to Fluid Dynamics_x000a__x000a_Before the winter break, Safiya and I focused heavily on her Momentum unit to ensure she was prepared for her final assessments. Since returning, we have shifted our focus to Fluid Dynamics._x000a__x000a_Safiya mentioned that the introductory lessons in class felt quite rushed, so our session was vital for clarifying the core principles that were &quot;breezed over.&quot; We spent time completing her homework and diving into the laws surrounding pressure, density, and temperature. Specifically, we discussed how pressure increases with depth and how fluid velocity impacts pressureâ€”key concepts in Bernoulliâ€™s Principle._x000a__x000a_We utilized the continuity equation and pressure formulas to help her visualize these relationships:_x000a_P=AFâ€‹_x000a_A1â€‹v1â€‹=A2â€‹v2â€‹_x000a_Student Initiative_x000a__x000a_I consistently appreciate Safiyaâ€™s approach to our sessions. She always arrives with a clear agenda of what she wants to cover, which allows us to be highly productive. Her &quot;fruitful&quot; questions show that she isn't just looking for the right answer, but is truly seeking to understand the underlying physics. She is also very proactive in communicating what she feels comfortable with and where she still feels &quot;shaky,&quot; which helps me tailor our practice effectively._x000a_Plan Moving Forward_x000a__x000a_Because the current pace of her class seems quite fast, I recommend we maintain a velocity of one hour a week. This will give us a consistent window to clarify rushed classroom topics and ensure her homework is not just completed, but fully understood._x000a__x000a_I hope you have a great start to the year!_x000a__x000a_Best regards,_x000a__x000a_Christian Steiner_x000a_christian.steiner@revolutionprep.com_x000a_+13056077323"/>
    <n v="4"/>
    <s v="Recommends maintaining a velocity of one hour a week."/>
  </r>
  <r>
    <n v="10942447"/>
    <d v="2026-01-09T00:00:00"/>
    <x v="32"/>
    <s v="Team Haase-Alvey"/>
    <n v="79443"/>
    <s v="Ethan Kim"/>
    <s v="Hi Ethan and Daniel,_x000a__x000a_It was a pleasure to meet Ethan and begin working with him on AP Chemistry. I greatly appreciate the topics that you and his teacher provided; having that insight into where he needs to improve and review will be invaluable as we structure our lessons this semester._x000a_Session Focus: Thermodynamics and Intermolecular Forces_x000a__x000a_During our first session, we focused on a laboratory assignment involving Thermodynamics. This gave us a great opportunity to discuss Lattice Energy and how Intermolecular Forces (IMFs) directly affect physical properties like melting and boiling points._x000a__x000a_We explored how the strength of these attractions determines the energy required to cause a phase change. For Lattice Energy, we discussed the relationship between ion charge and size, often modeled by a form of Coulombâ€™s Law:_x000a_Elatticeâ€‹âˆdQ1â€‹Q2â€‹â€‹_x000a_Resources and Strategy_x000a__x000a_I have provided Ethan with the Princeton Review for AP Chemistry. This will be a core resource for his independent study. Moving forward, he can use this to pre-read or review topics, which we can then analyze and discuss during our sessions to ensure deep conceptual mastery._x000a_Plan Moving Forward_x000a__x000a_To effectively balance his current assignments with the necessary cumulative review of previous material, I recommend the following:_x000a__x000a_    Minimum: One hour per week for consistent progress._x000a__x000a_    Variable: On weeks where his current course load is heavy or he feels he needs extra support, I recommend we meet for two hours. This allows us to handle immediate homework needs without sacrificing the long-term AP exam review._x000a__x000a_I look forward to working with Ethan this year and helping him excel in this challenging course. Have a great start to the year!_x000a__x000a_Best regards,_x000a__x000a_Christian Steiner_x000a_christian.steiner@revolutionprep.com_x000a_+13056077323"/>
    <n v="5"/>
    <s v="Recommends one hour per week minimum"/>
  </r>
  <r>
    <n v="10942489"/>
    <d v="2026-01-09T00:00:00"/>
    <x v="59"/>
    <s v="Team Plamondon"/>
    <n v="72081"/>
    <s v="Ida Lim"/>
    <s v="Hi Ida and Hatice,_x000a__x000a_It was great working with Ida this week! Ida continues to work hard and complete her assignments consistently, and her reading comprehension is truly on pointâ€”she is able to identify key ideas, track theme, and make strong predictions as we move through more challenging texts._x000a__x000a_Hours &amp;amp; Scheduling_x000a_Ida currently has 24 hours available, and 19 of those hours still need to be scheduled. Ida will be transitioning out of French after next week, so I know she will be off my schedule for a while. Please feel free to reach out if you need help scheduling later._x000a__x000a_French Progress Highlights_x000a_Reading comprehension: Ida is doing an excellent job understanding meaning, tone, and author intentâ€”even in older or more literary selections._x000a__x000a_Follow-through: She has been doing a great job completing her work, which is exactly what drives steady improvement in French._x000a__x000a_Primary Growth Focus (Grammar for Essay Writing)_x000a_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_x000a__x000a_As I mentioned earlier, Ida and I will not be meeting for about six weeks, but her Google Classroom has French exercises assigned every other day for the weeks she is not in French class. I would appreciate it if she worked on those consistently :) _x000a__x000a_Please feel free to reach out anytime to schedule the remaining hours for the semester._x000a__x000a_Thanks!_x000a_Cara_x000a__x000a_Cara R._x000a_cara.mclaughlin@revolutionprep.com_x000a_+16056596774"/>
    <n v="3"/>
    <s v="Not meeting for six weeks"/>
  </r>
  <r>
    <n v="10942496"/>
    <d v="2026-01-09T00:00:00"/>
    <x v="59"/>
    <s v="Team Plamondon"/>
    <n v="71512"/>
    <s v="Jagger Jurcak"/>
    <s v="Hi Jagger and Jennifer,_x000a__x000a_I hope you both had a great break and are feeling ready for the new semester :) Now that school is starting back up, our goal is to get back into a consistent routine, re-establish strong study habits, and start reinforcing the core skills Jagger needs across his classes._x000a__x000a_Scheduling &amp;amp; Hours_x000a_   - Jagger has 6 tutoring hours remaining that still need to be scheduled._x000a_   - We are already set for our standing weekly meeting time: Sundays at 9:00 PM EST._x000a_   - With the semester ramping back up, I recommend we use these remaining hours proactively over the next several weeks so we can support Jagger before quizzes/tests pile up._x000a__x000a_Semester Restart Focus (What weâ€™ll prioritize going forward)_x000a_   - Rebuilding consistency: regular homework completion + checking teacher communications/portals._x000a_   - Reinforcing foundations: keeping key skills automatic so test prep is less stressful._x000a_   - Weekly checkpoints: confirm whatâ€™s coming up and set priorities during our Sunday session._x000a__x000a_Last Semester Highlights (What weâ€™re continuing)_x000a_Spanish 2_x000a_Jagger showed strong verb conjugation skills (including irregular and stem-changing verbs). This semester weâ€™ll keep building on that by reinforcing core grammar and staying current on chapter vocabulary so test performance stays consistent._x000a__x000a_Chemistry_x000a_Jagger understands the material best when heâ€™s actively practicing, especially with fundamentals like naming compounds and structure concepts. This semester weâ€™ll focus on consistent homework submission and steady review so his test scores match what he knows._x000a__x000a_Next Step for This Week_x000a_If you can, please reply with a quick confirmation that Sundays at 9:00 PM EST still work now that school is back in sessionâ€”and Iâ€™ll map out the next few weeks so we can use the remaining 6 hours strategically while the semester is still getting underway._x000a__x000a_Thanks!_x000a_Cara_x000a__x000a_Cara R._x000a_cara.mclaughlin@revolutionprep.com_x000a_+16056596774"/>
    <n v="4"/>
    <s v="Recommends using remaining hours proactively over next few weeks."/>
  </r>
  <r>
    <n v="10942506"/>
    <d v="2026-01-09T00:00:00"/>
    <x v="59"/>
    <s v="Team Plamondon"/>
    <n v="97621"/>
    <s v="Scarlett Maddux"/>
    <s v="Hi Scarlett and Michelle,_x000a__x000a_I hope you both had a restful break! As we start the new stretch of the semester, I wanted to share a clear plan for how we can continue strengthening Scarlettâ€™s understanding of her material and improving her academic outcomes moving forward._x000a__x000a_Scheduling &amp;amp; Hours:_x000a_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_x000a__x000a_How Weâ€™ll Focus on Improvement This Semester:_x000a_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_x000a__x000a_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_x000a__x000a_Ongoing Focus Areas:_x000a_In Geometry, Scarlett understands where proofs are going conceptually. This semester, we will continue refining her ability to break proofs into clear, logical steps, use precise terminology, and justify each step correctly and feel more confident with formal reasoning._x000a__x000a_In Physics, Scarlett demonstrates strong conceptual understanding of the core principles. Our continued focus will be on careful formula selection, accurate equation setup, unit consistency, and attention to detail in calculations to avoid small errors._x000a__x000a_My goal is to make sure Scarlett not only understands what to do, but also feels confident in how to approach each problem._x000a__x000a_Please let me know your availability so we can begin scheduling Scarlettâ€™s remaining 20 hours in a way that supports her workload and keeps her on track for success this semester._x000a__x000a_Thanks!_x000a_Cara_x000a__x000a_Cara R._x000a_cara.mclaughlin@revolutionprep.com_x000a_+16056596774"/>
    <n v="4"/>
    <s v="Recommends placing remaining 20 hours on calendar soon."/>
  </r>
  <r>
    <n v="10942699"/>
    <d v="2026-01-10T00:00:00"/>
    <x v="56"/>
    <s v="Team De Groot"/>
    <n v="75747"/>
    <s v="Logan Sarza"/>
    <s v="Hi Veronica and Logan,_x000a__x000a_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_x000a__x000a_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_x000a__x000a_It has been a pleasure working with Logan up this point. If you have any questions, comments, or concerns, please let me know. I'm happy to schedule a phone call to discuss anything further. Thank you so much!_x000a__x000a_Matthew W._x000a_matthew.wert@revolutionprep.com_x000a_+15708998646"/>
    <n v="5"/>
    <s v="Important to continue at this velocity [once a week for an hour] until April."/>
  </r>
  <r>
    <n v="10942907"/>
    <d v="2026-01-10T00:00:00"/>
    <x v="93"/>
    <s v="Team Haase-Alvey"/>
    <n v="85653"/>
    <s v="Nisaar Jaiya"/>
    <s v="Dear Raman,_x000a__x000a_I hope you are having a great start to the new year. Itâ€™s been lovely working with you and Nisaar over the past several months, and I wanted to touch base again to share some of the progress weâ€™ve made and my thoughts on the plan moving forward._x000a__x000a_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_x000a__x000a_So far this school year, our standard once-a-week 60-minute sessions seem to be working just as well as last semester, so I recommend we continue with that._x000a__x000a__x000a_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_x000a__x000a_Please let me know if you have any questions or if there are any adjustments you would like to make to our plan. Iâ€™m happy to schedule a time to talk by phone if that would be helpful. I look forward to supporting Nisaar in her continued academic journey._x000a__x000a_Best,_x000a_Carina S._x000a_carina.shanahan@revolutionprep.com_x000a_+15702932582"/>
    <n v="4"/>
    <s v="Recommends continuing standard once-a-week 60-minute sessions."/>
  </r>
  <r>
    <n v="10942938"/>
    <d v="2026-01-10T00:00:00"/>
    <x v="80"/>
    <s v="Team Plamondon"/>
    <n v="90237"/>
    <s v="Sachin Bedi"/>
    <s v="Dear Alok,_x000a__x000a_I hope you had a wonderful holiday season. It has been great working with you and Sachin over the past semester, and I wanted to touch base to share some of his recent progress and reconfirm our plan moving forward._x000a__x000a_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_x000a__x000a_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_x000a__x000a_Please let me know if you have any questions or if there are any adjustments you would like to make to our plan. Iâ€™m happy to schedule a phone call if that would be helpful. I look forward to supporting Sachin in his continued academic journey._x000a__x000a_Best regards,_x000a_Andres J._x000a_andres.jarquin@revolutionprep.com_x000a_+17735472239"/>
    <n v="4"/>
    <s v="Recommends continuing existing schedule of 90–120 minutes per week."/>
  </r>
  <r>
    <n v="10942951"/>
    <d v="2026-01-10T00:00:00"/>
    <x v="93"/>
    <s v="Team Haase-Alvey"/>
    <n v="96810"/>
    <s v="Nathalie Kennedy"/>
    <s v="Dear Nathalie,_x000a__x000a_I hope you are having a great start to the new year. Itâ€™s been lovely working with you and Maddie over the past couple months, and I wanted to touch base again to share some of the progress weâ€™ve made and my thoughts on the plan moving forward._x000a__x000a_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_x000a__x000a_So far this school year, our standard once-a-week 30-minute sessions seem to be working just as well as last semester, so I recommend we continue with that._x000a__x000a_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continuing once-a-week 30-minute sessions"/>
  </r>
  <r>
    <n v="10942957"/>
    <d v="2026-01-10T00:00:00"/>
    <x v="93"/>
    <s v="Team Haase-Alvey"/>
    <n v="98290"/>
    <s v="Madison Laski"/>
    <s v="Dear Desare,_x000a__x000a_I hope you are having a great start to the new year! Itâ€™s been lovely working with you and Madi over the past couple months, and I wanted to touch base to share some of the progress weâ€™ve made and my thoughts on the plan moving forward._x000a__x000a_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_x000a__x000a_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sticking with scheduled 60-minute session once a week."/>
  </r>
  <r>
    <n v="10943018"/>
    <d v="2026-01-10T00:00:00"/>
    <x v="94"/>
    <s v="Team St. Marie"/>
    <n v="92072"/>
    <s v="Alaia Vassallo"/>
    <s v="Hi Alaia and Ileana,_x000a__x000a_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_x000a__x000a_Feel free to reach out if you have any questions or requests, and if there is anything else I can do to help. You can always contact me directly by text message or e-mail.Â _x000a__x000a_I hope you are having a wonderful day!Â _x000a__x000a_Ashley S._x000a_ashley.scorsone@revolutionprep.com_x000a_+19543031288_x000a__x000a__x000a_Ashley S._x000a_ashley.scorsone@revolutionprep.com_x000a_+19543031288"/>
    <n v="4"/>
    <s v="Scheduled to meet on Tuesdays until test day."/>
  </r>
  <r>
    <n v="10943026"/>
    <d v="2026-01-10T00:00:00"/>
    <x v="93"/>
    <s v="Team Haase-Alvey"/>
    <n v="87298"/>
    <s v="Ruth Binyam"/>
    <s v="Dear Kukie,_x000a__x000a_I hope you are having a great start to the new year! Itâ€™s been lovely working with you and Ruth over the past couple months, and I wanted to touch base to share some of the progress weâ€™ve made and my thoughts on the plan moving forward._x000a__x000a_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_x000a__x000a_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_x000a__x000a_Our schedule has been working quite well, with two hours each Saturday, and I recommend we stick to this as we go forward._x000a__x000a_Please let me know if you have any questions or if there are any adjustments you would like to make to our plan. Iâ€™m happy to schedule a time to talk by phone if that would be helpful. I look forward to supporting Ruth in her continued academic journey._x000a__x000a_Best,_x000a_Carina S._x000a_carina.shanahan@revolutionprep.com_x000a_+15702932582"/>
    <n v="4"/>
    <s v="Recommends sticking to current schedule of two hours each Saturday."/>
  </r>
  <r>
    <n v="10943112"/>
    <d v="2026-01-10T00:00:00"/>
    <x v="21"/>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 _x000a__x000a_Areas that we have been working on:_x000a_â€¢Continuing to learn vowel combinations_x000a_â€¢Learning next steps of syllable division â€“ open v. closed syllables_x000a_â€¢Practicing decoding skills while doing reading comprehension exercises_x000a_â€¢Practicing reading comprehension skills such as reading questions first, _x000a__x000a_Short-term goals moving forward:_x000a_â€¢Practice syllable division with open and closed syllables_x000a_â€¢Continue learning vowel combinations_x000a_â€¢Exercises to help reading fluency (natural pace/sound while reading)_x000a_â€¢Continue working through grade level reading comprehension objectives_x000a__x000a_Recommendation: _x000a_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4"/>
    <s v="Recommends continuing with at least one hour a week."/>
  </r>
  <r>
    <n v="10943123"/>
    <d v="2026-01-10T00:00:00"/>
    <x v="21"/>
    <s v="Team Cross"/>
    <n v="97638"/>
    <s v="Grace Pandolfo"/>
    <s v="Dear Anthony and Jenny,_x000a__x000a_I hope you are doing well! Itâ€™s been great working with Grace over the past couple of months. I wanted to touch base to share some of the progress weâ€™ve made so far and share my thoughts on the plan moving forward._x000a__x000a_Overall goal: Increase Graceâ€™s math skills to near or at grade level_x000a__x000a_Areas that we have been working on:_x000a_â€¢Number relations: addition and subtraction fact families; number bonds to 10; skip counting_x000a_â€¢Telling time on an analog clock to the nearest quarter hour_x000a_â€¢Counting amounts of coins_x000a_â€¢Adding and subtracting 2- and 3-digit numbers with regrouping_x000a_â€¢Multiplication readiness: repeated addition; skip counting; arrays_x000a__x000a_Short-term goals moving forward:_x000a_â€¢Continue reinforcing concepts listed above_x000a_â€¢Telling time on an analog clock to the nearest 5 minutes_x000a_â€¢Number relations: number bonds; adding multiples of 10; skip counting by 100s; adding 100 to a number_x000a_â€¢Counting dollar bills and combinations of dollar bills and coins_x000a__x000a_Recommendation: _x000a_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4"/>
    <s v="Recommends continuing with at least one hour a week."/>
  </r>
  <r>
    <n v="10943136"/>
    <d v="2026-01-10T00:00:00"/>
    <x v="28"/>
    <s v="Team Cross"/>
    <n v="94411"/>
    <s v="Walker Souza"/>
    <s v="Dear Marthe,_x000a__x000a_I hope you are having a great New Year. It was great working with Walker again. I wanted to touch base with you to discuss what are plans are going forward._x000a__x000a_Walker has seen significant improvements in his reading and writing scores, but he also noticed that he performed worse on the math section than he expected. We have identified some areas of math we want to work on, and we will address these in our upcoming sessions._x000a__x000a_In order to achieve our goals, I recommend that Walker and I continue to meet at least once per week. Walker will also take another practice test, so we can see what areas we are performing well on and where we need to improve._x000a_._x000a_Please let me know if you have any questions or if there are any adjustments you would like to make to our plan. Iâ€™m happy to schedule a time to talk by phone if that would be helpful. I look forward to supporting Walker on his continued academic journey._x000a__x000a_Best regards,_x000a_Edwin W._x000a_edwin.west@revolutionprep.com_x000a_+18134213087"/>
    <n v="4"/>
    <s v="Recommends continuing to meet at least once per week."/>
  </r>
  <r>
    <n v="10943140"/>
    <d v="2026-01-10T00:00:00"/>
    <x v="21"/>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Support Jason on his math journey_x000a__x000a_Areas that we have been working on:_x000a_â€¢Continue to practice and review skills such as long division, adding and subtracting fractions with unlike denominators and the multiplication algorithm. _x000a_â€¢Continue to assess for gaps_x000a_â€¢Working with exponents_x000a_â€¢More complex problems using order of operations_x000a_â€¢Rewriting verbal statements as numerical expressions_x000a__x000a_Short-term goals moving forward:_x000a_â€¢Reinforce previously learned concepts _x000a_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_x000a__x000a_Recommendation: _x000a_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4"/>
    <s v="Recommends continuing with at least one hour a week."/>
  </r>
  <r>
    <n v="10943149"/>
    <d v="2026-01-10T00:00:00"/>
    <x v="93"/>
    <s v="Team Haase-Alvey"/>
    <n v="84126"/>
    <s v="Hana Amado"/>
    <s v="Dear Yukiko,_x000a__x000a_I hope this email finds you well. I wanted to touch base regarding Hana's recent progress and discuss a plan moving forward._x000a__x000a_First, I have seen significant improvements in Hana's ability to use area models for factoring and foiling quadratics. Sheâ€™s also made good progress with solving equations involving fractions, and this progress is commendable._x000a__x000a_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_x000a__x000a_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_x000a__x000a_If this sounds like a good plan to you, you can redeem more credits through your Bright Horizon's portal. After you redeem your credits, you will receive an email from Revolution Prep to add the hours to your account._x000a__x000a_Please let me know if you have any questions or if you have any additional insights that might be helpful for me to consider in my work with Hana. Iâ€™m happy to schedule a time to talk by phone as well. I am committed to helping Hana work towards her long-term goals._x000a__x000a_Best,_x000a_Carina S._x000a_carina.shanahan@revolutionprep.com_x000a_+15702932582"/>
    <n v="5"/>
    <s v="Recommends adding an hour session each week for Executive Functioning."/>
  </r>
  <r>
    <n v="10943156"/>
    <d v="2026-01-10T00:00:00"/>
    <x v="95"/>
    <s v="Team Milner"/>
    <n v="66758"/>
    <s v="Gavriel Chelst"/>
    <s v="Dear Dina,_x000a__x000a_I know this time of year is busy, and I appreciate you taking the time to review this email. As we close in on Gavriel's semester, I wanted to take a moment to share some updates about Gavrielâ€™s progress and outline our plans moving forward._x000a__x000a_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_x000a__x000a_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_x000a__x000a_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_x000a__x000a_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_x000a__x000a_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_x000a__x000a_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_x000a__x000a_Best regards,_x000a_Andrew"/>
    <n v="5"/>
    <s v="Recommends continuing twice weekly"/>
  </r>
  <r>
    <n v="10943159"/>
    <d v="2026-01-10T00:00:00"/>
    <x v="96"/>
    <s v="Team Cross"/>
    <n v="85180"/>
    <s v="Varun Kakarla"/>
    <s v="Dear Shar,_x000a__x000a_I hope you are having a great day! I wanted to touch base regarding Varun's recent attendance and participation in our tutoring sessions._x000a__x000a_Firstly, I have seen significant improvements in Varun's analysis of word problems. He has shown consistent progress in using the maps strategy and marking down relevant information to madel the problems we have been covering, and this progress is commendable._x000a__x000a_However, Iâ€™ve noticed that there have been some inconsistencies in Varun's attendance. He has frequently arrived late, which can make it challenging to achieve the goals weâ€™ve set._x000a__x000a_Since Varun is progressing towards achieving his goals, I recommend we continue with our three 60 minute class per week until his official exam date._x000a__x000a_Please let me know if you have any questions or if there are any adjustments you would like to make to our plan. Iâ€™m happy to schedule a time to talk by phone if that would be helpful. I am here to support Varun and ensure he has the best possible chance to succeed._x000a__x000a_Best regards,_x000a__x000a_Robert N._x000a_robert.nantze@revolutionprep.com_x000a_+15754897446"/>
    <n v="5"/>
    <s v="Recommends continuing three 60-minute classes per week until official exam."/>
  </r>
  <r>
    <n v="10943182"/>
    <d v="2026-01-10T00:00:00"/>
    <x v="97"/>
    <s v="Team Haase-Alvey"/>
    <n v="87795"/>
    <s v="Briyel Merceron"/>
    <s v="Hi Krystle!_x000a__x000a_I hope you are having a great start to the new year. Itâ€™s been great working with you and Briyel again over the past month, and I wanted to touch base to share some of the progress weâ€™ve made so far as well as my thoughts on the plan moving forward._x000a__x000a_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_x000a__x000a_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_x000a__x000a_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_x000a__x000a_Please let me know if you have any questions or if there are any adjustments you would like to make to our plan. Iâ€™m happy to schedule a time to talk by phone if that would be helpful. I look forward to continuing to support Briyel in her academic journey._x000a__x000a_Best regards,_x000a__x000a_Katherine C._x000a_katherine.clarke@revolutionprep.com_x000a_+17274184352"/>
    <n v="4"/>
    <s v="Recommends keeping current schedule of one hour on Wednesdays."/>
  </r>
  <r>
    <n v="10943195"/>
    <d v="2026-01-10T00:00:00"/>
    <x v="97"/>
    <s v="Team Haase-Alvey"/>
    <n v="90624"/>
    <s v="Adrija Paul"/>
    <s v="Hi Amlan!_x000a__x000a_I hope you are having a happy start to the new year. I wanted to reach out to check in and to congratulate Adrija once again on completing her college applications. Finishing that process is a huge accomplishment, and she should be very proud of the work sheâ€™s done._x000a__x000a_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_x000a__x000a_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_x000a__x000a_Please feel free to reach out at any time, and best of luck to Adrija as she waits for her decisions and takes this exciting next step. Itâ€™s been wonderful working with her._x000a__x000a_Warm regards,_x000a__x000a_Katherine C._x000a_katherine.clarke@revolutionprep.com_x000a_+17274184352"/>
    <n v="2"/>
    <s v="No additional sessions scheduled"/>
  </r>
  <r>
    <n v="10943216"/>
    <d v="2026-01-10T00:00:00"/>
    <x v="97"/>
    <s v="Team Haase-Alvey"/>
    <n v="66146"/>
    <s v="Ryko Iozzo"/>
    <s v="Hi Nick!_x000a__x000a_I hope you are having a great start to the new year. I wanted to touch base to share an update on Rykoâ€™s progress in AP Language, as well as a quick reminder about our scheduled session tomorrow evening._x000a__x000a_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_x000a__x000a_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_x000a__x000a_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_x000a__x000a_If you'd like to continue working together on achieving these goals, you can easily use this link to add the hours to your account today: https://my.revolutionprep.com/s/Z42d56Bbir._x000a__x000a_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_x000a__x000a_I look forward to continuing to support Ryko as he prepares for his AP exam!_x000a__x000a_Warm regards,_x000a__x000a_Katherine C._x000a_katherine.clarke@revolutionprep.com_x000a_+17274184352"/>
    <n v="5"/>
    <s v="Recommends continuing meeting once per week between now and exam"/>
  </r>
  <r>
    <n v="10943224"/>
    <d v="2026-01-10T00:00:00"/>
    <x v="97"/>
    <s v="Team Haase-Alvey"/>
    <n v="94756"/>
    <s v="Alana Demieville"/>
    <s v="Hi Cory!_x000a__x000a_I hope you are having a great start to the new year. It was great to see Alana again this week after our break for the holidays, and I wanted to share an update on her progress as well as my recommendations moving forward._x000a__x000a_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_x000a__x000a_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_x000a__x000a_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_x000a__x000a_If you'd like to continue working together on achieving these goals, you can easily use this link to add the hours to your account today: https://my.revolutionprep.com/s/YXC0EM7a3H._x000a__x000a_Please let me know if you have any questions or if you would like to adjust our plan. Iâ€™m happy to talk by phone if that would be helpful. I look forward to continuing to support Alana in her SAT preparation._x000a__x000a_Warm regards,_x000a__x000a_Katherine C._x000a_katherine.clarke@revolutionprep.com_x000a_+17274184352"/>
    <n v="5"/>
    <s v="Recommends scheduling sessions consistently leading to March exam"/>
  </r>
  <r>
    <n v="10943245"/>
    <d v="2026-01-10T00:00:00"/>
    <x v="98"/>
    <s v="Team De Groot"/>
    <n v="81917"/>
    <s v="Alanna Jones"/>
    <s v="Dear Adrienne and Keidrick _x000a__x000a_I hope that the new year is going well so far for all of you. It has been a joy to work with Alanna these past few months. I wanted to touch base to share some of the progress she's made and thoughts on a plan moving forward._x000a__x000a_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_x000a__x000a_Our current short-term goals for Alanna are improved math confidence and grades. Based on her progress, I recommend continuing at our current velocityâ€”one hour to 90 minutes per week, one to two sessions per week. _x000a__x000a_Please let me know if you have any questions or if there are any adjustments you would like to make to this plan. Iâ€™m happy to schedule a time to talk by phone as well. I look forward to supporting Alanna in her continued academic progress._x000a__x000a_Monday is our last scheduled session. My schedule is pretty full through the end of January, so please let me know if you rebook sessions and have difficulty finding time with me, and I'll see what I can do to help._x000a__x000a_Warmest regards,_x000a_Stacey_x000a__x000a_stacey.jones@revolutionprep.com_x000a_+14044220251"/>
    <n v="4"/>
    <s v="Recommends continuing at current velocity—one hour to 90 mins per week."/>
  </r>
  <r>
    <n v="10943303"/>
    <d v="2026-01-10T00:00:00"/>
    <x v="99"/>
    <s v="Team Haase-Alvey"/>
    <n v="97512"/>
    <s v="Devri Aronson"/>
    <s v="Dear Hallie and Devri,_x000a__x000a_I hope you are having a great winter. Itâ€™s been great working with both of you over the past couple of months, and I wanted to share an update on the progress weâ€™ve made so far along with my recommendations moving forward._x000a__x000a_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_x000a__x000a_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_x000a__x000a_To support this work and maintain momentum, continuing with one to two one-hour sessions per week will allow us to consistently reinforce both content mastery and test-taking strategy._x000a__x000a_Please feel free to reach out if you have any questions or would like to discuss adjustments to our plan. Iâ€™m also happy to schedule a phone call if that would be helpful. I look forward to continuing to support Devriâ€™s progress._x000a__x000a_Best regards,_x000a_Nick L._x000a_nick.lucido@revolutionprep.com_x000a_+19258997733"/>
    <n v="4"/>
    <s v="Recommends continuing with one to two one-hour sessions per week."/>
  </r>
  <r>
    <n v="10943318"/>
    <d v="2026-01-10T00:00:00"/>
    <x v="99"/>
    <s v="Team Haase-Alvey"/>
    <n v="97016"/>
    <s v="Jasper Frankel"/>
    <s v="Dear Jula and Jasper,_x000a__x000a_I hope you are having a great winter. Itâ€™s been great working with both of you over the past couple of months, and I wanted to share an update on Jasperâ€™s progress along with the plan moving forward._x000a__x000a_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_x000a__x000a_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_x000a__x000a_Continuing at the current pace of 1.5 hours per week provides a strong structure to maintain momentum while reinforcing both content mastery and test-taking strategy._x000a__x000a_Please feel free to reach out if you have any questions or would like to discuss adjustments to our plan. Iâ€™m happy to schedule a phone call if that would be helpful, and I look forward to continuing to support Jasperâ€™s progress._x000a__x000a_Best regards,_x000a_Nick L._x000a_nick.lucido@revolutionprep.com_x000a_+19258997733"/>
    <n v="4"/>
    <s v="Recommends continuing at current pace of 1.5 hours per week."/>
  </r>
  <r>
    <n v="10943323"/>
    <d v="2026-01-10T00:00:00"/>
    <x v="100"/>
    <s v="Team Milner"/>
    <n v="91953"/>
    <s v="Jesera Mendez"/>
    <s v="Dear Team Jesera,_x000a_I hope you are having a great start to the new year! It has been wonderful working with Jesera through December and January. I wanted to touch base to celebrate her official December SAT scores and outline our plan leading up to the March exam._x000a__x000a_Celebrating Success: December SAT (1300) Jesera achieved an official score of 1300 on the December SAT, with a breakdown of 670 in Math and 630 in Reading/Writing,. This represents a steady upward trajectory from her September score of 1240 and her initial PSAT of 1060._x000a__x000a_We reviewed the score report in detail during our late December session. A major highlight is her performance in Algebra, where she missed no bars, indicating mastery of that core topic._x000a__x000a_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_x000a__x000a_Consequently, our sessions in December and early January have focused heavily on these areas:_x000a_â€¢ Sentence Boundaries &amp;amp; Punctuation: We have worked on identifying complete sentences and using semicolons and colons correctly to separate clauses,._x000a_â€¢ Grammar Mechanics: We recently covered subject-verb agreement and pronoun clarity to ensure she can identify the subject in complex sentences, a common trap on the SAT,._x000a_â€¢ Test Strategy: Jesera noted feeling rushed at the end of the Reading/Writing Module 2 in December. We are working on efficiency strategies to manage her pacing better._x000a__x000a_Plan for the March SAT With the March SAT as our next official target, our goal is to break the 700+ threshold in the Reading/Writing section while maintaining her high performance in Math._x000a__x000a_For her current homework, I have assigned the Reading and Writing sections of practice exam DSAT 1SD,. This will help us benchmark her progress in the specific grammar concepts we have drilled over the last few weeks._x000a__x000a_Based on Jesera's progress, I recommend continuing our regular weekly sessions to ensure she remains on track for March._x000a__x000a_Please let me know if you have any questions. Iâ€™m happy to schedule a time to talk by phone if that would be helpful. I look forward to supporting Jesera as we push toward that next big score milestone._x000a__x000a_Best regards,_x000a_Bryant S._x000a_bryant.salinas@revolutionprep.com_x000a_+15624448241"/>
    <n v="4"/>
    <s v="Recommends continuing regular weekly sessions."/>
  </r>
  <r>
    <n v="10943341"/>
    <d v="2026-01-10T00:00:00"/>
    <x v="96"/>
    <s v="Team Cross"/>
    <n v="97818"/>
    <s v="Setaya Motarjem"/>
    <s v="Dear Reza,_x000a__x000a_I know this time of year is busy, and I appreciate you taking the time to review this email. As we begin a new academic semester, I wanted to take a moment to share some updates about Setaya's progress and outline our plans moving forward._x000a__x000a_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_x000a__x000a_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_x000a__x000a_For this semester, our plan is to cover every reading, writing and mathematics question type that Setaya will see on the SAT._x000a__x000a_Based on Setaya's progress, I recommend continuing with our 1-hour session twice per week until her official exam date._x000a__x000a_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_x000a__x000a_Best regards,_x000a__x000a_Robert N._x000a_robert.nantze@revolutionprep.com_x000a_+15754897446"/>
    <n v="5"/>
    <s v="Recommends continuing 1-hour session twice per week until official exam."/>
  </r>
  <r>
    <n v="10943352"/>
    <d v="2026-01-10T00:00:00"/>
    <x v="99"/>
    <s v="Team Haase-Alvey"/>
    <n v="93614"/>
    <s v="Liam Phung"/>
    <s v="Dear Viet and Liam,_x000a__x000a_I hope you are having a great winter season. Itâ€™s been great working with both of you over the past couple of months, and I wanted to share an update on Liamâ€™s progress along with the plan moving forward._x000a__x000a_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_x000a__x000a_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_x000a__x000a_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_x000a__x000a_Continuing at the current pace of two hours per week will allow us to maintain consistent enrichment across all subject areas while supporting steady academic growth._x000a__x000a_Please feel free to reach out if you have any questions or would like to discuss adjustments to our plan. Iâ€™m always happy to schedule a phone call if that would be helpful, and I look forward to continuing to support Liamâ€™s learning._x000a__x000a_Best regards,_x000a_Nick L._x000a_nick.lucido@revolutionprep.com_x000a_+19258997733"/>
    <n v="4"/>
    <s v="Recommends continuing at current pace of two hours per week."/>
  </r>
  <r>
    <n v="10943368"/>
    <d v="2026-01-10T00:00:00"/>
    <x v="101"/>
    <s v="Team De Groot"/>
    <n v="95640"/>
    <s v="Iksha Joshi"/>
    <s v="Hi Iksha and Sajal,_x000a__x000a_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_x000a__x000a_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_x000a__x000a_The main things for her to be mindful of and continue to practice is drawing her FBD's and practicing with the equations especially when dealing with inclines._x000a__x000a_Let me know if you have any questions or concerns!_x000a__x000a_Best,_x000a__x000a_Eric C._x000a_eric.chang@revolutionprep.com_x000a_+18185308101"/>
    <n v="4"/>
    <s v="Recommends at least weekly hour session"/>
  </r>
  <r>
    <n v="10943370"/>
    <d v="2026-01-10T00:00:00"/>
    <x v="99"/>
    <s v="Team Haase-Alvey"/>
    <n v="98573"/>
    <s v="Pranay Pandya"/>
    <s v="Dear Nadereh and Pranay,_x000a__x000a_I hope you are having a great winter season. Itâ€™s been great working with both of you over the past couple of months, and I wanted to share an update on Pranayâ€™s progress along with my thoughts on the plan moving forward._x000a__x000a_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_x000a__x000a_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_x000a__x000a_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_x000a__x000a_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_x000a__x000a_Please feel free to reach out if you have any questions or would like to discuss adjustments to our plan. Iâ€™m happy to schedule a phone call if that would be helpful, and I look forward to continuing to support Pranayâ€™s learning._x000a__x000a_Best regards,_x000a_Nick L._x000a_nick.lucido@revolutionprep.com_x000a_+19258997733"/>
    <n v="4"/>
    <s v="Recommends continuing with one to two one-hour sessions per week."/>
  </r>
  <r>
    <n v="10943377"/>
    <d v="2026-01-10T00:00:00"/>
    <x v="99"/>
    <s v="Team Haase-Alvey"/>
    <n v="78796"/>
    <s v="Liam Benjamin"/>
    <s v="Dear Andrea and Liam,_x000a__x000a_I hope you are having a great winter season. I wanted to take a moment to share a brief update on Liamâ€™s progress and outline my thoughts on how we can continue supporting his learning moving forward._x000a__x000a_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_x000a__x000a_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_x000a__x000a_Continuing with one, one-hour session weekly or biweekly would provide a strong structure to support progress in spelling, decoding, and written expression while allowing time to build confidence and consistency._x000a__x000a_Please feel free to reach out if you have any questions or would like to discuss next steps. Iâ€™m always happy to schedule a phone call if that would be helpful, and I look forward to supporting Liamâ€™s continued growth._x000a__x000a_Best regards,_x000a_Nick L._x000a_nick.lucido@revolutionprep.com_x000a_+19258997733"/>
    <n v="4"/>
    <s v="Recommends continuing with one"/>
  </r>
  <r>
    <n v="10943388"/>
    <d v="2026-01-10T00:00:00"/>
    <x v="99"/>
    <s v="Team Haase-Alvey"/>
    <n v="97527"/>
    <s v="Zirwa Hassan"/>
    <s v="Dear Shahana and Zirwa,_x000a__x000a_I hope you are having a great winter season. Itâ€™s been wonderful working with both of you over the past couple of months, and I wanted to share an update on Zirwaâ€™s math progress along with my recommendations moving forward._x000a__x000a_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_x000a__x000a_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_x000a__x000a_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_x000a__x000a_Continuing at the current pace of 3â€“4 hours per week will allow us to reinforce these skills consistently and work toward full mastery of addition and subtraction within 1,000._x000a__x000a_Please feel free to reach out if you have any questions or would like to discuss next steps. Iâ€™m always happy to schedule a phone call if that would be helpful, and I look forward to continuing to support Zirwaâ€™s math growth._x000a__x000a_Best regards,_x000a_Nick L._x000a_nick.lucido@revolutionprep.com_x000a_+19258997733"/>
    <n v="4"/>
    <s v="Recommends continuing at current pace of 3–4 hours per week."/>
  </r>
  <r>
    <n v="10943391"/>
    <d v="2026-01-10T00:00:00"/>
    <x v="101"/>
    <s v="Team De Groot"/>
    <n v="94805"/>
    <s v="Joyce Chen"/>
    <s v="Hi Jianping and Joyce,_x000a__x000a_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_x000a__x000a_She always comes very well prepared with questions that she needs assistance with or concepts that she couldn't grasp easily. For example, in Physics was her Forces and Centripetal Motion. And in Math was graphing Trig functions._x000a__x000a_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_x000a__x000a_If you have any questions or concerns don't hesitate to reach out!_x000a__x000a_Best,_x000a__x000a_Eric C._x000a_eric.chang@revolutionprep.com_x000a_+18185308101"/>
    <n v="4"/>
    <s v="Recommends continuing to meet at least once or twice a week."/>
  </r>
  <r>
    <n v="10943398"/>
    <d v="2026-01-10T00:00:00"/>
    <x v="99"/>
    <s v="Team Haase-Alvey"/>
    <n v="95659"/>
    <s v="Kevin Hogan"/>
    <s v="Dear Erica and Kevin,_x000a__x000a_I hope you are having a great winter season. Itâ€™s been wonderful working with both of you over the past couple of months, and I wanted to share an update on Kevinâ€™s progress and the plan moving forward._x000a__x000a_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_x000a__x000a_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_x000a__x000a_Moving forward, we will continue to support Kevinâ€™s enjoyment of learning and natural curiosityâ€”especially in math and scienceâ€”while also focusing on strengthening his reading comprehension and ability to process and explain information clearly. _x000a__x000a_Continuing at the current scheduled velocity provides a strong structure to support Kevinâ€™s academic growth and enrichment._x000a__x000a_Please feel free to reach out if you have any questions or would like to discuss next steps. Iâ€™m always happy to schedule a phone call if that would be helpful, and I look forward to continuing to support Kevinâ€™s learning._x000a__x000a_Best regards,_x000a_Nick L._x000a_nick.lucido@revolutionprep.com_x000a_+19258997733"/>
    <n v="2"/>
    <s v="Recommends continuing at current scheduled velocity."/>
  </r>
  <r>
    <n v="10943399"/>
    <d v="2026-01-10T00:00:00"/>
    <x v="101"/>
    <s v="Team De Groot"/>
    <n v="95825"/>
    <s v="Saikhanbilig Ochir"/>
    <s v="Hi all,_x000a__x000a_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_x000a__x000a_I hope all is well!_x000a__x000a_Let me know if you have any questions or concerns!_x000a__x000a_Best,_x000a__x000a_Eric C._x000a_eric.chang@revolutionprep.com_x000a_+18185308101"/>
    <n v="2"/>
    <s v="Note about missing sessions impacting improvements."/>
  </r>
  <r>
    <n v="10943422"/>
    <d v="2026-01-10T00:00:00"/>
    <x v="99"/>
    <s v="Team Haase-Alvey"/>
    <n v="94237"/>
    <s v="Piper Hills"/>
    <s v="Dear Tressa and Piper,_x000a__x000a_I hope you are having a great winter season. Itâ€™s been great working with both of you over the past couple of months, and I wanted to share an update on Piperâ€™s progress along with the plan moving forward._x000a__x000a_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_x000a__x000a_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_x000a__x000a_Moving forward, I will continue supporting Piper with her classwork while encouraging consistent practice with writing and vocabulary development. Maintaining a balanced pace will help her continue improving without feeling overwhelmed._x000a__x000a_Continuing at the current pace of two 30-minute sessions per week is a great fit for Piper and will help prevent burnout while still providing consistent support and structure._x000a__x000a_Please feel free to reach out if you have any questions or would like to discuss next steps. Iâ€™m happy to schedule a phone call if that would be helpful, and I look forward to continuing to support Piperâ€™s growth._x000a__x000a_Best regards,_x000a_Nick L._x000a_nick.lucido@revolutionprep.com_x000a_+19258997733"/>
    <n v="4"/>
    <s v="Recommends continuing at current velocity of two 30-minute sessions per week."/>
  </r>
  <r>
    <n v="10943449"/>
    <d v="2026-01-10T00:00:00"/>
    <x v="96"/>
    <s v="Team Cross"/>
    <n v="78810"/>
    <s v="Jonas Miksenas"/>
    <s v="Dear Andrius,_x000a__x000a_I hope you are having a great week! As we prepare for Jonas' upcoming practice test, I wanted to share some updates and information about what to expect._x000a__x000a_I have seen significant improvements in Jonas' mastery of the use of SohCahToa to solve prblems involving right-triangles and trigonometry. He has shown progress in his tendency to double check his work. _x000a__x000a_To be set up for long-term success, it's crucial for Jonas to replicate official test day conditions as closely as possible when taking his practice test. He should find a quiet place and take the test in one sitting._x000a__x000a_After the practice test, I will review the results and discuss the test experience with Jonas to determine our focus moving forward, and Iâ€™ll follow up with you on takeaways, improvements, and next steps in my next parent update._x000a__x000a_Based Jonas' progress, I recommend continuing with our current rate of 1 hour session per week.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Jonas in reaching his goals._x000a__x000a_Best regards,_x000a__x000a_Robert N._x000a_robert.nantze@revolutionprep.com_x000a_+15754897446"/>
    <n v="5"/>
    <s v="Recommends continuing current rate of 1 hour session per week"/>
  </r>
  <r>
    <n v="10943464"/>
    <d v="2026-01-10T00:00:00"/>
    <x v="99"/>
    <s v="Team Haase-Alvey"/>
    <n v="92041"/>
    <s v="Marcos Corlett"/>
    <s v="Dear Jacqueline and Marcos,_x000a__x000a_I hope you are having a great winter season. I wanted to share an update on Marcosâ€™s progress in middle school math and outline how we can continue supporting him moving forward._x000a__x000a_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_x000a__x000a_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_x000a__x000a_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_x000a__x000a_Continuing with one 1 or 0.5 hour session every other week provides a supportive pace to reinforce current skills while easing into higher-level concepts without overwhelming him._x000a__x000a_If youâ€™d like to continue working together, you can redeem additional credits through your Bright Horizons portal. Once redeemed, youâ€™ll receive an email from Revolution Prep confirming the hours have been added to your account._x000a__x000a_Please feel free to reach out if you have any questions or would like to talk through next steps. Iâ€™m always happy to schedule a phone call if that would be helpful, and I look forward to continuing to support Marcosâ€™s progress._x000a__x000a_Best regards,_x000a_Nick L._x000a_nick.lucido@revolutionprep.com_x000a_+19258997733"/>
    <n v="5"/>
    <s v="Recommends continuing one 1 or 0.5 hour session every other week"/>
  </r>
  <r>
    <n v="10943499"/>
    <d v="2026-01-10T00:00:00"/>
    <x v="99"/>
    <s v="Team Haase-Alvey"/>
    <n v="91292"/>
    <s v="Daniel Torres"/>
    <s v="Dear Sirley and Daniel,_x000a__x000a_I hope you are having a great winter season. I wanted to share an update on Danielâ€™s progress in middle school writing and touch base about plans moving forward._x000a__x000a_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_x000a__x000a_Danielâ€™s knowledge of ships and maritime history is genuinely impressive, and it has been great to see how confidently he brings that knowledge into his writing. He is very bright, highly engaged, and a pleasure to work with. _x000a__x000a_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_x000a__x000a_Please feel free to reach out if you have any questions in the meantime. I look forward to continuing to work with Daniel and supporting his growth as a writer._x000a__x000a_Best regards,_x000a_Nick L._x000a_nick.lucido@revolutionprep.com_x000a_+19258997733"/>
    <n v="2"/>
    <s v="General plan to fit student in again in coming weeks."/>
  </r>
  <r>
    <n v="10943515"/>
    <d v="2026-01-10T00:00:00"/>
    <x v="99"/>
    <s v="Team Haase-Alvey"/>
    <n v="92992"/>
    <s v="Vivaan Sinha"/>
    <s v="Dear Vivek and Vivaan,_x000a__x000a_I hope you are having a great winter season. I wanted to share an update on Vivaanâ€™s progress in 5th-grade math and science and outline how we can continue supporting him moving forward._x000a__x000a_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_x000a__x000a_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_x000a__x000a_Continuing with one-hour sessions on a weekly or biweekly basis provides a supportive pace to reinforce these skills while allowing time for practice and consolidation._x000a__x000a_Please feel free to reach out if you have any questions or would like to discuss next steps. Iâ€™m always happy to schedule a phone call if that would be helpful, and I look forward to continuing to support Vivaanâ€™s learning._x000a__x000a_Best regards,_x000a_Nick L._x000a_nick.lucido@revolutionprep.com_x000a_+19258997733"/>
    <n v="4"/>
    <s v="Recommends continuing with one-hour sessions on a weekly or biweekly basis."/>
  </r>
  <r>
    <n v="10943522"/>
    <d v="2026-01-10T00:00:00"/>
    <x v="102"/>
    <s v="Team Cross"/>
    <n v="96706"/>
    <s v="Camila Diaz-Balonek"/>
    <s v="Hi Camila and Amelia,_x000a__x000a_I know this time of year is busy, and I appreciate you taking the time to review this email. As we begin a new academic semester, I wanted to take a moment to share some updates about Camilaâ€™s progress and outline our plans moving forward._x000a__x000a_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_x000a__x000a_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_x000a__x000a_Since Camila is progressing well toward her goals, I recommend we continue with one 60â€‘minute session per week to maintain steady growth and consistent support._x000a__x000a_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_x000a__x000a_Best regards,_x000a__x000a_Scott_x000a_scott.holdcraft@revolutionprep.com_x000a_+15208480023"/>
    <n v="4"/>
    <s v="Recommends continuing with one 60‑minute session per week."/>
  </r>
  <r>
    <n v="10943562"/>
    <d v="2026-01-10T00:00:00"/>
    <x v="101"/>
    <s v="Team De Groot"/>
    <n v="92636"/>
    <s v="Hudson Vo"/>
    <s v="Hi Hudson and Dottie,_x000a__x000a_I hope you had a good Holiday season! I hope that Hudson was able to finish last semester strong. _x000a__x000a_I wanted to reach out as you mentioned that he started to have some struggles in his AP Precalculus so I wanted to try to come up with a plan to help Hudson. _x000a__x000a_With his class being cumulative I would want to work on figuring out what areas he struggled with last semester so we could work on building up towards the newer topics and his AP exams. I would recommend that we aim to meet at least once a week for an hour per session. _x000a__x000a_Let me know if you have any questions or concerns!_x000a__x000a_Best,_x000a__x000a_Eric C._x000a_eric.chang@revolutionprep.com_x000a_+18185308101"/>
    <n v="4"/>
    <s v="Recommends meeting at least once a week for an hour per session."/>
  </r>
  <r>
    <n v="10943563"/>
    <d v="2026-01-10T00:00:00"/>
    <x v="67"/>
    <s v="Team St. Marie"/>
    <n v="86232"/>
    <s v="Om Parande"/>
    <s v="Dear Pawan &amp;amp; Nipa Parande,_x000a__x000a_I know this time of year is busy, and I truly appreciate you taking the time to review this update. As we begin a new academic semester, I wanted to share Omâ€™s progress so far and outline our focus moving forward._x000a__x000a_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_x000a__x000a_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_x000a__x000a_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_x000a__x000a_Please let me know if there have been any changes to Omâ€™s schedule so we can ensure our sessions continue to fit smoothly into your routine. You can also make adjustments directly from the student dashboard if that is more convenient._x000a__x000a_Velocity Recommendation:_x000a_Based on Omâ€™s progress and current goals, I recommend continuing with three 60-minute sessions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Omâ€™s progress in more detail. Iâ€™m happy to schedule a time to talk by phone if helpful. I look forward to continuing to support Om in his learning journey this semester._x000a__x000a_Warm regards,_x000a_Madia B._x000a_madia.banda@revolutionprep.com_x000a_+17043527601"/>
    <n v="5"/>
    <s v="Recommends continuing with three 60-minute sessions per week"/>
  </r>
  <r>
    <n v="10943573"/>
    <d v="2026-01-10T00:00:00"/>
    <x v="67"/>
    <s v="Team St. Marie"/>
    <n v="97540"/>
    <s v="Avaan Prashar"/>
    <s v="Dear [Parent/Guardianâ€™s Name],_x000a__x000a_I know this time of year can be busy, and I truly appreciate you taking the time to review this update. As we begin a new academic semester, I wanted to share Avaanâ€™s progress so far and outline our focus moving forward._x000a__x000a_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_x000a__x000a_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_x000a__x000a_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_x000a__x000a_Please let me know if there have been any changes to Avaanâ€™s schedule so we can ensure our sessions continue to fit smoothly into your routine. You can also adjust the schedule directly from the student dashboard if that is more convenient._x000a__x000a_Velocity Recommendation:_x000a_Based on Avaanâ€™s current progress and goals, I recommend continuing with two 60-minute session per week through the school year to maintain consistency and support steady growth in his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vaanâ€™s progress in more detail. Iâ€™m happy to schedule a time to talk by phone if helpful. I look forward to continuing to support Avaanâ€™s learning and confidence this semester._x000a__x000a_Warm regards,_x000a_Madia B._x000a_madia.banda@revolutionprep.com_x000a_+17043527601"/>
    <n v="5"/>
    <s v="Recommends continuing with two 60-minute sessions per week"/>
  </r>
  <r>
    <n v="10943589"/>
    <d v="2026-01-10T00:00:00"/>
    <x v="67"/>
    <s v="Team St. Marie"/>
    <n v="87099"/>
    <s v="Valor Rose"/>
    <s v="Dear Christal,_x000a__x000a_I know this time of year can be busy, and I truly appreciate you taking the time to review this update. As we begin a new academic semester, I wanted to share Valorâ€™s progress so far and outline our focus moving forward._x000a__x000a_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_x000a__x000a_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_x000a__x000a_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_x000a__x000a_Please let me know if there have been any changes to Valorâ€™s schedule so we can ensure our sessions continue to fit smoothly into your routine. You can also adjust the schedule directly from the student dashboard if that is more convenient._x000a__x000a_Velocity Recommendation:_x000a_Based on Valorâ€™s current progress and goals, I recommend continuing with two 60-minute session per week through the school year to maintain consistency and support steady growth in his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Valorâ€™s progress in more detail. Iâ€™m happy to schedule a time to talk by phone if helpful. I look forward to continuing to support Valorâ€™s reading development and confidence this semester._x000a__x000a_Warm regards,_x000a_Madia B._x000a_madia.banda@revolutionprep.com_x000a_+17043527601"/>
    <n v="5"/>
    <s v="Recommends continuing with two 60-minute sessions per week"/>
  </r>
  <r>
    <n v="10943591"/>
    <d v="2026-01-10T00:00:00"/>
    <x v="100"/>
    <s v="Team Milner"/>
    <n v="53890"/>
    <s v="Komal Chilukuri"/>
    <s v="Dear Team Komal,_x000a__x000a_I hope you are having a wonderful start to the New Year! It has been a pleasure working with Komal over the holidays. I wanted to share an update on her progress, our recent findings from her practice exams, and our strategy regarding the upcoming February MCAT date._x000a__x000a_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quot;gold standard&quot; for preparation), which is crucial for understanding the specific logic of the test._x000a__x000a_Komal has shown great maturity in analyzing her errors. In our recent sessions, we moved away from simply noting correct answers to creating detailed &quot;error logs&quot;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_x000a__x000a_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_x000a__x000a_Given the current score and her goal of submitting a highly competitive application, Komal and I discussed the possibility of rescheduling her February 13th test date to late March or early April. While taking the test in February is an option, pushing the date would allow her to:_x000a_1. Solidify high-yield content knowledge without rushing._x000a_2. Build the necessary endurance to maintain her CARS performance throughout the 7.5-hour exam._x000a_3. Walk into the exam room fully confident in her ability to hit her target score on the first attempt._x000a__x000a_Komal is currently researching availability for test centers in neighboring states if local spots are unavailable._x000a__x000a_Action Plan: The Road Ahead Whether for February or a later date, our immediate work remains aggressive and structured._x000a_â€¢ High-Yield Content Review: We are prioritizing &quot;high-yield&quot; topics that appear most frequently, specifically Enzyme Kinetics, Stoichiometry, Acid-Base Chemistry, and Electrochemistry,. We are moving away from low-yield topics (like organic chemistry substitution reactions) to maximize score efficiency._x000a_â€¢ AAMC &quot;Mini-Exams&quot;: I have assigned Komal to take &quot;mini-exams&quot; using official AAMC question packs. This helps her practice pacing (aiming for 19 questions in 30 minutes) and builds her testing stamina incrementally._x000a_â€¢ Weekly Strategy Meetings: We have scheduled weekly sessions on Mondays to review her error logs and adjust the study plan dynamically based on her performance._x000a__x000a_I am confident that with this structured approachâ€”combining content review with strategic error analysisâ€”Komal can achieve the score increase she is aiming for._x000a__x000a_Please let me know if you have any questions regarding the potential change in test date or her current schedule._x000a__x000a_Best regards,_x000a_Bryant S._x000a_bryant.salinas@revolutionprep.com_x000a_+15624448241"/>
    <n v="4"/>
    <s v="We have scheduled weekly sessions on Mondays."/>
  </r>
  <r>
    <n v="10943608"/>
    <d v="2026-01-10T00:00:00"/>
    <x v="67"/>
    <s v="Team St. Marie"/>
    <n v="96165"/>
    <s v="Apryll Ibanez"/>
    <s v="Dear Airyn,_x000a__x000a_I know this time of year can be busy, and I truly appreciate you taking the time to review this update. As we begin a new academic semester, I wanted to share Apryllâ€™s progress so far and outline our focus moving forward._x000a__x000a_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_x000a__x000a_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_x000a__x000a_For this semester, our plan includes continued guided practice, targeted skill-building activities, and opportunities for discussion and reflection to reinforce understanding. Sessions will remain structured and supportive, with an emphasis on applying skills across a variety of tasks._x000a__x000a_Please let me know if there have been any changes to Apryllâ€™s schedule so we can ensure our sessions continue to fit smoothly into your routine. You can also adjust the schedule directly from the student dashboard if that is more convenient._x000a__x000a_**Velocity Recommendation:**_x000a_Based on Apryll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pryllâ€™s progress in more detail. Iâ€™m happy to schedule a time to talk by phone if helpful. I look forward to continuing to support Apryllâ€™s learning and confidence this semester._x000a__x000a_Warm regards,_x000a_Madia B._x000a_madia.banda@revolutionprep.com_x000a_+17043527601"/>
    <n v="5"/>
    <s v="Recommends continuing with one 60-minute session per week"/>
  </r>
  <r>
    <n v="10943618"/>
    <d v="2026-01-10T00:00:00"/>
    <x v="101"/>
    <s v="Team De Groot"/>
    <n v="85820"/>
    <s v="Jacquelyn Chen"/>
    <s v="Hi Jacquelyn and Chi-Lin,_x000a__x000a_It has been great working with Jacquelyn over these past months. She has really started to improve on her Chemistry knowledge as we work through her homework and go over her class notes on topics she didn't learn as well in class. _x000a__x000a_We've recently worked on Kinetics. It was a tough topic for her at first but she seemed to start to understand it towards the end. Some of her biggest struggles with it were with the math calculations as it required the use of log rules that she didn't really remember them. _x000a__x000a_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_x000a__x000a_Let me know if you have any questions or concerns._x000a__x000a_Best,_x000a__x000a_Eric C._x000a_eric.chang@revolutionprep.com_x000a_+18185308101"/>
    <n v="4"/>
    <s v="Recommends continuing to meet twice a week for an hour each session."/>
  </r>
  <r>
    <n v="10943620"/>
    <d v="2026-01-10T00:00:00"/>
    <x v="67"/>
    <s v="Team St. Marie"/>
    <n v="94610"/>
    <s v="Esther Njoroge"/>
    <s v="Dear Virginia,_x000a__x000a_I know this time of year can be busy, and I truly appreciate you taking the time to review this update. As we begin a new academic semester, I wanted to share Estherâ€™s progress so far and outline our focus moving forward._x000a__x000a_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_x000a__x000a_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_x000a__x000a_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_x000a__x000a_Please let me know if there have been any changes to Estherâ€™s schedule so we can ensure our sessions continue to fit smoothly into your routine. You can also adjust the schedule directly from the student dashboard if that is more convenient._x000a__x000a_**Velocity Recommendation:**_x000a_Based on Estherâ€™s current progress and goals, I recommend continuing with one 3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Estherâ€™s progress in more detail. Iâ€™m happy to schedule a time to talk by phone if helpful. I look forward to continuing to support Estherâ€™s learning and confidence this semester._x000a__x000a_Warm regards,_x000a_Madia B._x000a_madia.banda@revolutionprep.com_x000a_+17043527601"/>
    <n v="5"/>
    <s v="Recommends continuing with one 30-minute session per week"/>
  </r>
  <r>
    <n v="10943632"/>
    <d v="2026-01-10T00:00:00"/>
    <x v="67"/>
    <s v="Team St. Marie"/>
    <n v="97680"/>
    <s v="Liam McConnell"/>
    <s v="Dear Loren,_x000a__x000a_I know this time of year can be busy, and I truly appreciate you taking the time to review this update. As we begin a new academic semester, I wanted to share Liamâ€™s progress so far and outline our focus moving forward._x000a__x000a_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_x000a__x000a_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Liamâ€™s schedule so we can ensure our sessions continue to fit smoothly into your routine. You can also adjust the schedule directly from the student dashboard if that is more convenient._x000a__x000a_**Velocity Recommendation:**_x000a_Based on Liam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Liamâ€™s progress in more detail. Iâ€™m happy to schedule a time to talk by phone if helpful. I look forward to continuing to support Liamâ€™s learning and confidence this semester._x000a__x000a_Warm regards,_x000a_Madia B._x000a_madia.banda@revolutionprep.com_x000a_+17043527601"/>
    <n v="5"/>
    <s v="Recommends continuing with one 60-minute session per week"/>
  </r>
  <r>
    <n v="10943642"/>
    <d v="2026-01-10T00:00:00"/>
    <x v="100"/>
    <s v="Team Milner"/>
    <n v="96834"/>
    <s v="Akshaya Kannan"/>
    <s v="Dear Team Akshaya,_x000a__x000a_I hope you are having a great start to the new year! It has been a pleasure working with Akshaya over the past couple of months as we prepare for the March SAT. I wanted to share some updates on her progress and outline a crucial next step for our upcoming sessions._x000a__x000a_Work:_x000a_So far I have seen significant improvements in Akshaya's approach to both the Math and Reading/Writing sections._x000a__x000a_â€¢ Math: We have shifted focus toward &quot;Advanced Math&quot; and &quot;Algebra,&quot; which make up the majority of the exam. Akshaya has shown consistent progress in mastering exponential functions and linear equations, specifically with &quot;no solution&quot; and &quot;infinite solution&quot; conceptual questions. We are also heavily utilizing the Desmos calculator strategy to solve complex equations more efficiently, which will be a major time-saver on test day._x000a_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_x000a__x000a_Importance of the Practice Exam: _x000a_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_x000a__x000a_It is essential that she restarts and completes Practice Exam 12SD before our next session on Monday,. This will provide us with the necessary diagnostic data to refine our study plan for the final weeks leading up to the March test._x000a__x000a_Please let me know if you have any questions or if there are any adjustments you would like to make. I look forward to reviewing her exam results next week!_x000a__x000a_Best regards,_x000a_Bryant S._x000a_bryant.salinas@revolutionprep.com_x000a_+15624448241"/>
    <n v="2"/>
    <s v="Essential to complete Practice Exam 12SD before next session."/>
  </r>
  <r>
    <n v="10943649"/>
    <d v="2026-01-10T00:00:00"/>
    <x v="67"/>
    <s v="Team St. Marie"/>
    <n v="96932"/>
    <s v="Shrihan Maddukuri"/>
    <s v="Dear Phani Kiran,_x000a__x000a_I know this time of year can be busy, and I truly appreciate you taking the time to review this update. As we begin a new academic semester, I wanted to share Shrihanâ€™s progress so far and outline our focus moving forward._x000a__x000a_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_x000a__x000a_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Shrihanâ€™s schedule so we can ensure our sessions continue to fit smoothly into your routine. You can also adjust the schedule directly from the student dashboard if that is more convenient._x000a__x000a_**Velocity Recommendation:**_x000a_Based on Shrihan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Shrihanâ€™s progress in more detail. Iâ€™m happy to schedule a time to talk by phone if helpful. I look forward to continuing to support Shrihanâ€™s learning and confidence this semester._x000a__x000a_Warm regards,_x000a_Madia B._x000a_madia.banda@revolutionprep.com_x000a_+17043527601"/>
    <n v="5"/>
    <s v="Recommends continuing with one 60-minute session per week"/>
  </r>
  <r>
    <n v="10943653"/>
    <d v="2026-01-10T00:00:00"/>
    <x v="100"/>
    <s v="Team Milner"/>
    <n v="62322"/>
    <s v="Christina-Panagiota Tsingis"/>
    <s v="Hi Team Christina,_x000a_I hope you are having a wonderful weekend. I wanted to send a quick note to congratulate Christina on completing the MCAT today!_x000a__x000a_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quot;honing&quot; process she focused on during these final weeks._x000a__x000a_I know today was a long day, and with travel planned for tomorrow and school starting up again on Monday, it is going to be a busy transition. I hope Christina is able to take some well-deserved time to decompress after this major milestone._x000a__x000a_Please keep me updated when the official scores are released in about a month. I am confident they will reflect her hard work and capabilities!_x000a__x000a_Best regards,_x000a_Bryant S._x000a_bryant.salinas@revolutionprep.com_x000a_+15624448241"/>
    <n v="2"/>
    <s v="Keep updated when official scores are released."/>
  </r>
  <r>
    <n v="10943662"/>
    <d v="2026-01-10T00:00:00"/>
    <x v="100"/>
    <s v="Team Milner"/>
    <n v="91802"/>
    <s v="Federico Roussillion Guerra"/>
    <s v="Dear Team Federico,_x000a__x000a_I hope you are having a great week! As we settle back into our schedule after the holidays, I wanted to share some updates on Federico's progress and outline our immediate goals._x000a__x000a_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_x000a__x000a_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_x000a__x000a_To ensure the results are accurate, he should replicate official test day conditions as closely as possible by finding a quiet place and taking the test in one sitting._x000a__x000a_Once he completes the exam, we will review the score report together to identify specific strengths and weaknesses. We will then update our study plan accordingly to target the areas that will yield the highest score increases._x000a__x000a_Please let me know if you have any questions. I look forward to reviewing Federico's results and continuing to support him toward his goals._x000a__x000a_Best regards,_x000a_Bryant S._x000a_bryant.salinas@revolutionprep.com_x000a_+15624448241"/>
    <n v="2"/>
    <s v="Next step is to complete Practice Exam 12 SD for homework."/>
  </r>
  <r>
    <n v="10943668"/>
    <d v="2026-01-10T00:00:00"/>
    <x v="43"/>
    <s v="Team Cross"/>
    <n v="90225"/>
    <s v="Eve McDermott"/>
    <s v="Hello,_x000a__x000a_I wanted to provide an update on Eveâ€™s recent tutoring session and outline plans for the coming weeks._x000a__x000a_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_x000a__x000a_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_x000a__x000a_Looking ahead, Eve has 1.5â€“2 hours scheduled for tutoring in the coming weeks. I believe this is a solid plan that will allow us to cover all her subjects and continue supporting her progress effectively. Please reach out with any questions or concerns. _x000a__x000a_Best regards,_x000a__x000a__x000a_Jacey C._x000a_jacey.clifton@revolutionprep.com_x000a_+17063043963"/>
    <n v="3"/>
    <s v="Has 1.5–2 hours scheduled... believe this is a solid plan."/>
  </r>
  <r>
    <n v="10943675"/>
    <d v="2026-01-10T00:00:00"/>
    <x v="102"/>
    <s v="Team Cross"/>
    <n v="96686"/>
    <s v="Grayson Kiple"/>
    <s v="Hi Grayson and Trent,_x000a__x000a_Itâ€™s been great working with you and Grayson over the past couple of months. As we prepared for Graysonâ€™s HSPT this morning, I wanted to share a few updates and reflections on his progress._x000a__x000a_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_x000a__x000a_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_x000a__x000a__x000a_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_x000a__x000a_Please let me know if you have any questions or if there are any adjustments you would like to make to our plan. Iâ€™m also able to schedule a time to talk by phone if that would be helpful. I am happy to support Grayson in his continued academic journey._x000a__x000a_Best regards,_x000a__x000a_Scott_x000a_scott.holdcraft@revolutionprep.com_x000a_+15208480023"/>
    <n v="5"/>
    <s v="Recommends continuing one 60‑minute session per week through end of March."/>
  </r>
  <r>
    <n v="10943763"/>
    <d v="2026-01-10T00:00:00"/>
    <x v="26"/>
    <s v="Team Haase-Alvey"/>
    <n v="99148"/>
    <s v="Ivanna Garcia"/>
    <s v="Dear Angelica,_x000a__x000a_I hope you are having a great start to the new year. Itâ€™s been great working with you and Ivanna over the past couple of weeks. I wanted to touch base to share some of the progress weâ€™ve made so far and share my thoughts on the plan moving forward._x000a__x000a_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_x000a__x000a_Based on Ivanna's goals, I recommend we continue with our one 60 minute session per week until her April ACT._x000a__x000a_If you'd like to continue working together on achieving these goals, you can easily use this link to add the hours to your account today: https://my.revolutionprep.com/s/MLlipChLaZ._x000a__x000a_Please let me know if you have any questions or if there are any adjustments you would like to make to our plan. Iâ€™m happy to schedule a time to talk by phone if that would be helpful. I look forward to supporting Ivanna in their continued academic journey._x000a__x000a_Best regards,_x000a_Cheyanne J._x000a_cheyanne.jones@revolutionprep.com_x000a_+17193935674"/>
    <n v="5"/>
    <s v="Recommends continuing one 60 minute session per week until April ACT"/>
  </r>
  <r>
    <n v="10943786"/>
    <d v="2026-01-10T00:00:00"/>
    <x v="82"/>
    <s v="Team Cross"/>
    <n v="95443"/>
    <s v="Aarshitha Shyam"/>
    <s v="Dear Bindu, _x000a__x000a_I hope you are having a great New Year! Itâ€™s been great working with you and Ashritha over the past couple of months. I wanted to touch base to share some of the progress weâ€™ve made so far and share my thoughts on the plan moving forward._x000a__x000a_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_x000a__x000a_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shritha in their continued academic journey._x000a_Best regards,_x000a_Nicole Bishop_x000a__x000a_nicole.bishop@revolutionprep.com_x000a_+14343163151"/>
    <n v="5"/>
    <s v="Recommends maintaining velocity at one 60-minute session per week"/>
  </r>
  <r>
    <n v="10943831"/>
    <d v="2026-01-10T00:00:00"/>
    <x v="103"/>
    <s v="Team De Groot"/>
    <n v="97589"/>
    <s v="Alexander Norbut"/>
    <s v="Good evening, Norbut family! I wanted to update you on Xander's progress._x000a__x000a_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_x000a__x000a_At the moment, Xander is making steady progress and has a clear idea of where he needs practice. Continuing our weekly rate of one hour per week seems perfectly fine, and I don't see any need to accelerate that._x000a__x000a_Please let me know if you have any questions or concerns about our plan or progress. I am reliably available by text or email, but also phone or Zoom if needed._x000a__x000a_Have a good weekend!_x000a__x000a_Eddie C._x000a_eddie.cayia@revolutionprep.com_x000a_+18037278636"/>
    <n v="4"/>
    <s v="Recommends continuing weekly rate of one hour per week."/>
  </r>
  <r>
    <n v="10943833"/>
    <d v="2026-01-10T00:00:00"/>
    <x v="82"/>
    <s v="Team Cross"/>
    <n v="80317"/>
    <s v="Nicholas Rociola"/>
    <s v="Dear Kimberly, _x000a__x000a_I hope you are having a great New Year! Itâ€™s been great working with you and Nick over the past couple of months. I wanted to touch base to share some of the progress weâ€™ve made so far and share my thoughts on the plan moving forward._x000a__x000a_I have seen significant, consistent improvements in Nick's homework completion, as well as his understanding of exponent rules, factoring polynomials, and finding zeros of polynomials. _x000a__x000a_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Best regards,_x000a__x000a_Nicole Bishop_x000a_nicole.bishop@revolutionprep.com_x000a_+14343163151"/>
    <n v="4"/>
    <s v="Recommends keeping velocity at one 60-minute session per week"/>
  </r>
  <r>
    <n v="10943842"/>
    <d v="2026-01-10T00:00:00"/>
    <x v="104"/>
    <s v="Team St. Marie"/>
    <n v="98457"/>
    <s v="Anthony Wingfield"/>
    <s v="Dear Alita,_x000a__x000a_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_x000a__x000a_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_x000a__x000a_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_x000a__x000a_Please let me know if you have any questions or if there were any adjustments you would like to make to our plan. Iâ€™m happy to schedule a time to talk by phone if that would be helpful. I am here to support Anthony and ensure he has the best possible chance to succeed._x000a__x000a_Best Regards,_x000a_Ernie Chu_x000a_704-231-5478 (m)"/>
    <n v="5"/>
    <s v="Recommends adding additional 60 minutes per week for total of two one-hour sessions."/>
  </r>
  <r>
    <n v="10943860"/>
    <d v="2026-01-10T00:00:00"/>
    <x v="104"/>
    <s v="Team St. Marie"/>
    <n v="98439"/>
    <s v="Alex Hong"/>
    <s v="Dear Ellen,_x000a__x000a_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_x000a__x000a_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_x000a__x000a_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_x000a__x000a_Please let me know if you have any questions or if there were any adjustments you would like to make to our plan. Iâ€™m happy to schedule a time to talk by phone if that would be helpful. I look forward to supporting Anthony on his continued academic journey._x000a__x000a_Best Regards,_x000a_Ernie Chu_x000a_704-231-5478 (m)"/>
    <n v="5"/>
    <s v="Recommends continuing with one 60-minute class per week through upcoming SAT exam."/>
  </r>
  <r>
    <n v="10943873"/>
    <d v="2026-01-10T00:00:00"/>
    <x v="82"/>
    <s v="Team Cross"/>
    <n v="84968"/>
    <s v="Emma Suarez"/>
    <s v="Dear Robert and Dana, _x000a_I hope you are having a great New Year! Itâ€™s been great working with you and Emma over the past couple of months. I wanted to touch base to share some of the progress weâ€™ve made so far and share my thoughts on the plan moving forward._x000a__x000a_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_x000a__x000a_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mma in their continued academic journey._x000a__x000a_Best regards,_x000a_Nicole Bishop_x000a_nicole.bishop@revolutionprep.com_x000a_+14343163151"/>
    <n v="5"/>
    <s v="Recommends maintaining velocity of two 30-minute sessions per week"/>
  </r>
  <r>
    <n v="10943877"/>
    <d v="2026-01-10T00:00:00"/>
    <x v="104"/>
    <s v="Team St. Marie"/>
    <n v="98314"/>
    <s v="Anish Gorti"/>
    <s v="Dear Hema,_x000a__x000a_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_x000a__x000a_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_x000a__x000a_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_x000a__x000a_Please let me know if you have any questions or if there were any adjustments you would like to make to our plan. Iâ€™m happy to schedule a time to talk by phone if that would be helpful. I look forward to supporting Anish on his continued academic journey._x000a__x000a_Best Regards,_x000a_Ernie Chu_x000a_704-231-5478 (m)"/>
    <n v="5"/>
    <s v="Recommends continuing two or three 60 minute sessions per week through upcoming SAT."/>
  </r>
  <r>
    <n v="10943905"/>
    <d v="2026-01-10T00:00:00"/>
    <x v="101"/>
    <s v="Team De Groot"/>
    <n v="85174"/>
    <s v="Aarush Lagisetty"/>
    <s v="Hi Aarush and Snehal,_x000a__x000a_Aarush has been progressing well in our review of his many Math topics in preparation for his big test coming up this month. He has a good memory and understanding for most of these concepts which is great to see! _x000a__x000a_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_x000a__x000a_I would recommend that we continue to work at the pace we have setup for this month to work on getting him ready for his test. For afterwards, probably at least an hour or two a week will be good to keep up with his class._x000a__x000a_Let me know if you have any questions or concerns!_x000a__x000a_Best,_x000a__x000a_Eric C._x000a_eric.chang@revolutionprep.com_x000a_+18185308101"/>
    <n v="4"/>
    <s v="Recommends continuing pace for this month"/>
  </r>
  <r>
    <n v="10943911"/>
    <d v="2026-01-10T00:00:00"/>
    <x v="104"/>
    <s v="Team St. Marie"/>
    <n v="97204"/>
    <s v="Malaya Jemmott"/>
    <s v="Dear Yenejah,_x000a__x000a_I hope you are having a great winter and had a refreshing break during the recent holidays! I wanted to touch base regarding Malaya's recent attendance and participation in our tutoring sessions._x000a__x000a_Firstly, I have seen significant improvements in Malaya's ability to keep sticking with a problem even if she is stuck on how to proceed. She has shown consistent progress in keeping focused in session, and this progress is commendable._x000a__x000a_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_x000a__x000a_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_x000a__x000a_Please let me know if you have any questions or if there were any adjustments you would like to make to our plan. Iâ€™m happy to schedule a time to talk by phone if that would be helpful. I am here to support Malaya and ensure she has the best possible chance to succeed._x000a__x000a_Best Regards,_x000a_Ernie Chu_x000a_704-231-5478 (m)"/>
    <n v="5"/>
    <s v="Recommends adding additional 60 minutes per week for total of three one hour sessions."/>
  </r>
  <r>
    <n v="10943924"/>
    <d v="2026-01-10T00:00:00"/>
    <x v="46"/>
    <s v="Team Cross"/>
    <n v="94578"/>
    <s v="Manaswin Guggilam"/>
    <s v="Dear Sandeep,_x000a__x000a_I hope you are having a great week! I wanted to share an update on Manaswinâ€™s progress and the skills we have been focusing on during our sessions._x000a__x000a_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_x000a__x000a_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_x000a__x000a_To support this progress, I recommend meeting for 30-minute sessions twice per week. This consistent schedule will allow us to reinforce skills regularly while keeping sessions focused and manageable.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Manaswinâ€™s progress further. I look forward to continuing to support his growth in reading and writing._x000a__x000a_Best,_x000a_Rehan Z._x000a_+1 (732) 810-5782"/>
    <n v="5"/>
    <s v="Recommends meeting for 30-minute sessions twice per week"/>
  </r>
  <r>
    <n v="10943933"/>
    <d v="2026-01-10T00:00:00"/>
    <x v="104"/>
    <s v="Team St. Marie"/>
    <n v="97094"/>
    <s v="Mayukha Nair"/>
    <s v="Dear Vinod,_x000a__x000a_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_x000a__x000a_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_x000a__x000a_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_x000a__x000a_Please let me know if you have any questions or if there were any adjustments you would like to make to our plan. Iâ€™m happy to schedule a time to talk by phone if that would be helpful. I look forward to supporting Mayukha on her continued academic journey._x000a__x000a_Best Regards,_x000a_Ernie Chu_x000a_704-231-5478 (m)"/>
    <n v="5"/>
    <s v="Recommends adding additional 60 minutes per week for total of two one-hour sessions."/>
  </r>
  <r>
    <n v="10943940"/>
    <d v="2026-01-10T00:00:00"/>
    <x v="46"/>
    <s v="Team Cross"/>
    <n v="92951"/>
    <s v="Pete Christiano"/>
    <s v="Dear Baskar,_x000a__x000a_I hope you are having a great week! I wanted to share an update on Peteâ€™s progress and the skills we have been focusing on during our sessions._x000a__x000a_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_x000a__x000a_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_x000a__x000a_To continue supporting his progress, I recommend meeting twice a week for 60-minute sessions. This consistent schedule will allow us to reinforce speaking strategies, build vocabulary, and continue strengthening his fluency.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Peteâ€™s progress further. I look forward to continuing to support his growth._x000a__x000a_Best,_x000a_Rehan Z._x000a_rehan.zaib@revolutionprep.com_x000a_+17328105782"/>
    <n v="5"/>
    <s v="Recommends meeting twice a week for 60-minute sessions"/>
  </r>
  <r>
    <n v="10943943"/>
    <d v="2026-01-10T00:00:00"/>
    <x v="82"/>
    <s v="Team Cross"/>
    <n v="86245"/>
    <s v="Nathan Higo"/>
    <s v="Dear Michelle, _x000a__x000a_I hope you are having a great New Year! Itâ€™s been great working with you and Nathan over the past couple of months. I wanted to touch base to share some of the progress weâ€™ve made so far and share my thoughts on the plan moving forward._x000a__x000a_I have most recently seen improvements in Nathan's ability to convert measurements (both metric and customary) as well as in his understanding of ratios and their different representations. Iâ€™ve seen this in his ability to answer questions during our sessions. _x000a__x000a_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_x000a__x000a_Please let me know if you have any questions or if there are any adjustments you would like to make to our plan. Iâ€™m happy to schedule a time to talk by phone if that would be helpful. I look forward to supporting Nathan in their continued academic journey._x000a__x000a_Best regards,_x000a__x000a_Nicole Bishop_x000a_nicole.bishop@revolutionprep.com_x000a_+14343163151"/>
    <n v="4"/>
    <s v="Recommends maintaining velocity of one 60-minute session per week."/>
  </r>
  <r>
    <n v="10943957"/>
    <d v="2026-01-10T00:00:00"/>
    <x v="82"/>
    <s v="Team Cross"/>
    <n v="94020"/>
    <s v="Simmony Gordon"/>
    <s v="Dear Simmony, _x000a__x000a_I hope you are having a great New Year! Itâ€™s been great working with you and Simmony over the past couple of months. I wanted to touch base to share some of the progress weâ€™ve made so far and share my thoughts on the plan moving forward._x000a__x000a_I have most recently seen improvements in Simmony's understanding of place value and multidigit addition and subtraction. Iâ€™ve seen this in his ability to answer questions during our sessions. _x000a__x000a_Our current short-term goal for Simmony includes increasing fluency in math basics. The overall goals remain elevating Simmonyâ€™s math level.  Based on these goals, my recommendation is to maintain a velocity of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immony in their continued academic journey._x000a__x000a_Best regards,_x000a__x000a_Nicole Bishop_x000a_nicole.bishop@revolutionprep.com_x000a_+14343163151"/>
    <n v="5"/>
    <s v="Recommends maintaining velocity of one 60-minute session per week"/>
  </r>
  <r>
    <n v="10943958"/>
    <d v="2026-01-10T00:00:00"/>
    <x v="104"/>
    <s v="Team St. Marie"/>
    <n v="89060"/>
    <s v="Julianna Cloesmeyer"/>
    <s v="Dear Jessica,_x000a__x000a_I hope you are having a great winter and had a refreshing break during the recent holidays! I wanted to touch base regarding Julianna's recent attendance and participation in our tutoring sessions._x000a__x000a_Firstly, I have seen significant improvements in Julianna's ability and understanding of linear equation problems, specifically solving for the y-intercept and slope. She has shown consistent progress in generally completing her homework, and this progress is commendable._x000a__x000a_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_x000a__x000a_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am here to support Julianna and ensure she has the best possible chance to succeed._x000a__x000a_Best Regards,_x000a_Ernie Chu_x000a_704-231-5478 (m)"/>
    <n v="5"/>
    <s v="Recommends adding two additional 60-minute sessions per week"/>
  </r>
  <r>
    <n v="10943965"/>
    <d v="2026-01-10T00:00:00"/>
    <x v="82"/>
    <s v="Team Cross"/>
    <n v="90931"/>
    <s v="Madelyn Brown"/>
    <s v="Dear Kimberly,_x000a_ _x000a_I hope you are having a great New Year! Itâ€™s been great working with you and Maddy over the past couple of months. I wanted to touch base to share some of the progress weâ€™ve made so far and share my thoughts on the plan moving forward._x000a__x000a_I have seen significant improvements in Maddy's understanding of exponent and root rules, as well as her ability to simplify expressions using PEMDAS. Iâ€™ve seen this in his ability to answer questions during our sessions, and several incredible test grades!!! :) _x000a__x000a_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_x000a_ _x000a_Please let me know if you have any questions or if there are any adjustments you would like to make to our plan. Iâ€™m happy to schedule a time to talk by phone if that would be helpful. I look forward to supporting Maddy in their continued academic journey._x000a__x000a_Best regards,_x000a_Nicole Bishop_x000a__x000a_nicole.bishop@revolutionprep.com_x000a_+14343163151"/>
    <n v="4"/>
    <s v="Recommends maintaining velocity of one 60-minute session per week."/>
  </r>
  <r>
    <n v="10943978"/>
    <d v="2026-01-10T00:00:00"/>
    <x v="104"/>
    <s v="Team St. Marie"/>
    <n v="87441"/>
    <s v="Ayan Khemuka"/>
    <s v="Dear Atul,_x000a__x000a_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_x000a__x000a_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_x000a__x000a_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_x000a__x000a_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_x000a__x000a_Please let me know if you have any questions or if there were any adjustments you would like to make to our plan. Iâ€™m happy to schedule a time to talk by phone if that would be helpful. I look forward to supporting Ayan on his continued academic journey._x000a__x000a_Best Regards,_x000a_Ernie Chu_x000a_704-231-5478 (m)"/>
    <n v="5"/>
    <s v="Highly recommends increasing session velocity to meeting two to three times per week."/>
  </r>
  <r>
    <n v="10943990"/>
    <d v="2026-01-10T00:00:00"/>
    <x v="82"/>
    <s v="Team Cross"/>
    <n v="91090"/>
    <s v="Eve Zipser"/>
    <s v="Dear Sarah, _x000a__x000a_I hope you are having a great New Year! Itâ€™s been great working with you and Eve over the past couple of months. I wanted to touch base to share some of the progress weâ€™ve made so far and share my thoughts on the plan moving forward._x000a__x000a_Our current short-term goal for Eve includes increasing her knowledge and speed on the quantitative section. The overall goal remains to improve Eveâ€™s ISEE score._x000a__x000a_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_x000a__x000a_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_x000a__x000a_Right now, based on Eve's goals, I recommend we maintain a velocity of two 60-minute sessions per week. _x000a__x000a_Please let me know if you have any questions or if there are any adjustments you would like to make to our plan. Iâ€™m happy to schedule a time to talk by phone if that would be helpful. I look forward to supporting Eve in their continued academic journey._x000a__x000a_Best regards,_x000a__x000a_Nicole Bishop_x000a_nicole.bishop@revolutionprep.com_x000a_+14343163151"/>
    <n v="4"/>
    <s v="Recommends maintaining velocity of two 60-minute sessions per week."/>
  </r>
  <r>
    <n v="10943996"/>
    <d v="2026-01-10T00:00:00"/>
    <x v="104"/>
    <s v="Team St. Marie"/>
    <n v="84467"/>
    <s v="Megan Ly"/>
    <s v="Dear Julie,_x000a__x000a_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_x000a__x000a_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_x000a__x000a_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_x000a__x000a_Please let me know if you have any questions or if there were any adjustments you would like to make to our plan. Iâ€™m happy to schedule a time to talk by phone if that would be helpful. I look forward to supporting Megan on her continued academic journey._x000a__x000a_Best Regards,_x000a_Ernie Chu_x000a_704-231-5478 (m)"/>
    <n v="5"/>
    <s v="Recommends continuing current velocity of three classes per week through March 14th SAT."/>
  </r>
  <r>
    <n v="10944062"/>
    <d v="2026-01-10T00:00:00"/>
    <x v="104"/>
    <s v="Team St. Marie"/>
    <n v="95023"/>
    <s v="Taylor Smith"/>
    <s v="Dear Meg,_x000a__x000a_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_x000a__x000a_I have seen significant improvements in Taylor's understanding and application of grammatical constructs such as commas, semicolons, and dashes. This consistent improvement has been evident in her recent ACT score increase of 3 points to a 26 from a 23â€“ a great start!_x000a__x000a_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_x000a__x000a_https://my.revolutionprep.com/s/BZjQNYW9VG._x000a__x000a_Iâ€™ve set an initial additional time extension recommendation of 36 hours, and it comes with 4 free hours of bonus tutoring for a total of 40 additional hours. This is a future forecast based upon the remaining time she has left on her account, which appears to be 10 hours. _x000a__x000a_Please let me know if you have any questions or if there were any adjustments you would like to make to our plan. Iâ€™m happy to schedule a time to talk by phone if that would be helpful, and I look forward to supporting Taylor on her continued academic journey!_x000a__x000a_Best Regards,_x000a_Ernie Chu_x000a_704-231-5478 (m)"/>
    <n v="5"/>
    <s v="Recommends maintaining current velocity or adding second session"/>
  </r>
  <r>
    <n v="10944065"/>
    <d v="2026-01-10T00:00:00"/>
    <x v="82"/>
    <s v="Team Cross"/>
    <n v="91106"/>
    <s v="Anne Kelly"/>
    <s v="Dear Mindy,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_x000a_The overall goal remains to improve Anneâ€™s SAT score to above 1400. Based on these goals, I recommend that we continue at a velocity of one to two 60-minute sessions per week._x000a__x000a_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_x000a__x000a_Please let me know if you have any questions or if there are any adjustments you would like to make to our plan. Iâ€™m happy to schedule a time to talk by phone if that would be helpful. I look forward to supporting Anne in their continued academic journey._x000a__x000a_Best regards,_x000a__x000a_Nicole Bishop_x000a_nicole.bishop@revolutionprep.com_x000a_+14343163151"/>
    <n v="4"/>
    <s v="Recommends continuing at velocity of one to two 60-minute sessions per week."/>
  </r>
  <r>
    <n v="10944071"/>
    <d v="2026-01-10T00:00:00"/>
    <x v="82"/>
    <s v="Team Cross"/>
    <n v="91789"/>
    <s v="Anay Gangwal"/>
    <s v="Dear Pulkit,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_x000a__x000a_While Anay works extremely hard during our sessions, and I understand he has a very busy schedule, it is important that he does the homework I assign to reinforce the concepts we cover. _x000a__x000a_Please let me know if you have any questions or if there are any adjustments you would like to make to our plan. Iâ€™m happy to schedule a time to talk by phone if that would be helpful. I look forward to supporting Anay in their continued academic journey._x000a__x000a_Best regards,_x000a__x000a_Nicole Bishop_x000a_nicole.bishop@revolutionprep.com_x000a_+14343163151"/>
    <n v="4"/>
    <s v="Recommends continuing at velocity of one to two 30-minute sessions per week."/>
  </r>
  <r>
    <n v="10944078"/>
    <d v="2026-01-10T00:00:00"/>
    <x v="82"/>
    <s v="Team Cross"/>
    <n v="92604"/>
    <s v="Nora Hasan"/>
    <s v="Dear Aseel, _x000a__x000a_I hope you are having a great New Year! Itâ€™s been great working with you and Nora over the past couple of months. I wanted to touch base to share some of the progress weâ€™ve made so far and share my thoughts on the plan moving forward._x000a__x000a_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ora in their continued academic journey._x000a__x000a_Best regards,_x000a__x000a_Nicole Bishop_x000a_nicole.bishop@revolutionprep.com_x000a_+14343163151"/>
    <n v="4"/>
    <s v="Recommends continuing at velocity of one 60-minute session per week."/>
  </r>
  <r>
    <n v="10944086"/>
    <d v="2026-01-10T00:00:00"/>
    <x v="82"/>
    <s v="Team Cross"/>
    <n v="93994"/>
    <s v="Arayna Rastogi"/>
    <s v="Dear Shikha,_x000a__x000a_I hope you are having a great New Year! Itâ€™s been great working with you and Arayna over the past couple of months. I wanted to touch base to share some of the progress weâ€™ve made so far and share my thoughts on the plan moving forward._x000a__x000a_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_x000a__x000a_Please let me know if you have any questions or if there are any adjustments you would like to make to our plan. Iâ€™m happy to schedule a time to talk by phone if that would be helpful. I look forward to supporting Arayna in their continued academic journey._x000a__x000a_Best regards,_x000a__x000a_Nicole Bishop_x000a_nicole.bishop@revolutionprep.com_x000a_+14343163151"/>
    <n v="4"/>
    <s v="Recommends continuing at velocity of two 30-minute sessions per week."/>
  </r>
  <r>
    <n v="10944095"/>
    <d v="2026-01-10T00:00:00"/>
    <x v="82"/>
    <s v="Team Cross"/>
    <n v="94091"/>
    <s v="Nalan Sudhakar"/>
    <s v="Dear Sudhakar,  _x000a__x000a_I hope you are having a great New Year! Itâ€™s been great working with you and Nalan over the past couple of months. I wanted to touch base to share some of the progress weâ€™ve made so far and share my thoughts on the plan moving forward._x000a__x000a_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_x000a__x000a_Please let me know if you have any questions or if there are any adjustments you would like to make to our plan. Iâ€™m happy to schedule a time to talk by phone if that would be helpful. I look forward to supporting Nalan in their continued academic journey._x000a__x000a_Best regards,_x000a__x000a_Nicole Bishop_x000a_nicole.bishop@revolutionprep.com_x000a_+14343163151"/>
    <n v="4"/>
    <s v="Recommends continuing at velocity of three to four 30-minute sessions per week."/>
  </r>
  <r>
    <n v="10944106"/>
    <d v="2026-01-10T00:00:00"/>
    <x v="82"/>
    <s v="Team Cross"/>
    <n v="94849"/>
    <s v="Niki Gruber"/>
    <s v="Dear Irina,_x000a__x000a_I hope you are having a great New Year! Itâ€™s been great working with you and Niki over the past couple of months. I wanted to touch base to share some of the progress weâ€™ve made so far and share my thoughts on the plan moving forward._x000a__x000a_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iki in their continued academic journey._x000a__x000a_Best regards,_x000a__x000a_Nicole Bishop_x000a_nicole.bishop@revolutionprep.com_x000a_+14343163151"/>
    <n v="4"/>
    <s v="Recommends continuing at velocity of one 60-minute session per week."/>
  </r>
  <r>
    <n v="10944114"/>
    <d v="2026-01-10T00:00:00"/>
    <x v="82"/>
    <s v="Team Cross"/>
    <n v="95280"/>
    <s v="Edna McElroy"/>
    <s v="Dear Michael, _x000a__x000a_I hope you are having a great New Year! Itâ€™s been great working with you and Edna over the past couple of months. I wanted to touch base to share some of the progress weâ€™ve made so far and share my thoughts on the plan moving forward._x000a__x000a_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Edna in their continued academic journey._x000a__x000a_Best regards,_x000a__x000a_Nicole Bishop_x000a_nicole.bishop@revolutionprep.com_x000a_+14343163151"/>
    <n v="4"/>
    <s v="Recommends continuing at velocity of one 60-minute session per week."/>
  </r>
  <r>
    <n v="10944131"/>
    <d v="2026-01-10T00:00:00"/>
    <x v="82"/>
    <s v="Team Cross"/>
    <n v="97489"/>
    <s v="Lea Denker"/>
    <s v="Dear Steven, _x000a__x000a_I hope you are having a great New Year! Itâ€™s been great working with you and Lea over the past couple of months. I wanted to touch base to share some of the progress weâ€™ve made so far and share my thoughts on the plan moving forward._x000a__x000a_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_x000a__x000a_Please let me know if you have any questions or if there are any adjustments you would like to make to our plan. Iâ€™m happy to schedule a time to talk by phone if that would be helpful. I look forward to supporting Lea in their continued academic journey._x000a__x000a_Best regards,_x000a__x000a_Nicole Bishop_x000a_nicole.bishop@revolutionprep.com_x000a_+14343163151"/>
    <n v="4"/>
    <s v="Recommends continuing at velocity of two to three 30-minute sessions per week."/>
  </r>
  <r>
    <n v="10944140"/>
    <d v="2026-01-10T00:00:00"/>
    <x v="82"/>
    <s v="Team Cross"/>
    <n v="95692"/>
    <s v="Ishwank Veerannagari"/>
    <s v="Dear Krishna, _x000a__x000a_I hope you are having a great New Year! Itâ€™s been great working with you and Ishwank over the past couple of months. I wanted to touch base to share some of the progress weâ€™ve made so far and share my thoughts on the plan moving forward._x000a__x000a_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_x000a__x000a_PIshwankse let me know if you have any questions or if there are any adjustments you would like to make to our plan. Iâ€™m happy to schedule a time to talk by phone if that would be helpful. I look forward to supporting Ishwank in their continued academic journey._x000a__x000a_Best regards,_x000a__x000a_Nicole Bishop_x000a_nicole.bishop@revolutionprep.com_x000a_+14343163151"/>
    <n v="4"/>
    <s v="Recommends continuing at velocity of three to four 30-minute sessions per week."/>
  </r>
  <r>
    <n v="10944192"/>
    <d v="2026-01-10T00:00:00"/>
    <x v="105"/>
    <s v="Team Cross"/>
    <n v="97221"/>
    <s v="Rishita Ganguli"/>
    <s v="Hi, Nilanjan!_x000a__x000a_I hope this email finds you well. I wanted to touch base regarding Rishita's recent progress and discuss a plan moving forward._x000a__x000a_First, Rishita's in-session work continues to be solid. Her attendance is consistent, and she always puts forth her best effort and she takes initiative, asking questions when she is unsure about something_x000a__x000a_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_x000a__x000a_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_x000a__x000a_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_x000a__x000a_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_x000a__x000a_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_x000a__x000a_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_x000a__x000a_Please let me know if you have any questions or if you have any additional insights that might be helpful for me to consider in my work with Rishita. Iâ€™m happy to schedule a time to talk by phone as well. I am committed to helping Rishita work towards their long-term goals._x000a__x000a_Best regards,_x000a__x000a_Ralph Strope_x000a_ralph.strope@revolutionprep.com_x000a_+12083801452"/>
    <n v="4"/>
    <s v="Recommends longer or more sessions per week"/>
  </r>
  <r>
    <n v="10944307"/>
    <d v="2026-01-11T00:00:00"/>
    <x v="3"/>
    <s v="Team Cross"/>
    <n v="90530"/>
    <s v="Alex Lesik"/>
    <s v="Hello Iryna and Alex, I hope you are enjoying your weekend!_x000a__x000a_I hope youâ€™re enjoying your weekend! Iâ€™m grateful to be working with Alex and wanted to share a quick progress update._x000a__x000a_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_x000a__x000a_Please let me know if you have any questions or would like to adjust our plan. Iâ€™m happy to schedule a phone call if that would be helpful. I look forward to supporting Alexâ€™s continued academic growth._x000a__x000a_Thank you, _x000a__x000a_Michelle T._x000a_michelle.testerman@revolutionprep.com_x000a_+18636703374"/>
    <n v="1"/>
    <s v="Plan to continue focusing on reading comprehension"/>
  </r>
  <r>
    <n v="10944325"/>
    <d v="2026-01-11T00:00:00"/>
    <x v="65"/>
    <s v="Team De Groot"/>
    <n v="89396"/>
    <s v="Nickolas John"/>
    <s v="Hi team Nickolas!_x000a__x000a_It's been great working with Nickolas over the past few months. Our notes from today are here: https://kami.app/z7w-Gii-aAz-KpZ_x000a__x000a_I've enjoyed getting to know him and working with him on his HSPT prep and his math work. I wanted to send a progress update since it's been a little while since you've heard from me and since we're starting a new year in a new semester._x000a__x000a_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_x000a__x000a_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_x000a__x000a_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_x000a__x000a_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_x000a__x000a_Best,_x000a_Elliot _x000a_elliot.emadian@revolutionprep.com_x000a_+15409682458"/>
    <n v="2"/>
    <s v="Discuss with student if this is working"/>
  </r>
  <r>
    <n v="10944341"/>
    <d v="2026-01-11T00:00:00"/>
    <x v="106"/>
    <s v="Team De Groot"/>
    <n v="24180"/>
    <s v="Hanah Samuel"/>
    <s v="Dear Team Hanah,_x000a__x000a_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_x000a__x000a_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_x000a__x000a_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_x000a__x000a_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_x000a__x000a_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_x000a__x000a_Recommended Plan:_x000a__x000a_Begin two 90-minute sessions per week starting in January 2026_x000a__x000a_Establish a consistent study schedule and time-blocking routine before classes begin_x000a__x000a__x000a_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_x000a__x000a_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_x000a__x000a_Warmly,_x000a__x000a_Sean U._x000a_sean.ulfik@revolutionprep.com_x000a_+18455412219"/>
    <n v="5"/>
    <s v="Recommends beginning two 90-minute sessions per week starting in January 2026."/>
  </r>
  <r>
    <n v="10944342"/>
    <d v="2026-01-11T00:00:00"/>
    <x v="38"/>
    <s v="Team De Groot"/>
    <n v="91869"/>
    <s v="Kenta Kawabe"/>
    <s v="Dear Tomoko Kawabe,_x000a__x000a_I hope you are having a great week! As we prepare for Kenta's upcoming practice test, I wanted to share some updates and information about what to expect._x000a__x000a_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enta to replicate official test day conditions as closely as possible when taking their practice test. They should find a quiet place and take the test in one sitting._x000a__x000a_After the practice test, I will review the results and discuss the test experience with Kenta to determine our focus moving forward, and Iâ€™ll follow up with you on takeaways, improvements, and next steps in my next parent update._x000a__x000a_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enta in reaching their goals._x000a__x000a_Best regards,_x000a__x000a_Brock Dilley_x000a_brock.dilley@revolutionprep.com_x000a_+19724006172"/>
    <n v="3"/>
    <s v="Recommends continuing on current schedule."/>
  </r>
  <r>
    <n v="10944411"/>
    <d v="2026-01-11T00:00:00"/>
    <x v="22"/>
    <s v="Team Plamondon"/>
    <n v="85546"/>
    <s v="Dylan Maxwell Ezeta"/>
    <s v="Hi Rosemary,_x000a__x000a_I hope you are having a great start to the year! Itâ€™s been great working with you and Dylan over the past couple of months. I wanted to touch base to share some of the progress weâ€™ve made so far and share my thoughts on the plan moving forward._x000a__x000a_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_x000a__x000a_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 regards,_x000a_Sarah _x000a_sarah.vollero@revolutionprep.com_x000a_+13155607858"/>
    <n v="4"/>
    <s v="Recommends maintaining one 60-minute session a week schedule."/>
  </r>
  <r>
    <n v="10944516"/>
    <d v="2026-01-11T00:00:00"/>
    <x v="85"/>
    <s v="Team Milner"/>
    <n v="95116"/>
    <s v="Caroline Bronski"/>
    <s v="Hi everyone,_x000a__x000a_Just checking in as we continue our SAT preparation with recent progress and plans for the next couple months heading into the March test. Always happy to answer any questions!_x000a__x000a_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_x000a__x000a_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_x000a__x000a_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_x000a__x000a_Iâ€™ll see Caroline again next Sunday, please let me know if I can be of any further assistance!_x000a__x000a__x000a_Julie B._x000a_julie.byrom@revolutionprep.com_x000a_+15129250963"/>
    <n v="5"/>
    <s v="Sessions booked Mondays through March SAT"/>
  </r>
  <r>
    <n v="10944537"/>
    <d v="2026-01-11T00:00:00"/>
    <x v="107"/>
    <s v="Team Plamondon"/>
    <n v="95090"/>
    <s v="Sophia Tsenovoy"/>
    <s v="https://revolutionprep.zoom.us/j/96680520043_x000a__x000a_Jackson B._x000a_jackson.byars@revolutionprep.com_x000a_+14693520230"/>
    <n v="1"/>
    <s v="Zoom link only."/>
  </r>
  <r>
    <n v="10944572"/>
    <d v="2026-01-11T00:00:00"/>
    <x v="61"/>
    <s v="Team De Groot"/>
    <n v="95789"/>
    <s v="Lucy Biggio"/>
    <s v="Hi Allison and Lucy,_x000a__x000a_It has been great working with Lucy! Below is a summary of her recent progress._x000a__x000a_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_x000a__x000a_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_x000a__x000a_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_x000a__x000a_Based on Lucyâ€™s current goals and needs, I recommend that we continue with 1 to 2 60-minute (or 90-minute) sessions per week throughout this spring semester. _x000a__x000a_If youâ€™d like to schedule a zoom call to check in or discuss Lucyâ€™s progress in more detail, here are some days when Iâ€™m available:_x000a__x000a_Wednesday, 1/14 at 12pm est_x000a_Thursday, 1/15 at 12:30pm est_x000a_Saturday, 1/17 at 3pm est_x000a__x000a_Please let me know if you have any questions!_x000a__x000a_best,_x000a_Sharon_x000a____x000a_sharon.vincuilla@revolutionprep.com_x000a_(323) 774 - 4547"/>
    <n v="5"/>
    <s v="Recommends continuing with 1 to 2 60-minute (or 90-minute) sessions per week."/>
  </r>
  <r>
    <n v="10944582"/>
    <d v="2026-01-11T00:00:00"/>
    <x v="61"/>
    <s v="Team De Groot"/>
    <n v="91988"/>
    <s v="Eva LaBeau"/>
    <s v="Hi Michele and Eva,_x000a__x000a_It has been wonderful working with Eva! Below is a summary of her recent progress:_x000a__x000a_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_x000a__x000a_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_x000a__x000a_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_x000a__x000a_To continue to support Evaâ€™s growth and success, I recommend that we continue meeting for 60 minutes 1x per week through the rest of this semester. _x000a__x000a_**Eva currently only has 1 more session on our calendar. I recommend adding hours ASAP to avoid losing your preferred time slot._x000a__x000a_If youâ€™d like to connect via zoom call to discuss in more detail, here are some dates when Iâ€™m available:_x000a__x000a_Wednesday, 1/14 at 11:30am cst_x000a_Thursday, 1/15 at 12pm cst_x000a_Saturday, 1/17 at 2:30pm cst_x000a__x000a_Please let me know if you have any questions._x000a__x000a_best,_x000a_Sharon_x000a____x000a_sharon.vincuilla@revolutionprep.com_x000a_(323) 774 - 4547"/>
    <n v="5"/>
    <s v="Recommends continuing meeting for 60 minutes 1x per week"/>
  </r>
  <r>
    <n v="10944697"/>
    <d v="2026-01-11T00:00:00"/>
    <x v="11"/>
    <s v="Team De Groot"/>
    <n v="95439"/>
    <s v="Kassie Stephens"/>
    <s v="Dear Randy,_x000a__x000a_I hope you are having a great start to the new year! It has been a pleasure working with Kassie, and I wanted to share an update on her progress as we begin this new semester._x000a__x000a_Progress &amp;amp; Recent Focus:_x000a_Kassie has been doing an excellent job staying engaged and putting in strong effort during sessions. Over the past several weeks, we have worked through a range of math topics while also keeping pace with her schoolwork. Our recent focus has included:_x000a__x000a_â€“ Geometry concepts, including angles, parallel lines, and supplementary angles_x000a_â€“ Area of triangles, including solving for area and solving for height_x000a_â€“ Trapezoid area formula and applying formulas correctly_x000a_â€“ Unit rate questions and real-world applications_x000a_â€“ Fraction operations, including multiplying and dividing fractions and mixed numbers_x000a_â€“ Word problems involving radius, diameter, and area_x000a_â€“ Reviewing math study guides and preparing for quizzes and tests_x000a__x000a_Kassie consistently demonstrates a solid understanding of the material and is able to apply concepts accurately once expectations are clear._x000a__x000a_Positives:_x000a_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_x000a__x000a_Areas for Continued Growth:_x000a_As we move forward, we will continue refining accuracy with multi-step geometry problems and word problems, especially those that require identifying which formulas to use and carefully organizing steps._x000a__x000a_Recommendation for Velocity:_x000a_I recommend continuing with our current schedule of 30-minute sessions, 2â€“3 times per week. This pace has been very effective for Kassie and allows us to reinforce school material while also staying ahead as new topics are introduced this semester._x000a__x000a_Academic Focus Moving Forward:_x000a_â€“ Continuing work with geometry, especially triangle area and angle relationships_x000a_â€“ Strengthening unit rate and word-problem strategies_x000a_â€“ Reinforcing fraction operations and multi-step problem solving_x000a_â€“ Preparing for upcoming quizzes and assessments early to build confidence_x000a__x000a_Kassie has been doing a great job overall, and Iâ€™m confident she will continue to succeed with consistent practice and support. Please feel free to reach out if you have any questions or would like to discuss her progress further._x000a__x000a_Best regards,_x000a_Jose F._x000a_jose.falconi@revolutionprep.com_x000a_+12092615048"/>
    <n v="4"/>
    <s v="Recommends continuing with current schedule of 30-minute sessions"/>
  </r>
  <r>
    <n v="10944703"/>
    <d v="2026-01-11T00:00:00"/>
    <x v="11"/>
    <s v="Team De Groot"/>
    <n v="90111"/>
    <s v="Ethan Aronauer"/>
    <s v="Dear Lisa,_x000a__x000a_I hope you are having a great start to the new year! It has been a pleasure working with Ethan, and I wanted to share an update on his progress along with my recommendations as we move further into the semester._x000a__x000a_Progress &amp;amp; Recent Focus:_x000a_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_x000a__x000a_In AP Calculus AB, Ethan has worked through:_x000a_â€“ Optimization problems and applications of derivatives_x000a_â€“ Limits involving infinity, indeterminate forms (âˆž/âˆž, 0/0), and Lâ€™HÃ´pitalâ€™s Rule_x000a_â€“ Integrals, including antiderivatives, u-substitution, and integral properties_x000a_â€“ Integrals involving trigonometric functions_x000a_â€“ Approximating area using the trapezoidal method_x000a_â€“ Recently introduced topics involving 3D objects and volume_x000a__x000a_In AP Computer Science, Ethan has made strong progress with:_x000a_â€“ 2D arrays, ArrayLists, and looping structures_x000a_â€“ File input/output (reading words from files, string manipulation, writing output)_x000a_â€“ String-based problems and vocabulary review_x000a_â€“ Binary and hexadecimal conversions_x000a_â€“ Sorting algorithms and simulations_x000a_â€“ Completing larger projects, including a fully working Minesweeper game and FRQ-style practice problems_x000a__x000a_Ethan has done well balancing multiple subjects and deadlines, and he consistently comes to sessions with clear questions and specific goals._x000a__x000a_Positives:_x000a_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_x000a__x000a_Areas for Continued Growth:_x000a_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_x000a__x000a_Recommendation for Velocity:_x000a_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_x000a__x000a_Academic Focus Moving Forward:_x000a_â€“ Continuing support with AP Calculus topics, especially integrals involving 3D objects and applications_x000a_â€“ Preparing for upcoming AP Computer Science exams, including FRQ and multiple-choice practice_x000a_â€“ Reinforcing problem-solving strategies and efficiency under timed conditions_x000a_â€“ Staying proactive as new units begin in math, computer science, and chemistry_x000a__x000a_Ethan has been doing very well overall, and Iâ€™m confident that with continued consistency and support, he will remain successful across his AP courses. Please feel free to reach out if you have any questions or would like to discuss scheduling or priorities moving forward._x000a__x000a_Best regards,_x000a_Jose F._x000a_jose.falconi@revolutionprep.com_x000a_+1 (209) 261-5048"/>
    <n v="4"/>
    <s v="Recommends continuing at this rate [1-2 times per week]"/>
  </r>
  <r>
    <n v="10944744"/>
    <d v="2026-01-11T00:00:00"/>
    <x v="9"/>
    <s v="Team St. Marie"/>
    <n v="77433"/>
    <s v="Akash Mattoo"/>
    <s v="Dear Mr. and Mrs. Mattoo,_x000a__x000a_I hope you are having a great week. It's been great working with you and Akash over the past couple of months. I wanted to touch base to share some of the progress we've made so far and share my thoughts on the plan moving forward._x000a__x000a_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_x000a__x000a_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kash in his continued academic journey. _x000a__x000a_Best regards,_x000a_Jon C._x000a_jon.cathapermal@revolutionprep.com_x000a_+17049758359"/>
    <n v="5"/>
    <s v="Recommends adding 12 hours to schedule 1 or 2 sessions per week."/>
  </r>
  <r>
    <n v="10944759"/>
    <d v="2026-01-11T00:00:00"/>
    <x v="105"/>
    <s v="Team Cross"/>
    <n v="96066"/>
    <s v="Emilliano Buitron"/>
    <s v="Hi, Anna!_x000a__x000a_I hope you are having a great weekend! Itâ€™s been great working with you and Emilliano over the past couple of weeks. I wanted to touch base to share some of the progress weâ€™ve made so far and share my thoughts on the plan moving forward._x000a__x000a_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_x000a__x000a_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_x000a__x000a_Please let me know if you have any questions or if there are any adjustments you would like to make to our plan. Iâ€™m happy to schedule a time to talk by phone if that would be helpful. I look forward to supporting Emilliano in his continued academic journey._x000a__x000a_Best regards,_x000a__x000a_Ralph Strope_x000a_ralph.strope@revolutionprep.com_x000a_+12083801452"/>
    <n v="4"/>
    <s v="Recommends maintaining current velocity"/>
  </r>
  <r>
    <n v="10944761"/>
    <d v="2026-01-11T00:00:00"/>
    <x v="105"/>
    <s v="Team Cross"/>
    <n v="97111"/>
    <s v="Nathan Peterson"/>
    <s v="Hi, Melissa!_x000a__x000a_I hope you are having a great weekend. Itâ€™s been great working with you and Nathan over the past couple of weeks. I wanted to touch base to share some of the progress weâ€™ve made so far and share my thoughts on the plan moving forward._x000a__x000a_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_x000a__x000a_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_x000a__x000a_Please let me know if you have any questions or if there are any adjustments you would like to make to our plan. Iâ€™m happy to schedule a time to talk by phone if that would be helpful. I look forward to supporting Nathan in his continued academic journey._x000a__x000a_Best regards,_x000a__x000a_Ralph Strope_x000a_ralph.strope@revolutionprep.com_x000a_+12083801452"/>
    <n v="2"/>
    <s v="Recommends maintaining current velocity for now."/>
  </r>
  <r>
    <n v="10944898"/>
    <d v="2026-01-12T00:00:00"/>
    <x v="59"/>
    <s v="Team Plamondon"/>
    <n v="91144"/>
    <s v="Nash Maheshwari"/>
    <s v="Hi Nash, Vinay, and Sarah,_x000a__x000a_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_x000a__x000a_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_x000a__x000a_For structure, Nash will now have daily homework (short, targeted, and efficient). I am actively working on making assignments phone-friendly so he has more flexibility in completing them wherever he is._x000a__x000a_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_x000a_     - Improving speed and accuracy on interpretation-based reading questions_x000a_     - Mastering the higher-level grammar concepts that often separate 1200â€“1300 scores from 1400+ scores_x000a__x000a_Nash is incredibly brightâ€”what he needs now are the advanced tools and strategies that are not usually taught explicitly in school. Thatâ€™s exactly what weâ€™ll be working on._x000a__x000a_Iâ€™m very excited about the direction weâ€™re heading in, and Iâ€™m confident weâ€™ll see strong growth as we continue. Please feel free to reach out anytime with questions._x000a__x000a_Thanks!_x000a_Cara_x000a__x000a_Cara R._x000a_cara.mclaughlin@revolutionprep.com_x000a_+16056596774"/>
    <n v="1"/>
    <s v="Mentions unscheduled hours"/>
  </r>
  <r>
    <n v="10944902"/>
    <d v="2026-01-12T00:00:00"/>
    <x v="108"/>
    <s v="Team De Groot"/>
    <n v="96293"/>
    <s v="Niya Deshpande"/>
    <s v="Hello Reena,_x000a__x000a_I hope you and your family had a wonderful winter break! Itâ€™s been a few months since Niya and I started tutoring sessions, so I wanted to touch base to update you on her progress since October. Additionally, I would like to discuss plans for the next two months._x000a__x000a_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_x000a__x000a_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_x000a__x000a_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hour per week."/>
  </r>
  <r>
    <n v="10944906"/>
    <d v="2026-01-12T00:00:00"/>
    <x v="59"/>
    <s v="Team Plamondon"/>
    <n v="94049"/>
    <s v="Leila Evans"/>
    <s v="Hi Patti and Leila_x000a__x000a_It has been great working with Leila! She has been putting in a lot of effort as we transitioned from SAT to ACT. She is showing improvement, but we need to make sure that practice tests are being completed in a timely manner so that I can asses progress more accurately._x000a__x000a_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_x000a__x000a_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_x000a__x000a_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_x000a__x000a_Next Steps_x000a_Leila: Continue completing assigned practice work so we can keep building consistency between sessions._x000a_Cara: Keep homework targeted and efficient, and shift pacing to match the SAT timeline first, then transition into ACT-specific practice immediately after the SAT._x000a__x000a_Scheduling: Since 5 hours remain, please let me know if youâ€™d like me to go ahead and add hours now so we can continue straight through the SAT and into ACT prep without a gap._x000a__x000a_Thanks!_x000a_Cara_x000a__x000a_Cara R._x000a_cara.mclaughlin@revolutionprep.com_x000a_+16056596774"/>
    <n v="4"/>
    <s v="Recommends adding additional hours now to continue seamlessly."/>
  </r>
  <r>
    <n v="10944922"/>
    <d v="2026-01-12T00:00:00"/>
    <x v="108"/>
    <s v="Team De Groot"/>
    <n v="86337"/>
    <s v="Emmanuella Aborode"/>
    <s v="Hello Michael,_x000a__x000a_I hope you and your family had a wonderful winter break! Itâ€™s been a few months since Emmanuella and I started tutoring sessions, so I wanted to touch base to update you on her progress since November. Additionally, I would like to discuss plans for the next two months._x000a__x000a_Since November, Emmanuella has made great progress in reading and ELA. Our sessions have been focused on reading comprehension, summarizing, main ideas, recalling key details, inferences, and answering written response questions using strategies like R.A.C.E. _x000a__x000a_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_x000a__x000a_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_x000a__x000a_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two days per week for 30 minutes each."/>
  </r>
  <r>
    <n v="10944944"/>
    <d v="2026-01-12T00:00:00"/>
    <x v="106"/>
    <s v="Team De Groot"/>
    <n v="91740"/>
    <s v="Sophia Ustayev"/>
    <s v="Dear Team Sophia,_x000a__x000a_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_x000a__x000a_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_x000a__x000a_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_x000a__x000a_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_x000a__x000a_Sean U._x000a_sean.ulfik@revolutionprep.com_x000a_+18455412219"/>
    <n v="5"/>
    <s v="Strongly recommends continuing one 60-minute session per week through May exam."/>
  </r>
  <r>
    <n v="10944945"/>
    <d v="2026-01-12T00:00:00"/>
    <x v="69"/>
    <s v="Team Plamondon"/>
    <n v="96714"/>
    <s v="Ann Eloise Patton"/>
    <s v="Dear Kelly_x000a__x000a_I hope your New year is full of promise. Itâ€™s been great working with you and Jackie over the past couple of months. I wanted to touch base to share some of the progress weâ€™ve made so far and share my thoughts on the plan moving forward._x000a__x000a_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_x000a__x000a_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_x000a__x000a_Please let me know if you have any questions or if there are any adjustments you would like to make to our plan. Iâ€™m happy to schedule a time to talk by phone if that would be helpful. I look forward to supporting Jackie in their continued academic journey._x000a__x000a_Best regards,_x000a_Linda H._x000a_linda.hindi@revolutionprep.com_x000a_+19188412706"/>
    <n v="5"/>
    <s v="Recommends continuing current velocity of twice weekly (one-hour per session)."/>
  </r>
  <r>
    <n v="10944983"/>
    <d v="2026-01-12T00:00:00"/>
    <x v="69"/>
    <s v="Team Plamondon"/>
    <n v="75385"/>
    <s v="Sammy Greenstein"/>
    <s v="Dear Tracy Greenstein,_x000a__x000a_I hope your New Year is full of promise. I enjoyed meeting Sammy on January 10, 2026. I would like to update you onwhat to expect in upcoming sessions._x000a__x000a_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_x000a__x000a_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_x000a__x000a_Please let me know if you have any questions or if there are any adjustments you would like to make to our plan. Iâ€™m happy to schedule a time to talk by phone if that would be helpful. I look forward to supporting Sammy in her continued academic journey._x000a__x000a_Best regards,_x000a__x000a_Linda H._x000a_linda.hindi@revolutionprep.com_x000a_+19188412706"/>
    <n v="5"/>
    <s v="Recommends velocity of two one-hour sessions per week."/>
  </r>
  <r>
    <n v="10944987"/>
    <d v="2026-01-12T00:00:00"/>
    <x v="85"/>
    <s v="Team Milner"/>
    <n v="97518"/>
    <s v="Lydia Zhang"/>
    <s v="Hi everyone!_x000a__x000a_I wanted to check in with some further thoughts on our progress after the first 6 weeks of sessions and some plans for the next 6-8 weeks. Happy to answer any questions!_x000a__x000a_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_x000a__x000a_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_x000a__x000a_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_x000a__x000a_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_x000a__x000a_Weâ€™ve got our sessions booked regularly on Sundays at 7pm ET for the rest of spring, but we can always make adjustments as needed. Please let me know if you have any questions, otherwise Iâ€™ll see Lydia next week!_x000a__x000a__x000a_Julie B._x000a_julie.byrom@revolutionprep.com_x000a_+15129250963"/>
    <n v="4"/>
    <s v="Sessions booked regularly on Sundays at 7pm ET for rest of spring."/>
  </r>
  <r>
    <n v="10945022"/>
    <d v="2026-01-12T00:00:00"/>
    <x v="61"/>
    <s v="Team De Groot"/>
    <n v="80435"/>
    <s v="Daveed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23"/>
    <d v="2026-01-12T00:00:00"/>
    <x v="61"/>
    <s v="Team De Groot"/>
    <n v="80436"/>
    <s v="Ari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70"/>
    <d v="2026-01-12T00:00:00"/>
    <x v="90"/>
    <s v="Team St. Marie"/>
    <n v="97408"/>
    <s v="Eeman Hassan"/>
    <s v="Greetings, Hassan!_x000a__x000a_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_x000a__x000a_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_x000a__x000a_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_x000a__x000a_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_x000a__x000a_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_x000a__x000a_Please let me know if you have any questions or if there are any adjustments you would like to make to our plan. If you would like to meet and chat via Zoom or phone, please let me know, and we can schedule a time. I look forward to continuing to support Eeman in her academic goals!_x000a__x000a_Best regards, _x000a__x000a_Delphine Hintz_x000a_delphine.hintz@revolutionprep.com"/>
    <n v="5"/>
    <s v="Recommends keeping current velocity of three sessions (1-2 hours) per week."/>
  </r>
  <r>
    <n v="10945076"/>
    <d v="2026-01-12T00:00:00"/>
    <x v="90"/>
    <s v="Team St. Marie"/>
    <n v="97469"/>
    <s v="Vihaan Dudani"/>
    <s v="Dear Megha, _x000a__x000a_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_x000a__x000a_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_x000a__x000a_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_x000a__x000a_Please let me know if you have any questions or if there are any adjustments you would like to make to our plan. Iâ€™m happy to schedule a time to talk by phone or Zoom. I look forward to continuing supporting Vihaan in his mathematical education!_x000a__x000a_Hope you have a wonderful rest of your day and best regards, _x000a__x000a_Delphine Hintz_x000a_delphine.hintz@revolutionprep.com _x000a__x000a_6. Polynomial functions_x000a_7. Rational Functions_x000a_8. Inverse functions &amp;amp; logarithmic functions_x000a_9. Trigonometry &amp;amp; basic trigonometric functions_x000a_10. Analytical geometry_x000a_11. Solving radical, rational &amp;amp; absolute value equations and inequalities &amp;amp; systems of non-linear equations_x000a_12. Arithmetic &amp;amp; Geometric sequences &amp;amp; series"/>
    <n v="4"/>
    <s v="Recommends continuing current velocity of at least one hour session per week."/>
  </r>
  <r>
    <n v="10945089"/>
    <d v="2026-01-12T00:00:00"/>
    <x v="90"/>
    <s v="Team St. Marie"/>
    <n v="78528"/>
    <s v="Benjamin Shang"/>
    <s v="Greetings, Mr. Shang!_x000a__x000a_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_x000a__x000a_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_x000a__x000a_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_x000a__x000a_If you have any questions or would just like to chat via phone or Zoom, please let me know. Iâ€™m happy to schedule a time to talk! I am excited to continue supporting Benjamin in his academic journey. _x000a__x000a_Thank you and hope you have a wonderful rest of your day!_x000a__x000a_Best regards, _x000a__x000a_Delphine Hintz_x000a_delphine.hintz@revolutionprep.com"/>
    <n v="5"/>
    <s v="Recommends continuing meeting once every week or two for an hour session."/>
  </r>
  <r>
    <n v="10945174"/>
    <d v="2026-01-12T00:00:00"/>
    <x v="23"/>
    <s v="Team De Groot"/>
    <n v="95981"/>
    <s v="Henry Lamphier"/>
    <s v="Team Henry,_x000a__x000a_Our weekly two hour sessions continue to be productive. Henry has shown improvement on his English Reading Comprehension score (40+ points). I'm a firm believer that our work on his Grammar skills is playing a part in his long term reading comprehension skills._x000a__x000a_Our plan going forward involves continued daily drills on Sentence Boundaries, Command of Text Evidence, Transitions, Misplaced Modifiers, and Text Structure and Purpose. In addition, we have Advanced Math (Rewriting Expressions), Geometry and Unit Conversion drills assigned._x000a__x000a_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quot;Error Logging&quot; of 3SD is progressing this week._x000a__x000a_I recommend investigating the College Board website March &quot;Official&quot; exam page for tickets. If they are not available now, tickets should be available in February. _x000a__x000a_Given Henry's current trajectory, he should be breaking into the 1300's consistently by then. Most students perform best on their second or third official test, so we will continue to drill, discuss, and learn._x000a__x000a_Our weekly session velocity appears to be working, so let's maintain._x000a__x000a_I appreciate the opportunity to spend time discussing Henry's film passions and academic pursuits. It is a tough road to make a creative dent in this industry, so if you have any additional questions about Film Schools or Film Careers, I may be uniquely qualified to share insight._x000a__x000a_Kindest regards,_x000a__x000a_Chris P._x000a_chris.prouty@revolutionprep.com_x000a_+13108710081"/>
    <n v="3"/>
    <s v="Weekly session velocity appears to be working"/>
  </r>
  <r>
    <n v="10945190"/>
    <d v="2026-01-12T00:00:00"/>
    <x v="106"/>
    <s v="Team De Groot"/>
    <n v="88666"/>
    <s v="Noah Orme"/>
    <s v="Dear Team Noah,_x000a__x000a_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_x000a__x000a_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_x000a__x000a_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_x000a__x000a_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_x000a__x000a_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_x000a__x000a_Please let me know if you have any questions!_x000a__x000a_Warmly,_x000a__x000a_Sean U._x000a_sean.ulfik@revolutionprep.com_x000a_+18455412219"/>
    <n v="4"/>
    <s v="Recommends continuing with two 60-minute sessions per week."/>
  </r>
  <r>
    <n v="10945221"/>
    <d v="2026-01-12T00:00:00"/>
    <x v="69"/>
    <s v="Team Plamondon"/>
    <n v="94298"/>
    <s v="Bridget Schilb"/>
    <s v="Dear [Parent/Guardian's Name],_x000a__x000a_I'm excited to reach out to celebrate Bridgetâ€™s amazing progress. Bridget has worked diligently, and as a result, she has exceeded her goal of 1300 on her latest practice exam. I am so proud of Bridget._x000a__x000a_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
    <n v="5"/>
    <s v="Recommends continuing with same velocity of twice-weekly sessions (one-hour per session)."/>
  </r>
  <r>
    <n v="10945243"/>
    <d v="2026-01-12T00:00:00"/>
    <x v="109"/>
    <s v="Team Plamondon"/>
    <n v="97885"/>
    <s v="Manuela Gross"/>
    <s v="Dear Christoph,_x000a__x000a_I hope you are having a great start to your week. Itâ€™s been great working with you, Manuela, and Gabriela over the past couple of months. I wanted to touch base to share some of the progress weâ€™ve made so far and share my thoughts on the plan moving forward._x000a__x000a_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_x000a__x000a_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_x000a__x000a_Please let me know if you have any questions or if there are any adjustments you would like to make to our plan. Iâ€™m happy to schedule a time to talk by phone if that would be helpful. I look forward to supporting Manuela and Gabriela in their continued academic journey._x000a__x000a_Best regards,_x000a_Alexa Pinera_x000a__x000a_Alexa P._x000a_alexa.pinera@revolutionprep.com_x000a_+13022653917"/>
    <n v="5"/>
    <s v="Recommends maintaining current session schedule of two 1.5-hr sessions per week."/>
  </r>
  <r>
    <n v="10945255"/>
    <d v="2026-01-12T00:00:00"/>
    <x v="69"/>
    <s v="Team Plamondon"/>
    <n v="94298"/>
    <s v="Bridget Schilb"/>
    <s v="DearTodd,_x000a__x000a_I'm excited to reach out to celebrate Bridgetâ€™s amazing progress. Bridget has worked diligently, and as a result, she has exceeded her goal of 1300 on her latest practice exam. I am so proud of Bridget._x000a__x000a_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_x000a__x000a_Linda H._x000a_linda.hindi@revolutionprep.com_x000a_+19188412706"/>
    <n v="5"/>
    <s v="Recommends continuing with same velocity of twice-weekly sessions (one-hour per session)."/>
  </r>
  <r>
    <n v="10945285"/>
    <d v="2026-01-12T00:00:00"/>
    <x v="110"/>
    <s v="Team Cross"/>
    <n v="96963"/>
    <s v="Lauren Harrelson"/>
    <s v="Hi Team Lauren!_x000a__x000a_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_x000a__x000a_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_x000a__x000a_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_x000a__x000a_Please let me know if you have any questions or concerns, or if you would like to schedule a phone call to discuss this. _x000a__x000a_Thank you!_x000a_Miki _x000a__x000a_Miki C._x000a_miki.cornwell@revolutionprep.com_x000a_+19312619816"/>
    <n v="4"/>
    <s v="Recommends continuing with 30 minute sessions"/>
  </r>
  <r>
    <n v="10945288"/>
    <d v="2026-01-12T00:00:00"/>
    <x v="111"/>
    <s v="Team Haase-Alvey"/>
    <n v="81036"/>
    <s v="Adam Katsnelson"/>
    <s v="Dear Joe, _x000a__x000a_I hope you are having a great winter season. Itâ€™s been great working with you and Adam over the past couple of months. I wanted to touch base to share some of the progress weâ€™ve made so far and share my thoughts on the plan moving forward._x000a__x000a_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_x000a__x000a_He has shown consistent progress in applying pronunciation strategies and vocabulary knowledge during reading and speaking exercises. This consistent improvement has been evident in his increased confidence, clearer pronunciation, and stronger participation during sessions._x000a__x000a_Velocity Recommendation:_x000a_Since Adam is achieving his goals, I recommend we continue meeting once a week for 30-minute sessions throughout the school year to maintain steady progress and skill development._x000a__x000a_Our current short-term goals for Adam include beginning to work on verb conjugations and integrating them into simple sentence practice. The overall goal remains building a strong foundation in Spanish, improving fluency, and increasing confidence in both spoken and written language._x000a__x000a_Please let me know if you have any questions or if there are any adjustments you would like to make to our plan. Iâ€™m happy to schedule a time to talk by phone if that would be helpful._x000a__x000a_I look forward to supporting Adam in his continued academic journey._x000a__x000a_Best Regards, _x000a__x000a_Alexandra B._x000a_alexandra.berrios@revolutionprep.com_x000a_+18138021204"/>
    <n v="5"/>
    <s v="Recommends continuing meeting once a week for 30-minute sessions."/>
  </r>
  <r>
    <n v="10945295"/>
    <d v="2026-01-12T00:00:00"/>
    <x v="3"/>
    <s v="Team Cross"/>
    <n v="85613"/>
    <s v="Alice Chan"/>
    <s v="Hello,_x000a__x000a_I hope youâ€™re having a great week. Itâ€™s been wonderful working with Alice over the past several weeks â€” I wanted to share some progress and our plan moving forward._x000a__x000a_Alice has shown significant improvement in writing clear, concise essays on topics of her choice. Iâ€™m especially proud of how well sheâ€™s doing with citing her sources; this was clear in our last session._x000a__x000a_My plan is to continue focusing on improving her writing and to build her confidence in her abilities. Please let me know if you have any questions or would like to adjust the plan. Iâ€™m happy to schedule a phone time if that would be helpful._x000a__x000a_Thank you for your support._x000a__x000a_Michelle T._x000a_michelle.testerman@revolutionprep.com_x000a_+18636703374"/>
    <n v="1"/>
    <s v="Plan is to continue focusing on improving writing."/>
  </r>
  <r>
    <n v="10945297"/>
    <d v="2026-01-12T00:00:00"/>
    <x v="110"/>
    <s v="Team Cross"/>
    <n v="84393"/>
    <s v="Kai Bell"/>
    <s v="Hi Team Kai!_x000a__x000a_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_x000a__x000a_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_x000a__x000a_As for upcoming sessions, 30 minutes is definitely the move for his needs and the attention span of his age group. I would recommend continuing 2-3x per week sessions to maintain his practice, though this is flexible as the semester ramps up. _x000a__x000a_Please let me know if you have any questions or concerns, or if you want to schedule a phone call to discuss this further. _x000a__x000a_Thank you!_x000a_Miki _x000a__x000a_Miki C._x000a_miki.cornwell@revolutionprep.com_x000a_+19312619816"/>
    <n v="4"/>
    <s v="Recommends continuing 2-3x per week sessions."/>
  </r>
  <r>
    <n v="10945301"/>
    <d v="2026-01-12T00:00:00"/>
    <x v="111"/>
    <s v="Team Haase-Alvey"/>
    <n v="96141"/>
    <s v="Alyssa Kulcar"/>
    <s v="Greetings Lizza, _x000a__x000a_I hope you are having a great winter season. Itâ€™s been great working with you and Alyssa over the past couple of months. I wanted to touch base to share some of the progress weâ€™ve made so far and share my thoughts on the plan moving forward._x000a__x000a_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_x000a__x000a_She has shown consistent progress in applying verb conjugation rules and vocabulary knowledge during reading and sentence-based exercises. This improvement has been evident in her increased confidence, improved accuracy during practice, and stronger participation during sessions._x000a__x000a_Velocity Recommendation:_x000a_Based on Alyssaâ€™s goals and continued progress, I recommend we continue with our two one-hour sessions per week throughout the school year to support steady growth in her Spanish skills._x000a__x000a_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_x000a__x000a_Please let me know if you have any questions or if there are any adjustments you would like to make to our plan. Iâ€™m happy to schedule a time to talk by phone if that would be helpful. I look forward to supporting Alyssa in her continued academic journey._x000a__x000a_Best regards,_x000a__x000a_Alexandra B._x000a_alexandra.berrios@revolutionprep.com_x000a_+18138021204"/>
    <n v="5"/>
    <s v="Recommends continuing with two one-hour sessions per week throughout school year."/>
  </r>
  <r>
    <n v="10945316"/>
    <d v="2026-01-12T00:00:00"/>
    <x v="111"/>
    <s v="Team Haase-Alvey"/>
    <n v="85366"/>
    <s v="Belle Gelberg"/>
    <s v="Greetings Anna, _x000a__x000a_I hope you are having a great winter season. Itâ€™s been great working with you and Belle over the past couple of months. I wanted to touch base to share some of the progress weâ€™ve made so far and share my thoughts on the plan moving forward._x000a__x000a_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_x000a__x000a_She has shown consistent progress in applying content knowledge and strategies during practice and homework-based questions. This consistent improvement has been evident in her accuracy during practice, increased confidence, and strong engagement throughout sessions._x000a__x000a_Velocity Recommendation:_x000a_Since Belle is achieving her current goals, I recommend we continue meeting once per week for a 60-minute session throughout the school year to maintain momentum and support continued growth in both subjects._x000a__x000a_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_x000a__x000a_Please let me know if you have any questions or if there are any adjustments you would like to make to our plan. Iâ€™m happy to schedule a time to talk by phone if that would be helpful. I look forward to supporting Belle in her continued academic journey._x000a__x000a_Best regards,_x000a__x000a_Alexandra B._x000a_alexandra.berrios@revolutionprep.com_x000a_+18138021204"/>
    <n v="5"/>
    <s v="Recommends continuing meeting once per week for a 60-minute session."/>
  </r>
  <r>
    <n v="10945317"/>
    <d v="2026-01-12T00:00:00"/>
    <x v="109"/>
    <s v="Team Plamondon"/>
    <n v="95680"/>
    <s v="Leyla Dogan"/>
    <s v="Leyla,_x000a__x000a_I hope you are having a great start to your week! Itâ€™s been so great working with you over the past couple of months, and I wanted to touch base to share some of the progress weâ€™ve made so far and share my thoughts on the plan moving forward._x000a__x000a_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_x000a__x000a_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_x000a__x000a_Please let me know if you have any questions or if there are any adjustments you would like to make to our plan. I look forward to continuing to support you in your continued journey!_x000a__x000a_Alexa P._x000a_alexa.pinera@revolutionprep.com_x000a_+13022653917"/>
    <n v="4"/>
    <s v="Recommends holding at least one 1-hr session per week."/>
  </r>
  <r>
    <n v="10945320"/>
    <d v="2026-01-12T00:00:00"/>
    <x v="111"/>
    <s v="Team Haase-Alvey"/>
    <n v="92579"/>
    <s v="Emma Jehangir"/>
    <s v="Greetings Zhiying,_x000a__x000a_I hope you are having a great winter season. Itâ€™s been great working with you and Emma over the past couple of months. I wanted to touch base to share some of the progress weâ€™ve made so far and share my thoughts on the plan moving forward._x000a__x000a_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_x000a__x000a_She has shown consistent progress in applying grammar concepts and comprehension strategies during session practice and homework assignments. This consistent improvement has been evident in her accuracy, confidence, and active participation during sessions._x000a__x000a_Velocity Recommendation:_x000a_Since Emma is achieving her current goals, I recommend that we continue with one 60-minute session per week throughout the school year to maintain momentum and support continued improvement._x000a__x000a_Our current short-term goals for Emma include continuing to strengthen her grammatical accuracy, expanding vocabulary, and further developing reading comprehension skills. The overall goal remains building confidence and proficiency in Spanish. 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_x000a_Alexandra B._x000a_alexandra.berrios@revolutionprep.com_x000a_+18138021204"/>
    <n v="5"/>
    <s v="Recommends continuing with one 60-minute session per week throughout school year."/>
  </r>
  <r>
    <n v="10945332"/>
    <d v="2026-01-12T00:00:00"/>
    <x v="110"/>
    <s v="Team Cross"/>
    <n v="97752"/>
    <s v="Isabella Chau"/>
    <s v="Hello Team Isabella! _x000a__x000a_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_x000a__x000a_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_x000a__x000a_Please let me know if you have any questions or concerns, or if you would like to schedule a phone call to discuss this further. _x000a__x000a_Miki C._x000a_miki.cornwell@revolutionprep.com_x000a_+19312619816"/>
    <n v="4"/>
    <s v="Recommends continuing 1-2x per week sessions for 60-120 minutes."/>
  </r>
  <r>
    <n v="10945359"/>
    <d v="2026-01-12T00:00:00"/>
    <x v="85"/>
    <s v="Team Milner"/>
    <n v="90076"/>
    <s v="Brooke Henderson"/>
    <s v="Hi everyone,_x000a__x000a_Just checking in with a progress update as we start the push for the March SAT. Always happy to answer any questions!_x000a__x000a_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_x000a__x000a_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_x000a__x000a_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_x000a__x000a_Schedule-wise, weâ€™ve got sessions booked on Mondays at 4pm through the March SAT, and then adding in Tuesdays at 5:30pm the week of Feb 3rd. Please let me know if you have any questions, otherwise Iâ€™ll see Brooke next week!_x000a__x000a__x000a__x000a_Julie B._x000a_julie.byrom@revolutionprep.com_x000a_+15129250963"/>
    <n v="5"/>
    <s v="Sessions booked Mondays through March SAT"/>
  </r>
  <r>
    <n v="10945361"/>
    <d v="2026-01-12T00:00:00"/>
    <x v="85"/>
    <s v="Team Milner"/>
    <n v="97747"/>
    <s v="Krystof Bykov"/>
    <s v="Hi everyone,_x000a__x000a_Itâ€™s been great working with Krystof the past 6 weeks - I just wanted to check in with our progress so far and plans as we approach the olympiad test._x000a__x000a_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_x000a__x000a_Today was the last of our scheduled sessions, but there are still 8 hours on the account that are unscheduled - if youâ€™d like to add any further sessions before the test on the 2nd feel free to check out the calendar and add any times that work for you!_x000a__x000a_Please feel free to reach out with any questions - have a great week!_x000a__x000a__x000a_Julie B._x000a_julie.byrom@revolutionprep.com_x000a_+15129250963"/>
    <n v="3"/>
    <s v="Add any further sessions before test if desired."/>
  </r>
  <r>
    <n v="10945366"/>
    <d v="2026-01-12T00:00:00"/>
    <x v="95"/>
    <s v="Team Milner"/>
    <n v="88019"/>
    <s v="Jacob Palestrant"/>
    <s v="Dear Daniel,_x000a__x000a_I hope this email finds you well. I wanted to touch base regarding Jacobâ€™s recent progress._x000a__x000a_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_x000a__x000a_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_x000a__x000a_Based on Jacobâ€™s goals, he and I discussed having two 60-minute sessions per week for the next 6â€“8 weeks. I have assigned him online content to complete over the next few months as well, where he can (and should) get in the habit of daily review._x000a__x000a_Please let me know if you have any questions or if you have additional insights that might be helpful for me to consider in my work with Jacob. I've copied Jennifer here as well._x000a__x000a_Best regards,_x000a_Andrew"/>
    <n v="4"/>
    <s v="Discussed having two 60-minute sessions per week for next 6-8 weeks."/>
  </r>
  <r>
    <n v="10945379"/>
    <d v="2026-01-12T00:00:00"/>
    <x v="22"/>
    <s v="Team Plamondon"/>
    <n v="88622"/>
    <s v="Margaret Ravaglia"/>
    <s v="Hi Ray,_x000a__x000a_I hope you are having a great start to the year! It was great seeing Maisie last week!. I wanted to touch base to share  my thoughts on her AP Statistics plan._x000a__x000a_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_x000a__x000a_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_x000a__x000a_Please let me know if you have any questions or if there are any adjustments you would like to make to our plan. Iâ€™m happy to schedule a time to talk by phone if that would be helpful. I look forward to supporting Maisie in her continued academic journey._x000a__x000a_Best regards,_x000a_Sarah _x000a__x000a_sarah.vollero@revolutionprep.com_x000a_+13155607858"/>
    <n v="4"/>
    <s v="Suggests meeting once a week for 60-minutes for review."/>
  </r>
  <r>
    <n v="10945440"/>
    <d v="2026-01-12T00:00:00"/>
    <x v="25"/>
    <s v="Team De Groot"/>
    <n v="99330"/>
    <s v="Malina Wan"/>
    <s v="Dear Thanitha,_x000a__x000a_I hope you and your family are doing well this winter season! I wanted to provide an update on Malina's progress in AP Pre-Calculus over the past month._x000a__x000a_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_x000a__x000a_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_x000a__x000a_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quot;Normal Form&quot;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_x000a__x000a_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_x000a__x000a_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_x000a__x000a_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_x000a__x000a_I'm impressed with Malina's dedication and look forward to continuing to support her academic success!_x000a__x000a_Warmly,_x000a_Brandon Engle_x000a__x000a__x000a_Brandon E._x000a_brandon.engle@revolutionprep.com_x000a_+19708890867"/>
    <n v="4"/>
    <s v="Recommends continuing to meet once per week for 60-minute sessions."/>
  </r>
  <r>
    <n v="10945487"/>
    <d v="2026-01-12T00:00:00"/>
    <x v="26"/>
    <s v="Team Haase-Alvey"/>
    <n v="99419"/>
    <s v="Aidan Stefanov"/>
    <s v="Dear Sasha,_x000a__x000a_I hope you are having a great start to the new year. Itâ€™s been great working with you and Aidan over the past couple of weeks. I wanted to touch base to share some of the progress weâ€™ve made so far and share my thoughts on the plan moving forward._x000a__x000a_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_x000a__x000a_Based on Aidan's goal to increase his score from a 19 to a 25 on the ACT, I recommend we continue with our one 60 minute class per week until he takes his last scheduled ACT in April._x000a__x000a_If you'd like to continue working together on achieving these goals, you can easily use this link to add the hours to your account today: https://my.revolutionprep.com/s/nVxsQB8xeK._x000a__x000a_Please let me know if you have any questions or if there are any adjustments you would like to make to our plan. Iâ€™m happy to schedule a time to talk by phone if that would be helpful. I look forward to supporting Aidan in his continued academic journey._x000a__x000a_Best regards,_x000a__x000a_Cheyanne J._x000a_cheyanne.jones@revolutionprep.com_x000a_+17193935674"/>
    <n v="5"/>
    <s v="Recommends continuing one 60 minute class per week until April ACT."/>
  </r>
  <r>
    <n v="10945490"/>
    <d v="2026-01-12T00:00:00"/>
    <x v="25"/>
    <s v="Team De Groot"/>
    <n v="93473"/>
    <s v="Annabelle Kingdon"/>
    <s v="Dear Dawn,_x000a__x000a_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_x000a__x000a_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_x000a__x000a_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quot;pretty easy&quot; once the workflow was refined, which showed great problem-solving adaptation._x000a__x000a_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_x000a__x000a_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_x000a_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_x000a__x000a_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_x000a__x000a_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_x000a__x000a_I'm pleased with Annabelle's progress and look forward to continuing to support her mathematical growth!_x000a__x000a_Warmly,_x000a_Brandon Engle_x000a__x000a__x000a_Brandon E._x000a_brandon.engle@revolutionprep.com_x000a_+19708890867"/>
    <n v="4"/>
    <s v="Recommends maintaining current pace of two 60-minute sessions per week."/>
  </r>
  <r>
    <n v="10945637"/>
    <d v="2026-01-13T00:00:00"/>
    <x v="59"/>
    <s v="Team Plamondon"/>
    <n v="68421"/>
    <s v="Ryan Wells"/>
    <s v="Hi Anne and Ryan,_x000a__x000a_It was great meeting and working with Ryan this Saturday! Iâ€™m excited to officially welcome him to tutoring and to begin working together moving forward. Ryan currently has 20 hours available, and we set for a while._x000a__x000a_Ryan is clearly very intelligent, and does a good job interpreting questions. He is engaged in class discussions, and does a good job vocalizing his questions and his understanding of concepts._x000a__x000a_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_x000a__x000a_Moving forward, our focus will be on:_x000a_      - Building strong foundational understanding_x000a_      - Developing step-by-step problem-solving habits_x000a_      - Improving confidence with word problems and complex question wording_x000a_      - Creating consistent routines for assignments and studying_x000a__x000a_Please feel free to reach out at any time if you have questions, requests, or would like to adjust our focus. You can always contact me directly by text or emailâ€”Iâ€™m happy to help in any way I can._x000a__x000a_Looking forward to working with Ryan!_x000a__x000a_Thanks!_x000a_Cara_x000a__x000a_Cara R._x000a_cara.mclaughlin@revolutionprep.com_x000a_+16056596774"/>
    <n v="1"/>
    <s v="Outlines academic focus areas"/>
  </r>
  <r>
    <n v="10945644"/>
    <d v="2026-01-13T00:00:00"/>
    <x v="17"/>
    <s v="Team Haase-Alvey"/>
    <n v="94035"/>
    <s v="Simon Smoller"/>
    <s v="Hello team Simon,_x000a__x000a_It has been a pleasure working with Simon over the past month. We have now completed three sessions together, and I wanted to share a quick update on his progress and my thoughts on our next steps._x000a__x000a_Progress &amp;amp; Observations_x000a_Simon has shown excellent commitment to his Precalculus studies. He consistently arrives prepared and maintains a high level of engagement throughout our hour together._x000a__x000a_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_x000a__x000a_Engagement: He seems to benefit greatly from the 1-on-1 environment where he can ask questions the moment he hits a roadblock. This real-time direction is helping him build the confidence to solve complex equations independently._x000a__x000a_Recent Reassessment_x000a_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_x000a__x000a_Recommendations &amp;amp; Scheduling_x000a_To maintain this momentum and ensure Simon is scoring as high as possible on initial attempts for future units, I recommend that we continue with weekly one-hour sessions._x000a__x000a_Regarding scheduling, my calendar has been filling up quite a bit in advance lately. As we weren't able to coordinate that second session last week because I was at capacity, I highly suggest booking his slots early to ensure he gets his preferred times._x000a__x000a_Please let me know if you have questions or if I can help in any way._x000a__x000a_Ben C._x000a_ben.chamberlain@revolutionprep.com_x000a_+18283484669"/>
    <n v="4"/>
    <s v="Recommends continuing with weekly one-hour sessions."/>
  </r>
  <r>
    <n v="10945646"/>
    <d v="2026-01-13T00:00:00"/>
    <x v="111"/>
    <s v="Team Haase-Alvey"/>
    <n v="96155"/>
    <s v="Hannah Kulcar"/>
    <s v="Greetings Lizza, _x000a__x000a_I hope you are having a great winter season. Itâ€™s been great working with you and Hannah over the past couple of months. I wanted to touch base to share some of the progress weâ€™ve made so far and share my thoughts on the plan moving forward._x000a__x000a_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_x000a__x000a_Hannah has demonstrated consistent progress in accurately pronouncing vocabulary words and retaining newly introduced material. This improvement has been evident in her confidence, participation, and willingness to engage in spoken practice throughout sessions._x000a__x000a_Velocity Recommendation:_x000a_Since Hannah is progressing well, I recommend that we continue with one 60-minute session per week throughout the school year to maintain momentum and support continued growth._x000a__x000a_Our current short-term goals for Hannah include expanding her vocabulary bank and beginning structured sentence introduction and formation practice. The overall goal remains building a strong Spanish foundation and continued confidence in speaking and understanding the language.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Best regards, _x000a__x000a_Alexandra B._x000a_alexandra.berrios@revolutionprep.com_x000a_+18138021204"/>
    <n v="5"/>
    <s v="Recommends continuing with one 60-minute session per week throughout school year."/>
  </r>
  <r>
    <n v="10945647"/>
    <d v="2026-01-13T00:00:00"/>
    <x v="17"/>
    <s v="Team Haase-Alvey"/>
    <n v="85136"/>
    <s v="Skindoo Adefris-Yaxley"/>
    <s v="Hello team Skindoo,_x000a__x000a_It has been such a pleasure working with Skindoo over our recent sessions. He is incredibly easy to work with, and Iâ€™ve been impressed by his self-awareness; he has solid insights into both his strengths and the specific areas where he feels challenged._x000a__x000a_Current Progress_x000a_Skindoo seems to benefit greatly from our 1-on-1 time. It is clear that he is currently &quot;fuzzy&quot; on a few key topics in his Algebra II curriculum. Our sessions have provided the necessary space for him to slow down, clear up those misconceptions, and build a firmer foundation._x000a__x000a_Recommendations_x000a_As we approach the end of the current term and transition into the new one, I want to ensure he maintains his confidence and doesn't fall behind on new material._x000a__x000a_I recommend that we continue to meet once per week for one hour. This consistency will allow us to stay current with his course and avoid backlogging challenging material. _x000a__x000a_Please reach out if you have any questions or I can help in any way._x000a__x000a_Ben C._x000a_ben.chamberlain@revolutionprep.com_x000a_+18283484669"/>
    <n v="4"/>
    <s v="Recommends continuing to meet once per week for one hour."/>
  </r>
  <r>
    <n v="10945653"/>
    <d v="2026-01-13T00:00:00"/>
    <x v="111"/>
    <s v="Team Haase-Alvey"/>
    <n v="90251"/>
    <s v="Jaxson Green"/>
    <s v="Greetings Elizabeth,_x000a__x000a_I hope you are having a great spring season. Itâ€™s been great working with you and Jaxson over the past couple of months. I wanted to touch base to share some of the progress weâ€™ve made so far and share my thoughts on the plan moving forward._x000a__x000a_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_x000a__x000a_Jaxson has shown steady progress in accurately using vocabulary during practice activities. This improvement has been evident in his active engagement, confidence, and willingness to participate in speaking exercises._x000a__x000a_Velocity Recommendation:_x000a_Since Jaxson is progressing well, I recommend that we continue with one 60-minute session per week throughout the school year to maintain momentum and support continued growth._x000a__x000a_Our current short-term goals for Jaxson include introducing grammar concepts and beginning structured sentence practice to build foundational writing and speaking skills. The overall goal remains continued improvement in Spanish fluency, comprehension, and confidence. _x000a__x000a_Please let me know if you have any questions or if there are any adjustments you would like to make to our plan. Iâ€™m happy to schedule a time to talk by phone if that would be helpful. I look forward to supporting Jaxson in his continued academic journey._x000a__x000a_Best regards,_x000a__x000a_Alexandra B._x000a_alexandra.berrios@revolutionprep.com_x000a_+18138021204"/>
    <n v="5"/>
    <s v="Recommends continuing with one 60-minute session per week throughout school year."/>
  </r>
  <r>
    <n v="10945661"/>
    <d v="2026-01-13T00:00:00"/>
    <x v="111"/>
    <s v="Team Haase-Alvey"/>
    <n v="92291"/>
    <s v="Conner Havens"/>
    <s v="Greetings Cindy, _x000a__x000a_I hope you are having a great winter season. Itâ€™s been great working with you and Connor over the past couple of months. I wanted to touch base to share some of the progress weâ€™ve made so far and share my thoughts on the plan moving forward._x000a__x000a_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_x000a__x000a_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_x000a__x000a_Velocity Recommendation:_x000a_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_x000a__x000a_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_x000a__x000a_Please let me know if you have any questions or if there are any adjustments you would like to make to our plan. Iâ€™m happy to schedule a time to talk by phone if that would be helpful. I look forward to supporting Connor in his continued academic journey._x000a__x000a_Best regards,_x000a__x000a_Alexandra B._x000a_alexandra.berrios@revolutionprep.com_x000a_+18138021204"/>
    <n v="5"/>
    <s v="Recommends increasing to two 60-minute sessions per week leading up to exam."/>
  </r>
  <r>
    <n v="10945664"/>
    <d v="2026-01-13T00:00:00"/>
    <x v="17"/>
    <s v="Team Haase-Alvey"/>
    <n v="98938"/>
    <s v="Arlen Fong"/>
    <s v="Hello team Arlen,_x000a__x000a_It has been a pleasure working with Arlen over our last eight sessions. He is a remarkably hardworking and highly engaged student, which has already led to some strong results._x000a__x000a_Progress &amp;amp; Achievements_x000a_We have primarily focused on the Verbal sections of the SAT during our early sessions, and the results of his efforts are showed on his practice test on New Year's Eve._x000a__x000a_Score Growth: Arlen saw a 60-point boost to his Reading score after just a few sessions. This is a significant jump in a short period and speaks to his ability to quickly adopt new strategies._x000a__x000a_Strategy Development: We are currently building a &quot;toolbox&quot; of test-taking techniques. To truly master these, Arlen will benefit greatly from consistent problem sets and full-length practice tests. These will help transition his skills from &quot;understanding the strategy&quot; to &quot;applying it automatically&quot; under timed conditions._x000a__x000a_Looking Ahead: SAT vs. ACT_x000a_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_x000a__x000a_Recommendations_x000a_To keep up this momentum and ensure he is fully prepared for his upcoming official test dates, I recommend we maintain our current &quot;velocity.&quot;_x000a__x000a_Recommendation: Continue with two 2-hour sessions per weekend once Arlen returns on the 25th._x000a__x000a_This schedule allows us enough time to dive deep into complex passage analysis and complete timed drills without feeling rushed._x000a__x000a_Let me know if you have questions or I can help in any way._x000a__x000a_Ben C._x000a_ben.chamberlain@revolutionprep.com_x000a_+18283484669"/>
    <n v="5"/>
    <s v="Continue with two 2-hour sessions per weekend once returns."/>
  </r>
  <r>
    <n v="10945686"/>
    <d v="2026-01-13T00:00:00"/>
    <x v="17"/>
    <s v="Team Haase-Alvey"/>
    <n v="95678"/>
    <s v="Elena Wright"/>
    <s v="Hi team Elena,_x000a__x000a_It has been a pleasure working with Elena over the past six weeks. We have completed six sessions since early December, and I am very encouraged by her growth and work ethic._x000a__x000a_Progress &amp;amp; Insights_x000a_Elena has consistently shown up to our sessions with a clear plan, identifying exactly which areas of challenge she wants to tackle. Her level of self-awareness is excellent and is a key driver of her progress._x000a__x000a_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_x000a__x000a_Test Preparation: Our goal this week is to solidify her &quot;memory devices.&quot; We are working on ensuring that as soon as she sits down for a test, she knows exactly what formulas or diagrams to write on her scratch paper to use as a reliable reference._x000a__x000a_Term Milestones_x000a_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_x000a__x000a_Recommendations_x000a_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_x000a__x000a_Please let me know if you have any questions or I can help in any way. _x000a__x000a_Ben C._x000a_ben.chamberlain@revolutionprep.com_x000a_+18283484669"/>
    <n v="4"/>
    <s v="Recommends continuing with weekly one-hour sessions."/>
  </r>
  <r>
    <n v="10945692"/>
    <d v="2026-01-13T00:00:00"/>
    <x v="17"/>
    <s v="Team Haase-Alvey"/>
    <n v="97932"/>
    <s v="Collin Kim"/>
    <s v="Hi team Collin,_x000a__x000a_It has been a pleasure working with Collin over our five sessions since late November. He is a wonderful student to work with, and I am thrilled to hear that he is finding our time together so helpful._x000a__x000a_Recent Successes_x000a_We have seen some fantastic results over the winter break. Collin took a practice test and earned a 1070, which is a 140-point increase from his previous test in November. This is an incredible jump in a short period and a testament to his hard work and focus._x000a__x000a_Areas for Continued Focus_x000a_Collin is very self-aware regarding his progress; he has identified Grammar and Math as the primary areas where he wants to continue improving. His recent practice test results confirm this, showing the most opportunity for score growth in these sections:_x000a__x000a_Grammar: We will focus on the &quot;Standard English Conventions&quot; (punctuation, verb tense, and parallel structure) to turn this section into a consistent point-earner._x000a__x000a_Math: We will continue building his &quot;strategy toolbox&quot; for Algebra and Data Analysis, focusing on how to quickly eliminate wrong answers and use the Desmos calculator efficiently._x000a__x000a_Recommendations_x000a_To keep this momentum going as we head toward the spring testing season, I have the following recommendations:_x000a__x000a_Frequency: Maintain one 1-hour session per week for the time being._x000a__x000a_Evaluation: We should continue with this schedule and then reevaluate our strategy and session frequency once we approachâ€”or receive the results fromâ€”the March SAT._x000a__x000a_Let me know if you have any questions or I can help in any way. _x000a__x000a_Ben C._x000a_ben.chamberlain@revolutionprep.com_x000a_+18283484669"/>
    <n v="4"/>
    <s v="Maintain one 1-hour session per week for the time being."/>
  </r>
  <r>
    <n v="10945701"/>
    <d v="2026-01-13T00:00:00"/>
    <x v="17"/>
    <s v="Team Haase-Alvey"/>
    <n v="97966"/>
    <s v="Michael Cavallo"/>
    <s v="Hi team Michael,_x000a__x000a_It has been a pleasure working with Michael over our six sessions since early December. His enthusiasm is contagious; he consistently arrives ready to work and brings a high level of energy to every session._x000a__x000a_Progress &amp;amp; Observations_x000a_Michaelâ€™s drive to succeed in Geometry is one of his greatest assets. He is deeply motivated to master the material, and it shows in his focus._x000a__x000a_Strength in Proofs: In my experience, Michael has an above-average &quot;head for proofs.&quot; He understands the logical flow required to move from given information to a conclusion, which is often the most difficult hurdle for Geometry students._x000a__x000a_Current Challenges: While he is strong with foundational logic, we are currently working through more complex, multi-step proofs. These higher-level problems require a very specific &quot;toolbox&quot; of theorems and postulates, and we are working on identifying which ones to apply when the path forward isn't immediately obvious._x000a__x000a_Looking Ahead_x000a_Michael has his midterm coming up on January 30th. This will be a significant milestone and a great way to gauge how much of the first-half material has been fully internalized._x000a__x000a_Recommendations_x000a_I believe our current rhythm is working well for him._x000a__x000a_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_x000a__x000a_Let me know if you have any questions or I can help in any way. _x000a__x000a_Ben C._x000a_ben.chamberlain@revolutionprep.com_x000a_+18283484669"/>
    <n v="4"/>
    <s v="Recommends staying with pace of one 1-hour session per week."/>
  </r>
  <r>
    <n v="10945716"/>
    <d v="2026-01-13T00:00:00"/>
    <x v="17"/>
    <s v="Team Haase-Alvey"/>
    <n v="98100"/>
    <s v="Alexandria Arniotis"/>
    <s v="Hi team Alex,_x000a__x000a_It has been a pleasure working with Alex over the past six weeks. We have completed six sessions since early December, and Iâ€™ve been very impressed with her consistency; she always arrives prepared and ready to dive straight into the material._x000a__x000a_Progress &amp;amp; Observations_x000a_Alex brings some very helpful skills to the table that are serving her well in this course._x000a__x000a_Algebraic Strengths: One of Alex's greatest assets is her algebraic facility. When Geometry problems involve solving for variables or manipulating equations, she handles the math with confidence and ease._x000a__x000a_Areas for Growth: Alexâ€™s primary challenge currently lies in geometric constructions. Using tools like the compass and straightedge to create precise bisectors, angles, and shapes requires a different kind of spatial reasoning than algebra._x000a__x000a_Midterm Preparation_x000a_With her midterm approaching on January 30th, mastering these constructions will be a priority. Doing so will be best accomplished with distributed practiceâ€”doing a little bit of construction work every day rather than trying to cram them all in in relatively few study sessions._x000a__x000a_I am very glad to see that we have back-to-back sessions scheduled for the week of her midterm. This will allow us to do a deep dive into the most complex constructions and ensure she feels confident heading into the exam._x000a__x000a_Recommendations_x000a_Outside of the extra support for midterm week, I believe her current pace is working well._x000a__x000a_I recommend we stick to the once-per-week, one-hour session format for now. This keeps her on track with her current homework while allowing us to fill in any gaps. As always, we can reevaluate her needs and our schedule once we see the results of her midterm._x000a__x000a_Let me know if you have any questions or I can help in any way. _x000a__x000a_Ben C._x000a_ben.chamberlain@revolutionprep.com_x000a_+18283484669"/>
    <n v="4"/>
    <s v="Recommends sticking to once-per-week"/>
  </r>
  <r>
    <n v="10945722"/>
    <d v="2026-01-13T00:00:00"/>
    <x v="17"/>
    <s v="Team Haase-Alvey"/>
    <n v="77954"/>
    <s v="Kyle Matos"/>
    <s v="Hi team Kyle,_x000a__x000a_It has been a pleasure working with Kyle over our first three sessions. He is a focused student, and Iâ€™ve enjoyed helping him navigate the transition into college-level mathematics._x000a__x000a_Progress &amp;amp; Observations_x000a_Our recent sessions have been heavily focused on preparing Kyle for his midterm exam. Weâ€™ve spent considerable time bridging the gap between theoretical calculus and the algebraic steps required to solve problems._x000a__x000a_Conceptual vs. Foundational Skills: While Kyle is grasping the new &quot;Calculus&quot; concepts (like limits and basic derivatives) well, it has become apparent that he may not have received the strongest foundation in Precalculus._x000a__x000a_The &quot;Precalc Gap&quot;: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_x000a__x000a_Midterm &amp;amp; Evaluation_x000a_I am very curious to hear how his midterm exam went! The results of this test will be a great indicator of where he stands._x000a__x000a_If the exam reveals that foundational gaps are causing him to lose significant points, we should consider reevaluating our session frequency. In AP Calculus, the curriculum moves very quickly; catching a weak foundation early is the best way to prevent a &quot;snowball effect&quot; later in the spring when we move into integration._x000a__x000a_Recommendations_x000a_For the time being, I recommend we stick with one 1-hour session per week. This will allow us to:_x000a__x000a_Reinforce classroom learning in real-time._x000a__x000a_Fill in the &quot;gaps&quot; from Precalculus as they arise._x000a__x000a_Ensure he stays on track for the AP Exam in May._x000a__x000a_Let me know if you have any questions or I can help in any way._x000a__x000a_Ben C._x000a_ben.chamberlain@revolutionprep.com_x000a_+18283484669"/>
    <n v="4"/>
    <s v="Recommends sticking with one 1-hour session per week."/>
  </r>
  <r>
    <n v="10945725"/>
    <d v="2026-01-13T00:00:00"/>
    <x v="17"/>
    <s v="Team Haase-Alvey"/>
    <n v="70619"/>
    <s v="Zahra Arif"/>
    <s v="Hi team Zahra,_x000a__x000a_It has been an absolute joy working with Zahra over our three sessions during the past two weeks. She is an incredibly hardworking student with a positive attitude that makes our sessions very productive._x000a__x000a_Progress &amp;amp; Observations_x000a_Our current focus has been on establishing a strong foundation and previewing the core concepts she will encounter in her upcoming Precalculus and Trigonometry courses._x000a__x000a_Commitment to Learning: Zahraâ€™s work ethic is impressive. She puts in a great deal of effort to grasp the concepts we discuss and isn't afraid to dive into challenging problems._x000a__x000a_The Learning Curve: While her dedication is a major asset, I have noticed that the &quot;learning curve&quot; for this specific material is quite steep for her. Some of the abstract concepts in Precalculus take a bit longer to click._x000a__x000a_Proactive Support: Because of the fast-paced nature of these courses, I anticipate that she will need consistent, additional support to keep up with the classroom curriculum once the term officially begins._x000a__x000a_Recommendations_x000a_To ensure Zahra feels confident rather than overwhelmed as new material is introduced, I recommend a proactive approach to her schedule._x000a__x000a_Recommendation: I suggest scheduling one to two sessions per week for the time being._x000a__x000a_This frequency will allow us to:_x000a__x000a_Preview upcoming topics so she hears them for a second time in class._x000a__x000a_Reinforce difficult concepts immediately after they are taught._x000a__x000a_Adjust as needed: We can always scale back if she finds her rhythm, or increase support if the material becomes more complex._x000a__x000a_Please let  me know if you have any questions or if I can help in any way._x000a__x000a_Ben C._x000a_ben.chamberlain@revolutionprep.com_x000a_+18283484669"/>
    <n v="4"/>
    <s v="Suggests scheduling one to two sessions per week for time being."/>
  </r>
  <r>
    <n v="10945736"/>
    <d v="2026-01-13T00:00:00"/>
    <x v="59"/>
    <s v="Team Plamondon"/>
    <n v="97623"/>
    <s v="Hedges Maddux"/>
    <s v="Hi Michelle and Hedges, _x000a__x000a_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_x000a__x000a_Scheduling (20 Hours Available)_x000a_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_x000a__x000a_Transitioning from Last Semester into the New One_x000a_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_x000a__x000a_Topics Reviewed from Last Semester_x000a_To close out last termâ€™s material and reinforce foundations, we reviewed:_x000a_     - Absolute value graphs: Identifying when equations have zero, one, or two solutions._x000a_     - Radical equations: Reinforcing the correct order of operations (isolate first, then square)._x000a_     - Word problems &amp;amp; modeling: Translating real-world relationships into equations and interpreting results._x000a_     - Systems of equations: Recognizing when systems have one solution, no solution, or infinitely many solutions._x000a_      - Composite functions: Continuing the â€œinside-outâ€ approach while carefully tracking negative signs and substitutions._x000a_     - These skills will directly support the new semesterâ€™s content, especially as problems become more multi-step and detail-dependent._x000a__x000a_Moving Forward_x000a_As we begin the new term, our focus will be on strengthening precision, reinforcing strategy, and building test readiness through consistent weekly practice. This structure will help Hedges stay ahead of new material rather than reacting to it._x000a__x000a_Next Step_x000a_Please send me a few weekday options that work well for a weekly recurring session, and Iâ€™ll get that locked in for the semester (with flexibility during heavier test weeks)._x000a__x000a_Thanks,_x000a_Cara_x000a__x000a_Cara R._x000a_cara.mclaughlin@revolutionprep.com_x000a_+16056596774"/>
    <n v="3"/>
    <s v="Send weekday options for a weekly recurring session."/>
  </r>
  <r>
    <n v="10945738"/>
    <d v="2026-01-13T00:00:00"/>
    <x v="17"/>
    <s v="Team Haase-Alvey"/>
    <n v="98075"/>
    <s v="Robert Colbert Muetterties"/>
    <s v="Hi team Bobby,_x000a__x000a_It has been a pleasure working with Bobby through our first four sessions. He is clearly a very capable student, and his diagnostic PSAT score of 1370 from October provides us with a fantastic baseline to build upon._x000a__x000a_Progress &amp;amp; Diagnostic Goals_x000a_Bobbyâ€™s initial score shows a strong grasp of many core SAT concepts. To refine our strategy, my next major goal is to have him complete a full-length practice test. This data is essential for identifying the specific &quot;high-leverage&quot; areasâ€”the difference between a 1370 and a 1500+ often comes down to very specific patterns in the Reading/Writing sections or advanced Math modules._x000a__x000a_Scheduling &amp;amp; Consistency_x000a_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_x000a__x000a_I mention this purely for informational purposes and not as a judgment; I know how demanding a student-athlete's schedule can be! However, since consistency is key to maintaining momentum for the SAT, I want to ensure our current plan is still realistic for him._x000a__x000a_Recommendations_x000a_I recommend that we maintain our current pace of two one-hour sessions per week. This frequency is ideal for covering both the Verbal and Math components of the test thoroughly._x000a__x000a_Given his recent conflicts, do we need to reevaluate our session timing to better avoid his athletic commitments? Iâ€™m happy to look at other slots that might offer him a more consistent window._x000a__x000a_Let me know if you have questions or I can help in any way._x000a__x000a_Ben C._x000a_ben.chamberlain@revolutionprep.com_x000a_+18283484669"/>
    <n v="4"/>
    <s v="Recommends maintaining current pace of two one-hour sessions per week."/>
  </r>
  <r>
    <n v="10945743"/>
    <d v="2026-01-13T00:00:00"/>
    <x v="112"/>
    <s v="Team Cross"/>
    <n v="94940"/>
    <s v="Josh Handfus"/>
    <s v="Dear Janine,_x000a__x000a_I hope you are having a wonderful start to the new year. Itâ€™s been great working with you and Josh over the past couple of months. I wanted to touch base to share some of the progress weâ€™ve made so far and share my thoughts on the plan moving forward._x000a__x000a_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_x000a__x000a_Our current short-term goals for Josh include making his overall pacing through the test more intentional and strategic. We'll also continue covering content areas he hasn't yet mastered, including []._x000a_The overall goal remains getting his scores consistently into the 1250-1300 range!_x000a__x000a_Because Josh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osh in his continued academic journey._x000a__x000a_Best regards,_x000a_Julia_x000a__x000a_Julia S._x000a_julia.saderholm@revolutionprep.com_x000a_+15027383937"/>
    <n v="4"/>
    <s v="Recommends keeping current program velocity of 1 hour per week."/>
  </r>
  <r>
    <n v="10945747"/>
    <d v="2026-01-13T00:00:00"/>
    <x v="112"/>
    <s v="Team Cross"/>
    <n v="96118"/>
    <s v="Himabindu Gazula"/>
    <s v="Dear Malathi,_x000a__x000a_I hope you are having a wonderful start to the new year. Itâ€™s been great working with you and Bindu over the past couple of months. I wanted to touch base to share some of the progress weâ€™ve made so far and share my thoughts on the plan moving forward._x000a__x000a_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_x000a__x000a_Our current short-term goals for Bindu include continued mastery of trigonometry, as well as review of older topics when there is space in her curriculum to do so._x000a__x000a_Because Bindu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Bindu in her continued academic journey._x000a__x000a_Best regards,_x000a_Julia_x000a__x000a_Julia S._x000a_julia.saderholm@revolutionprep.com_x000a_+15027383937"/>
    <n v="4"/>
    <s v="Recommends keeping current program velocity of 1 hour per week."/>
  </r>
  <r>
    <n v="10945752"/>
    <d v="2026-01-13T00:00:00"/>
    <x v="21"/>
    <s v="Team Cross"/>
    <n v="92384"/>
    <s v="Ehaan Sameer"/>
    <s v="Dear Iffat,_x000a__x000a_Ehaan continues to improve with his addition fact recall. We do timed drills and most days his score improves. I see this reflected when he is working other problems as well. _x000a__x000a_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_x000a__x000a_Other areas we are working on that Ehaan is showing improvement are telling time and counting money amounts with coins. _x000a__x000a_Based on his progress, I recommend 3-4 half-hour sessions per week. _x000a__x000a_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 _x000a__x000a_Mary L._x000a_mary.logan@revolutionprep.com_x000a_+16822312877"/>
    <n v="4"/>
    <s v="Recommends 3-4 half-hour sessions per week."/>
  </r>
  <r>
    <n v="10945754"/>
    <d v="2026-01-13T00:00:00"/>
    <x v="112"/>
    <s v="Team Cross"/>
    <n v="97654"/>
    <s v="Anslin Sibin"/>
    <s v="Dear Sebastian,_x000a__x000a_I hope you are having a wonderful start to the new year. Itâ€™s been great working with you and Anslin over the past couple of months. I wanted to touch base to share some of the progress weâ€™ve made so far and share my thoughts on the plan moving forward._x000a__x000a_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_x000a__x000a_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_x000a__x000a_Because Anslin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Anslin in her continued academic journey._x000a__x000a_Best regards,_x000a_Julia_x000a__x000a_Julia S._x000a_julia.saderholm@revolutionprep.com_x000a_+15027383937"/>
    <n v="4"/>
    <s v="Recommends keeping current program velocity of 1 hour per week."/>
  </r>
  <r>
    <n v="10945757"/>
    <d v="2026-01-13T00:00:00"/>
    <x v="49"/>
    <s v="Team Milner"/>
    <n v="96939"/>
    <s v="Maya Acuna"/>
    <s v="Hi Stephanie and Alfredo,_x000a__x000a_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_x000a__x000a_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quot;try&quot; becomes a &quot;will do&quot;!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_x000a__x000a_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1"/>
    <s v="Focuses on homework quality/concerns"/>
  </r>
  <r>
    <n v="10945759"/>
    <d v="2026-01-13T00:00:00"/>
    <x v="112"/>
    <s v="Team Cross"/>
    <n v="98691"/>
    <s v="Javier Perez"/>
    <s v="Dear Rafael,_x000a__x000a_I hope you are having a wonderful start to the new year. Itâ€™s been great working with you and Javier over the past couple of months. I wanted to touch base to share some of the progress weâ€™ve made so far and share my thoughts on the plan moving forward._x000a__x000a_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_x000a__x000a_Our current short-term goals for Javier include revisiting older material to make sure it stays fresh in his mind, as well as continuing to keep on top of the new material he's learning. The long term goal, of course, is an A in the class and a 5 on the AP exam!_x000a__x000a_Because Javier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avier _x000a__x000a_Julia S._x000a_julia.saderholm@revolutionprep.com_x000a_+15027383937"/>
    <n v="4"/>
    <s v="Recommends keeping current program velocity of 1 hour per week."/>
  </r>
  <r>
    <n v="10945842"/>
    <d v="2026-01-13T00:00:00"/>
    <x v="61"/>
    <s v="Team De Groot"/>
    <n v="78211"/>
    <s v="Shloka Karanam"/>
    <s v="Hi Devika,_x000a__x000a_It was a pleasure talking with you today! Below is a summary of what we discussed regarding Shloka's progress and some resources for you._x000a__x000a_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_x000a__x000a_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_x000a__x000a_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_x000a__x000a_Regarding books to help Shloka build strong emotional regulation skills, here are a few that I recommend:_x000a__x000a_Listening to My Body by Gabi Garcia_x000a_The Kids Book of Worries by Catherine Stephenson_x000a_Why Does Izzy Cover Her Ears? by Jennifer Veenendall_x000a__x000a_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_x000a__x000a_Please let me know if you have any questions, or if there is anything else I can do to support you and Shloka._x000a__x000a_best,_x000a_Sharon _x000a_____x000a_sharon.vincuilla@revolutionprep.com_x000a_+13237744547"/>
    <n v="1"/>
    <s v="Discussion of progress and resources"/>
  </r>
  <r>
    <n v="10945846"/>
    <d v="2026-01-13T00:00:00"/>
    <x v="61"/>
    <s v="Team De Groot"/>
    <n v="78180"/>
    <s v="Siddharth Karanam"/>
    <s v="Hi Devika,_x000a__x000a_It was a pleasure talking with you today! Below is a summary of what we discussed regarding Siddharth's progress._x000a__x000a_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_x000a__x000a_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_x000a__x000a_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_x000a__x000a_To ensure that Siddharth has adequate support in these areas, I recommend that we continue with 2 sessions per week, 60 minutes each._x000a__x000a_Please let me know if you have any questions or concerns, or there are additional ways I can support you and Siddharth._x000a__x000a_best,_x000a_Sharon _x000a_____x000a_sharon.vincuilla@revolutionprep.com_x000a_+13237744547"/>
    <n v="4"/>
    <s v="Recommends continuing with 2 sessions per week"/>
  </r>
  <r>
    <n v="10945852"/>
    <d v="2026-01-13T00:00:00"/>
    <x v="113"/>
    <s v="Team Marino"/>
    <n v="86686"/>
    <s v="Isabella Mergler"/>
    <s v="Dear Amy, _x000a__x000a_I hope you are having a great winter. It's been great working with you and Isabella this past week. I wanted to touch base to share some of the progress we've made so far and share my thoughts on the plan moving forward. _x000a__x000a_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_x000a__x000a_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_x000a__x000a_Please let me know if you have any questions or if there are any adjustments you would like to make to our plan. I'm happy to schedule a time to talk by phone if that would be helpful. I look forward to supporting Isabella in their continued academic journey. _x000a__x000a_Best regards, _x000a__x000a_Karleigh A._x000a_karleigh.arrington@revolutionprep.com_x000a_+15705786904"/>
    <n v="3"/>
    <s v="Recommends continuing with 60 minute sessions for upcoming weeks."/>
  </r>
  <r>
    <n v="10945917"/>
    <d v="2026-01-13T00:00:00"/>
    <x v="114"/>
    <s v="Team Milner"/>
    <n v="88594"/>
    <s v="Lila Zellner"/>
    <s v="Hi Michelle,_x000a__x000a_Here is an overview of Lilaâ€™s progress so far in our program, along with my recommendations at the bottom. Let me know if you have any questions or thoughts. Thanks!_x000a__x000a_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_x000a__x000a_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_x000a__x000a_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_x000a__x000a_Best,_x000a__x000a_Ben T._x000a_ben.taylor@revolutionprep.com_x000a_+14052656211"/>
    <n v="5"/>
    <s v="Recommends adding hours to continue regular meetings through June ACT."/>
  </r>
  <r>
    <n v="10945924"/>
    <d v="2026-01-13T00:00:00"/>
    <x v="114"/>
    <s v="Team Milner"/>
    <n v="62540"/>
    <s v="Logan Forbes"/>
    <s v="Hi Lolita,_x000a__x000a_Here is an overview of Loganâ€™s progress so far in our program, along with my recommendations at the bottom. Let me know if you have any questions or thoughts. Thanks!_x000a__x000a_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_x000a__x000a_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_x000a__x000a_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_x000a__x000a_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_x000a__x000a_Best,_x000a__x000a_Ben T._x000a_ben.taylor@revolutionprep.com_x000a_+14052656211"/>
    <n v="5"/>
    <s v="Recommends scheduling remaining hours to continue regular meetings through SAT dates."/>
  </r>
  <r>
    <n v="10945939"/>
    <d v="2026-01-13T00:00:00"/>
    <x v="114"/>
    <s v="Team Milner"/>
    <n v="92266"/>
    <s v="Anne Wood-Leness"/>
    <s v="Hi Kirsten and Tom,_x000a__x000a_Here is an overview of Anneâ€™s progress so far in our ACT prep program, along with my recommendations at the bottom. Let me know if you have any questions or thoughts. Thanks!_x000a__x000a_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_x000a__x000a_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_x000a__x000a_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_x000a__x000a_Best,_x000a__x000a_Ben T._x000a_ben.taylor@revolutionprep.com_x000a_+14052656211"/>
    <n v="5"/>
    <s v="Recommends continuing to meet once per week through February 14th ACT."/>
  </r>
  <r>
    <n v="10945944"/>
    <d v="2026-01-13T00:00:00"/>
    <x v="114"/>
    <s v="Team Milner"/>
    <n v="58780"/>
    <s v="Penelope Frisch"/>
    <s v="Hi Jennifer,_x000a__x000a_Here is an overview of Penelopeâ€™s progress in our program so far, along with my recommendations at the bottom. Let me know if you have any questions or thoughts. Thanks!_x000a__x000a_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_x000a__x000a_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_x000a__x000a_Best,_x000a__x000a_Ben T._x000a_ben.taylor@revolutionprep.com_x000a_+14052656211"/>
    <n v="5"/>
    <s v="Recommends continuing once per week velocity through November 2026."/>
  </r>
  <r>
    <n v="10946006"/>
    <d v="2026-01-13T00:00:00"/>
    <x v="66"/>
    <s v="Team Milner"/>
    <n v="92317"/>
    <s v="William Parsons"/>
    <s v="Hi William and Audrey,_x000a__x000a_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_x000a__x000a_https://drive.google.com/file/d/1c_3QWNHdHuufT0_3nNmmMwVX2uqPkrau/view?usp=drive_link_x000a__x000a_My schedule is filling in as student get back to school, so it would be good for him to reserve the times that he needs. The earlier that gets done the more likely he will be able to get day and times that he likes._x000a__x000a_Overall, I think we just need to work on precision, double checking, and some odds and ends to fill out his skillset. Let me know if you would ever like to schedule a quick meeting to answer any questions you have. Iâ€™m always happy to talk._x000a__x000a_Best, Zach"/>
    <n v="2"/>
    <s v="Good to reserve the times that he needs."/>
  </r>
  <r>
    <n v="10946007"/>
    <d v="2026-01-13T00:00:00"/>
    <x v="74"/>
    <s v="Team Haase-Alvey"/>
    <n v="97189"/>
    <s v="Peter He"/>
    <s v="Hi Lei and Peter,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Peter has shown improvement in his SAT skills regarding grammar, sentence boundaries, and central idea and detail questions. He's taken the iCARE and TRAP strategies onboard and utilized them to great effect, improving his accuracy and timing._x000a__x000a_Our current short-term goals for Peter include working on craft and structure questions, and working with advanced or archaic language in reading passages._x000a__x000a_I recommend keeping Peter's current program velocity of 1 hour per week (with me, as I know he occasionally has other tutoring sessions). I'll also point out that I regularly help students with writing college application essays, in case Peter would like help with that in the future._x000a__x000a_Please let me know if you have any questions or if there are any adjustments you would like to make to our plan. I look forward to supporting Peter in his continued academic journey._x000a__x000a_Best regards,_x000a__x000a_Shaun L._x000a_shaun.leonard@revolutionprep.com_x000a_+17023665570"/>
    <n v="4"/>
    <s v="Recommends keeping current program velocity of 1 hour per week."/>
  </r>
  <r>
    <n v="10946054"/>
    <d v="2026-01-13T00:00:00"/>
    <x v="115"/>
    <s v="Team Milner"/>
    <n v="76451"/>
    <s v="Carys Diquisto"/>
    <s v="Hi Carys and Caroline,_x000a__x000a_It was great working with Carys this week! Here is our parent update from this week: https://revolutionprep.zoom.us/rec/play/w5fxMENOBzfOcJZyEquVwsWGVvfBTV9UBZnEn2eCdzUrknNOmbleDadjCQdpn56ohiax_H7uwP2Kfo8.4XlNzhxVgr3W_G-W_x000a__x000a_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_x000a__x000a_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_x000a__x000a_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_x000a__x000a_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_x000a__x000a_Best,_x000a_Melanie Leong | Tutor | Revolution Prep_x000a_Main Office: (877) 738-7737 | Direct Line: (714) 497-3413_x000a_Email: melanie.leong@revolutionprep.com | Web: www.revolutionprep.com_x000a_Better Grades. Higher Scores. Lower Stress. Revolution Prep."/>
    <n v="1"/>
    <s v="Discusses progress and habits"/>
  </r>
  <r>
    <n v="10946104"/>
    <d v="2026-01-13T00:00:00"/>
    <x v="106"/>
    <s v="Team De Groot"/>
    <n v="70959"/>
    <s v="Jay Woolf"/>
    <s v="Hi Team Jay,_x000a__x000a_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_x000a__x000a_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_x000a__x000a_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_x000a__x000a_Looking forward to this semester!_x000a__x000a_Best,_x000a__x000a_Sean U._x000a_sean.ulfik@revolutionprep.com_x000a_+18455412219"/>
    <n v="4"/>
    <s v="Recommends continuing to meet earlier in week for 60 minutes."/>
  </r>
  <r>
    <n v="10946142"/>
    <d v="2026-01-13T00:00:00"/>
    <x v="106"/>
    <s v="Team De Groot"/>
    <n v="31961"/>
    <s v="Nathan Samuel"/>
    <s v="Dear Team Nathan,_x000a__x000a_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_x000a__x000a_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_x000a__x000a_Looking forward to another great semester,_x000a__x000a_Sean U._x000a_sean.ulfik@revolutionprep.com_x000a_+18455412219"/>
    <n v="4"/>
    <s v="Recommends continuing meeting for three hours each week."/>
  </r>
  <r>
    <n v="10946200"/>
    <d v="2026-01-13T00:00:00"/>
    <x v="22"/>
    <s v="Team Plamondon"/>
    <n v="97711"/>
    <s v="Hannah Bulmahn"/>
    <s v="Hi Melissa,_x000a__x000a_I hope you are having a great start to the year! Itâ€™s been wonderful working with you and Hannah over the past couple of weeks. I wanted to touch base to share some of the progress weâ€™ve made so far, as well as my thoughts on the plan moving forward._x000a__x000a_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_x000a__x000a_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_x000a__x000a_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_x000a__x000a_Please let me know if you have any questions or if there are any adjustments you would like to make to our plan. I look forward to supporting Hannah in her continued academic journey._x000a__x000a_Best regards,_x000a_Sarah_x000a__x000a_sarah.vollero@revolutionprep.com_x000a_+13155607858"/>
    <n v="4"/>
    <s v="Recommends maintaining current pace of approx one 60-minute session per week."/>
  </r>
  <r>
    <n v="10946208"/>
    <d v="2026-01-13T00:00:00"/>
    <x v="20"/>
    <s v="Team Cross"/>
    <n v="94616"/>
    <s v="Ruby Alchin"/>
    <s v="Dear Rachel, _x000a__x000a_Itâ€™s been great working with you and Ruby over the past couple of months. As we prepare for Ruby's upcoming SAT exams in a few months, I wanted to share some updates and information about what to expect. _x000a__x000a_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_x000a__x000a_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_x000a__x000a_I am looking forward to continuing to work with Ruby after the tests so that we can work towards further improvements on the SAT. Since Ruby is currently achieving her goals, I recommend we continue with our one 60-minute class per week through the school year. _x000a__x000a_Please let me know if you have any questions or if there are any adjustments you would like to make to our plan. Iâ€™m also able to schedule a time to talk by phone if that would be helpful. I am happy to support Ruby in her continued academic journey. _x000a__x000a_Best regards, _x000a__x000a_Colin C._x000a_colin.cody@revolutionprep.com_x000a_+19785187882"/>
    <n v="5"/>
    <s v="Recommends continuing with one 60-minute class per week through school year."/>
  </r>
  <r>
    <n v="10946222"/>
    <d v="2026-01-13T00:00:00"/>
    <x v="20"/>
    <s v="Team Cross"/>
    <n v="97806"/>
    <s v="Zackary Sheldon"/>
    <s v="Dear Allison, _x000a__x000a_I hope you are having a great winter. Itâ€™s been great working with you and Zackary over the past couple of months. I wanted to touch base to share some of the progress weâ€™ve made so far and share my thoughts on the plan moving forward. _x000a__x000a_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_x000a__x000a_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Zackary in his continued academic journey. _x000a__x000a_Best regards, _x000a__x000a_Colin C._x000a_colin.cody@revolutionprep.com_x000a_+19785187882"/>
    <n v="5"/>
    <s v="Recommends continuing with one 60-minute class per week through school year."/>
  </r>
  <r>
    <n v="10946247"/>
    <d v="2026-01-13T00:00:00"/>
    <x v="20"/>
    <s v="Team Cross"/>
    <n v="96363"/>
    <s v="Amelia Wong"/>
    <s v="Dear Victoria, _x000a__x000a_I hope you are having a great winter. Itâ€™s been great working with you and Amelia over the past couple of months. I wanted to touch base to share some of the progress weâ€™ve made so far and share my thoughts on the plan moving forward. _x000a__x000a_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_x000a__x000a_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_x000a__x000a_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Amelia in her continued academic journey. _x000a__x000a_Best regards, _x000a__x000a_Colin C._x000a_colin.cody@revolutionprep.com_x000a_+19785187882"/>
    <n v="5"/>
    <s v="Recommends adding additional 30-minute session or two per week."/>
  </r>
  <r>
    <n v="10946250"/>
    <d v="2026-01-13T00:00:00"/>
    <x v="9"/>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_x000a__x000a_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Sabrina in her continued academic journey. _x000a__x000a_Best regards,_x000a_Jon C._x000a_jon.cathapermal@revolutionprep.com_x000a_+17049758359"/>
    <n v="5"/>
    <s v="Recommends adding 12-24 hours to schedule 1-2 sessions per week."/>
  </r>
  <r>
    <n v="10946292"/>
    <d v="2026-01-13T00:00:00"/>
    <x v="116"/>
    <s v="Team Milner"/>
    <n v="34176"/>
    <s v="Dylan Williams"/>
    <s v="Dear Hannah,_x000a__x000a_I wanted to follow up and summarize our recent phone conversation and update for both Dylan and Beckham as we move into 2026._x000a__x000a_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_x000a__x000a_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_x000a__x000a_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_x000a__x000a_I know they both have very full schedules with water polo, tennis, and other commitments, so if either of them ever starts to feel overwhelmed, I would strongly recommend resuming weekly sessions to help alleviate stress, support their academic progress, and maintain momentum._x000a__x000a_They are both excellent students, and I truly enjoy working with them. I am looking forward to reconnecting for SAT preparation whenever the timing is right, and I am always happy to continue supporting them academically as needed._x000a__x000a_Please feel free to reach out anytime if questions come up or if you would like to plan next steps._x000a__x000a_Tim Schlotzhauer"/>
    <n v="4"/>
    <s v="Recommends meeting about two months in advance of test date."/>
  </r>
  <r>
    <n v="10946425"/>
    <d v="2026-01-14T00:00:00"/>
    <x v="21"/>
    <s v="Team Cross"/>
    <n v="86032"/>
    <s v="Navya Shrestha"/>
    <s v="Dear Megendra,_x000a__x000a_I hope you are doing well! Itâ€™s been great working with Navya over the past couple of months. I wanted to touch base to share some of the progress weâ€™ve made so far and share my thoughts on the plan moving forward._x000a__x000a_Overall goal: Support Navya on her academic journey_x000a__x000a_Areas that we have been working on:_x000a_Math:_x000a_â€¢Since the last update, we have largely focused on math concepts to help Navya prepare for an exam. We worked through a second grade math skills packet to see what areas Navya could learn/review. _x000a_â€¢Areas we worked on:_x000a_- Mentally adding and subtracting 10 and 100 from numbers up to the hundreds place_x000a_- Counting more complex money amounts_x000a_- Different types of graphs_x000a_- Skip counting by numbers in the hundreds, including counting by 10s from numbers that do not end in 0_x000a__x000a_Reading:_x000a_â€¢Overall, Navya reads well. One area of phonics we are still working on is not skipping word endings. She tends to leave off endings such as -ed, -ing, and -s, only reading the base word._x000a_â€¢For comprehension, we are focusing on 1st and 2nd grade level objectives. Many of these include identifying story elements such as characters, setting, plot, problem and solution, as well as being able to retell stories based on the beginning, middle, and end. _x000a__x000a_Short-term goals moving forward:_x000a_â€¢Continue working on second grade math concepts, including subtraction with regrouping_x000a_â€¢Keep practicing concepts/skills to help with multiplication_x000a_â€¢Continue to work towards mastery of addition facts_x000a_â€¢Continue working on reading comprehension skills as well as any phonics/decoding skills necessary _x000a__x000a_Recommendation: _x000a__x000a_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_x000a__x000a_Please let me know if you have any questions or if there are any adjustments you would like to make to our plan. Iâ€™m happy to schedule a time to talk by phone if that would be helpful. I look forward to supporting Navya in her continued academic journey._x000a__x000a_Best regards,_x000a_Mary L._x000a_mary.logan@revolutionprep.com_x000a_+16822312877"/>
    <n v="4"/>
    <s v="Recommends continuing with 2-3 half-hour sessions a week."/>
  </r>
  <r>
    <n v="10946436"/>
    <d v="2026-01-14T00:00:00"/>
    <x v="21"/>
    <s v="Team Cross"/>
    <n v="82376"/>
    <s v="Lujain Sameer"/>
    <s v="Dear Iffat,_x000a__x000a_It's been great working with Lujain the last couple of months. She has continued to show improvement in her math skills. Specifically, she has shown much improvement with long division, a very big skill at her age. _x000a__x000a_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_x000a__x000a_Based on her progress, I recommend continuing with her schedule of 2-4 half-hour sessions per week. _x000a__x000a_In addition, as I mentioned in Ehaan's update, 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_x000a__x000a_Mary L._x000a_mary.logan@revolutionprep.com_x000a_+16822312877"/>
    <n v="4"/>
    <s v="Recommends continuing with schedule of 2-4 half-hour sessions per week."/>
  </r>
  <r>
    <n v="10946480"/>
    <d v="2026-01-14T00:00:00"/>
    <x v="117"/>
    <s v="Team Cross"/>
    <n v="78796"/>
    <s v="Liam Benjamin"/>
    <s v="Greetings Andrea,_x000a__x000a_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_x000a__x000a_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_x000a__x000a_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_x000a__x000a_Please feel free to share any suggestions or strategies that have been helpful in supporting Liamâ€™s reading at home. Let me know if you have any questions or would like to adjust our planâ€”Iâ€™m always happy to connect by phone if that would be helpful._x000a__x000a_Best regards,â€¨_x000a__x000a_Q. MonÃ©t T._x000a_quinnisha.travis@revolutionprep.com_x000a_+18502123552"/>
    <n v="4"/>
    <s v="Recommends continuing with same plan: 30 mins with Q."/>
  </r>
  <r>
    <n v="10946486"/>
    <d v="2026-01-14T00:00:00"/>
    <x v="118"/>
    <s v="Team Haase-Alvey"/>
    <n v="94735"/>
    <s v="Carson Scudday"/>
    <s v="Hi Carson and Keith,_x000a__x000a_I hope you are doing well. It has been great working with Carson over the past couple of months, and I wanted to share an update on his progress in Chemistry along with my recommendations moving forward._x000a__x000a_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_x000a__x000a_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_x000a__x000a_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_x000a__x000a_Please let me know if youâ€™d like to schedule a time to talk more about Carsonâ€™s progress or the plan moving forward. Iâ€™m happy to find a time that works best for you._x000a__x000a_Best regards,_x000a_Emma B._x000a_emma.brugman@revolutionprep.com_x000a_+18178211413"/>
    <n v="4"/>
    <s v="Recommends continuing with weekly sessions."/>
  </r>
  <r>
    <n v="10946489"/>
    <d v="2026-01-14T00:00:00"/>
    <x v="118"/>
    <s v="Team Haase-Alvey"/>
    <n v="95666"/>
    <s v="Cate Hemphill"/>
    <s v="Hi Cate and Marnie,_x000a__x000a_I hope you are doing well. It has been great working with Cate over the past several months, and I wanted to share an update on her progress across AP Human Geography and Biology along with my recommendations moving forward._x000a__x000a_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_x000a__x000a_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_x000a__x000a_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_x000a__x000a_Meeting once a week has been a great structure for Cate. This schedule allows us to stay aligned with what she is learning in school, reinforce challenging topics, and prepare thoroughly for tests without overwhelming her. I recommend continuing with weekly sessions._x000a__x000a_Please let me know if youâ€™d like to schedule a time to talk more about Cateâ€™s progress or adjust her plan moving forward. Iâ€™m happy to find a time that works best for you._x000a__x000a_Best regards,_x000a_Emma B._x000a_emma.brugman@revolutionprep.com_x000a_+18178211413"/>
    <n v="4"/>
    <s v="Recommends continuing with weekly sessions."/>
  </r>
  <r>
    <n v="10946495"/>
    <d v="2026-01-14T00:00:00"/>
    <x v="118"/>
    <s v="Team Haase-Alvey"/>
    <n v="93910"/>
    <s v="Zayna Gilani"/>
    <s v="Hi Zayna and Aasma,_x000a__x000a_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_x000a__x000a_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_x000a__x000a_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_x000a__x000a_Please let me know if you have any questions or if youâ€™d like to make any adjustments to the plan. Iâ€™m also happy to set up a quick call if that would be helpful._x000a__x000a_Best,_x000a_Emma B._x000a_emma.brugman@revolutionprep.com_x000a_+18178211413"/>
    <n v="4"/>
    <s v="Recommends continuing current schedule and increasing time to 1.5 hours."/>
  </r>
  <r>
    <n v="10946504"/>
    <d v="2026-01-14T00:00:00"/>
    <x v="118"/>
    <s v="Team Haase-Alvey"/>
    <n v="97608"/>
    <s v="Tilly Mullen Colaizzi"/>
    <s v="Hi Tilly and Merritt,_x000a__x000a_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_x000a__x000a_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_x000a__x000a_On the reading and writing side, punctuation and information and ideas are topics that she will need to focus on the most. We will work on these topics once her math score is up._x000a__x000a_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_x000a__x000a_Please let me know if you have any questions or if youâ€™d like to discuss her progress or plan in more detail. Iâ€™m also happy to schedule a time to talk if that would be helpful._x000a__x000a_Best,_x000a_Emma B._x000a_emma.brugman@revolutionprep.com_x000a_+18178211413"/>
    <n v="1"/>
    <s v="Plan to work on reading topics once math score is up."/>
  </r>
  <r>
    <n v="10946509"/>
    <d v="2026-01-14T00:00:00"/>
    <x v="118"/>
    <s v="Team Haase-Alvey"/>
    <n v="97609"/>
    <s v="Lola Colaizzi"/>
    <s v="Hi Lola and Merritt,_x000a__x000a_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_x000a__x000a_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_x000a__x000a_On the reading and writing side, sentence boundaries and verbs are the topics that need the most review, and we will start building these skills alongside her math work once her math score is up._x000a__x000a_Please let me know if you have any questions or if youâ€™d like to talk more about Lolaâ€™s plan or timeline for SAT prep. Iâ€™m happy to schedule a time to check in if that would be helpful._x000a__x000a_Best,_x000a_Emma B._x000a_emma.brugman@revolutionprep.com_x000a_+18178211413"/>
    <n v="1"/>
    <s v="Plan to start building reading skills once math score is up."/>
  </r>
  <r>
    <n v="10946526"/>
    <d v="2026-01-14T00:00:00"/>
    <x v="34"/>
    <s v="Team Plamondon"/>
    <n v="91760"/>
    <s v="Grant Young"/>
    <s v="Dear Kim,_x000a__x000a_I hope you are having a great Winter. Itâ€™s been great working with you and Grant over the past couple of months. I wanted to touch base to share some of the progress weâ€™ve made so far and share my thoughts on the plan moving forward._x000a__x000a_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_x000a__x000a_Since Grant seems to be on track with his goals, I recommend we continue with our current schedule of classes once he is feeling better until his February exam.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with current schedule until February exam."/>
  </r>
  <r>
    <n v="10946535"/>
    <d v="2026-01-14T00:00:00"/>
    <x v="77"/>
    <s v="Team Cross"/>
    <n v="97632"/>
    <s v="Lia Serre-Tovar"/>
    <s v="Hi Thomas,_x000a__x000a_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_x000a__x000a_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_x000a__x000a_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_x000a__x000a_Itâ€™s my absolute pleasure to support Lia. As discussed, given her trajectory and 1500 target, Iâ€™d recommend continuing two hours weekly through, ideally, the June 6 test date to maintain momentum._x000a__x000a_David, would you please reach out to dad to discuss? It's necessary that Lia remain on weekends, so I'd love to protect her preferred times sooner rather than later. _x000a__x000a_Thanks so much, team!_x000a__x000a_Warmly,_x000a__x000a_Shawn K._x000a_shawn.kane@revolutionprep.com"/>
    <n v="5"/>
    <s v="Recommends continuing two hours weekly through June 6 test date."/>
  </r>
  <r>
    <n v="10946564"/>
    <d v="2026-01-14T00:00:00"/>
    <x v="87"/>
    <s v="Team Milner"/>
    <n v="89110"/>
    <s v="Ava Adams"/>
    <s v="Hi Diane, _x000a__x000a_Ava, Gretchen, &amp;amp; I have been discussing how the last SAT went, and the plan for the March test, so I wanted to loop you in. _x000a__x000a_I'm, recommending that we start back up with 2x 1 hour a week meetings through the March SAT to aim for that 1500+ goal. _x000a__x000a__x000a_Here is our most recent correspondence: _x000a_This was from Gretchen:_x000a_Happy New Year. I hope you had a nice break. Ava let me know that youâ€™ve checked in with her about the March SAT - thank you for that. And thank you for your work with her prior to the December test, she was really pleased with her improvement._x000a__x000a_She has also decided that sheâ€™d like to take the March test and would like to continue tutoring with you._x000a__x000a_With the test 8 weeks away, can you share your thoughts on a plan for those 8 weeks so we have an idea of how many hours we need to schedule?_x000a__x000a_It seems like the schedule you guys had leading to the December test worked well and definitely resulted in her improvement. Perhaps that same cadence?_x000a__x000a_Iâ€™ll take a look on the website to see what might even be possible for your availability, but if you could share your professional perspective on what you believe will best support Ava, I would be grateful._x000a__x000a__x000a_---------------------------------------------------------------------------------------------------------------------_x000a__x000a_Then here is my response: _x000a__x000a_I was very glad to see Ava's progress on the last couple SATs. It was great to see she hit 1430 on that December SAT! _x000a__x000a_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_x000a__x000a_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_x000a__x000a_Moving forward I recommend we meet 2x a week through that March exam. This will give us time to work on topics from both sides of the test that gave her trouble in December while keeping up her skills in the other sections._x000a__x000a__x000a__x000a__x000a__x000a_Christian C._x000a_christian.collins@revolutionprep.com_x000a_+13035190358"/>
    <n v="5"/>
    <s v="Recommends meeting 2x a week through March exam."/>
  </r>
  <r>
    <n v="10946594"/>
    <d v="2026-01-14T00:00:00"/>
    <x v="34"/>
    <s v="Team Plamondon"/>
    <n v="75490"/>
    <s v="Videsh Arivazhagan"/>
    <s v="Dear Arivazhagan,_x000a__x000a_I hope you are having a great start to 2026. Itâ€™s been great working with you and Videsh over the past couple of months. I wanted to touch base to share some of the progress weâ€™ve made so far and share my thoughts on the plan moving forward._x000a__x000a_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_x000a__x000a_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as have been through May AP exam."/>
  </r>
  <r>
    <n v="10946645"/>
    <d v="2026-01-14T00:00:00"/>
    <x v="85"/>
    <s v="Team Milner"/>
    <n v="75735"/>
    <s v="Sidney Bouman"/>
    <s v="Hi everyone,_x000a__x000a_Just a quick check in from me as we get back into SAT prep in earnest. Always happy to answer any questions!_x000a__x000a_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_x000a__x000a_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_x000a__x000a_Weâ€™ve got our sessions scheduled out on Wednesdays at 3pm going forward. Iâ€™d also like to work on getting back to a regular practice test schedule. For now, we can plan on roughly once per month, ramping up as we get closer to Sidneyâ€™s next official test date._x000a__x000a_Iâ€™ll see Sidney next Wednesday - please feel free to reach out with any questions!_x000a__x000a__x000a_Julie B._x000a_julie.byrom@revolutionprep.com_x000a_+15129250963"/>
    <n v="4"/>
    <s v="Sessions scheduled out on Wednesdays at 3pm going forward."/>
  </r>
  <r>
    <n v="10946656"/>
    <d v="2026-01-14T00:00:00"/>
    <x v="119"/>
    <s v="Team Plamondon"/>
    <n v="95460"/>
    <s v="Inas Saad"/>
    <s v="Dear Kaltoum,_x000a__x000a_I hope you are having a great start to the second half of the school year. Itâ€™s been great working with you and Inas over the past couple of months. I wanted to touch base to share some of the progress weâ€™ve made so far and share my thoughts on the plan moving forward._x000a__x000a_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_x000a__x000a_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_x000a__x000a_Please let me know if you have any questions or if there are any adjustments you would like to make to our plan. Iâ€™m happy to schedule a time to talk by phone if that would be helpful. I look forward to supporting Inas in their continued academic journey._x000a__x000a_Best regards,_x000a__x000a_Trevor F._x000a_trevor.ferguson@revolutionprep.com_x000a_+15592748786"/>
    <n v="5"/>
    <s v="Recommends meeting every week for 1.5 hours until March SAT."/>
  </r>
  <r>
    <n v="10946660"/>
    <d v="2026-01-14T00:00:00"/>
    <x v="119"/>
    <s v="Team Plamondon"/>
    <n v="90522"/>
    <s v="William Kebrdle"/>
    <s v="Dear Ashley,_x000a__x000a_I know this time of year is busy, and I appreciate you taking the time to review this email. As we begin a new academic semester, I wanted to take a moment to share some updates about William's progress and outline our plans moving forward._x000a__x000a_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_x000a__x000a_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_x000a__x000a_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_x000a__x000a_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_x000a__x000a_Trevor F._x000a_trevor.ferguson@revolutionprep.com_x000a_+15592748786"/>
    <n v="5"/>
    <s v="Recommends meeting 1 hour/week for Precalc"/>
  </r>
  <r>
    <n v="10946663"/>
    <d v="2026-01-14T00:00:00"/>
    <x v="116"/>
    <s v="Team Milner"/>
    <n v="98941"/>
    <s v="Hridik Reddy"/>
    <s v="Dear Shantha,_x000a__x000a_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_x000a__x000a_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_x000a__x000a_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_x000a__x000a_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_x000a__x000a_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_x000a__x000a_Please feel free to reach out if you have any questions at all. I am very happy with Hridikâ€™s start and excited to see his continued growth._x000a__x000a_Tim Schlotzhauer"/>
    <n v="5"/>
    <s v="Recommends meeting once per week for 1.5 hours through March 8th."/>
  </r>
  <r>
    <n v="10946667"/>
    <d v="2026-01-14T00:00:00"/>
    <x v="119"/>
    <s v="Team Plamondon"/>
    <n v="79553"/>
    <s v="Samantha Drabkin"/>
    <s v="Dear Avi,_x000a__x000a_I know this time of year is busy, and I appreciate you taking the time to review this email. As we begin a new academic semester, I wanted to take a moment to share some updates about Sam's progress and outline our plans moving forward._x000a__x000a_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_x000a__x000a_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_x000a__x000a_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_x000a__x000a_Best regards,_x000a__x000a_Trevor F._x000a_trevor.ferguson@revolutionprep.com_x000a_+15592748786"/>
    <n v="5"/>
    <s v="Recommends continuing to meet once a week until May."/>
  </r>
  <r>
    <n v="10946676"/>
    <d v="2026-01-14T00:00:00"/>
    <x v="116"/>
    <s v="Team Milner"/>
    <n v="72696"/>
    <s v="Jiya Mehta"/>
    <s v="Dear Kusum,_x000a__x000a_I wanted to share an update on Jiyaâ€™s progress as we move into the spring semester. It continues to be a pleasure working with her, and I could not be more proud of the consistency, maturity, and determination she brings to every session._x000a__x000a_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_x000a__x000a_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_x000a__x000a_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_x000a__x000a_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_x000a__x000a_Jiya is a wonderful student and an absolute joy to work with. I am so proud of everything she has accomplished both academically and in her college journey, and I am excited to continue supporting her as she works toward her AP exam and finishes her senior year strong._x000a__x000a_Tim Schlotzhauer"/>
    <n v="5"/>
    <s v="Strongly recommends increasing to 2-3x per week after March."/>
  </r>
  <r>
    <n v="10946695"/>
    <d v="2026-01-14T00:00:00"/>
    <x v="106"/>
    <s v="Team De Groot"/>
    <n v="97135"/>
    <s v="Nicholas Fagone"/>
    <s v="Dear Team Nicholas,_x000a__x000a_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_x000a__x000a_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_x000a__x000a_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_x000a__x000a_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_x000a__x000a_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_x000a__x000a_Recommendations and Next Steps:_x000a__x000a_Continue with weekly sessions (extended to 90 minutes when possible) through the March SAT_x000a__x000a_Focus upcoming lessons on advanced Reading and Writing question types_x000a__x000a_Maintain Math review and timed section practice to strengthen consistency and pacing (Nicholas can do this on his own)_x000a__x000a_Register for at least two official SATs to maximize the benefit of superscoring_x000a__x000a_Add supplemental academic support sessions if new challenges arise this semester. I teach every AP class, so around February, Nicholas should start taking practice tests for the APs to see how he is doing._x000a__x000a_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_x000a__x000a_Warm regards,_x000a__x000a_Sean U._x000a_sean.ulfik@revolutionprep.com_x000a_+18455412219"/>
    <n v="5"/>
    <s v="Recommends continuing weekly sessions through March SAT."/>
  </r>
  <r>
    <n v="10946697"/>
    <d v="2026-01-14T00:00:00"/>
    <x v="28"/>
    <s v="Team Cross"/>
    <n v="94908"/>
    <s v="Kaitlyn Gilbert"/>
    <s v="Dear Sandy,_x000a__x000a_I hope you are having a great start to the new year. It was great to meet Kaitlyn this week and get to know her. I know she has been working with another tutor to prepare for the SAT, but I wanted to touch base to share some of my thoughts on the plan moving forward._x000a__x000a_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_x000a__x000a_Please let me know if you have any questions or if there are any adjustments you would like to make to our plan. Iâ€™m happy to schedule a time to talk by phone if that would be helpful. I look forward to supporting Kaitlyn on her continued academic journey._x000a__x000a_Best regards,_x000a_Edwin W._x000a_edwin.west@revolutionprep.com_x000a_+18134213087"/>
    <n v="4"/>
    <s v="Recommends continuing to meet at least once per week."/>
  </r>
  <r>
    <n v="10946702"/>
    <d v="2026-01-14T00:00:00"/>
    <x v="116"/>
    <s v="Team Milner"/>
    <n v="90382"/>
    <s v="Luca Collins"/>
    <s v="Dear Stephanie,_x000a__x000a_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_x000a__x000a_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_x000a__x000a_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_x000a__x000a_Luca is a wonderful student to work with. He is friendly, engaged, and brings a positive attitude to every session, and he clearly enjoys the learning process. I am very proud of the progress he has made so far and excited to continue helping him work toward his next goal._x000a__x000a_Please feel free to reach out if you have any questions at all._x000a__x000a_Tim Schlotzhauer"/>
    <n v="4"/>
    <s v="Recommends keeping Monday sessions and adding a second one hour session."/>
  </r>
  <r>
    <n v="10946705"/>
    <d v="2026-01-14T00:00:00"/>
    <x v="74"/>
    <s v="Team Haase-Alvey"/>
    <n v="89861"/>
    <s v="Miles Papunen"/>
    <s v="Hi Miles and Allyson,_x000a__x000a_I hope you're having a great start to the year! I wanted to take a moment to reach out about Miles and I's work so far and the plan going forward._x000a__x000a_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_x000a__x000a_If you have any questions or would like to discuss Miles' progress in more detail, please feel free to get in touch - I'd be happy to connect._x000a__x000a_Thank you again for your support of Miles' preparation. I look forward to seeing his continued growth and success._x000a__x000a_Warm regards,_x000a__x000a_Shaun L._x000a_shaun.leonard@revolutionprep.com_x000a_+17023665570"/>
    <n v="4"/>
    <s v="Recommends maintaining current velocity of one 60 minute session per week."/>
  </r>
  <r>
    <n v="10946712"/>
    <d v="2026-01-14T00:00:00"/>
    <x v="28"/>
    <s v="Team Cross"/>
    <n v="91405"/>
    <s v="Preston Chen"/>
    <s v="Dear Steven,_x000a__x000a_I hope you are having a great start to the new year. It was great meeting Preston this week. I wanted to touch base to share some thoughts on the plan moving forward._x000a__x000a_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_x000a__x000a_Please let me know if you have any questions or if there are any adjustments you would like to make to our plan. Iâ€™m happy to schedule a time to talk by phone if that would be helpful. I look forward to being a part of Preston's continued academic journey._x000a__x000a_Best regards,_x000a_Edwin W._x000a_edwin.west@revolutionprep.com_x000a_+18134213087"/>
    <n v="4"/>
    <s v="Recommends maintaining current pace of one session per week."/>
  </r>
  <r>
    <n v="10946794"/>
    <d v="2026-01-14T00:00:00"/>
    <x v="115"/>
    <s v="Team Milner"/>
    <n v="75796"/>
    <s v="Will Perrine"/>
    <s v="Hi Will and Chandra,_x000a__x000a_It was great working with Will this week! _x000a_ Here is our parent update video: https://revolutionprep.zoom.us/rec/play/Xcz2cXW_Pow3TRywoutH28PLHNvO3WJGHpMSGj_SrwexwqmOnvrceqnjw8AolXaMMA2MNyySpQ84eB-X.rAoOxZIC70zVrBpy_x000a__x000a_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_x000a__x000a_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quot;explicit&quot; homework. On a personal responsibility note, he has become much more communicative regarding technical issues or if heâ€™s running a few minutes late, though we are still working on making sure he is fully prepared with his glasses on when our sessions begin._x000a__x000a_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_x000a__x000a_Looking ahead to the coming semester, we will continue to prioritize planning, organization, and developing these active study skills. I also wanted to let you know now that I will need to cancel our sessions on Monday, February 9th and Monday, February 16th._x000a__x000a_Iâ€™m looking forward to another productive semester with Will! Please let me know if you have any questions!_x000a__x000a_Thanks,_x000a_Melanie Leong | Tutor | Revolution Prep_x000a_Main Office: (877) 738-7737 | Direct Line: (714) 497-3413_x000a_Email: melanie.leong@revolutionprep.com | Web: www.revolutionprep.com_x000a_Better Grades. Higher Scores. Lower Stress. Revolution Prep."/>
    <n v="1"/>
    <s v="Looking forward to another productive semester. No schedule recommendation."/>
  </r>
  <r>
    <n v="10946813"/>
    <d v="2026-01-14T00:00:00"/>
    <x v="23"/>
    <s v="Team De Groot"/>
    <n v="95679"/>
    <s v="Pau GarcÃ­a Buxo"/>
    <s v="Team Pau,_x000a__x000a_It was a pleasure launching back into the new year. In our most recent session, Pau revised his SAT Homework Spreadsheet to address his most frequently missed questions on the SAT (based on previous practice exams). _x000a__x000a_It is important to spend the 20-40 minutes of dedicated study time to doing the &quot;Medium&quot; drills. In order to learn and grow, we need to apply our study strategies to these digital skill drills to improve the reading and math scores._x000a__x000a_I will need your help to encourage Pau to do his daily homework (as assigned in the SAT Homework Tracker Spreadsheet). He has fallen behind, and I'm not sure he is making the progress that we would like to see yet. _x000a__x000a_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_x000a__x000a_I'm looking forward to our next session, and I hope to get Pau back on track this new year._x000a__x000a_Kind regards,_x000a__x000a_Chris P._x000a_chris.prouty@revolutionprep.com_x000a_+13108710081"/>
    <n v="4"/>
    <s v="Recommends meeting two or three sessions each week."/>
  </r>
  <r>
    <n v="10946826"/>
    <d v="2026-01-14T00:00:00"/>
    <x v="23"/>
    <s v="Team De Groot"/>
    <n v="93731"/>
    <s v="Callum Knowles"/>
    <s v="Team Callum,_x000a__x000a_It was great to see that Callum completed a new practice exam on January 11th, but the work is not complete._x000a__x000a_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_x000a__x000a_I believe our two sessions/week is a good velocity; however, Callum needs to complete the assigned homework (see his SAT Homework Tracker Spreadsheet) in addition to our weekly sessions._x000a__x000a_It's always a pleasure meeting and working with Callum, and I will continue to help him juggle his numerous responsibilities._x000a__x000a_Kindest regards,_x000a__x000a_Chris P._x000a_chris.prouty@revolutionprep.com_x000a_+13108710081"/>
    <n v="4"/>
    <s v="Believes two sessions/week is a good velocity."/>
  </r>
  <r>
    <n v="10946830"/>
    <d v="2026-01-14T00:00:00"/>
    <x v="23"/>
    <s v="Team De Groot"/>
    <n v="87226"/>
    <s v="Andrew McLaughlin"/>
    <s v="Team Andrew,_x000a__x000a_As per our last session, Andrew is confident that he knows how to study and prepare for the upcoming official SAT exams. Based on his semester grades, he earned all As and two Bs (APUSH, ENGLISH). _x000a__x000a_We continue in our sessions to discuss important themes, causes &amp;amp; effects of major US history events... in preparation for the AP US History official exam in May._x000a__x000a_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_x000a__x000a_We discussed creating flash cards (on paper and/or digitally) to reinforce these monumentus events; thus, he will be better prepared for upcoming in class essays and multiple choice tests._x000a__x000a_Andrew continues to make complex connections between major events, which will serve him well on SAQs, LEQs, and DBQs._x000a__x000a_Our current weekly velocity is on track. _x000a__x000a_It's a pleasure working with Andrew, and if he needs support in his advanced English course, I can be additional support in this course as well._x000a__x000a_Kindest regards,_x000a__x000a_Chris P._x000a_chris.prouty@revolutionprep.com_x000a_+13108710081"/>
    <n v="3"/>
    <s v="Current weekly velocity is on track."/>
  </r>
  <r>
    <n v="10946833"/>
    <d v="2026-01-14T00:00:00"/>
    <x v="23"/>
    <s v="Team De Groot"/>
    <n v="93154"/>
    <s v="Sammy Blatstein"/>
    <s v="Team Sammy,_x000a__x000a_Until I hear word from you on Sammy's Concussion and recovery, I will cancel the next week's sessions. _x000a__x000a_Please keep me posted to his recovery, so we can add him back to the schedule at a convenient time._x000a__x000a_God speed,_x000a__x000a_Chris P._x000a_chris.prouty@revolutionprep.com_x000a_+13108710081"/>
    <n v="2"/>
    <s v="Will cancel next week's sessions until recovery."/>
  </r>
  <r>
    <n v="10946839"/>
    <d v="2026-01-14T00:00:00"/>
    <x v="22"/>
    <s v="Team Plamondon"/>
    <n v="94951"/>
    <s v="Ava Coppola"/>
    <s v="Hi Heather,_x000a__x000a_I hope you are having a great start to 2026! Itâ€™s been great working with you and Ava over the past couple of months. I wanted to touch base to share some of the progress weâ€™ve made so far and share my thoughts on the plan moving forward._x000a__x000a_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_x000a__x000a_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_x000a__x000a_Our current short-term goals for Ava are for her to do well on the midterm and in the long run better understand the concepts and how to study for the AP exam. Based on Ava's progress, I recommend continuing meeting for one 60-minute session a week leading up the the AP exam._x000a__x000a_Please let me know if you have any questions or if there are any adjustments you would like to make to our plan. I look forward to supporting Ava in her continued academic journey._x000a__x000a_Best regards,_x000a__x000a_Sarah _x000a_sarah.vollero@revolutionprep.com_x000a_+13155607858"/>
    <n v="5"/>
    <s v="Recommends continuing meeting for one 60-minute session a week leading up to AP exam."/>
  </r>
  <r>
    <n v="10946908"/>
    <d v="2026-01-14T00:00:00"/>
    <x v="64"/>
    <s v="Team Haase-Alvey"/>
    <n v="90882"/>
    <s v="Hailey Coombs"/>
    <s v="Hi Michelle and Brian,_x000a_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_x000a__x000a_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_x000a__x000a_Since Hailey is showing great promise towards achieving their goals, I recommend we continue with our one 60 minute class per week through the March SAT._x000a__x000a_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_x000a__x000a_Cheers,_x000a_Zack _x000a_zack.robertson@revolutionprep.com_x000a_+15098598579"/>
    <n v="5"/>
    <s v="Recommends continuing with one 60 minute class per week through March SAT."/>
  </r>
  <r>
    <n v="10946994"/>
    <d v="2026-01-14T00:00:00"/>
    <x v="25"/>
    <s v="Team De Groot"/>
    <n v="86406"/>
    <s v="Liam Dorawala"/>
    <s v="Dear Avani,_x000a__x000a_Liam has made excellent progress through several algebra units over the past month, demonstrating strong mathematical reasoning and consistent improvement._x000a__x000a_Liam learned to isolate variables in literal equations through factoring techniquesâ€”particularly the crucial concept that factoring requires leaving a &quot;1&quot; as a placeholder for standalone terms. We also covered important algebraic rules: square roots always yield Â± results, and fractions can be cleared by multiplying by the common denominator._x000a__x000a_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_x000a__x000a_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_x000a__x000a_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_x000a__x000a_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_x000a__x000a_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_x000a__x000a_Liam continues to demonstrate strong mathematical abilities and consistent engagement with increasingly complex algebra concepts. I'm pleased with his progress and look forward to continuing our work together!_x000a__x000a_Warmly,_x000a_Brandon Engle_x000a__x000a__x000a_Brandon E._x000a_brandon.engle@revolutionprep.com_x000a_+19708890867"/>
    <n v="4"/>
    <s v="Recommends keeping current session velocity at one 60-minute session per week."/>
  </r>
  <r>
    <n v="10947156"/>
    <d v="2026-01-15T00:00:00"/>
    <x v="15"/>
    <s v="Team Haase-Alvey"/>
    <n v="94559"/>
    <s v="Cadence Oman"/>
    <s v="Dear Barbara and Andrew,_x000a__x000a_I hope you're having a great day! It's been great working with you and Cadence over the past several months. Based on her results on her math placement test in Prodigy, I wanted to send a quick note about her progress so far and my thoughts on our plan moving forward._x000a__x000a_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_x000a__x000a_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_x000a__x000a_Best regards,_x000a_Margaret W._x000a_margaret.webb@revolutionprep.com_x000a_+15127457572"/>
    <n v="4"/>
    <s v="Recommends continuing to meet for 2 hourlong sessions per week."/>
  </r>
  <r>
    <n v="10947159"/>
    <d v="2026-01-15T00:00:00"/>
    <x v="15"/>
    <s v="Team Haase-Alvey"/>
    <n v="96366"/>
    <s v="Prahas Duggireddy"/>
    <s v="Dear Srujana,_x000a__x000a_I hope you're having a great day! It's been great working with you and Prahas over the past week. I wanted to reach out with a quick update about our progress so far and my thoughts on plans moving forward._x000a__x000a_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_x000a__x000a_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_x000a__x000a_Please also let me know if you'd like to set up a time to discuss Prahas's progress - I'm more than happy to do so. I hope you have a great rest of your day!_x000a__x000a_Best regards,_x000a_Margaret W._x000a_margaret.webb@revolutionprep.com_x000a_+15127457572"/>
    <n v="4"/>
    <s v="Recommends continuing to meet for one hour per week."/>
  </r>
  <r>
    <n v="10947184"/>
    <d v="2026-01-15T00:00:00"/>
    <x v="115"/>
    <s v="Team Milner"/>
    <n v="68882"/>
    <s v="Chaz Wilson"/>
    <s v="Hi Chuck and Jenise,_x000a__x000a_It was great working with Chaz this week! Here is our parent update video: https://revolutionprep.zoom.us/rec/play/88v8bya1md14sV0Tz5kGQzKgkJ3XmjiQ-z0av23e_axAzpZ6ldyO1H0VHbQVNuFg88NMzAzPvMFBFG8q.FSgRvD6pntetziij_x000a__x000a_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_x000a__x000a_We have also been implementing the MAPS strategy (Mark up, Approach, Plan, Solve) to help him navigate questions. While he understands the framework well, our current focus is on building consistency. We want this to be his &quot;autopilot&qu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_x000a__x000a_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_x000a__x000a_Lastly, please ensure that Chaz is registered for the official March test date if you havenâ€™t done so already. You can find the registration link and deadlines here: https://satsuite.collegeboard.org/sat/dates-deadlines._x000a__x000a_Iâ€™m really pleased with his work ethic, and I look forward to seeing his results from Monday's practice test._x000a__x000a_Best,_x000a_Melanie Leong | Tutor | Revolution Prep_x000a_Main Office: (877) 738-7737 | Direct Line: (714) 497-3413_x000a_Email: melanie.leong@revolutionprep.com | Web: www.revolutionprep.com_x000a_Better Grades. Higher Scores. Lower Stress. Revolution Prep."/>
    <n v="3"/>
    <s v="Ensure Chaz is registered for official March test date."/>
  </r>
  <r>
    <n v="10947190"/>
    <d v="2026-01-15T00:00:00"/>
    <x v="62"/>
    <s v="Team De Groot"/>
    <n v="93714"/>
    <s v="Oliver Lamb"/>
    <s v="Dear Anna,_x000a__x000a_I hope you are having a great start to the spring season. Itâ€™s been great working with you and Oliver over the past couple of months, and I wanted to touch base to share an update on his SAT progress and outline my recommendations as we move forward._x000a__x000a_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_x000a__x000a_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_x000a__x000a_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_x000a__x000a_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_x000a__x000a_I recommend adding the below to your account, and I would suggest we move ahead with this recommendation to ensure we stay on track._x000a__x000a_â€¢ 36 Hours of Distinguished Tutoring for Oliver Lamb with Megan Osgood_x000a_â€¢ 4 Bonus Hours of Distinguished Tutoring_x000a__x000a_If you'd like to continue working together on achieving these goals, you can easily use this link to add these hours to your account today: https://my.revolutionprep.com/s/kqRgaBOhX9._x000a__x000a_Please let me know if you have any questions or would like to discuss adjustments to our plan. Iâ€™m happy to schedule a time to talk by phone if that would be helpful. I look forward to continuing to support Oliver in his SAT preparation and academic growth._x000a__x000a_Best regards,_x000a_Megan_x000a__x000a_Megan O._x000a_megan.osgood@revolutionprep.com_x000a_+12077140045"/>
    <n v="5"/>
    <s v="Strongly recommends scheduling additional sessions"/>
  </r>
  <r>
    <n v="10947207"/>
    <d v="2026-01-15T00:00:00"/>
    <x v="120"/>
    <s v="Team Plamondon"/>
    <n v="85420"/>
    <s v="Aidan Curry"/>
    <s v="Hello,_x000a__x000a_I hope you are well! This is just a brief email going over how tutoring has been._x000a__x000a_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_x000a__x000a_As far as scheduling goes, we are still set for the two sessions per week (although this week had to be an exception due to some issues on my end). I think this is a very appropriate plan moving forward._x000a__x000a_That is about all I have for today! If you have any thoughts or questions you want to bring to my attention, please do let me know!_x000a__x000a_Have a wonderful day,_x000a__x000a_- Sonja_x000a__x000a_Sonja T._x000a_sonja.tomasko@revolutionprep.com_x000a_+16514284271"/>
    <n v="4"/>
    <s v="Still set for two sessions per week"/>
  </r>
  <r>
    <n v="10947221"/>
    <d v="2026-01-15T00:00:00"/>
    <x v="79"/>
    <s v="Team Haase-Alvey"/>
    <n v="94789"/>
    <s v="Lauren Biggs"/>
    <s v="Dear Lauren and Kim,_x000a__x000a_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_x000a__x000a_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_x000a__x000a_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_x000a__x000a_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_x000a__x000a_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_x000a__x000a_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_x000a__x000a_Warmly,_x000a__x000a_Hannah E._x000a_hannah.ervitz@revolutionprep.com_x000a_+13236812911"/>
    <n v="5"/>
    <s v="Strongly recommends meeting twice per week through end of semester."/>
  </r>
  <r>
    <n v="10947227"/>
    <d v="2026-01-15T00:00:00"/>
    <x v="121"/>
    <s v="Team De Groot"/>
    <n v="95482"/>
    <s v="Camille Jackson"/>
    <s v="Dear Nicole,_x000a__x000a_I wanted to share an update following Camille's recent ACT practice test, which was the first full-length exam we've completed together and provided a clear baseline for her performance under timed conditions._x000a__x000a_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_x000a__x000a_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_x000a__x000a_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_x000a__x000a_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_x000a__x000a_Please let me know if you have any questions or if you'd like to discuss the plan in more detail. I'm happy to schedule a phone or Zoom call. I'm encouraged by Camille's progress so far and look forward to continuing our work together._x000a__x000a_Zach M._x000a_zach.mcfatridge@revolutionprep.com_x000a_+17572987511"/>
    <n v="5"/>
    <s v="Recommends continuing 1-2 sessions/week through Feb 10"/>
  </r>
  <r>
    <n v="10947230"/>
    <d v="2026-01-15T00:00:00"/>
    <x v="79"/>
    <s v="Team Haase-Alvey"/>
    <n v="98650"/>
    <s v="Jaliel King"/>
    <s v="Dear Elizabeth and Jaliel,_x000a__x000a_I wanted to share an update on Jalielâ€™s MCAT preparation and outline our plan moving forward. Itâ€™s been great working together, and Iâ€™m really pleased with the progress thatâ€™s been developing over time._x000a__x000a_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_x000a__x000a_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_x000a__x000a_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_x000a__x000a_In addition to test preparation, Iâ€™m also very happy to support Jaliel's entire medical school application process, including AMCAS applications, secondary essays, and overall application strategy whenever Jaliel is ready for that stage._x000a__x000a_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_x000a__x000a_Warmly,_x000a__x000a_Hannah E._x000a_hannah.ervitz@revolutionprep.com_x000a_+13236812911"/>
    <n v="4"/>
    <s v="Recommends meeting twice per week after January 23 MCAT date."/>
  </r>
  <r>
    <n v="10947234"/>
    <d v="2026-01-15T00:00:00"/>
    <x v="79"/>
    <s v="Team Haase-Alvey"/>
    <n v="76552"/>
    <s v="Gael Maillard-Petersen"/>
    <s v="Dear Gael and Celine,_x000a__x000a_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_x000a__x000a_Looking ahead, weâ€™ll continue introducing more grammar and vocabulary in context, helping everything fit together naturally and meaningfully. My goal is to support Gael in developing both understanding and comfort with the language in a way that feels encouraging and enjoyable._x000a__x000a_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_x000a__x000a_Warmly,_x000a__x000a_Hannah E._x000a_hannah.ervitz@revolutionprep.com_x000a_+13236812911"/>
    <n v="4"/>
    <s v="Recommends renewing hours and meeting once a week."/>
  </r>
  <r>
    <n v="10947237"/>
    <d v="2026-01-15T00:00:00"/>
    <x v="15"/>
    <s v="Team Haase-Alvey"/>
    <n v="92501"/>
    <s v="Sumedh Pisipati"/>
    <s v="Dear Satyaprakash,_x000a__x000a_I hope you're having a great day! It's been great working with you and Sumedh. I wanted to share an update on his progress and share my thoughts on a plan moving forward._x000a__x000a_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_x000a__x000a_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_x000a__x000a_If you'd like to continue working together on achieving these goals, you can redeem additional credits through your Bright Horizons portal. After you redeem your credits, you'll receive an email from Revolution Prep to add the hours to your account._x000a__x000a_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_x000a__x000a_Best regards,_x000a_Margaret W._x000a_margaret.webb@revolutionprep.com_x000a_+15127457572"/>
    <n v="5"/>
    <s v="Recommends continuing to meet for 1 hour per week throughout school year."/>
  </r>
  <r>
    <n v="10947246"/>
    <d v="2026-01-15T00:00:00"/>
    <x v="79"/>
    <s v="Team Haase-Alvey"/>
    <n v="81975"/>
    <s v="Jayden Wu"/>
    <s v="Dear Jayden and Hao,_x000a__x000a_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_x000a__x000a_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_x000a__x000a_I recommend meeting at least once a week, as this consistency really helps reinforce learning and keep momentum going. Jayden brings such a positive energy to each session, and Iâ€™m so excited to keep learning and growing together! ðŸŒŸ_x000a__x000a_Warmly,_x000a__x000a_Hannah E._x000a_hannah.ervitz@revolutionprep.com_x000a_+13236812911"/>
    <n v="4"/>
    <s v="Recommends meeting at least once a week."/>
  </r>
  <r>
    <n v="10947254"/>
    <d v="2026-01-15T00:00:00"/>
    <x v="79"/>
    <s v="Team Haase-Alvey"/>
    <n v="75525"/>
    <s v="Natalie Guerin"/>
    <s v="Dear Natalie and Heather,_x000a__x000a_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_x000a__x000a_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_x000a__x000a_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_x000a__x000a_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_x000a__x000a_Warmly,_x000a__x000a_Hannah E._x000a_hannah.ervitz@revolutionprep.com_x000a_+13236812911"/>
    <n v="4"/>
    <s v="Recommends meeting once a week."/>
  </r>
  <r>
    <n v="10947256"/>
    <d v="2026-01-15T00:00:00"/>
    <x v="15"/>
    <s v="Team Haase-Alvey"/>
    <n v="97362"/>
    <s v="Elizabeth Durken"/>
    <s v="Dear Chris,_x000a__x000a_I hope you're having a great day! It's been great working with you and Elizabeth over the past several months. Based on her recent practice ISEE, I wanted to share some updates on her progress so far and share my thoughts on a plan moving forward._x000a__x000a_Her scores on her most recent practice test were fairly similar to her scores on the initial practice test, as outlined below:_x000a_-Verbal Reasoning: 835 (initial score: 829)_x000a_-Quantitative Reasoning: 852 (initial score: 838)_x000a_-Reading Comprehension: 856 (initial score: 848)_x000a_-Math Achievement: 842 (initial score: 862)_x000a__x000a_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_x000a__x000a_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_x000a__x000a_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_x000a__x000a_Best regards,_x000a_Margaret W._x000a_margaret.webb@revolutionprep.com_x000a_+15127457572"/>
    <n v="2"/>
    <s v="Short-term goals mentioned"/>
  </r>
  <r>
    <n v="10947268"/>
    <d v="2026-01-15T00:00:00"/>
    <x v="45"/>
    <s v="Team Haase-Alvey"/>
    <n v="81975"/>
    <s v="Jayden Wu"/>
    <s v="Dear Hao,_x000a__x000a_I hope you are having a great week. Itâ€™s been great working with you and Jayden over the past couple of months. I wanted to touch base to share some of the progress weâ€™ve made so far and share my thoughts on the plan moving forward._x000a__x000a_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_x000a__x000a_Based on Jayden's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_x000a__x000a_Gillian W._x000a_gillian.ware@revolutionprep.com_x000a_+14803824188"/>
    <n v="4"/>
    <s v="Recommends a session velocity of 60 minutes per week."/>
  </r>
  <r>
    <n v="10947273"/>
    <d v="2026-01-15T00:00:00"/>
    <x v="45"/>
    <s v="Team Haase-Alvey"/>
    <n v="84194"/>
    <s v="Giah Narayanajaya"/>
    <s v="Dear Keziah,_x000a__x000a_I hope you are having a great week. Itâ€™s been great working with Giah over the past couple of weeks. I wanted to touch base to share some of the progress weâ€™ve made so far and share my thoughts on the plan moving forward._x000a__x000a_I have seen significant improvements in Giah's PSAT math and reading/writing skills. She has shown consistent progress in linear functions, quadratic word problems, and sentence boundaries questions. _x000a__x000a_Our current goal for Giah is to prepare her for her PSAT next school year. Based on her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Giah in her continued academic journey._x000a__x000a_Best regards,_x000a__x000a__x000a_Gillian W._x000a_gillian.ware@revolutionprep.com_x000a_+14803824188"/>
    <n v="4"/>
    <s v="Recommends a session velocity of 60 minutes per week."/>
  </r>
  <r>
    <n v="10947279"/>
    <d v="2026-01-15T00:00:00"/>
    <x v="45"/>
    <s v="Team Haase-Alvey"/>
    <n v="89942"/>
    <s v="Julia Glazer"/>
    <s v="Dear Jessica,_x000a__x000a_I hope you are having a great week. Itâ€™s been great working with you and Julia over the past couple of months. I wanted to touch base to share some of the progress weâ€™ve made so far and share my thoughts on the plan moving forward._x000a__x000a_I have seen significant improvements in Julia's math reasoning. She has shown consistent progress in various concepts including: fact fluency, fractions, and division._x000a__x000a_Our current goals for Julia include achieving grade level performance in math and reinforcing concepts learned at school. Based on her progress, I recommend a session velocity of 1-2 hours per week._x000a__x000a_Please let me know if you have any questions or if there are any adjustments you would like to make to our plan. Iâ€™m happy to schedule a time to talk by phone if that would be helpful. I look forward to supporting Julia in her continued academic journey._x000a__x000a_Best regards,_x000a__x000a__x000a_Gillian W._x000a_gillian.ware@revolutionprep.com_x000a_+14803824188"/>
    <n v="4"/>
    <s v="Recommends a session velocity of 1-2 hours per week."/>
  </r>
  <r>
    <n v="10947283"/>
    <d v="2026-01-15T00:00:00"/>
    <x v="45"/>
    <s v="Team Haase-Alvey"/>
    <n v="96113"/>
    <s v="Brynlee Dugger"/>
    <s v="Dear Kirstin,_x000a__x000a_I hope you are having a great week. Itâ€™s been great working with you and Brynlee over the past couple of months. I wanted to touch base to share some of the progress weâ€™ve made so far and share my thoughts on the plan moving forward._x000a__x000a_I have seen significant improvements in Brynlee's spelling. She has shown consistent progress in spelling various types of words (-ed/-ing, final -le, long and short vowels, etc). _x000a__x000a_Our current goals for Brynlee include improving her spelling and achieving grade level performance in writing. Based on her progress, I recommend continuing her session velocity of 60 minutes per week._x000a__x000a_Please let me know if you have any questions or if there are any adjustments you would like to make to our plan. Iâ€™m happy to schedule a time to talk by phone if that would be helpful. I look forward to supporting Brynlee in her continued academic journey._x000a__x000a_Best regards,_x000a__x000a__x000a_Gillian W._x000a_gillian.ware@revolutionprep.com_x000a_+14803824188"/>
    <n v="4"/>
    <s v="Recommends continuing session velocity of 60 minutes per week."/>
  </r>
  <r>
    <n v="10947292"/>
    <d v="2026-01-15T00:00:00"/>
    <x v="30"/>
    <s v="Team Plamondon"/>
    <n v="99249"/>
    <s v="Bianca Incognito"/>
    <s v="Dear Angela et al., _x000a__x000a_I know this time of year is busy, and I appreciate you taking the time to review this email. As we begin a new academic semester, I wanted to take a moment to share some updates about Bianca's progress and outline our plans moving forward._x000a__x000a_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_x000a__x000a_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_x000a__x000a_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_x000a_Based on Bianca's progress, I recommend continuing one with one 60-minute session per week for Spanish._x000a__x000a_I suggest adding the below to your account to ensure we stay on track._x000a__x000a_â€¢ 12 Hours of Distinguished Tutoring for Bianca Incognito with Armand Brouty_x000a__x000a_If you'd like to continue working together on achieving these goals, you can easily use this link to add the hours to your account today: https://my.revolutionprep.com/s/Qji8VkSVsL._x000a__x000a_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_x000a__x000a_Best regards,_x000a_Armand Brouty_x000a__x000a__x000a_Armand B._x000a_armand.brouty@revolutionprep.com_x000a_+15129107232"/>
    <n v="5"/>
    <s v="Recommends continuing one 60-minute session per week"/>
  </r>
  <r>
    <n v="10947294"/>
    <d v="2026-01-15T00:00:00"/>
    <x v="87"/>
    <s v="Team Milner"/>
    <n v="53506"/>
    <s v="Huntley Machen"/>
    <s v="Hi Dusty, _x000a__x000a_I wanted to reach out with a quick progress update to loop in our advisor Rich and discuss Huntley's progress and the plan for the semester. _x000a__x000a_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_x000a__x000a_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_x000a__x000a_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_x000a__x000a_Let me know if you want to further discuss any of this, or if you have any questions, or concerns. _x000a__x000a_I hope you have a great trip to Park City and that Huntley's knee heels up quickly. I got to live in Park City around 2015 and again during the pandemic. I really regret not buying a place there in 2015, what a great spot!_x000a__x000a_Cheers, _x000a__x000a_Christian C._x000a_christian.collins@revolutionprep.com_x000a_+13035190358"/>
    <n v="5"/>
    <s v="Recommends keeping 2x1 hour/week"/>
  </r>
  <r>
    <n v="10947347"/>
    <d v="2026-01-15T00:00:00"/>
    <x v="81"/>
    <s v="Team Haase-Alvey"/>
    <n v="76765"/>
    <s v="Justin Furnace"/>
    <s v="Hi Lyndee,_x000a__x000a_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_x000a__x000a_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_x000a__x000a_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_x000a__x000a_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_x000a__x000a_Please contact me if you have any questions or updates, and congratulations again, Justin, on getting accepted to the University of Texas for Petroleum Engineering!_x000a__x000a_Thank you,_x000a__x000a_Jonathan J.G._x000a_jonathan.grams@revolutionprep.com_x000a_+13015248801"/>
    <n v="5"/>
    <s v="Scheduled one 60-minute session each week leading up to AP exams."/>
  </r>
  <r>
    <n v="10947360"/>
    <d v="2026-01-15T00:00:00"/>
    <x v="20"/>
    <s v="Team Cross"/>
    <n v="90327"/>
    <s v="Whit Davenport"/>
    <s v="Dear Leslie, _x000a__x000a_Itâ€™s been great working with you and Whit over the past year. As we prepare for Whit's upcoming SAT exam, I wanted to once again share some additional updates and information about what to expect. _x000a__x000a_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_x000a__x000a_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_x000a__x000a_I am looking forward to working with Whit in preparation for his upcoming exam. Since Whit is currently achieving his goals, I recommend we continue with our one 60-minute class per week throughout the school year. _x000a__x000a_Please let me know if you have any questions or if there are any adjustments you would like to make to our plan. Iâ€™m also able to schedule a time to talk by phone if that would be helpful. I am happy to support Whit in his continued academic journey. _x000a__x000a_Best regards, _x000a__x000a_Colin C._x000a_colin.cody@revolutionprep.com_x000a_+19785187882"/>
    <n v="5"/>
    <s v="Recommends continuing one 60-minute class per week through school year."/>
  </r>
  <r>
    <n v="10947370"/>
    <d v="2026-01-15T00:00:00"/>
    <x v="119"/>
    <s v="Team Plamondon"/>
    <n v="72236"/>
    <s v="Jonah Porzio"/>
    <s v="Dear Pam,_x000a__x000a_I know this time of year is busy, and I appreciate you taking the time to review this email. As we begin a new academic semester, I wanted to take a moment to share some updates about Jonah's progress and outline our plans moving forward._x000a__x000a_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_x000a__x000a_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_x000a__x000a_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Jonah's progress, I recommend we continue to meet once a week until May, so Jonah has adequate time to prepare for his midterms and finals._x000a__x000a_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_x000a__x000a_Best regards,_x000a__x000a_Trevor F._x000a_trevor.ferguson@revolutionprep.com_x000a_+15592748786"/>
    <n v="5"/>
    <s v="Recommends continuing to meet once a week until May."/>
  </r>
  <r>
    <n v="10947375"/>
    <d v="2026-01-15T00:00:00"/>
    <x v="81"/>
    <s v="Team Haase-Alvey"/>
    <n v="95946"/>
    <s v="Tyler Nicholas"/>
    <s v="Hi Jamie,_x000a__x000a_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_x000a__x000a_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_x000a__x000a_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_x000a__x000a_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_x000a__x000a_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_x000a__x000a_Our next session is on Sunday, 18 January, 11:00 AM CST. Please contact me if you have any questions or updates, and good luck on the practice exam!_x000a__x000a_Thank you,_x000a__x000a_Jonathan J.G._x000a_jonathan.grams@revolutionprep.com_x000a_+13015248801"/>
    <n v="2"/>
    <s v="Reminders about assignments and next session."/>
  </r>
  <r>
    <n v="10947385"/>
    <d v="2026-01-15T00:00:00"/>
    <x v="83"/>
    <s v="Team St. Marie"/>
    <n v="83555"/>
    <s v="Dominika Palasz"/>
    <s v="Dear Maciej,_x000a__x000a_I hope you are having a great week! As we prepare for Dominika's upcoming practice test, I wanted to share some updates and information about what to expect._x000a__x000a_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Dominika to replicate official test day conditions as closely as possible when taking her practice test. She should find a quiet place and take the test in one sitting._x000a__x000a_After the practice test, I will review the results and discuss the test experience with Dominika to determine our focus moving forward, and Iâ€™ll follow up with you on takeaways, improvements, and next steps in my next parent update._x000a__x000a_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Dominika in reaching her goals._x000a__x000a_Best regards,_x000a_Cameron H._x000a_cameron.hojecki@revolutionprep.com_x000a_+19737384041"/>
    <n v="5"/>
    <s v="Suggests increasing to two 1 hr sessions per week"/>
  </r>
  <r>
    <n v="10947386"/>
    <d v="2026-01-15T00:00:00"/>
    <x v="20"/>
    <s v="Team Cross"/>
    <n v="96324"/>
    <s v="Abdulllah Waqas"/>
    <s v="Dear Anny, _x000a__x000a_I hope you are having a great winter. Itâ€™s been great working with you and Abdullah over the past couple of months. I wanted to touch base to share some of the progress weâ€™ve made so far and share my thoughts on the plan moving forward. _x000a__x000a_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_x000a__x000a_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Abdullah in his continued academic journey. _x000a__x000a_Best regards, _x000a__x000a_Colin C._x000a_colin.cody@revolutionprep.com_x000a_+19785187882"/>
    <n v="5"/>
    <s v="Recommends continuing two-three 30-minute classes per week through school year."/>
  </r>
  <r>
    <n v="10947390"/>
    <d v="2026-01-15T00:00:00"/>
    <x v="122"/>
    <s v="Team Haase-Alvey"/>
    <n v="85973"/>
    <s v="Tejas Kumar"/>
    <s v="I hope you had a great holiday season. It was great working with you and Tejas last month. I wanted to touch base to share some of the progress we made and share my thoughts on the plan moving forward._x000a_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_x000a_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_x000a_Please let me know if you have any questions. Iâ€™m happy to schedule a time to talk by phone if that would be helpful. I look forward to supporting Tejas in his continued academic journey._x000a_Best regards,_x000a__x000a_Jesse S._x000a_jesse.squires@revolutionprep.com_x000a_+19704330744"/>
    <n v="2"/>
    <s v="Notes 1 hour left"/>
  </r>
  <r>
    <n v="10947419"/>
    <d v="2026-01-15T00:00:00"/>
    <x v="64"/>
    <s v="Team Haase-Alvey"/>
    <n v="98569"/>
    <s v="Christian Dang"/>
    <s v="Dear Christine,_x000a_I hope you are having a great week! As we prepare for Christian's upcoming practice test, I wanted to share some updates and information about what to expect._x000a__x000a_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Christian to replicate official test day conditions as closely as possible when taking their practice test. They should find a quiet place and take the test in one sitting._x000a__x000a_After the practice test, I will review the results and discuss the test experience with Christian to determine our focus moving forward, and Iâ€™ll follow up with you on takeaways, improvements, and next steps in my next parent update._x000a__x000a_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_x000a__x000a_Please let me know if you have any questions or if there are any adjustments you would like to make to our plan. Iâ€™m happy to schedule a time to talk by phone if that would be helpful. I am excited to continue supporting Christian in reaching their goals._x000a__x000a_Cheers,_x000a_Zack_x000a_zack.robertson@revolutionprep.com_x000a_+15098598579"/>
    <n v="5"/>
    <s v="Recommends registering for April ACT and continuing one 60-min session/week."/>
  </r>
  <r>
    <n v="10947437"/>
    <d v="2026-01-15T00:00:00"/>
    <x v="64"/>
    <s v="Team Haase-Alvey"/>
    <n v="90706"/>
    <s v="Robert Reeser"/>
    <s v="Hi Pam, _x000a_I hope you are having a great winter. It has been great working with you and Robert over the past couple of months. I wanted to touch base to share some of the progress weâ€™ve made so far and share my thoughts on the plan moving forward._x000a__x000a_I have seen significant improvements in Robert's use of derivative rules, finding derivatives of three part chain rule functions, and using the First and Second Derivative Tests to analyze relative extrema. _x000a__x000a_Since Robert is achieving their goals, I recommend we continue with our one 60 minute class per week as needed before any quiz or test._x000a__x000a_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_x000a__x000a_Cheers,_x000a_Zack _x000a_zack.robertson@revolutionprep.com_x000a_+15098598579"/>
    <n v="4"/>
    <s v="Recommends continuing with one 60 minute class per week as needed."/>
  </r>
  <r>
    <n v="10947452"/>
    <d v="2026-01-15T00:00:00"/>
    <x v="75"/>
    <s v="Team Haase-Alvey"/>
    <n v="52446"/>
    <s v="Avery Charney"/>
    <s v="Dear Courtney,_x000a__x000a_I hope youâ€™re doing well! I wanted to take a moment to share how much Iâ€™ve been enjoying my sessions with Avery and to highlight the wonderful work sheâ€™s been doing._x000a__x000a_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_x000a__x000a_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_x000a__x000a_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_x000a__x000a_Please feel free to share what you think would be most helpful for Avery. Iâ€™m happy to adjust in any way that best supports her growth and confidence._x000a__x000a_Warm regards,_x000a__x000a_Jennifer H._x000a_jennifer.hernandez@revolutionprep.com_x000a_+19092362317"/>
    <n v="1"/>
    <s v="Asks for parent thoughts on focus."/>
  </r>
  <r>
    <n v="10947459"/>
    <d v="2026-01-15T00:00:00"/>
    <x v="75"/>
    <s v="Team Haase-Alvey"/>
    <n v="80099"/>
    <s v="Antonio Perez"/>
    <s v="Dear JesÃºs,_x000a__x000a_I hope you are having a great week! Itâ€™s been great working with you and Antonio over the past couple of months, and now that we are back from the holidays, I wanted to share a progress update along with our plan moving forward._x000a__x000a_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_x000a__x000a_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_x000a__x000a_Right now, our main priorities are helping Antonio feel prepared and comfortable under realistic test conditions, especially in two key areas:_x000a__x000a_-Testing at the same time as the official exam, in the morning and in one continuous sitting for endurance._x000a__x000a_-Practicing in environments that may include distractions, such as having people around or less-than-perfect quiet, since these conditions can significantly impact performance on test day._x000a__x000a_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_x000a__x000a_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_x000a__x000a_Thank you for doing such a great job keeping the schedule organized. Antonio is in a strong position as we prepare for this yearâ€™s exams. Please let me know if you have any questions or would like to adjust our plan._x000a__x000a_I look forward to continuing to support Antonio on this journey._x000a__x000a_Best regards,_x000a__x000a_Jennifer H._x000a_jennifer.hernandez@revolutionprep.com_x000a_+19092362317"/>
    <n v="3"/>
    <s v="Recommends continuing with current session pace."/>
  </r>
  <r>
    <n v="10947471"/>
    <d v="2026-01-15T00:00:00"/>
    <x v="123"/>
    <s v="Team Cross"/>
    <n v="92269"/>
    <s v="Cole Skotdal"/>
    <s v="Dear Andrew,_x000a__x000a_I hope you are having a great winter. Itâ€™s been great working with you and Cole over the past couple of months. I wanted to touch base to share some of the progress weâ€™ve made so far and share my thoughts on the plan moving forward._x000a__x000a_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_x000a__x000a_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Cole in their continued academic journey._x000a__x000a_Best regards,_x000a__x000a_Clark H._x000a_clark.howard@revolutionprep.com_x000a_+17035682060"/>
    <n v="4"/>
    <s v="Recommends continuing at same pace of 1 hour-long session a week."/>
  </r>
  <r>
    <n v="10947472"/>
    <d v="2026-01-15T00:00:00"/>
    <x v="75"/>
    <s v="Team Haase-Alvey"/>
    <n v="73483"/>
    <s v="Justin Tun"/>
    <s v="Dear Jennifer,_x000a__x000a_I hope you are having a great week! Now that we are back from the holidays, I wanted to share a progress update on Justin and outline our plan moving forward._x000a__x000a_Itâ€™s been great working with Justin over the past couple of months. He continues to come to sessions engaged, willing to participate, and open to challenging material, which is especially important given the level of Spanish he is currently working through._x000a__x000a_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_x000a__x000a_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_x000a__x000a_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_x000a__x000a_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_x000a__x000a_Please feel free to reach out if you have any questions or would like to adjust our plan. I look forward to continuing to support Justin as he moves deeper into advanced Spanish._x000a__x000a_Best regards,_x000a__x000a_Jennifer H._x000a_jennifer.hernandez@revolutionprep.com_x000a_+19092362317"/>
    <n v="3"/>
    <s v="Recommends continuing with current session pace."/>
  </r>
  <r>
    <n v="10947475"/>
    <d v="2026-01-15T00:00:00"/>
    <x v="123"/>
    <s v="Team Cross"/>
    <n v="78464"/>
    <s v="Advik Mukherjee"/>
    <s v="Dear Biplab,_x000a__x000a_I hope you are having a great winter. Itâ€™s been great working with you and Advik over the past couple of months. I wanted to touch base to share some of the progress weâ€™ve made so far and share my thoughts on the plan moving forward._x000a__x000a_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_x000a__x000a_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dvik in their continued academic journey._x000a__x000a_Best regards,_x000a__x000a_Clark H._x000a_clark.howard@revolutionprep.com_x000a_+17035682060"/>
    <n v="4"/>
    <s v="Recommends continuing at same pace of 1 hour-long session a week."/>
  </r>
  <r>
    <n v="10947476"/>
    <d v="2026-01-15T00:00:00"/>
    <x v="44"/>
    <s v="Team Plamondon"/>
    <n v="86127"/>
    <s v="Natalie Dauterman"/>
    <s v="Dear Denise,_x000a__x000a_I hope you are having a great start to 2026. Itâ€™s been great working with you and Natalie over the past couple of months. I wanted to touch base to share some of the progress weâ€™ve made so far and share my thoughts on the plan moving forward._x000a__x000a_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_x000a__x000a_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_x000a__x000a_Please let me know if you have any questions or if there are any adjustments you would like to make to our plan. Iâ€™m happy to schedule a time to talk by phone if that would be helpful. I look forward to supporting Natalie in her continued academic journey._x000a__x000a_Best regards,_x000a_James F._x000a_james.falconer@revolutionprep.com_x000a_+12076156458"/>
    <n v="4"/>
    <s v="Recommends keeping meeting once a week for 60 minutes."/>
  </r>
  <r>
    <n v="10947478"/>
    <d v="2026-01-15T00:00:00"/>
    <x v="44"/>
    <s v="Team Plamondon"/>
    <n v="83693"/>
    <s v="Sophia Purcell"/>
    <s v="Dear Stephanie,_x000a__x000a_I know this time of year is busy, and I appreciate you taking the time to review this email. As we begin a new academic semester, I wanted to take a moment to share some updates about Sophia's progress and outline our plans moving forward._x000a__x000a_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_x000a__x000a_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_x000a__x000a_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_x000a__x000a_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_x000a__x000a_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_x000a__x000a_Best regards,_x000a_James F._x000a_james.falconer@revolutionprep.com_x000a_+12076156458"/>
    <n v="5"/>
    <s v="Recommends meeting once a week"/>
  </r>
  <r>
    <n v="10947481"/>
    <d v="2026-01-15T00:00:00"/>
    <x v="123"/>
    <s v="Team Cross"/>
    <n v="78404"/>
    <s v="Zach Gaylor"/>
    <s v="Dear Preet,_x000a__x000a_I hope you are having a great winter. Itâ€™s been great working with you and Zach over the past couple of months. I wanted to touch base to share some of the progress weâ€™ve made so far and share my thoughts on the plan moving forward._x000a__x000a_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_x000a__x000a_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Zach in their continued academic journey._x000a__x000a_Best regards,_x000a__x000a_Clark H._x000a_clark.howard@revolutionprep.com_x000a_+17035682060"/>
    <n v="4"/>
    <s v="Recommends continuing at same pace of 1 hour-long session a week."/>
  </r>
  <r>
    <n v="10947486"/>
    <d v="2026-01-15T00:00:00"/>
    <x v="123"/>
    <s v="Team Cross"/>
    <n v="82326"/>
    <s v="Josh Pal"/>
    <s v="Dear Himadri,_x000a__x000a_I hope you are having a great winter. Itâ€™s been great working with you and Josh over the past couple of months. I wanted to touch base to share some of the progress weâ€™ve made so far and share my thoughts on the plan moving forward._x000a__x000a_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_x000a__x000a_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_x000a__x000a_Please let me know if you have any questions or if there are any adjustments you would like to make to our plan. Iâ€™m happy to schedule a time to talk by phone if that would be helpful. I look forward to supporting Josh in their continued academic journey._x000a__x000a_Best regards,_x000a__x000a_Clark H._x000a_clark.howard@revolutionprep.com_x000a_+17035682060"/>
    <n v="4"/>
    <s v="Recommends continuing at same pace of 2 30-minute sessions a week."/>
  </r>
  <r>
    <n v="10947488"/>
    <d v="2026-01-15T00:00:00"/>
    <x v="123"/>
    <s v="Team Cross"/>
    <n v="92116"/>
    <s v="Luna Lopez"/>
    <s v="Dear Mindy,_x000a__x000a_I hope you are having a great winter. Itâ€™s been great working with you and Luna over the past couple of months. I wanted to touch base to share some of the progress weâ€™ve made so far and share my thoughts on the plan moving forward._x000a__x000a_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_x000a__x000a_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Luna in their continued academic journey._x000a__x000a_Best regards,_x000a__x000a_Clark H._x000a_clark.howard@revolutionprep.com_x000a_+17035682060"/>
    <n v="4"/>
    <s v="Recommends continuing at same pace of 1 hour-long session a week."/>
  </r>
  <r>
    <n v="10947491"/>
    <d v="2026-01-15T00:00:00"/>
    <x v="19"/>
    <s v="Team Haase-Alvey"/>
    <n v="79878"/>
    <s v="Chloe Mosley"/>
    <s v="Hi Chloe and Roxann,_x000a__x000a_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meeting a week."/>
  </r>
  <r>
    <n v="10947492"/>
    <d v="2026-01-15T00:00:00"/>
    <x v="123"/>
    <s v="Team Cross"/>
    <n v="85565"/>
    <s v="Jonah Lam"/>
    <s v="Dear Mindy,_x000a__x000a_I hope you are having a great winter. Itâ€™s been great working with you and Jonah over the past couple of months. I wanted to touch base to share some of the progress weâ€™ve made so far and share my thoughts on the plan moving forward._x000a__x000a_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_x000a__x000a_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_x000a__x000a_Please let me know if you have any questions or if there are any adjustments you would like to make to our plan. Iâ€™m happy to schedule a time to talk by phone if that would be helpful. I look forward to supporting Jonah in their continued academic journey._x000a__x000a_Best regards,_x000a__x000a_Clark H._x000a_clark.howard@revolutionprep.com_x000a_+17035682060"/>
    <n v="4"/>
    <s v="Recommends increasing velocity to 2 1-hour sessions a week."/>
  </r>
  <r>
    <n v="10947493"/>
    <d v="2026-01-15T00:00:00"/>
    <x v="44"/>
    <s v="Team Plamondon"/>
    <n v="98113"/>
    <s v="Natalie Carlson"/>
    <s v="Dear Antonia,_x000a__x000a_Itâ€™s been great working with you and Natalie over the past month. As we prepare for Natalie's upcoming Hunter Exam, I wanted to share some updates and information about what to expect._x000a__x000a_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_x000a__x000a_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_x000a__x000a_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_x000a__x000a_Please let me know if you have any questions or if there are any adjustments you would like to make to our plan. Iâ€™m also able to schedule a time to talk by phone if that would be helpful. I am happy to support Natalie in her continued academic journey._x000a__x000a_Best regards,_x000a_James F._x000a_james.falconer@revolutionprep.com_x000a_+12076156458"/>
    <n v="3"/>
    <s v="Recommends booking sessions sooner than later."/>
  </r>
  <r>
    <n v="10947494"/>
    <d v="2026-01-15T00:00:00"/>
    <x v="123"/>
    <s v="Team Cross"/>
    <n v="89739"/>
    <s v="Micah Aeden Smith"/>
    <s v="Dear Stephanie,_x000a__x000a_I hope you are having a great winter. Itâ€™s been great working with you and Aeden over the past couple of months. I wanted to touch base to share some of the progress weâ€™ve made so far and share my thoughts on the plan moving forward._x000a__x000a_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_x000a__x000a_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eden in their continued academic journey._x000a__x000a_Best regards,_x000a__x000a_Clark H._x000a_clark.howard@revolutionprep.com_x000a_+17035682060"/>
    <n v="4"/>
    <s v="Recommends continuing at same pace of 1 hour-long session a week."/>
  </r>
  <r>
    <n v="10947499"/>
    <d v="2026-01-15T00:00:00"/>
    <x v="73"/>
    <s v="Team St. Marie"/>
    <n v="98135"/>
    <s v="Sophia Ramirez Pendleton"/>
    <s v="Hi, Rebecca!_x000a__x000a_In lieu of our video update, I am going to send one of our lengthier, written &quot;progress updates&quot; that we send out every 6 weeks or so._x000a__x000a_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quot;stay in the game&quot; and push through those trouble concepts as opposed to tuning out or giving up. The more Sophia sees she is able to make sense of what once seemed difficult or even impossible, the more she will be incentivized to continue with those efforts!_x000a__x000a_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_x000a__x000a_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_x000a__x000a_In our sessions, we are always able to get her to the place where she &quot;gets it&quot; and is able to move through the problems by following the processes and patterns. Now it's all about having a system in place so those concepts are regularly converting into longterm knowledge._x000a__x000a_Let me know if there is anything you would like to discuss further and we can schedule a time to do so, and thank you for the privilege of working with Sophia!_x000a__x000a_Alison T._x000a_alison.trumbull@revolutionprep.com_x000a_+14102994478"/>
    <n v="4"/>
    <s v="Currently scheduled for one hour/week"/>
  </r>
  <r>
    <n v="10947500"/>
    <d v="2026-01-15T00:00:00"/>
    <x v="123"/>
    <s v="Team Cross"/>
    <n v="94497"/>
    <s v="Ritika Puthalath"/>
    <s v="Dear Neethu,_x000a__x000a_I hope you are having a great winter. Itâ€™s been great working with you and Ritika over the past couple of months. I wanted to touch base to share some of the progress weâ€™ve made so far and share my thoughts on the plan moving forward._x000a__x000a_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_x000a__x000a_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Ritika in their continued academic journey._x000a__x000a_Best regards,_x000a__x000a_Clark H._x000a_clark.howard@revolutionprep.com_x000a_+17035682060"/>
    <n v="4"/>
    <s v="Recommends continuing at same pace of 1 hour-long session a week."/>
  </r>
  <r>
    <n v="10947501"/>
    <d v="2026-01-15T00:00:00"/>
    <x v="19"/>
    <s v="Team Haase-Alvey"/>
    <n v="99644"/>
    <s v="Kelsey Watler"/>
    <s v="Greetings All,_x000a__x000a_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or two 30 minute sessions a week."/>
  </r>
  <r>
    <n v="10947507"/>
    <d v="2026-01-15T00:00:00"/>
    <x v="44"/>
    <s v="Team Plamondon"/>
    <n v="83227"/>
    <s v="Jacqueline McArthur"/>
    <s v="Dear John,_x000a__x000a_I hope you are having a great start to 2026. Itâ€™s been great working with you and Jacqueline over the past couple of months. I wanted to touch base to share some of the progress weâ€™ve made so far and share my thoughts on the plan moving forward._x000a__x000a_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_x000a__x000a_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_x000a__x000a_Please let me know if you have any questions or if there are any adjustments you would like to make to our plan. Iâ€™m happy to schedule a time to talk by phone if that would be helpful. I look forward to supporting Jacqueline in her continued academic journey._x000a__x000a_Best regards,_x000a_James F._x000a_james.falconer@revolutionprep.com_x000a_+12076156458"/>
    <n v="4"/>
    <s v="Recommends transitioning to 2 sessions a week for 60 minutes each."/>
  </r>
  <r>
    <n v="10947523"/>
    <d v="2026-01-15T00:00:00"/>
    <x v="44"/>
    <s v="Team Plamondon"/>
    <n v="92268"/>
    <s v="Ella Uebinger"/>
    <s v="Dear Kelly,_x000a__x000a_I hope you are having a great start to 2026. Itâ€™s been great working with you and Ella over the past couple of months. I wanted to touch base to share some of the progress weâ€™ve made so far and share my thoughts on the plan moving forward._x000a__x000a_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_x000a__x000a_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_x000a__x000a_Please let me know if you have any questions or if there are any adjustments you would like to make to our plan. Iâ€™m happy to schedule a time to talk by phone if that would be helpful. I look forward to supporting Ella in her continued academic journey._x000a__x000a_Best regards,_x000a_James F._x000a_james.falconer@revolutionprep.com_x000a_+12076156458"/>
    <n v="4"/>
    <s v="Recommends keeping meeting twice a week for 60 minutes."/>
  </r>
  <r>
    <n v="10947591"/>
    <d v="2026-01-15T00:00:00"/>
    <x v="15"/>
    <s v="Team Haase-Alvey"/>
    <n v="81782"/>
    <s v="Leo El Hioum"/>
    <s v="Dear Mo,_x000a__x000a_I hope you're having a great day! It's been great working with you and Leo over the past several months. As we move into the new semester, I wanted to share some updates on our progress so far and my thoughts on our plans moving forward._x000a__x000a_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_x000a__x000a_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_x000a__x000a_Can you please let me know your thoughts on this plan? If you'd like to set up a time to talk, I'm more than happy to do so - please just let me know. I look forward to supporting Leo in his continued academic journey!_x000a__x000a_Best regards,_x000a_Margaret W._x000a_margaret.webb@revolutionprep.com_x000a_+15127457572"/>
    <n v="4"/>
    <s v="Recommends continuing to meet for one hour per week."/>
  </r>
  <r>
    <n v="10947599"/>
    <d v="2026-01-15T00:00:00"/>
    <x v="86"/>
    <s v="Team Haase-Alvey"/>
    <n v="90484"/>
    <s v="Aarav Vijay"/>
    <s v="Dear Keerthi &amp;amp; Aarav,_x000a__x000a_I hope you are having a great new year! Itâ€™s been great working with you and Aarav over. I wanted to touch base to share some of the progress weâ€™ve made so far and share my thoughts on the plan moving forward._x000a_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_x000a__x000a_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_x000a__x000a_Please let me know if you have any questions or if there are any adjustments you would like to make to our plan. Iâ€™m happy to schedule a time to talk by phone if that would be helpful. I look forward to supporting Aarav in their continued academic journey._x000a__x000a_Best regards,_x000a_Mark_x000a__x000a_mark.duncan@revolutionprep.com_x000a_+14156490556"/>
    <n v="4"/>
    <s v="Recommends continuing to study together 90 minutes each week."/>
  </r>
  <r>
    <n v="10947603"/>
    <d v="2026-01-15T00:00:00"/>
    <x v="86"/>
    <s v="Team Haase-Alvey"/>
    <n v="85166"/>
    <s v="Genevieve Simmons"/>
    <s v="Dear Kaaryn &amp;amp; Genevieve,_x000a__x000a_I hope you are having a great new year! Itâ€™s been great working with you and Genevieve over the last few months. I wanted to touch base to share some of the progress weâ€™ve made so far and share my thoughts on the plan moving forward._x000a__x000a_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_x000a__x000a_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_x000a__x000a_Please let me know if you have any questions or if there are any adjustments you would like to make to our plan. Iâ€™m happy to schedule a time to talk by phone if that would be helpful. I look forward to supporting Genevieve in their continued academic journey._x000a__x000a__x000a__x000a_Mark _x000a__x000a_mark.duncan@revolutionprep.com_x000a_+14156490556"/>
    <n v="4"/>
    <s v="Recommends continuing to study together 60 minutes each week."/>
  </r>
  <r>
    <n v="10947619"/>
    <d v="2026-01-15T00:00:00"/>
    <x v="33"/>
    <s v="Team Plamondon"/>
    <n v="76051"/>
    <s v="Jacob Schneider"/>
    <s v="Hi Jacob and Shifra,_x000a__x000a_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dRHycwZRFdsrtvSdXcO1P9RZcgnA3kDdVO97cUgQmXy-PsiPo_A_MDl164kS9c8dkPB8ZgEaryuAd6Kx.ovh5PhGbdaz7QZ9D_x000a__x000a_It has been great working with you and Jacob over the past couple of months. I wanted to touch base to share some of the progress we have made so far and outline the plan moving forward._x000a__x000a_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_x000a__x000a_Based on Jacobâ€™s goals, I recommend continuing one 60 minute session per week through the school year to maintain strong momentum and provide ongoing support as the material increases in complexity._x000a__x000a_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_x000a__x000a_Please let me know if you have any questions or if you would like to make any adjustments to our plan. I am happy to schedule a time to talk by phone if that would be helpful. I look forward to supporting Jacob in their continued academic growth._x000a__x000a_Warmly,_x000a__x000a_Diana H._x000a_diana.hoyer@revolutionprep.com_x000a_+12106391241"/>
    <n v="5"/>
    <s v="Recommends continuing one 60 minute session per week through school year."/>
  </r>
  <r>
    <n v="10947638"/>
    <d v="2026-01-15T00:00:00"/>
    <x v="33"/>
    <s v="Team Plamondon"/>
    <n v="55073"/>
    <s v="Zayba Zafar"/>
    <s v="Hi Zayba and Elaine-Maria,_x000a__x000a_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6Mcu8qJS0RLqItanuvHDSC5Is6YcX9NcgOLyZCKQ5WKTWjZy_evlERADblQsbnyo_-yFdTmrdVa07MEH.FuovRpw00G66R0v3_x000a__x000a_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_x000a__x000a_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_x000a__x000a_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_x000a__x000a_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_x000a__x000a_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_x000a__x000a_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_x000a__x000a_Thank you again for your support. I look forward to continuing to help Zayba grow and succeed._x000a__x000a_Best regards,_x000a__x000a_Diana H._x000a_diana.hoyer@revolutionprep.com_x000a_+12106391241"/>
    <n v="5"/>
    <s v="Recommends increasing to two 60 min or one 90 min session/week."/>
  </r>
  <r>
    <n v="10947646"/>
    <d v="2026-01-15T00:00:00"/>
    <x v="33"/>
    <s v="Team Plamondon"/>
    <n v="62745"/>
    <s v="Akaash Thomas"/>
    <s v="Hi Akaash and Lisa,_x000a__x000a_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_x000a__x000a_video link: https://revolutionprep.zoom.us/rec/play/zgggt3WiHP_k8mtdRIOYkRp53IJgjTQ0Z8IVbUwKmaKpTAB6tg7ZXj-G8NMblbhhGH_ysJB5Td7YrLlo.xEtkqeNg3eEvbRCG_x000a__x000a_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_x000a__x000a_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_x000a__x000a_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_x000a__x000a_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_x000a__x000a_Please let me know if you have any questions or if you would like to make adjustments to Akaashâ€™s tutoring plan. I am happy to schedule a time to talk if that would be helpful. I look forward to supporting their continued success in Preâ€‘calculus._x000a__x000a_Best regards,_x000a__x000a_Diana H._x000a_diana.hoyer@revolutionprep.com_x000a_+12106391241"/>
    <n v="4"/>
    <s v="Recommends continuing with one 60‑minute session per week."/>
  </r>
  <r>
    <n v="10947743"/>
    <d v="2026-01-15T00:00:00"/>
    <x v="15"/>
    <s v="Team Haase-Alvey"/>
    <n v="83527"/>
    <s v="Valerie Hwang"/>
    <s v="Dear Lai,_x000a__x000a_I hope you're having a great day! It's been great working with you and Valerie over the past several weeks. Now that we've been working together for a few weeks, I wanted to reach out to share some updates on our progress so far and my thoughts on a plan moving forward._x000a__x000a_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_x000a__x000a_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_x000a__x000a_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_x000a__x000a_Best regards,_x000a_Margaret W._x000a_margaret.webb@revolutionprep.com_x000a_+15127457572"/>
    <n v="4"/>
    <s v="Recommends meeting once per week for precalc and once per week for SAT."/>
  </r>
  <r>
    <n v="10947766"/>
    <d v="2026-01-15T00:00:00"/>
    <x v="15"/>
    <s v="Team Haase-Alvey"/>
    <n v="95266"/>
    <s v="Nikitha Kondapi"/>
    <s v="Dear Sriram,_x000a__x000a_I hope you're having a great day! It's been great working with you and Nikki over the past several weeks. As we approach her semester exams, I wanted to share some updates and information about what to expect._x000a__x000a_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_x000a__x000a_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_x000a__x000a_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_x000a__x000a_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_x000a__x000a_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_x000a__x000a_Best regards,_x000a_Margaret W._x000a_margaret.webb@revolutionprep.com_x000a_+15127457572"/>
    <n v="4"/>
    <s v="Recommends continuing to meet for 3 hours per week."/>
  </r>
  <r>
    <n v="10947776"/>
    <d v="2026-01-15T00:00:00"/>
    <x v="15"/>
    <s v="Team Haase-Alvey"/>
    <n v="94805"/>
    <s v="Joyce Chen"/>
    <s v="Dear Jianping,_x000a__x000a_I hope you're having a great day! It's been great working with you and Joyce over the past several months. As we approach her upcoming precalculus quarter test, I wanted to share some updates and information about what to expect._x000a__x000a_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_x000a__x000a_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_x000a__x000a_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_x000a__x000a_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_x000a__x000a_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_x000a__x000a_Best regards,_x000a_Margaret W._x000a_margaret.webb@revolutionprep.com_x000a_+15127457572"/>
    <n v="1"/>
    <s v="Plan to review content"/>
  </r>
  <r>
    <n v="10947777"/>
    <d v="2026-01-15T00:00:00"/>
    <x v="30"/>
    <s v="Team Plamondon"/>
    <n v="98996"/>
    <s v="Gabriella Gale"/>
    <s v="Dear Kristen,_x000a__x000a_I hope you are having a great week. I wanted to touch base with you about a couple of items related to my work with Ella._x000a__x000a_First, Ella has improved on the Math section of the SAT between the two practice tests she has taken, going from a 640 on the first test to a 660 on the second test._x000a__x000a_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_x000a__x000a__x000a__x000a_Based on this information, I recommend we keep on going with two 60-minute sessions per week, switching focus to the reading and writing section of the SAT if the score on the test I recently assigned her goes down again. This plan will best set  Ella up for success moving forward._x000a__x000a_Please let me know if you have any questions. Iâ€™m happy to schedule a time to talk by phone if that would be helpful. I look forward to supporting Ella in their continued academic journey._x000a_Best regards,_x000a__x000a_Armand Brouty_x000a__x000a__x000a__x000a__x000a_Armand B._x000a_armand.brouty@revolutionprep.com_x000a_+15129107232"/>
    <n v="4"/>
    <s v="Recommends keeping going with two 60-minute sessions per week."/>
  </r>
  <r>
    <n v="10947786"/>
    <d v="2026-01-15T00:00:00"/>
    <x v="72"/>
    <s v="Team Haase-Alvey"/>
    <n v="86264"/>
    <s v="Ben DeAlexandris"/>
    <s v="Dear Brian,_x000a__x000a_I hope youâ€™re doing well. I wanted to share a brief update after my first two sessions with Ben._x000a__x000a_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_x000a__x000a_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_x000a__x000a_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_x000a__x000a_I recommend continuing with one session per week, which will allow us to build consistency in both Latin and English while reinforcing these core skills._x000a__x000a_Please feel free to reach out if you have any questions or would like to discuss next steps. Iâ€™m enjoying working with Ben and look forward to supporting his continued progress._x000a__x000a_Warm regards,_x000a_Ana H._x000a_ana.heiser@revolutionprep.com_x000a_+14695703730"/>
    <n v="3"/>
    <s v="Recommends continuing with one session per week."/>
  </r>
  <r>
    <n v="10947796"/>
    <d v="2026-01-15T00:00:00"/>
    <x v="15"/>
    <s v="Team Haase-Alvey"/>
    <n v="87398"/>
    <s v="Elena Kostadinov"/>
    <s v="Dear Galya,_x000a__x000a_I hope you're having a great day! It's been great working with you and Elena over the past several months. As we approach her upcoming official test, I wanted to share some updates and information about what to expect._x000a__x000a_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_x000a__x000a_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_x000a__x000a_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_x000a__x000a_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_x000a__x000a_Please let me know if you have any questions. If you'd like to set up a time to talk by phone or Zoom, I'm more than happy to do so - please just let me know. I look forward to supporting Elena in her continued academic journey!_x000a__x000a_Best regards,_x000a_Margaret W._x000a_margaret.webb@revolutionprep.com_x000a_+15127457572"/>
    <n v="1"/>
    <s v="Plan to work on outlining/drafting after test"/>
  </r>
  <r>
    <n v="10947820"/>
    <d v="2026-01-15T00:00:00"/>
    <x v="25"/>
    <s v="Team De Groot"/>
    <n v="94837"/>
    <s v="Kierre Terrell"/>
    <s v="Dear Kiara,_x000a__x000a_I'm pleased to share Kierre's strong academic progress over the past month, along with a recommendation for continuing our work together. _x000a__x000a_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_x000a__x000a_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_x000a__x000a_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quot;chunking&quot; strategy for mental math (breaking 48 + 8 into 48 + 2 + 6 to reach the easier 50 + 6)._x000a__x000a_In our most recent sessions, Kierre completed multiplication &quot;times wheels&quot;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_x000a__x000a_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_x000a__x000a_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_x000a__x000a_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_x000a__x000a_I'm genuinely proud of Kierre's progress and look forward to continuing to support her mathematical growth!_x000a__x000a_Warmly,_x000a_Brandon Engle_x000a__x000a__x000a_Brandon E._x000a_brandon.engle@revolutionprep.com_x000a_+19708890867"/>
    <n v="4"/>
    <s v="Strongly recommends continuing meeting for at least two 60-minute sessions per week."/>
  </r>
  <r>
    <n v="10947838"/>
    <d v="2026-01-15T00:00:00"/>
    <x v="25"/>
    <s v="Team De Groot"/>
    <n v="95101"/>
    <s v="Ezra Brasher"/>
    <s v="Dear Fatima and Zak,_x000a__x000a_I wanted to provide a comprehensive update on Ezra's progress in Algebra 1 over the past month, particularly as we worked toward his January 15th final exam._x000a__x000a_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_x000a__x000a_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quot;picture&quot; for the abstract algebra, and he connected well with this approach._x000a__x000a_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_x000a__x000a_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_x000a__x000a_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_x000a__x000a_After the exam, Ezra reported feeling confident about the first two pages but uncertain about others. Most tellingly, he skipped extra credit problems on consecutive integers and age problems because he couldn't remember how to approach themâ€”these were &quot;old&quot; topics that he'd learned earlier but couldn't retain. He estimated his final grade would be a C, which would meet his goal but also revealed the extent of his retention challenges._x000a__x000a_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_x000a__x000a_This prompted an immediate pivot to foundational mathematics. We began systematically reviewing multiplication, establishing it as &quot;repeated addition&quot;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_x000a__x000a_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_x000a__x000a_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_x000a__x000a_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I'm committed to supporting Ezra's mathematical growth and helping him build the strong foundation he needs for future success._x000a__x000a_Warmly,_x000a_Brandon Engle_x000a__x000a__x000a_Brandon E._x000a_brandon.engle@revolutionprep.com_x000a_+19708890867"/>
    <n v="4"/>
    <s v="Strongly recommends meeting for at least two 60-minute sessions per week."/>
  </r>
  <r>
    <n v="10947839"/>
    <d v="2026-01-15T00:00:00"/>
    <x v="107"/>
    <s v="Team Plamondon"/>
    <n v="71207"/>
    <s v="Shefa Edelman"/>
    <s v="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_x000a__x000a_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_x000a__x000a__x000a_Jackson B._x000a_jackson.byars@revolutionprep.com_x000a_+14693520230"/>
    <n v="2"/>
    <s v="Recommend we stay the course."/>
  </r>
  <r>
    <n v="10947845"/>
    <d v="2026-01-15T00:00:00"/>
    <x v="107"/>
    <s v="Team Plamondon"/>
    <n v="69684"/>
    <s v="Julian Fantozzi"/>
    <s v="Hey Team Julian,_x000a__x000a_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_x000a__x000a_Jackson B._x000a_jackson.byars@revolutionprep.com_x000a_+14693520230"/>
    <n v="1"/>
    <s v="Next sessions will focus on reinforcing accuracy."/>
  </r>
  <r>
    <n v="10947846"/>
    <d v="2026-01-15T00:00:00"/>
    <x v="107"/>
    <s v="Team Plamondon"/>
    <n v="80903"/>
    <s v="Yashwanth Ponnapalli"/>
    <s v="Hey Team Yashwanth,_x000a__x000a_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_x000a__x000a_Jackson B._x000a_jackson.byars@revolutionprep.com_x000a_+14693520230"/>
    <n v="1"/>
    <s v="Building solid problem-solving habits."/>
  </r>
  <r>
    <n v="10947861"/>
    <d v="2026-01-15T00:00:00"/>
    <x v="78"/>
    <s v="Team Haase-Alvey"/>
    <n v="96371"/>
    <s v="Aanya Chitnis"/>
    <s v="Hello Upendra,_x000a__x000a_I wanted to give you a more thorough explanation of what Aanya has been working on, how she's been doing with it, and what our plans are going forward._x000a__x000a_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_x000a__x000a_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_x000a__x000a_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_x000a__x000a_My recommendation for Aanya is to continue with the three weekly sessions of 60 minutes til we complete the AP Biology curriculum and she is consistently achieving 80%+ on past official free response questions, which at the latest should be May 1, 2026. _x000a__x000a_Aanya also has expressed an interest in continuing to work with me toward preparing for the Biology Olympiad after she has sufficiently prepared for the AP Bio exam. _x000a__x000a_Joyraj D._x000a_joyraj.d'souza@revolutionprep.com_x000a_+15174024183"/>
    <n v="5"/>
    <s v="Recommends continuing with three weekly sessions of 60 mins til May 1."/>
  </r>
  <r>
    <n v="10947869"/>
    <d v="2026-01-15T00:00:00"/>
    <x v="36"/>
    <s v="Team Cross"/>
    <n v="76304"/>
    <s v="Leo Ma"/>
    <s v="Dear Linda,_x000a__x000a_I hope you are having a great day. Itâ€™s been wonderful working with Leo lately, and I wanted to share an update on the progress weâ€™ve made since our last check-in, along with my thoughts on our plan moving forward._x000a__x000a_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_x000a__x000a_Recently, Leo has been practicing mixture word problems, solving radical equations, scaling and transforming functions, solving system-of-equations word problems, and graphing linear inequalities and systems of inequalities._x000a__x000a_I recommend we continue with our one 30-minute class per week to reinforce foundational skills while steadily advancing into new material._x000a_Our next short-term goals include working with exponents, polynomials, quadratic functions, and trigonometry. The overarching goal remains to deepen foundational understanding while extending his knowledge wherever possible._x000a__x000a_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_x000a__x000a_Please let me know if you have any questions or if you'd like to adjust our plan in any way. Iâ€™m also happy to schedule a time to talk by phone if that would be helpful. I look forward to continuing to support Leo in his academic journey._x000a__x000a_Best regards,_x000a_Casey Y._x000a_casey.young@revolutionprep.com_x000a_+17272512559"/>
    <n v="4"/>
    <s v="Recommends continuing with one 30-minute class per week."/>
  </r>
  <r>
    <n v="10947874"/>
    <d v="2026-01-15T00:00:00"/>
    <x v="36"/>
    <s v="Team Cross"/>
    <n v="92532"/>
    <s v="Lily McGrath"/>
    <s v="Dear Caroline and Lily,_x000a__x000a_I hope you are both having a great day! It has been wonderful continuing to work with Lily, and I wanted to share an updated progress note based on the skills weâ€™ve been focusing on lately, along with my thoughts on the plan moving forward._x000a__x000a_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_x000a__x000a_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_x000a__x000a_Our updated short-term goal is to incorporate frequent timed practice specifically targeting sentence boundary questions to help improve both pacing and accuracy. The overall goal remains to reach a 1500+ on the SAT._x000a__x000a_I recommend we continue at our current velocity of 60 minutes per week to support Lilyâ€™s preparation and maintain consistent progress._x000a__x000a_Please let me know if you have any questions or if you would like to discuss any adjustments to our plan. Iâ€™m also happy to set up a phone call if that would be helpful. I look forward to supporting Lily in her continued academic journey._x000a__x000a_Warm regards,_x000a_Casey Y._x000a_casey.young@revolutionprep.com_x000a_+1 (727) 251-2559"/>
    <n v="4"/>
    <s v="Recommends continuing at current velocity of 60 minutes per week."/>
  </r>
  <r>
    <n v="10947881"/>
    <d v="2026-01-15T00:00:00"/>
    <x v="36"/>
    <s v="Team Cross"/>
    <n v="77934"/>
    <s v="Isabella Collins"/>
    <s v="Hi Melanie,_x000a__x000a_I hope you are having a great day. It has been wonderful continuing to work with Isabella, and I wanted to share an updated progress note based on the topics weâ€™ve covered recently, along with my thoughts on the plan moving forward._x000a__x000a_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_x000a__x000a_I recommend we continue with our 60 minutes of session time per week to review concepts and strengthen foundational skills as we progress through the program._x000a__x000a_Our current short-term goals for Isabella include transitioning into trigonometry topics by practicing generating the unit circle and right triangle trigonometry. The overall goal remains to build strong foundational knowledge and test-taking skills for AP Pre-Calculus._x000a__x000a_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_x000a__x000a_Please let me know if you have any questions or if you'd like to make any adjustments to our plan. Iâ€™m happy to schedule a time to talk by phone if that would be helpful. I look forward to supporting Isabella in her continued academic journey._x000a__x000a_Warm regards,_x000a_Casey Y._x000a_casey.young@revolutionprep.com_x000a_+17272512559"/>
    <n v="4"/>
    <s v="Recommends continuing with 60 minutes of session time per week."/>
  </r>
  <r>
    <n v="10947882"/>
    <d v="2026-01-15T00:00:00"/>
    <x v="78"/>
    <s v="Team Haase-Alvey"/>
    <n v="74745"/>
    <s v="Caleb Lindquist"/>
    <s v="Hello Proshat,_x000a__x000a_Every once in a while I send out more detailed and broader updates of what Caleb has been working on and what the plan is going forward. I wanted to summarize what we spoke about when we were on a call together and also some other supplementary info that might also be relevant._x000a__x000a_Now that we had a chance in the fall and early winter to cover a lot of high-yield SAT topics in math (especially math methods or topics that are not covered by standard HS curricula) and the reading/writing section (particularly the simple, objective grammar rules the SAT uses)._x000a__x000a_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_x000a__x000a_Going forward, after mastering the more basic and common types of problems, we get to the rarer ones where it requires more time spent on learning to earn the same number of points as the ones he's currently working on. One example of this is &quot;Constants&quot;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_x000a__x000a_My recommendation is that Caleb continue with one sixty minute session per week for SAT prep til May 2026 to have time to cover everything needed._x000a__x000a_Joyraj D._x000a_joyraj.d'souza@revolutionprep.com_x000a_+15174024183"/>
    <n v="5"/>
    <s v="Recommends continuing with one sixty minute session per week til May 2026."/>
  </r>
  <r>
    <n v="10947918"/>
    <d v="2026-01-16T00:00:00"/>
    <x v="70"/>
    <s v="Team De Groot"/>
    <n v="96120"/>
    <s v="Matvey Fedorov"/>
    <s v="accidentally sent progress update as parent update -- see last parent update for actual progress update"/>
    <n v="1"/>
    <s v="Accidental email notice."/>
  </r>
  <r>
    <n v="10948022"/>
    <d v="2026-01-16T00:00:00"/>
    <x v="91"/>
    <s v="Team Plamondon"/>
    <n v="72349"/>
    <s v="Will Jansma"/>
    <s v="Good morning!_x000a__x000a_I hope youâ€™re having a wonderful week! This message is intended to detail Willâ€™s progress through the program. If you have any questions about anything here, feel free to email me at your convenience!_x000a__x000a_PROGRAM INFORMATION_x000a__x000a_Program Focus: Test Prep--PSAT (secondarily academic support)_x000a_Hours in Program Bank: 15 hours total (13 unscheduled, 2 scheduled)_x000a_Last Scheduled Session: Wednesday, January 28_x000a__x000a_Current Goals: To acclimate Will to PSAT math questions and build up any necessary content and skills for that_x000a__x000a_Student Notes: As always, Will is a fantastic student in session. He is eager to work, has a positive attitude, and is looking to get better each session. I really enjoy having him as a student._x000a__x000a_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_x000a__x000a_Recommendation: I recommend we maintain the current velocity. I think a consideration might be to extend our schedule further out since we want to be ready for academic support through the year and work on the PSAT._x000a__x000a_If you would like to schedule a phone call or Zoom meeting to discuss anything in this progress report, please let me know and we can find a time that suits our schedules!_x000a__x000a_As always, I appreciate your involvement in Willâ€™s education, and I am grateful to play a role in it. _x000a__x000a__x000a_Elijah R._x000a_elijah.ramirez@revolutionprep.com_x000a_+13614629743"/>
    <n v="2"/>
    <s v="Recommends maintaining current velocity."/>
  </r>
  <r>
    <n v="10948027"/>
    <d v="2026-01-16T00:00:00"/>
    <x v="69"/>
    <s v="Team Plamondon"/>
    <n v="98933"/>
    <s v="Addison Connolly"/>
    <s v="Good Morning, _x000a__x000a_The progress update is attached. _x000a__x000a_Regards,_x000a__x000a_Linda H._x000a_linda.hindi@revolutionprep.com_x000a_+19188412706"/>
    <n v="1"/>
    <s v="Attachment notification."/>
  </r>
  <r>
    <n v="10948032"/>
    <d v="2026-01-16T00:00:00"/>
    <x v="18"/>
    <s v="Team De Groot"/>
    <n v="82218"/>
    <s v="Owen Bermudez"/>
    <s v="Dear Edmund,_x000a__x000a_I hope you are having a great start to the new year. It has been a pleasure working with you and Owen over the past couple of months, and I wanted to take a moment to share some of the progress he has made, along with my thoughts moving forward._x000a__x000a_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_x000a__x000a_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_x000a__x000a_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_x000a__x000a_Please feel free to reach out if you have any questions._x000a__x000a_Brandon L._x000a_brandon.lora@revolutionprep.com_x000a_+13528187694"/>
    <n v="4"/>
    <s v="Recommends continuing with two 60-minute sessions per week."/>
  </r>
  <r>
    <n v="10948058"/>
    <d v="2026-01-16T00:00:00"/>
    <x v="18"/>
    <s v="Team De Groot"/>
    <n v="93155"/>
    <s v="Chloe Parsons"/>
    <s v="Dear Torey,_x000a__x000a_I hope you are having a great start to the new year. Itâ€™s been wonderful working with you and Chloe over the past couple of months, and I wanted to share an update on the progress sheâ€™s made along with my thoughts moving forward._x000a__x000a_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_x000a__x000a_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_x000a__x000a_Please let me know if you have any questions or if youâ€™d like to make any adjustments to our plan. Iâ€™d be happy to schedule a time to talk by phone if that would be helpful. I look forward to continuing to support Chloe as she works toward her SAT goals._x000a__x000a_Best regards,_x000a__x000a_Brandon L._x000a_brandon.lora@revolutionprep.com_x000a_+13528187694"/>
    <n v="4"/>
    <s v="Recommends continuing with two 60-minute sessions per week."/>
  </r>
  <r>
    <n v="10948113"/>
    <d v="2026-01-16T00:00:00"/>
    <x v="124"/>
    <s v="Team Plamondon"/>
    <n v="81049"/>
    <s v="Helen Asseffa"/>
    <s v="Dear Betleham,_x000a__x000a_I hope you are doing well. I wanted to share a detailed update on Helenâ€™s progress and outline our plan moving forward as she continues preparing for the March SAT._x000a__x000a_Over the past several months, Helen has shown clear and measurable growth in both SAT Verbal and Math. Her Bluebook practice scores reflect this progress:_x000a__x000a_July 9, 2025: 610 total (200 Reading &amp;amp; Writing, 410 Math)_x000a_October 25, 2025: 870 total (410 Reading &amp;amp; Writing, 460 Math)_x000a_December 6, 2025: 920 total (450 Reading &amp;amp; Writing, 470 Math)_x000a__x000a_This represents a +310 point overall increase since July, with especially strong gains in Reading &amp;amp; Writing. Her progress closely matches the targeted strategy and skill work weâ€™ve been doing during sessions._x000a__x000a_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_x000a__x000a_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_x000a__x000a_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_x000a__x000a_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_x000a__x000a_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_x000a__x000a_I recommend maintaining a schedule of two 1-hour sessions per week between now and the March 14 SAT. This frequency will allow us to reinforce strategies, review practice test data consistently, and continue building accuracy and confidence without burnout._x000a__x000a_After the March exam, we can optionally continue toward the May SAT if Helen would like additional opportunities to raise her score further._x000a__x000a_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_x000a__x000a_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_x000a__x000a_Best regards,_x000a__x000a_Faith R._x000a_faith.rogers@revolutionprep.com_x000a_+13364207826"/>
    <n v="5"/>
    <s v="Recommends maintaining two 1-hour sessions per week until March 14 SAT."/>
  </r>
  <r>
    <n v="10948117"/>
    <d v="2026-01-16T00:00:00"/>
    <x v="109"/>
    <s v="Team Plamondon"/>
    <n v="95737"/>
    <s v="Kvahn Tejwani"/>
    <s v="Hi Pawan,_x000a__x000a_It was great getting to talk to you this afternoon about Kvahn's progress so far and plans moving forward._x000a__x000a_Kvahn scored an 1180 on his December SAT, which was on par with his Bluebook practice exam scores. Based on your discussion with his college counselor, we are going to shoot for ~1390, which will be a strong score for the schools Kvahn wants to apply to._x000a__x000a_We are going to plan on 3 hours of tutoring a week to prepare Kvahn for the spring exams (three 1-hr sessions would also work if two 1.5-hr sessions are not possible for Kvahn's schedule)._x000a__x000a_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_x000a__x000a_*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_x000a__x000a_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_x000a__x000a_I look forward to seeing Kvahn in sessions very soon; in the meantime, Kvahn should be sure to schedule his sessions as soon as possible._x000a__x000a_Thanks so much,_x000a_Alexa P._x000a_alexa.pinera@revolutionprep.com_x000a_+13022653917"/>
    <n v="4"/>
    <s v="Plan on 3 hours of tutoring a week."/>
  </r>
  <r>
    <n v="10948178"/>
    <d v="2026-01-16T00:00:00"/>
    <x v="13"/>
    <s v="Team De Groot"/>
    <n v="91965"/>
    <s v="Alex Bagley"/>
    <s v="Dear Shani,_x000a__x000a_I wanted to reach out to celebrate Alexâ€™s amazing progress over the course of the program. Alex has worked diligently, and as a result, she achieved her goal for her grade: an A- in Algebra 2. I want to commend Alex for all of her hard work during her first Algebra 2 mod._x000a__x000a_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_x000a__x000a_Please let me know if you have any questions. Iâ€™m happy to schedule a time to talk by phone if that would be helpful. I am always available to support Alex in her continued academic journey._x000a__x000a_Best regards,_x000a__x000a_Ayman S._x000a_ayman.smoot@revolutionprep.com_x000a_+17652527661"/>
    <n v="4"/>
    <s v="Recommends continuing meeting for 1 or 2 hours each week."/>
  </r>
  <r>
    <n v="10948222"/>
    <d v="2026-01-16T00:00:00"/>
    <x v="13"/>
    <s v="Team De Groot"/>
    <n v="96746"/>
    <s v="Kellen Healy"/>
    <s v="Dear Brett,_x000a__x000a_I hope you are having a great start to your year. Itâ€™s been great working with you and Kellen over the past couple of months. I wanted to touch base to share some of the progress weâ€™ve made so far and share my thoughts on the plan moving forward._x000a__x000a_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_x000a__x000a_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_x000a__x000a_Please let me know if you have any questions or if there are any adjustments you would like to make to our plan. Iâ€™m happy to schedule a time to talk by phone if that would be helpful. I look forward to supporting Kellen in his continued academic journey._x000a__x000a_Best regards,_x000a__x000a_Ayman S._x000a_ayman.smoot@revolutionprep.com_x000a_+17652527661"/>
    <n v="4"/>
    <s v="Recommends continuing to meet consistently for 1 or 2 hours a week."/>
  </r>
  <r>
    <n v="10948227"/>
    <d v="2026-01-16T00:00:00"/>
    <x v="28"/>
    <s v="Team Cross"/>
    <n v="98638"/>
    <s v="Addvika Dubey"/>
    <s v="Dear Prachee,_x000a__x000a_I hope you are having a great start to your new year. Itâ€™s been great working with you and Aadvika over the past couple of months. I wanted to touch base to share some of the progress weâ€™ve made so far and share my thoughts on the plan moving forward._x000a__x000a_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_x000a__x000a_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_x000a__x000a_Please let me know if you have any questions or if there are any adjustments you would like to make to our plan. Iâ€™m happy to schedule a time to talk by phone if that would be helpful. I look forward to supporting Aadvika on her continued academic journey._x000a__x000a_Best regards,_x000a_Edwin W._x000a_edwin.west@revolutionprep.com_x000a_+18134213087"/>
    <n v="2"/>
    <s v="Recommends continuing to meet at existing pace."/>
  </r>
  <r>
    <n v="10948229"/>
    <d v="2026-01-16T00:00:00"/>
    <x v="38"/>
    <s v="Team De Groot"/>
    <n v="99522"/>
    <s v="Joseph Nassaur"/>
    <s v="Dear Heather Nassaur,_x000a__x000a_I hope you are having a great week! As we prepare for Joseph's upcoming practice test, I wanted to share some updates and information about what to expect._x000a__x000a_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_x000a__x000a_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_x000a__x000a_After the practice test, I will review the results and discuss the test experience with Joseph to determine our focus moving forward, and Iâ€™ll follow up with you on takeaways, improvements, and next steps in my next parent update._x000a__x000a_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oseph in reaching their goals._x000a__x000a_Best regards,_x000a__x000a_Brock Dilley_x000a_brock.dilley@revolutionprep.com_x000a_+19724006172"/>
    <n v="3"/>
    <s v="Recommends continuing on current schedule or increasing to two hours."/>
  </r>
  <r>
    <n v="10948251"/>
    <d v="2026-01-16T00:00:00"/>
    <x v="125"/>
    <s v="Team Plamondon"/>
    <n v="84316"/>
    <s v="Madelyn Bronson"/>
    <s v="Dear Brian,_x000a__x000a_I hope you are having a great 2026 so far. Itâ€™s been great working with you and Madelyn over the past couple of weeks. I wanted to touch base to share some of the progress weâ€™ve made so far and share my thoughts on the plan moving forward._x000a__x000a_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_x000a__x000a__x000a_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_x000a__x000a_Additionally, here is the video update from our sessions this week: https://revolutionprep.zoom.us/rec/share/KFIWyV5Tyqm4a_izfz4-CiPE5ce_Hq-gRltxv0A2dcUbG_kkp2gh8ebJlocpQo9i.u55cCZ32P7fO6fWZ?startTime=1768439726000_x000a__x000a_Please let me know if you have any questions or if there are any adjustments you would like to make to our plan. Iâ€™m happy to schedule a time to talk by phone if that would be helpful. I look forward to supporting Madelyn in their continued academic journey._x000a__x000a_Best regards,_x000a__x000a_Matthew U._x000a_matthew.urso@revolutionprep.com_x000a_+15165894405"/>
    <n v="1"/>
    <s v="Recommend student keep me posted on materials."/>
  </r>
  <r>
    <n v="10948254"/>
    <d v="2026-01-16T00:00:00"/>
    <x v="125"/>
    <s v="Team Plamondon"/>
    <n v="97959"/>
    <s v="Carly Exline"/>
    <s v="Dear Beth,_x000a__x000a_I hope you are having a great start to your 2026! Itâ€™s been great working with you and Carly over the past couple of weeks. I wanted to touch base to share some of the progress weâ€™ve made so far and share my thoughts on the plan moving forward._x000a__x000a_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_x000a__x000a_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_x000a__x000a_Please let me know if you have any questions or if there are any adjustments you would like to make to our plan. Iâ€™m happy to schedule a time to talk by phone if that would be helpful. I look forward to supporting Carly in their continued academic journey._x000a__x000a_Best regards,_x000a__x000a_Matthew U._x000a_matthew.urso@revolutionprep.com_x000a_+15165894405"/>
    <n v="3"/>
    <s v="Love our current schedule of 2 sessions per week."/>
  </r>
  <r>
    <n v="10948266"/>
    <d v="2026-01-16T00:00:00"/>
    <x v="125"/>
    <s v="Team Plamondon"/>
    <n v="97838"/>
    <s v="Ramona Blei-Gantz"/>
    <s v="Dear Toni,_x000a__x000a_I hope you are having a great start to your 2026! Itâ€™s been great working with you and Ramona over the past couple of weeks. I wanted to touch base to share some of the progress weâ€™ve made so far and share my thoughts on the plan moving forward._x000a__x000a_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quot;sounds&quot; correct. For math, she is using the MAPS strategy to find important information and plan out how she will approach the problem before diving into solving the question. This growth is evident in her practice exam score of a 33 in English and a 27 in Math!_x000a__x000a__x000a_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_x000a__x000a_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_x000a__x000a_Please let me know if you have any questions or if there are any adjustments you would like to make to our plan. Iâ€™m happy to schedule a time to talk by phone if that would be helpful. I look forward to supporting Ramona in their continued academic journey._x000a__x000a_Best regards, _x000a__x000a_Matthew U._x000a_matthew.urso@revolutionprep.com_x000a_+15165894405"/>
    <n v="2"/>
    <s v="Current schedule and pacing is great"/>
  </r>
  <r>
    <n v="10948328"/>
    <d v="2026-01-16T00:00:00"/>
    <x v="33"/>
    <s v="Team Plamondon"/>
    <n v="95897"/>
    <s v="Alani Contreras"/>
    <s v="Hi Alani and Veronica,_x000a__x000a_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_x000a__x000a_video link: https://revolutionprep.zoom.us/rec/play/v9zw6kzCct9xE3USmQSmWjRAj3LNnqdZnsEMfGY9WYuw8X0bQwen7qobPdX_VLqVUC342E0_ChHZSfyM.m361DnzkgOnmGOh4_x000a__x000a_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_x000a__x000a_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_x000a__x000a_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_x000a__x000a_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_x000a__x000a_Please let me know if you have any questions or if you would like to adjust anything in our current plan. I am happy to schedule a time to talk by phone if that would be helpful. I look forward to continuing to support Alani in their academic journey._x000a__x000a_Best regards,_x000a__x000a__x000a_Diana H._x000a_diana.hoyer@revolutionprep.com_x000a_+12106391241"/>
    <n v="4"/>
    <s v="Recommends two 60-minute sessions or one 90-minute session per week."/>
  </r>
  <r>
    <n v="10948347"/>
    <d v="2026-01-16T00:00:00"/>
    <x v="21"/>
    <s v="Team Cross"/>
    <n v="96024"/>
    <s v="Adaugo Enwereuzoh"/>
    <s v="Dear Chinenyeze,_x000a__x000a_I hope you are doing well! Itâ€™s been great working with Adaugo over the past couple of months. I wanted to touch base to share some of the progress weâ€™ve made so far and share my thoughts on the plan moving forward._x000a__x000a_Overall goal: Assist Adaugo on her academic journey_x000a__x000a_Areas that we have been working on:_x000a_â€¢Consonant blends and diagraphs (sh, ch, bl, cl, etc.)_x000a_â€¢Vowel combinations (ai, ay, au, aw, etc.)_x000a_â€¢Grade appropriate reading comprehension objectives, largely focusing on strategies for answering questions and identifying story elements_x000a_â€¢Addition facts_x000a_â€¢Building number sense by counting by 10s from various numbers_x000a_â€¢Mental math â€“ adding and subtracting 10 from a two digit number_x000a_â€¢Other kindergarten and first grade math concepts such as shapes, halves, quarters and measurement_x000a__x000a_Short-term goals moving forward:_x000a_â€¢We will largely continue on the same path learning new vowel and consonant combinations, building skills for looking back in the text and thinking about the parts of a story. _x000a_â€¢For math, we will continue to work towards mastery of addition facts, practice skip counting, build number sense by practicing number bonds and work through other skills as she is ready. _x000a__x000a_Recommendation: _x000a__x000a_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_x000a__x000a_Please let me know if you have any questions or if there are any adjustments you would like to make to our plan. Iâ€™m happy to schedule a time to talk by phone if that would be helpful. I look forward to supporting Adaugo in her continued academic journey._x000a__x000a_Best regards,_x000a_Mary L._x000a_mary.logan@revolutionprep.com_x000a_+16822312877"/>
    <n v="4"/>
    <s v="Recommends continuing with schedule of 3-4 half-hour sessions a week."/>
  </r>
  <r>
    <n v="10948349"/>
    <d v="2026-01-16T00:00:00"/>
    <x v="33"/>
    <s v="Team Plamondon"/>
    <n v="91741"/>
    <s v="Sophie Scherzer"/>
    <s v="Sue, I am just sending this email through Orbit so we have it down here. I already sent response to mom and Sophie in Outlook._x000a__x000a_Hi Laurie and Sophie,_x000a_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_x000a_Before we pause, I want to reemphasize something incredibly important: Sophie has made outstanding progress.Â Her growth on this test wasnâ€™t just good â€” it was inspiring:_x000a_English:Â +3_x000a_Science:Â +2_x000a_Reading:Â +3_x000a_Math: +11 points_x000a_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_x000a_With consistent practice, I am very confident that Sophie can raise her composite score to a 31+. She has already demonstrated the hardest part: the ability to improve._x000a_Hereâ€™s what I recommend to help her stay sharp and continue building momentum:_x000a_15â€“20 minutes of ACT practice per day, focusing on strategy and skill retention._x000a_Completing the ACT Question of the Day._x000a_Working through the online QuizMe practice problems._x000a_Downloading or printing previous homework assignments without annotationsÂ and redoing them._x000a_Taking a full practice exam every 3 weeksÂ to ensure sheâ€™s maintaining or increasing her score._x000a__x000a__x000a_These can be downloaded from the Revolution Prep website._x000a_She can also redo previous practice testsÂ (from the ACT website) to check whether sheâ€™s now getting questions right that she missed before â€” and she willÂ see progress._x000a_Sophie â€” if youâ€™re reading this, I want you to know something very clearly:_x000a__x000a_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_x000a_One quick request: could you let me know which calculatorÂ you recently purchased? Iâ€™d love to find and share resources that will help you feel confident using it on test day._x000a_Thank you both so much for your trust, communication, and partnership. Sophieâ€™s growth makes me so, so proud â€” not just the scores, but her resilience, focus, and willingness to learn. Iâ€™m excited to continue supporting her when sheâ€™s ready to dive back in._x000a_Warmly,_x000a__x000a_Diana_x000a_Diana H._x000a_diana.hoyer@revolutionprep.com_x000a_+12106391241"/>
    <n v="1"/>
    <s v="Recommend student take a break"/>
  </r>
  <r>
    <n v="10948350"/>
    <d v="2026-01-16T00:00:00"/>
    <x v="21"/>
    <s v="Team Cross"/>
    <n v="76643"/>
    <s v="Dozie Enwereuzoh"/>
    <s v="Dear Chinenyeze,_x000a__x000a_I hope you are doing well! Itâ€™s been great working with Dozie over the past couple of months. I wanted to touch base to share some of the progress weâ€™ve made so far and share my thoughts on the plan moving forward._x000a__x000a_Overall goal: Assist Dozie on his academic journey_x000a__x000a_Areas that we have been working on:_x000a_â€¢Strategies for reading comprehension passages similar to those on the STAAR exam_x000a_â€¢Written responses requiring two or more paragraphs_x000a_- Restating the question to write a topic sentence_x000a_- Identifying details to support his answer_x000a_- Citing from the text_x000a_- Conclusion sentences_x000a__x000a_Short-term goals moving forward:_x000a_â€¢Continue to practice strategies for answering questions_x000a_â€¢Continue improving skills for written responses_x000a__x000a_Recommendation: _x000a__x000a_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_x000a__x000a_Please let me know if you have any questions or if there are any adjustments you would like to make to our plan. Iâ€™m happy to schedule a time to talk by phone if that would be helpful. I look forward to supporting Dozie in his continued academic journey._x000a__x000a_Best regards,_x000a_Mary L._x000a_mary.logan@revolutionprep.com_x000a_+16822312877"/>
    <n v="4"/>
    <s v="Recommends continuing schedule of 2 half-hour sessions per week."/>
  </r>
  <r>
    <n v="10948442"/>
    <d v="2026-01-16T00:00:00"/>
    <x v="32"/>
    <s v="Team Haase-Alvey"/>
    <n v="77237"/>
    <s v="Katelyn Darrin"/>
    <s v="Dear Katelyn and Kimberly, _x000a__x000a_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_x000a__x000a_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quot;calculus muscles&quot; after the winter break, showing a strong ability to manipulate complex algebraic fractions to find limits. She is navigating these new, abstract concepts with high accuracy, which will serve her well on her quiz._x000a__x000a_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_x000a__x000a_Best regards,_x000a__x000a_Christian Steiner_x000a_christian.steiner@revolutionprep.com_x000a_+13056077323"/>
    <n v="4"/>
    <s v="Recommends maintaining sessions of at least one hour a week."/>
  </r>
  <r>
    <n v="10948443"/>
    <d v="2026-01-16T00:00:00"/>
    <x v="32"/>
    <s v="Team Haase-Alvey"/>
    <n v="91409"/>
    <s v="Sean Luk"/>
    <s v="Dear Sean and Shirley,_x000a__x000a_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_x000a__x000a_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_x000a__x000a_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_x000a__x000a_Best regards,_x000a__x000a_Christian Steiner_x000a_christian.steiner@revolutionprep.com_x000a_+13056077323"/>
    <n v="4"/>
    <s v="Recommends increasing velocity to at least one hour a week consistently."/>
  </r>
  <r>
    <n v="10948545"/>
    <d v="2026-01-17T00:00:00"/>
    <x v="116"/>
    <s v="Team Milner"/>
    <n v="94813"/>
    <s v="Sophia Morris"/>
    <s v="Dear Andrea,_x000a__x000a_I wanted to send an updated progress report on Sophia and also follow up on the phone conversation we recently had regarding her upcoming testing and academic support._x000a__x000a_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_x000a__x000a_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_x000a__x000a_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_x000a__x000a_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_x000a__x000a_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_x000a__x000a_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_x000a__x000a_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_x000a__x000a_Sincerely,_x000a_Tim Schlotzhauer"/>
    <n v="5"/>
    <s v="Recommends meeting twice per week through February ACT."/>
  </r>
  <r>
    <n v="10948679"/>
    <d v="2026-01-17T00:00:00"/>
    <x v="59"/>
    <s v="Team Plamondon"/>
    <n v="100593"/>
    <s v="Bernadette PatiÃ±o"/>
    <s v="Hi Bernadette and Kyle,_x000a__x000a_I hope you are both doing well today! If Mom needs to be added to these emails, please let me know, and I can do that. ðŸ˜Š If any adjustments need to be made to the schedule next week due to field hockey, just let me know and I will take care of it._x000a__x000a_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_x000a__x000a_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_x000a__x000a_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_x000a__x000a_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_x000a__x000a_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_x000a__x000a_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_x000a__x000a_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_x000a__x000a_If you have any questions, please feel free to text, call, or email me. If you call and I do not answer, I am likely in a session and will return your message as soon as possible._x000a__x000a_Thanks!_x000a_Cara_x000a__x000a_Cara R._x000a_cara.mclaughlin@revolutionprep.com_x000a_+16056596774"/>
    <n v="3"/>
    <s v="Timeline begins with sessions every other week"/>
  </r>
  <r>
    <n v="10948712"/>
    <d v="2026-01-17T00:00:00"/>
    <x v="72"/>
    <s v="Team Haase-Alvey"/>
    <n v="98859"/>
    <s v="Josie Goodman"/>
    <s v="Dear Nathalia,_x000a__x000a_I hope you are having a great week! As we prepare for Josieâ€™s first Bluebook Practice SAT this weekend, I wanted to share a brief update on her progress and what to expect moving forward._x000a__x000a_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_x000a__x000a_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_x000a__x000a_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_x000a__x000a_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_x000a__x000a_Please feel free to reach out if you have any questions or would like to discuss the plan further. Iâ€™m looking forward to supporting Josie as she continues building confidence and skill on the SAT._x000a__x000a_Best regards,_x000a_Ana H._x000a_ana.heiser@revolutionprep.com_x000a_+14695703730"/>
    <n v="4"/>
    <s v="Recommends continuing with one 60-minute session per week."/>
  </r>
  <r>
    <n v="10948714"/>
    <d v="2026-01-17T00:00:00"/>
    <x v="125"/>
    <s v="Team Plamondon"/>
    <n v="98307"/>
    <s v="Ella Boyd"/>
    <s v="Dear Bill,_x000a__x000a_I hope you are having a great start to your 2026. Itâ€™s been great working with you and Ella over the past couple of weeks. I wanted to touch base to share some of the progress weâ€™ve made so far and share my thoughts on the plan moving forward._x000a__x000a_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_x000a__x000a__x000a_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_x000a_Matthew U._x000a_matthew.urso@revolutionprep.com_x000a_+15165894405"/>
    <n v="3"/>
    <s v="Recommend adding hours to round out school year."/>
  </r>
  <r>
    <n v="10948727"/>
    <d v="2026-01-17T00:00:00"/>
    <x v="125"/>
    <s v="Team Plamondon"/>
    <n v="84902"/>
    <s v="Laurestine Moore"/>
    <s v="Dear Laurie,_x000a__x000a_I hope you are having a great start to your 2026. Itâ€™s been great working with you and Laurestine over the past couple of months. I wanted to touch base to share some of the progress weâ€™ve made so far and share my thoughts on the plan moving forward._x000a__x000a_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_x000a__x000a_Our current short-term goals for Laurestine are to work on her application of all English rules through the ICARE method and &quot;student as editor&quot;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_x000a__x000a_Please let me know if you have any questions or if there are any adjustments you would like to make to our plan. Iâ€™m happy to schedule a time to talk by phone if that would be helpful. I look forward to supporting Laurestine in their continued academic journey._x000a__x000a_Best regards,_x000a__x000a_Matthew U._x000a_matthew.urso@revolutionprep.com_x000a_+15165894405"/>
    <n v="1"/>
    <s v="Recommend getting 1 to 2 more practice exams in."/>
  </r>
  <r>
    <n v="10948751"/>
    <d v="2026-01-17T00:00:00"/>
    <x v="121"/>
    <s v="Team De Groot"/>
    <n v="96290"/>
    <s v="Leah Weller"/>
    <s v="Dear Esther,_x000a__x000a_I hope you're having a great week. I wanted to share a progress update for Leah as we look at the results from the two practice tests she's completed so far and outline our plan moving forward._x000a__x000a_Across recent sessions, I've seen meaningful improvement in Leah's ability to reason through grammar-based problems using rules of Standard English Conventions rather than using her &quot;grammar ear.&quot; We will continue to make this the majority of our focus since Reading and Writing has been her lowest-scoring section in both practice tests. _x000a__x000a_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_x000a__x000a_Our short-term goal is to continue strengthening grammar rules, strategy execution, accuracy under time pressure, and endurance, so that these skills become automatic._x000a__x000a_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_x000a__x000a_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_x000a__x000a_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_x000a__x000a_I have also attached a homework assignment I'd like Leah to complete, ideally by tomorrow. Given the relatively late notice, it is okay if not all (if any) is completed. Tomorrow, we will go over her missed problems as well as work on advanced math._x000a__x000a_Please feel free to reach out if you have any questions about progress, scheduling, or would like to talk through the plan in more detail. I'm happy to schedule a brief phone or Zoom call if helpful. I'm excited to keep building on the progress Leah has already made._x000a__x000a_Best regards,_x000a_Zach M._x000a_zach.mcfatridge@revolutionprep.com_x000a_+17572987511"/>
    <n v="5"/>
    <s v="Recommends continuing 1/week"/>
  </r>
  <r>
    <n v="10948798"/>
    <d v="2026-01-17T00:00:00"/>
    <x v="87"/>
    <s v="Team Milner"/>
    <n v="83650"/>
    <s v="Victoria Appiah"/>
    <s v="Hi Mary, _x000a__x000a_It's be great working with Victoria towards her SAT goals! Her December test score of 1360 is a great starting point._x000a__x000a_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_x000a__x000a_I recommend that we meet 1x a week for 1 hour through the March exam. I suggest adding the below to your account to ensure we stay on track._x000a__x000a_â€¢ 7 hours of Premium Private Tutoring for Victoria Appiah with Christian Collins_x000a__x000a_If you'd like to continue working together on achieving these goals, you can easily use this link to add the hours to your account today: https://my.revolutionprep.com/s/VWkSMCbaed._x000a__x000a_Please let me know if you have any questions, or would like to further discuss the plan or her progress. _x000a__x000a_Cheers, _x000a_ _x000a_Christian C._x000a_christian.collins@revolutionprep.com_x000a_+13035190358"/>
    <n v="5"/>
    <s v="Recommends meeting 1x a week for 1 hour through March exam."/>
  </r>
  <r>
    <n v="10948843"/>
    <d v="2026-01-17T00:00:00"/>
    <x v="26"/>
    <s v="Team Haase-Alvey"/>
    <n v="95308"/>
    <s v="Paige Rackman"/>
    <s v="Dear Elana,_x000a__x000a_I'm excited to reach out to celebrate Paigeâ€™s amazing progress. Paige has worked diligently, and as a result, she has raised her math score from a 17 to a 26 since September. I am so proud of Paige._x000a__x000a_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_x000a__x000a_Please let me know if you have any questions. Iâ€™m happy to schedule a time to talk by phone if that would be helpful. I am always available to support Paige in their continued academic journey. I hope you enjoy your cruise!_x000a__x000a_Best regards,_x000a__x000a_Cheyanne J._x000a_cheyanne.jones@revolutionprep.com_x000a_+17193935674"/>
    <n v="5"/>
    <s v="Recommends continuing 3 60-minute sessions a week until February 14."/>
  </r>
  <r>
    <n v="10948845"/>
    <d v="2026-01-17T00:00:00"/>
    <x v="126"/>
    <s v="Team Plamondon"/>
    <n v="98895"/>
    <s v="Cooper Godwin"/>
    <s v="Dear Andrea,_x000a__x000a_Itâ€™s been great working with Cooper over the past few weeks! As we prepare him for the upcoming SAT exams, I wanted to share some updates and information about what to expect._x000a__x000a_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_x000a__x000a__x000a_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_x000a__x000a_I am looking forward to continuing to work with Cooper to help him reach his ultimate goals and his full potential on this exam. I recommend maintaining our two meeting per week schedule into the upcoming test. _x000a__x000a_Please let me know if you have any questions or if there are any adjustments you would like to make to our plan. Iâ€™m also able to schedule a time to talk by phone if that would be helpful. I am happy to support Cooper in his continued academic journey._x000a__x000a_Best,_x000a_Tommaso M._x000a_tommaso.marsella@revolutionprep.com_x000a_+14016786248"/>
    <n v="4"/>
    <s v="Recommends maintaining two meeting per week schedule."/>
  </r>
  <r>
    <n v="10948857"/>
    <d v="2026-01-17T00:00:00"/>
    <x v="126"/>
    <s v="Team Plamondon"/>
    <n v="95910"/>
    <s v="Jacob Silver"/>
    <s v="Dear Lisa,_x000a__x000a_Itâ€™s been great working with Jacob over the past couple of months! As we prepare him for the next semester of Econ as well as the upcoming SAT exams, I wanted to share some updates and information about what to expect._x000a__x000a_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_x000a__x000a_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_x000a__x000a__x000a_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_x000a__x000a_I am looking forward to continuing to work with Jacob to help him reach his ultimate goals and his full potential in his courses and on the SAT. I recommend maintaining our two meeting per week schedule into the upcoming test, allowing us time to cover Econ as needed. _x000a__x000a_Please let me know if you have any questions or if there are any adjustments you would like to make to our plan. Iâ€™m also able to schedule a time to talk by phone if that would be helpful. I am happy to support Jacob in his continued academic journey._x000a__x000a_Best,_x000a_Tommaso M._x000a_tommaso.marsella@revolutionprep.com_x000a_+14016786248"/>
    <n v="4"/>
    <s v="Recommends maintaining two meeting per week schedule."/>
  </r>
  <r>
    <n v="10948867"/>
    <d v="2026-01-17T00:00:00"/>
    <x v="126"/>
    <s v="Team Plamondon"/>
    <n v="72031"/>
    <s v="Arya Mattoo"/>
    <s v="Hi Lucy,_x000a__x000a_It's been great working with Arya over the last few weeks! I just wanted to reach out and update you on what we have covered as well as discuss plans heading into the new semester. _x000a__x000a_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_x000a__x000a_ I believe she is in a great standing heading into this new semester. I would recommend us meeting a minimum of once weekly during the semester to make sure no concepts are missed, and adding extra sessions as needed to prepare for tests or particularly tricky units. _x000a__x000a_Please let me know your thoughts and if you would like to set up a call to discuss anything! _x000a__x000a_Best, _x000a_Tommaso M._x000a_tommaso.marsella@revolutionprep.com_x000a_+14016786248"/>
    <n v="4"/>
    <s v="Recommends meeting a minimum of once weekly."/>
  </r>
  <r>
    <n v="10949022"/>
    <d v="2026-01-17T00:00:00"/>
    <x v="127"/>
    <s v="Team Cross"/>
    <n v="97972"/>
    <s v="Nikhil Chathoth"/>
    <s v="Dear Vinod,_x000a__x000a_Itâ€™s been great working with you and Nikhil over the past couple of weeks. As we prepare for Nikhil's upcoming SAT, I wanted to share some updates and information about what to expect._x000a__x000a_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_x000a__x000a_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_x000a__x000a_I am looking forward to hearing how Nikhil performs on this test. Looking ahead, I recommend continuing with our one 60-minute class per week through the school year.. This would give us an opportunity to continue working on his command of textual evidence as well as his inferencing._x000a_I suggest adding the below to your account to ensure we stay on track._x000a__x000a_â€¢ 12 Hours of Advanced Tutoring for Nikhil Chathoth with Silvester Harrison_x000a__x000a_If you'd like to continue working together on achieving these goals, you can easily use this link to add the hours to your account today: https://my.revolutionprep.com/s/4T6ZrOcAuy._x000a__x000a_Please let me know if you have any questions or if there are any adjustments you would like to make to our plan. Iâ€™m also able to schedule a time to talk by phone if that would be helpful. I am happy to support Nikhil in their continued academic journey._x000a__x000a_Best regards,_x000a__x000a_Silvester H._x000a_silvester.harrison@revolutionprep.com_x000a_+16163202014"/>
    <n v="5"/>
    <s v="Recommends continuing one 60-minute class per week through school year"/>
  </r>
  <r>
    <n v="10949027"/>
    <d v="2026-01-17T00:00:00"/>
    <x v="32"/>
    <s v="Team Haase-Alvey"/>
    <n v="96160"/>
    <s v="Shaler Mahan"/>
    <s v="Dear Shaler and Stacey, _x000a__x000a_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_x000a__x000a_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_x000a__x000a_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_x000a__x000a_Best regards,_x000a__x000a_Christian Steiner_x000a_christian.steiner@revolutionprep.com_x000a_+13056077323"/>
    <n v="4"/>
    <s v="Recommends maintaining velocity of one 60-minute session per week."/>
  </r>
  <r>
    <n v="10949041"/>
    <d v="2026-01-17T00:00:00"/>
    <x v="98"/>
    <s v="Team De Groot"/>
    <n v="84386"/>
    <s v="Bella Carvalho"/>
    <s v="Dear Marie and Andrew:_x000a__x000a_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_x000a__x000a_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_x000a__x000a_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_x000a__x000a_Please let me know if you have any questions or if there are any adjustments you would like to make to this plan. As always, Iâ€™m happy to schedule a time to talk by phone or Zoom too. Itâ€™s my distinct pleasure to work with Bella and help her succeed academically._x000a__x000a_Warmest regards,_x000a_Stacey _x000a__x000a_stacey.jones@revolutionprep.com_x000a_+14044220251"/>
    <n v="4"/>
    <s v="Recommends sticking to two half-hour sessions per week format."/>
  </r>
  <r>
    <n v="10949112"/>
    <d v="2026-01-17T00:00:00"/>
    <x v="97"/>
    <s v="Team Haase-Alvey"/>
    <n v="97590"/>
    <s v="Olivia Yang"/>
    <s v="Hi Marianne!_x000a__x000a_I hope you are having a great new year so far! Itâ€™s been wonderful working with you and Olivia over the past couple of months. I wanted to touch base to share some of the progress weâ€™ve made so far and outline my thoughts on a plan moving forward._x000a__x000a_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_x000a__x000a_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_x000a__x000a_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_x000a__x000a_If you'd like to continue working together on achieving these goals, you can easily use this link to add these hours to your account today: https://my.revolutionprep.com/s/HofZTa3eyo._x000a__x000a_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_x000a__x000a_Thank you,_x000a__x000a_Katherine C._x000a_katherine.clarke@revolutionprep.com_x000a_+17274184352"/>
    <n v="3"/>
    <s v="Recommends continuing work beyond scheduled final session."/>
  </r>
  <r>
    <n v="10949113"/>
    <d v="2026-01-17T00:00:00"/>
    <x v="128"/>
    <s v="Team Plamondon"/>
    <n v="99075"/>
    <s v="Laiba Hayyat"/>
    <s v="Hello Rose and Laiba,_x000a__x000a_I hope you are having a great week! It has been an absolute joy working with Laiba this past month! As we prepare for Laiba's upcoming practice test, I wanted to share some updates and information about what to expect._x000a__x000a_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Laiba to replicate official test day conditions as closely as possible when taking her practice test. She should find a quiet place and take the test in one sitting._x000a__x000a_After the practice test, I will review the results and discuss the test experience with Laiba to determine our focus moving forward, and I'll follow up with you on takeaways, improvements, and next steps in my next parent update._x000a__x000a_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_x000a__x000a_In order to maintain this velocity until the May exam, I suggest adding 12 hours to your account. You can easily use this link to add the hours to your account today: https://my.revolutionprep.com/s/fd2MBhJ1M6._x000a__x000a_Please let me know if you have any questions or if there are any adjustments you would like to make to our plan. I'm happy to schedule a time to talk by phone if that would be helpful. I am excited to continue supporting Laiba in reaching her goals!_x000a__x000a_Best regards,_x000a_Dorothy M._x000a__x000a_dorothy.mcdaniel@revolutionprep.com_x000a_+14196310829"/>
    <n v="4"/>
    <s v="Recommends continuing to meet twice a week."/>
  </r>
  <r>
    <n v="10949127"/>
    <d v="2026-01-17T00:00:00"/>
    <x v="28"/>
    <s v="Team Cross"/>
    <n v="99538"/>
    <s v="Johan Kuzhimattom"/>
    <s v="Dear Jositha,_x000a__x000a_I hope you are having a great start ti your new year. Itâ€™s been great working with Johan these past couple weeks. I wanted to touch base to share my thoughts on the plan moving forward._x000a__x000a_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_x000a__x000a_Please let me know if you have any questions or if there are any adjustments you would like to make to our plan. Iâ€™m happy to schedule a time to talk by phone if that would be helpful. I look forward to supporting Johan's continued academic journey._x000a__x000a_Best regards,_x000a_Edwin W._x000a_edwin.west@revolutionprep.com_x000a_+18134213087"/>
    <n v="3"/>
    <s v="Recommends continuing to meet once per week."/>
  </r>
  <r>
    <n v="10949225"/>
    <d v="2026-01-17T00:00:00"/>
    <x v="21"/>
    <s v="Team Cross"/>
    <n v="96355"/>
    <s v="Ava Liu"/>
    <s v="Dear Hao,_x000a__x000a_I hope you are doing well! Itâ€™s been great working with Ava over the past couple of months. I wanted to touch base to share some of the progress weâ€™ve made so far and share my thoughts on the plan moving forward._x000a__x000a_Overall goal: Improve reading and test scores for math and science_x000a__x000a_Areas that we have been working on:_x000a_â€¢Science &amp;amp; Social Studies: Covering grade level concepts while practicing test taking skills skills such as ruling out multiple choice answers, referring back to the text and writing short written responses._x000a_â€¢Math: Focus on multiplication concepts such as distributive, commutative, and associative property; using multiplication to find area; and mental math skills_x000a__x000a_Short-term goals moving forward:_x000a_â€¢Continue building math 3rd grade skills_x000a_â€¢Reading: Work on advanced decoding skills_x000a_â€¢ELA: Parts of speech and sentence construction_x000a__x000a_Recommendation: _x000a_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Mary L._x000a_mary.logan@revolutionprep.com_x000a_+16822312877"/>
    <n v="4"/>
    <s v="Recommends continuing schedule of 2-3 hours per week."/>
  </r>
  <r>
    <n v="10949232"/>
    <d v="2026-01-17T00:00:00"/>
    <x v="129"/>
    <s v="Team Haase-Alvey"/>
    <n v="94160"/>
    <s v="Lauren Hogan"/>
    <s v="Dear Erica,_x000a__x000a_I hope you are having an awesome New Year. Itâ€™s been great working with you and Lauren over the past couple of months. I wanted to touch base to share some of the progress weâ€™ve made so far and share my thoughts on the plan moving forward._x000a__x000a_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_x000a__x000a_Our current short-term goals for Lauren include completing our vocabulary practice. The overall goal remains a competitive score on the ISEE. Based on Lauren's progress, I recommend we continue with our current velocity of about 3 hours a week through her test date next year._x000a__x000a_Please let me know if you have any questions or if there are any adjustments you would like to make to our plan. Iâ€™m happy to schedule a time to talk by phone if that would be helpful. I look forward to supporting Lauren in her continued academic journey._x000a__x000a_Best regards,_x000a_Sarah G._x000a_sarah.goodstein@revolutionprep.com_x000a_+18186245097"/>
    <n v="5"/>
    <s v="Recommends continuing current velocity of ~3 hours a week through test date."/>
  </r>
  <r>
    <n v="10949317"/>
    <d v="2026-01-17T00:00:00"/>
    <x v="76"/>
    <s v="Team Haase-Alvey"/>
    <n v="39829"/>
    <s v="Alisha Padhy"/>
    <s v="Dear Ashok Padhy,_x000a__x000a_I hope you are having a great winter season. Itâ€™s been great working with you and Alisha over the past couple of months. I wanted to touch base to share some of the progress weâ€™ve made so far and share my thoughts on the plan moving forward._x000a__x000a_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_x000a__x000a_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_x000a__x000a_If you'd like to continue working together on achieving these goals, you can easily use this link to add the hours to your account today: https://my.revolutionprep.com/s/f5vB0DTfcs._x000a__x000a_Please let me know if you have any questions or if there are any adjustments you would like to make to our plan. Iâ€™m happy to schedule a time to talk by phone if that would be helpful. I look forward to supporting Alisha in her continued academic journey._x000a__x000a_Best regards,_x000a__x000a_Jason N._x000a_jason.noble@revolutionprep.com_x000a_+12162627470"/>
    <n v="5"/>
    <s v="Recommends continuing to meet once a week for one-hour sessions"/>
  </r>
  <r>
    <n v="10949320"/>
    <d v="2026-01-17T00:00:00"/>
    <x v="76"/>
    <s v="Team Haase-Alvey"/>
    <n v="88115"/>
    <s v="Matthew Man"/>
    <s v="Dear Connie Eng,_x000a__x000a_I hope you are having a great winter season. Itâ€™s been great working with you and Matthew over the past couple of months. I wanted to touch base to share some of the progress weâ€™ve made so far and share my thoughts on the plan moving forward._x000a__x000a_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_x000a__x000a_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tthew in his continued academic journey._x000a__x000a_Best regards,_x000a__x000a_Jason N._x000a_jason.noble@revolutionprep.com_x000a_+12162627470"/>
    <n v="2"/>
    <s v="Recommends continuing to meet as needed."/>
  </r>
  <r>
    <n v="10949329"/>
    <d v="2026-01-17T00:00:00"/>
    <x v="117"/>
    <s v="Team Cross"/>
    <n v="76638"/>
    <s v="Asa Thomas"/>
    <s v="Greetings Christine, _x000a__x000a_I hope you are enjoying your weekend. I wanted to share an update on Asaâ€™s math tutoring, including the skills weâ€™ve been working on and recommendations for moving forward._x000a__x000a_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_x000a__x000a_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_x000a__x000a_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_x000a__x000a_Please let me know if you have any questions or would like to discuss adjustments to Asaâ€™s learning plan. Iâ€™m happy to schedule a time to talk by phone if that would be helpful. I look forward to continuing to support Asa as he grows as a math learner._x000a__x000a_Best regards,â€¨_x000a__x000a_Q. MonÃ©t T._x000a_quinnisha.travis@revolutionprep.com_x000a_+18502123552"/>
    <n v="4"/>
    <s v="Recommends continuing with two to three 30-minute math sessions each week."/>
  </r>
  <r>
    <n v="10949342"/>
    <d v="2026-01-17T00:00:00"/>
    <x v="99"/>
    <s v="Team Haase-Alvey"/>
    <n v="79323"/>
    <s v="Franklin Wang"/>
    <s v="Hi Likai,_x000a__x000a_It was great working with Franklin recently, and I wanted to share a quick update on what weâ€™ve been exploring together and my recommendation moving forward._x000a__x000a_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_x000a__x000a_Franklin is progressing well in his ability to make connections between civilizations and understand how foundational developments shaped later societies. His curiosity and interest in history are clear strengths, and he remains highly engaged during discussions._x000a__x000a_To continue fueling this curiosity and deepen his understanding, I recommend increasing velocity to one 30-minute session per week. This cadence will allow us to consistently explore new historical topics while reinforcing key concepts and maintaining momentum._x000a__x000a_Please feel free to reach out if you have any questions or would like to discuss this plan further. Iâ€™m happy to set up a quick call if helpful, and I look forward to continuing to support Franklinâ€™s interest and growth in history._x000a__x000a_Best,_x000a_Nick L._x000a_nick.lucido@revolutionprep.com_x000a_+1 (925) 899-7733"/>
    <n v="4"/>
    <s v="Recommends increasing velocity to one 30-minute session per week."/>
  </r>
  <r>
    <n v="10949348"/>
    <d v="2026-01-17T00:00:00"/>
    <x v="99"/>
    <s v="Team Haase-Alvey"/>
    <n v="94434"/>
    <s v="Jacob Borja"/>
    <s v="Hi Maria,_x000a__x000a_It was great working with Jacob recently, and I wanted to share an update on his progress and what weâ€™ll be focusing on next._x000a__x000a_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_x000a__x000a_In addition, we worked on identifying fractions using visual models, practiced money-based problems, and continued building fluency with addition and subtraction within 1,000. Jacob has shown good focus and confidence when working through these concepts._x000a__x000a_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_x000a__x000a_Based on Jacobâ€™s current progress, I recommend continuing at our current velocity of 1â€“2 sessions per week (30 minutes each) to maintain consistency and momentum._x000a__x000a_Please feel free to reach out if you have any questions or would like to discuss his progress further. Iâ€™m happy to connect by phone if helpful and look forward to continuing to support Jacobâ€™s growth._x000a__x000a_Best,_x000a_Nick L._x000a_nick.lucido@revolutionprep.com_x000a_+1 (925) 899-7733"/>
    <n v="4"/>
    <s v="Recommends continuing at current velocity of 1–2 sessions per week."/>
  </r>
  <r>
    <n v="10949351"/>
    <d v="2026-01-17T00:00:00"/>
    <x v="117"/>
    <s v="Team Cross"/>
    <n v="96257"/>
    <s v="Anastasia Del Tejo"/>
    <s v="Dear Viviana,_x000a__x000a_I hope you are enjoying the winter season. I wanted to share an update on Anastasiaâ€™s progress in math tutoring, including the skills weâ€™ve been working on and recommendations for moving forward._x000a__x000a_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_x000a__x000a_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_x000a__x000a_Please let me know if you have any questions or if there are any adjustments you would like to make to our plan. I am happy to schedule time to connect by phone if that would be helpful. I look forward to continuing to support Anastasia in her academic journey._x000a__x000a_Best regards,â€¨_x000a__x000a_Q. MonÃ©t T._x000a_quinnisha.travis@revolutionprep.com_x000a_+18502123552"/>
    <n v="4"/>
    <s v="Recommends continuing math tutoring three times per week in 30-minute sessions."/>
  </r>
  <r>
    <n v="10949361"/>
    <d v="2026-01-17T00:00:00"/>
    <x v="99"/>
    <s v="Team Haase-Alvey"/>
    <n v="88476"/>
    <s v="Alejandro Hernandez"/>
    <s v="Hi Peggy,_x000a__x000a_It was great working with Alejandro recently, and I wanted to share an update on the progress weâ€™ve been making together and our plan moving forward._x000a__x000a_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_x000a__x000a_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_x000a__x000a_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_x000a__x000a_Based on Alejandroâ€™s progress, I recommend continuing at our current velocity of one 30-minute session per week to maintain consistency, reinforce habits, and continue supporting both organization and academics._x000a__x000a_Please feel free to reach out if you have any questions or would like to discuss adjustments to our plan. Iâ€™m always happy to connect by phone if helpful and look forward to continuing to support Alejandro._x000a__x000a_Best,_x000a_Nick L._x000a_nick.lucido@revolutionprep.com_x000a_+1 (925) 899-7733"/>
    <n v="4"/>
    <s v="Recommends continuing at current velocity of one 30-minute session per week."/>
  </r>
  <r>
    <n v="10949371"/>
    <d v="2026-01-17T00:00:00"/>
    <x v="99"/>
    <s v="Team Haase-Alvey"/>
    <n v="92037"/>
    <s v="Grant Allen"/>
    <s v="Hi Amy,_x000a__x000a_It was great working with Grant recently, and I wanted to share an update on the progress weâ€™ve been making together along with my recommendation moving forward._x000a__x000a_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_x000a__x000a_We also worked on SAT test-taking strategies, including the two-pass approach and MAPS, to help Grant approach questions more efficiently and confidently. These strategies are supporting his ability to manage time and think critically under test conditions._x000a__x000a_In our next session, we will begin working on creating an effective note sheet and study guide for Geometry to further support his exam preparation._x000a__x000a_Based on Grantâ€™s progress and the benefits of consistent structure, I recommend continuing at our current velocity of one one-hour session per week to maintain momentum and continue strengthening his executive functioning systems._x000a__x000a_Please feel free to reach out if you have any questions or would like to discuss this plan further. Iâ€™m happy to connect by phone if helpful and look forward to continuing to support Grantâ€™s progress._x000a__x000a_Best,_x000a_Nick L._x000a_nick.lucido@revolutionprep.com_x000a_+1 (925) 899-7733"/>
    <n v="4"/>
    <s v="Recommends continuing at current velocity of one one-hour session per week."/>
  </r>
  <r>
    <n v="10949373"/>
    <d v="2026-01-17T00:00:00"/>
    <x v="122"/>
    <s v="Team Haase-Alvey"/>
    <n v="96277"/>
    <s v="Gautham Avuthu"/>
    <s v="Dear Vijaya,_x000a_I hope you are having a great new year. Itâ€™s been great working with you and Gautham over the past couple of months. I wanted to touch base to share some of the progress weâ€™ve made so far and share my thoughts on the plan moving forward._x000a_I have seen significant improvements in Gauthamâ€™s ability to add and multiply polynomials, factor polynomials and quadratics, and apply exponent rules to simplify algebraic expressions. This consistent improvement has been evident in every session that we have together._x000a_Seeing Gauthamâ€™s current progress, I recommend we continue with our current schedule of one 60-minute session per week through the school year. The overall goal remains building a solid algebra foundation and staying on track, or even staying ahead in his math class. _x000a_Please let me know if you have any questions or if there are any adjustments you would like to make to our plan. Iâ€™m happy to schedule a time to talk by phone if that would be helpful. I look forward to supporting Gautham in his continued academic journey._x000a_Best regards,_x000a__x000a_Jesse S._x000a_jesse.squires@revolutionprep.com_x000a_+19704330744"/>
    <n v="5"/>
    <s v="Recommends continuing with current schedule of one 60-minute session per week."/>
  </r>
  <r>
    <n v="10949395"/>
    <d v="2026-01-17T00:00:00"/>
    <x v="72"/>
    <s v="Team Haase-Alvey"/>
    <n v="91523"/>
    <s v="Siya Patel"/>
    <s v="Dear Priyanka,_x000a__x000a_I hope youâ€™re doing well. As we wrapped up our final session today, I wanted to take a moment to share how much Iâ€™ve enjoyed working with Siya and to highlight the progress sheâ€™s made._x000a__x000a_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_x000a__x000a_Siya should be very proud of the effort and care sheâ€™s put into her applications, and Iâ€™m confident that her essays reflect both her strengths and her authenticity. It has truly been a pleasure supporting her through this process._x000a__x000a_I wish Siya all the very best as she begins her college journey, and I have no doubt she will continue to thrive in her future academic work. Please feel free to reach out anytime if I can be of help down the road._x000a__x000a_Warm regards,_x000a_Ana H._x000a_ana.heiser@revolutionprep.com_x000a_+14695703730"/>
    <n v="1"/>
    <s v="No additional sessions scheduled"/>
  </r>
  <r>
    <n v="10949419"/>
    <d v="2026-01-17T00:00:00"/>
    <x v="101"/>
    <s v="Team De Groot"/>
    <n v="95135"/>
    <s v="Harper Monroe"/>
    <s v="Hi Harper and Kevin,_x000a__x000a_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_x000a__x000a_So far I think we are at a good pace of at least once a week for an hour each time. It will allow us to continue to work on her areas of weakness and after Geometry we will go back to reviewing some English. In two weeks I plan for Harper to take her next practice test._x000a__x000a_Let me know if you have any questions or concerns!_x000a__x000a_Best,_x000a__x000a_Eric C._x000a_eric.chang@revolutionprep.com_x000a_+18185308101"/>
    <n v="4"/>
    <s v="Good pace of at least once a week for an hour each time."/>
  </r>
  <r>
    <n v="10949432"/>
    <d v="2026-01-17T00:00:00"/>
    <x v="99"/>
    <s v="Team Haase-Alvey"/>
    <n v="95922"/>
    <s v="Kason Thieu"/>
    <s v="Hi Thuy,_x000a__x000a_It was great working with Kason recently, and I wanted to share a quick update on what we covered and my recommendation moving forward._x000a__x000a_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_x000a__x000a_Kason is progressing well in his ability to absorb new information, build science vocabulary, and stay focused during learning activitiesâ€”especially when the content is hands-on and fun._x000a__x000a_To continue supporting his curiosity and keep sessions enjoyable, I recommend continuing at our current velocity of one 30-minute session per week._x000a__x000a_Please feel free to reach out if you have any questions or if there are specific science topics Kason is especially excited about right nowâ€”Iâ€™m happy to tailor future sessions to his interests._x000a__x000a_Best,_x000a_Nick L._x000a_nick.lucido@revolutionprep.com_x000a_+1 (925) 899-7733"/>
    <n v="4"/>
    <s v="Recommends continuing at current velocity of one 30-minute session per week."/>
  </r>
  <r>
    <n v="10949451"/>
    <d v="2026-01-17T00:00:00"/>
    <x v="101"/>
    <s v="Team De Groot"/>
    <n v="91405"/>
    <s v="Preston Chen"/>
    <s v="Hi Preston and Zhisheng,_x000a__x000a_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_x000a__x000a_We have a good pace of meeting once a week for an hour each time to work on keeping up with his class. I would also recommend that he starts to review some of the older topics as we work towards preparing for the AP Exam as well. _x000a__x000a_If you have any questions or concerns don't hesitate to reach out!_x000a__x000a_Best,_x000a__x000a_Eric C._x000a_eric.chang@revolutionprep.com_x000a_+18185308101"/>
    <n v="4"/>
    <s v="Good pace of meeting once a week for an hour each time."/>
  </r>
  <r>
    <n v="10949453"/>
    <d v="2026-01-17T00:00:00"/>
    <x v="99"/>
    <s v="Team Haase-Alvey"/>
    <n v="96842"/>
    <s v="Jade Mortimer"/>
    <s v="Hi Sabrina,_x000a__x000a_It was great working with Jade recently, and I wanted to share an update on her progress and my recommendation moving forward._x000a__x000a_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_x000a__x000a_We also began working on an opinion-based writing piece, starting with creating an outline and beginning to develop her ideas in writing. Alongside this, we continued supporting reading comprehension, focusing on understanding and responding to what she reads._x000a__x000a_One logistical note: it would be very helpful if Jade could join our sessions on a different device, as the school-issued computer blocks access to Google Docs, which makes hands-on writing activities more difficult during sessions._x000a__x000a_Based on Jadeâ€™s progress and ongoing needs, I recommend continuing at our current velocity of one one-hour session per week to maintain consistency and continue building her reading and writing skills._x000a__x000a_Please feel free to reach out if you have any questions or would like to discuss Jadeâ€™s progress further. Iâ€™m happy to connect by phone if helpful and look forward to continuing to support her growth._x000a__x000a_Best,_x000a_Nick L._x000a_nick.lucido@revolutionprep.com_x000a_+1 (925) 899-7733"/>
    <n v="4"/>
    <s v="Recommends continuing at current velocity of one one-hour session per week."/>
  </r>
  <r>
    <n v="10949459"/>
    <d v="2026-01-17T00:00:00"/>
    <x v="130"/>
    <s v="Team Plamondon"/>
    <n v="81884"/>
    <s v="Valentina Vazquez"/>
    <s v="Dear Carmela and Valentina,_x000a__x000a_I hope you are having a great week. Itâ€™s been great working with you and Valentina over the past couple of months. I wanted to touch base to share some of the progress weâ€™ve made so far and share my thoughts on the plan moving forward._x000a__x000a_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_x000a__x000a_Because of how well she is doing, I would recommend we continue our once weekly schedule for the remainder of the semester. It is common for students to schedule an extra session or two when a test is coming up as well._x000a__x000a_Please let me know if you have any questions or if there are any adjustments you would like to make to our plan. Iâ€™m happy to schedule a time to talk by phone if that would be helpful. I look forward to supporting Valentina in her continued academic journey._x000a__x000a_Zoe S._x000a_zoe.shanley@revolutionprep.com_x000a_+16362488201"/>
    <n v="5"/>
    <s v="Recommends continuing once weekly schedule for remainder of semester."/>
  </r>
  <r>
    <n v="10949463"/>
    <d v="2026-01-17T00:00:00"/>
    <x v="122"/>
    <s v="Team Haase-Alvey"/>
    <n v="85141"/>
    <s v="Jorel Headley"/>
    <s v="Dear Shellyann,_x000a_I hope you are having a great holiday season. Itâ€™s been great working with you and Jorel over the past couple of months. I wanted to touch base to share some of the progress weâ€™ve made so far and share my thoughts on the plan moving forward._x000a_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_x000a_Based on Jorelâ€™s goals, I recommend continuing with our current schedule of 1 60-minute session per week through the school year to stay on track in his class. The overall goal remains building strong programming skills and confidence in Java development. _x000a_Please let me know if you have any questions or if there are any adjustments you would like to make to our plan. Iâ€™m happy to schedule a time to talk by phone if that would be helpful. I look forward to supporting Jorel in his continued academic journey._x000a_Best regards,_x000a__x000a_Jesse S._x000a_jesse.squires@revolutionprep.com_x000a_+19704330744"/>
    <n v="5"/>
    <s v="Recommends continuing with current schedule of 1 60-minute session per week."/>
  </r>
  <r>
    <n v="10949467"/>
    <d v="2026-01-17T00:00:00"/>
    <x v="99"/>
    <s v="Team Haase-Alvey"/>
    <n v="97302"/>
    <s v="Shriyan Adimulam"/>
    <s v="Hi Harish,_x000a__x000a_It was great working with Shriyan recently, and I wanted to share an update on what weâ€™ve been covering along with my recommendation moving forward._x000a__x000a_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_x000a__x000a_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_x000a__x000a_More recently, we finished our discussion on organism growth and reproduction and began looking into matter and energy in ecosystems, including an introduction to photosynthesis._x000a__x000a_Shriyan continues to show strong engagement and curiosity, and he is building a well-rounded understanding of core biology and science concepts._x000a__x000a_Based on his progress and interest in science, I recommend continuing at our current velocity of one one-hour session per week to further support his learning and continue building momentum in biology._x000a__x000a_Please feel free to reach out if you have any questions or would like to discuss his progress further. Iâ€™m happy to connect by phone if helpful and look forward to continuing to support Shriyanâ€™s learning._x000a__x000a_Best,_x000a_Nick L._x000a_nick.lucido@revolutionprep.com_x000a_+1 (925) 899-7733"/>
    <n v="4"/>
    <s v="Recommends continuing at current velocity of one one-hour session per week."/>
  </r>
  <r>
    <n v="10949480"/>
    <d v="2026-01-17T00:00:00"/>
    <x v="117"/>
    <s v="Team Cross"/>
    <n v="82864"/>
    <s v="Adrienne Chambliss"/>
    <s v="Greetings Catherine,_x000a__x000a_I have enjoyed working with Adrienne as she continues to strengthen her fifth-grade writing and reading skills. I wanted to share an update on the work we have completed over the past several weeks and outline recommendations for continued growth._x000a__x000a_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_x000a__x000a_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_x000a__x000a_Please let me know if you have any questions or if you would like to adjust Adrienneâ€™s tutoring schedule. I truly enjoy working with her and look forward to continuing to support her growth as a confident and capable fifth-grade reader and writer._x000a__x000a_Best Regards,_x000a__x000a_Q. MonÃ©t T._x000a_quinnisha.travis@revolutionprep.com_x000a_+18502123552"/>
    <n v="4"/>
    <s v="Recommends maintaining tutoring for one hour per week."/>
  </r>
  <r>
    <n v="10949492"/>
    <d v="2026-01-17T00:00:00"/>
    <x v="130"/>
    <s v="Team Plamondon"/>
    <n v="95156"/>
    <s v="Sam Curry"/>
    <s v="Dear Amity and Sam,_x000a__x000a_I hope you are having a great week. Itâ€™s been great working with you and Sam over the past couple of months. I wanted to touch base to share some of the progress weâ€™ve made so far and share my thoughts on the plan moving forward._x000a__x000a_I have seen significant improvements in Sam's understanding of how to interpret a normal/bell curve. In our most recent session, he did a really great job understanding probability, specifically how to calculate &quot;and&quot; and &quot;or&quot; probabilities when two events are not independent. We've also done a lot of work to brush up on the angle rules and definitions of geometry terms. He always comes to session with a great attitude and gives his best effort to answer questions, which I always appreciate!_x000a__x000a_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_x000a__x000a_I see that you currently have two hours left. If you'd like to buy more, here is a link to purchase hours:_x000a__x000a_â€¢ 12 Hours of Advanced Tutoring for Sam Curry with Zoe Shanley_x000a__x000a_ https://my.revolutionprep.com/s/IsTXxl9qab._x000a__x000a_Please let me know if you have any questions or if there are any adjustments you would like to make to our plan. Iâ€™m happy to schedule a time to talk by phone if that would be helpful. I look forward to supporting Sam in his continued academic journey._x000a__x000a_Zoe S._x000a_zoe.shanley@revolutionprep.com_x000a_+16362488201"/>
    <n v="2"/>
    <s v="Link to purchase hours provided without explicit schedule recommendation."/>
  </r>
  <r>
    <n v="10949510"/>
    <d v="2026-01-17T00:00:00"/>
    <x v="131"/>
    <s v="Team Plamondon"/>
    <n v="92312"/>
    <s v="Francisco Santos"/>
    <s v="Hi Francisco and Felpe,_x000a__x000a_It's been great working with Francisco over the past couple of months. As we prepare for Francisco's upcoming official test, I wanted to share some updates and information about what to expect._x000a__x000a_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_x000a__x000a_Francisco's upcoming practice test will tell us more, but from what I'm seeing in session I believe the 1400-1450 range is within reach. While we cannot guarantee a specific score, we have worked diligently towards this goal. _x000a__x000a_In the coming weeks, I'm planning to dive deeper into transitions questions, and make sure Francisco is able to lean on his strategies even for the harder questions in both sections. He can find this week's vocabulary homework attached to this email._x000a__x000a_Right now, we have next week scheduled out (Tuesday 1/20 at 7:30pm and Saturday 1/24 at 6:30pm) and Francisco has 1 unscheduled hour. In the week following (1/25-1/31) I have the following weekday times available (times in est):_x000a__x000a_Tuesday 1/27: between 3:00 and 5:30pm_x000a_Wednesday 1/28: between 3:00 and 5:30pm, or between 8:00 and 10:00pm_x000a_Thursday 1/29: 4:00-5:00pm, 6:00-7:00pm, 9:00-10:00pm_x000a__x000a_Please let me know, or go into your dashboard to schedule out this hour._x000a__x000a_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_x000a__x000a_Please let me know if you have any questions or if there are any adjustments you would like to make to our plan. I'm also able to schedule a time to talk by phone if that would be helpful. I am happy to support Francisco in his continued academic journey._x000a__x000a_Best wishes,_x000a__x000a_Gale H._x000a_abigail.hermes@revolutionprep.com_x000a_+12169249507"/>
    <n v="5"/>
    <s v="Recommends continuing at two hour a week velocity"/>
  </r>
  <r>
    <n v="10949523"/>
    <d v="2026-01-17T00:00:00"/>
    <x v="117"/>
    <s v="Team Cross"/>
    <n v="85808"/>
    <s v="Marlee Hewitt"/>
    <s v="Greetings Melessa,_x000a__x000a_I have enjoyed working with Marlee over the past year and supporting her continued growth in reading, spelling, and grammar! I wanted to share an overview of the skills we have been focusing on and outline my recommendations moving forward._x000a__x000a_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_x000a__x000a_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_x000a__x000a_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_x000a__x000a_Best regards,_x000a__x000a_Q. MonÃ©t T._x000a_quinnisha.travis@revolutionprep.com_x000a_+18502123552"/>
    <n v="4"/>
    <s v="Recommends continuing with 60 minutes of language arts instruction per week."/>
  </r>
  <r>
    <n v="10949526"/>
    <d v="2026-01-17T00:00:00"/>
    <x v="130"/>
    <s v="Team Plamondon"/>
    <n v="94871"/>
    <s v="Ashna Khanna"/>
    <s v="Hi Mitali and Ashna,_x000a__x000a_I hope you are having a great week. Itâ€™s been great working with Ashna over the past couple of months. I wanted to touch base to share some of the progress weâ€™ve made so far and discuss everything we've covered._x000a__x000a_For the Reading and Writing section, Ashna and I covered various different approaches to help maximize the time spent on each question while also finding ways to most accurately answer questions._x000a__x000a_Ashna and I have spent the past few months focusing on the math section of the SAT. Specifically, I have been covering different types of Geometry questions for her to ensure she is best prepared for the math questions that can't be solved with a calculator._x000a__x000a_As I mentioned in my last update, she is very proficient in using the calculator for the math section, and she even scored higher on the Math section in her last test than she scored on the Reading and Writing section!_x000a__x000a_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_x000a__x000a_I let her know that if there are any things she thinks of before the test that she wants to review, I'm happy to schedule another session to help_x000a__x000a_It has been great working with Ashna as she prepares for the test. I wish her luck on achieving her goal score!_x000a__x000a_Zoe S._x000a_zoe.shanley@revolutionprep.com_x000a_+16362488201"/>
    <n v="1"/>
    <s v="Last session before test"/>
  </r>
  <r>
    <n v="10949536"/>
    <d v="2026-01-17T00:00:00"/>
    <x v="76"/>
    <s v="Team Haase-Alvey"/>
    <n v="95457"/>
    <s v="Ajesh Patel"/>
    <s v="Dear Ashish Patel,_x000a__x000a_I hope you are having a great winter season. Itâ€™s been great working with you and Ajesh over the past couple of months. I wanted to touch base to share some of the progress weâ€™ve made so far and share my thoughts on the plan moving forward._x000a__x000a_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_x000a__x000a_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_x000a__x000a_Please let me know if you have any questions or if there are any adjustments you would like to make to our plan. Iâ€™m happy to schedule a time to talk by phone if that would be helpful. I look forward to supporting Ajesh in his continued academic journey._x000a__x000a_Best regards,_x000a__x000a_Jason N._x000a_jason.noble@revolutionprep.com_x000a_+12162627470"/>
    <n v="4"/>
    <s v="Recommends continuing to meet once a week on as-needed basis."/>
  </r>
  <r>
    <n v="10949640"/>
    <d v="2026-01-17T00:00:00"/>
    <x v="47"/>
    <s v="Team Plamondon"/>
    <n v="52276"/>
    <s v="Maximilian Holzapfel"/>
    <s v="Hi Barbara,_x000a__x000a_It was great speaking with you this week. Max has several upcoming examsâ€”the SAT, AP U.S. History, and AP Physics C. There is a lot to cover, but with strong planning and preparation, Iâ€™m confident Max will be ready to tackle these tests._x000a__x000a_Iâ€™d like to begin by prioritizing the exams. My recommended order is:_x000a__x000a_AP U.S. History_x000a__x000a_AP Physics C_x000a__x000a_SAT_x000a__x000a_The SAT has multiple test dates, which gives us flexibility. AP U.S. History requires more memorization, so I would prioritize it over AP Physics C. Below is my proposed timeline and plan leading up to the exams._x000a__x000a_Upcoming Schedule &amp;amp; Immediate Plan_x000a_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_x000a__x000a_Attached to this email are practice exams for AP U.S. History and AP Physics C. I will ask Max to complete both, starting with AP U.S. History since it is the higher priority. Our work moving forward will be based on his results._x000a__x000a_Exam Dates_x000a__x000a_AP U.S. History: Friday, May 8, 2026_x000a__x000a_AP Physics C: Mechanics: Wednesday, May 13, 2026_x000a__x000a_These exams are roughly 16 weeks away._x000a__x000a_Session Structure_x000a_Currently, we are scheduled for two 1-hour sessions per week. If possible, I would like to increase each session to 90 minutes. There is a significant amount of test preparation to consider alongside Maxâ€™s regular schoolwork._x000a__x000a_My plan is to:_x000a__x000a_Dedicate one hour of each session to AP material_x000a__x000a_Use one weekly session for AP U.S. History_x000a__x000a_Use the second weekly session for AP Physics C_x000a__x000a_Since one hour is not enough to fully learn a topic, each unit will include a structured folder with supplemental materials (readings, videos, worksheets), along with homework to check for understanding._x000a__x000a_SAT Preparation_x000a_For the SAT, I will assign Max practice questions. We will spend approximately 30 minutes reviewing his answers and going over test-taking strategies._x000a__x000a_Overall Timeline_x000a_With 16 weeks available, the time will be broken into seven â€œtesting periods.â€ We will spend about two weeks on each content area, followed by an assessment of Maxâ€™s mastery. The final two weeks will be dedicated to working through full test-style questions._x000a__x000a_When I see Max on Monday, weâ€™ll get started right away. Once he completes the practice tests, Iâ€™ll finalize the topic timeline and send you a follow-up email on Tuesday._x000a__x000a_Have a great day,_x000a_Jamaul"/>
    <n v="5"/>
    <s v="Recommends increasing to 90 minutes/session"/>
  </r>
  <r>
    <n v="10949650"/>
    <d v="2026-01-17T00:00:00"/>
    <x v="100"/>
    <s v="Team Milner"/>
    <n v="52936"/>
    <s v="Sonia Parikh"/>
    <s v="Dear Team Sonia_x000a_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_x000a__x000a_Finishing the Semester Strong_x000a_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_x000a__x000a_Transition to R and New Semester Goals_x000a_For the new semester, Sonia has transitioned to Regular Statistics. While this change will make the statistical concepts easier to manage as they cover material she has previously learned, the course utilizes R programming instead of Python._x000a__x000a_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_x000a__x000a_Plan Moving Forward_x000a_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_x000a__x000a_Please let me know if you have any questions or if there are any adjustments you would like to make to our plan._x000a__x000a_Best regards,_x000a_Bryant S._x000a_bryant.salinas@revolutionprep.com_x000a_+15624448241"/>
    <n v="2"/>
    <s v="Recommends continuing with current schedule."/>
  </r>
  <r>
    <n v="10949659"/>
    <d v="2026-01-17T00:00:00"/>
    <x v="130"/>
    <s v="Team Plamondon"/>
    <n v="94529"/>
    <s v="Jason Kouangoua-Chardey"/>
    <s v="Dear Diane and Jason,_x000a__x000a_I hope you are having a great day! I wanted to touch base regarding Jason's recent attendance and participation in our tutoring sessions._x000a__x000a_Firstly, Jason is a bright student who comes to sessions with a respectful attitude and good questions. He gives his best effort, and I have seen his understanding improve of the Geometry topics._x000a__x000a_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_x000a__x000a_A few times he has told me that his tardiness is due to needing to boot up his laptop or update it. I cannot accept this as a reason to be late to session. It is expected that students are prepared with the appropriate technology and resources when it is time to join our lesson._x000a__x000a_In our most recent session, I told Jason that if he misses another session, or shows up late to another session, I will have to remove him from my schedule to accommodate other students._x000a__x000a_I recommend we continue our once weekly sessions. Moving forward, I suggest we revisit the current schedule to find days and times that might work better for Jason. I am happy to discuss different days and times if needed. _x000a__x000a_Please let me know if you have any questions or if there are any adjustments you would like to make to our plan. Iâ€™m happy to schedule a time to talk by phone if that would be helpful. I am here to support Jason and ensure he has the best possible chance to succeed._x000a__x000a_Best,_x000a_Zoe S._x000a_zoe.shanley@revolutionprep.com_x000a_+16362488201"/>
    <n v="3"/>
    <s v="Recommends continuing once weekly sessions."/>
  </r>
  <r>
    <n v="10949689"/>
    <d v="2026-01-17T00:00:00"/>
    <x v="100"/>
    <s v="Team Milner"/>
    <n v="98237"/>
    <s v="Frankie Johnston"/>
    <s v="Dear Team Frankie_x000a__x000a_I hope youâ€™re having a great week! It has been a pleasure starting SAT prep with Frankie. Iâ€™m happy to hear that she improved her score from a 1060 to an 1160 on the December DSAT, with her Reading and Writing score jumping 50 points._x000a__x000a_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_x000a__x000a_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_x000a__x000a_Please let me know if you have any questions or wish to discuss the schedule. I look forward to our continued progress toward the March exam!_x000a__x000a_Best regards,_x000a_Bryant S._x000a_bryant.salinas@revolutionprep.com_x000a_+15624448241"/>
    <n v="2"/>
    <s v="Continue to take advantage of summer holiday."/>
  </r>
  <r>
    <n v="10949697"/>
    <d v="2026-01-17T00:00:00"/>
    <x v="132"/>
    <s v="Team Cross"/>
    <n v="84399"/>
    <s v="Soraya Aliabadi"/>
    <s v="Hi Samira and Amirali,_x000a__x000a_I hope youâ€™re having a good week! I wanted to provide an update on Sorayaâ€™s recent progress in her biology tutoring._x000a__x000a_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_x000a__x000a_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_x000a__x000a_If you have any questions or would like to discuss her progress in more detail, please feel free to reach out by email or text. Iâ€™m always happy to help!_x000a__x000a_Thank you, and I look forward to continuing to support Soraya on her academic journey._x000a__x000a_Best,_x000a__x000a_Christine S._x000a_christine.santos@revolutionprep.com_x000a_+19415649546"/>
    <n v="1"/>
    <s v="Recommendation is that Soraya continue with this pattern of thorough review."/>
  </r>
  <r>
    <n v="10949777"/>
    <d v="2026-01-17T00:00:00"/>
    <x v="132"/>
    <s v="Team Cross"/>
    <n v="98966"/>
    <s v="Eleanor Brandt"/>
    <s v="Hi Lauren,_x000a__x000a_I hope youâ€™re doing well! I wanted to share an update on Eleanorâ€™s recent progress as she prepares for the SAT._x000a__x000a_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_x000a__x000a_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_x000a__x000a_On a separate note, based on Eleanorâ€™s practice test score, I agree that she should set her sights on a goal score of 1500. This is a highly competitive target, but with consistent review and practice, Iâ€™m confident Eleanor is capable of achieving it._x000a__x000a_If you have any questions or would like to discuss Eleanorâ€™s progress or future study strategies further, please feel free to reach out by email or text._x000a__x000a_Thank you, and I look forward to supporting Eleanor as she continues her preparation!_x000a__x000a_Best,_x000a__x000a_Christine S._x000a_christine.santos@revolutionprep.com_x000a_+19415649546"/>
    <n v="1"/>
    <s v="Agree she should set sights on goal score"/>
  </r>
  <r>
    <n v="10949788"/>
    <d v="2026-01-17T00:00:00"/>
    <x v="117"/>
    <s v="Team Cross"/>
    <n v="83368"/>
    <s v="James Thomas Backus"/>
    <s v="Dear Kandis,_x000a__x000a_James Thomas has been working to strengthen his skills in reading and math. Iâ€™d like to share a brief update on the skills weâ€™ve been practicing and outline the next steps for continued learning and review._x000a__x000a_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_x000a__x000a_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_x000a__x000a_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_x000a__x000a_Best Regards,_x000a__x000a_Q. MonÃ©t T._x000a_quinnisha.travis@revolutionprep.com_x000a_+18502123552"/>
    <n v="4"/>
    <s v="Recommends maintaining 30–60 minutes each of math and language arts per week."/>
  </r>
  <r>
    <n v="10949818"/>
    <d v="2026-01-17T00:00:00"/>
    <x v="117"/>
    <s v="Team Cross"/>
    <n v="82960"/>
    <s v="Mason Backus"/>
    <s v="Greetings Kandis,_x000a__x000a_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_x000a__x000a_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_x000a__x000a_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_x000a__x000a_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_x000a__x000a_Warm Regards,_x000a__x000a_Q. MonÃ©t T._x000a_quinnisha.travis@revolutionprep.com_x000a_+18502123552"/>
    <n v="4"/>
    <s v="Recommends maintaining 30–60 minutes of language arts and math each week."/>
  </r>
  <r>
    <n v="10949861"/>
    <d v="2026-01-17T00:00:00"/>
    <x v="121"/>
    <s v="Team De Groot"/>
    <n v="96790"/>
    <s v="Marcus Ho"/>
    <s v="Dear Lorna,_x000a__x000a_It's been great working with Marcus over the past several weeks. As his Geometry midterm approaches, I wanted to share a brief progress update and outline what we've been focusing on as well as what to expect moving forward._x000a__x000a_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_x000a__x000a_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_x000a__x000a_If you'd like to continue working together on these goals, you can redeem additional credits through your Bright Horizons portal. After redeeming your credits, you'll receive an email from Revolution Prep with instructions to add the hours to Marcus's account._x000a__x000a_Please feel free to reach out if you have any questions or would like to talk through the plan in more detail. I'm also happy to schedule a brief call if that would be helpful. I'm glad to support Marcus as he prepares for this exam and continues building confidence in Geometry._x000a__x000a_Zach M._x000a_zach.mcfatridge@revolutionprep.com_x000a_+17572987511"/>
    <n v="5"/>
    <s v="Recommends continuing with one 60-minute session per week through school year."/>
  </r>
  <r>
    <n v="10949934"/>
    <d v="2026-01-17T00:00:00"/>
    <x v="103"/>
    <s v="Team De Groot"/>
    <n v="94961"/>
    <s v="Cameron Tom"/>
    <s v="Good evening, all! I wanted to update you on Cameron's progress. _x000a__x000a_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_x000a__x000a_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_x000a__x000a_Please let me know if you have any questions or concerns about our plan or progress. I am reliably available by text or email, but also by phone or Zoom if needed._x000a__x000a_Have a good weekend!_x000a__x000a_Eddie C._x000a_eddie.cayia@revolutionprep.com_x000a_+18037278636"/>
    <n v="4"/>
    <s v="Current rate of one half-hour session per week seems adequate."/>
  </r>
  <r>
    <n v="10949972"/>
    <d v="2026-01-17T00:00:00"/>
    <x v="121"/>
    <s v="Team De Groot"/>
    <n v="99358"/>
    <s v="Sam Buschmeier"/>
    <s v="Dear James,_x000a__x000a_I hope you're having a great week. As Sam prepares to take his first full-length practice test coordinated with us, I wanted to share a brief update and outline what to expect._x000a__x000a_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_x000a__x000a_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_x000a__x000a_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_x000a__x000a_After the practice test, I'll review the results with Sam and talk through his test-day experience, including pacing, strategy use, and overall comfort. I'll then follow up with you in my next parent update with key takeaways, areas of improvement, and our focus moving forward._x000a__x000a_Based on Sam's current progress and goals, I recommend continuing with one 60-minute session per week through March 14. Maintaining consistent sessions, along with regular completion of assigned homework and practice tests, will best support steady score improvement._x000a__x000a_Please let me know if you have any questions or would like to talk through the plan in more detail. I'm happy to schedule a phone or Zoom call if that would be helpful. I'm looking forward to continuing to support Sam as we move into this next phase of prep._x000a__x000a_Regards._x000a__x000a_Zach M._x000a_zach.mcfatridge@revolutionprep.com_x000a_+17572987511"/>
    <n v="5"/>
    <s v="Recommends continuing with one 60-minute session per week through March 14."/>
  </r>
  <r>
    <n v="10949978"/>
    <d v="2026-01-17T00:00:00"/>
    <x v="103"/>
    <s v="Team De Groot"/>
    <n v="97008"/>
    <s v="Je'vis Anderson"/>
    <s v="Good evening, Anderson family! I wanted to update you on Je'vis's progress._x000a__x000a_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_x000a__x000a_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_x000a__x000a_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_x000a__x000a_If needed, feel free to contact me if there are any questions or concerns about our progress or plan. I am reliably available by text or email, but also phone or Zoom if needed._x000a__x000a_Have a good weekend!_x000a__x000a_Eddie C._x000a_eddie.cayia@revolutionprep.com_x000a_+18037278636"/>
    <n v="4"/>
    <s v="Think three session per week or less should be adequate."/>
  </r>
  <r>
    <n v="10949989"/>
    <d v="2026-01-17T00:00:00"/>
    <x v="121"/>
    <s v="Team De Groot"/>
    <n v="98787"/>
    <s v="Kaysen Fredieu"/>
    <s v="Dear Jolie,_x000a__x000a_I hope you're having a good week. I wanted to share a progress update for Kaysen following his first ACT practice test with us and outline how we're approaching the next phase of his prep._x000a__x000a_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_x000a__x000a_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_x000a__x000a_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_x000a__x000a_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_x000a__x000a_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_x000a__x000a_Please feel free to reach out if you have any questions or would like to talk through the plan in more detail. I'm happy to schedule a quick phone or Zoom call if that would be helpful. I'm looking forward to continuing to support Kaysen as we build momentum from here._x000a__x000a_Take care._x000a__x000a_Zach M._x000a_zach.mcfatridge@revolutionprep.com_x000a_+17572987511"/>
    <n v="5"/>
    <s v="Recommends increasing to two 60-minute sessions per week through February 14."/>
  </r>
  <r>
    <n v="10950008"/>
    <d v="2026-01-17T00:00:00"/>
    <x v="121"/>
    <s v="Team De Groot"/>
    <n v="98679"/>
    <s v="Abigail Alex"/>
    <s v="Dear Reeba,_x000a__x000a_I hope you're having a great week. I wanted to share a progress update now that Abigail has completed her first practice test with us and we've had a chance to begin reviewing and applying strategies based on those results._x000a__x000a_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_x000a__x000a_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_x000a__x000a_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_x000a__x000a_As we move toward Abigail's next practice test, it's important that the test be taken under conditions that closely mirror test day: a quiet environment, one sitting, and standard timing (unless accommodations apply). This ensures the results give us useful data to guide instruction._x000a__x000a_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_x000a__x000a_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_x000a__x000a_Please feel free to reach out if you have any questions or would like to talk through the plan in more detail. I'm happy to schedule a quick phone call if that would be helpful, and I'm looking forward to continuing to support Abigail as we move forward._x000a__x000a_Zach M._x000a_zach.mcfatridge@revolutionprep.com_x000a_+17572987511"/>
    <n v="5"/>
    <s v="Recommends continuing one 60-minute session per week through the May SAT."/>
  </r>
  <r>
    <n v="10950011"/>
    <d v="2026-01-17T00:00:00"/>
    <x v="103"/>
    <s v="Team De Groot"/>
    <n v="98111"/>
    <s v="Joseph Kriakos"/>
    <s v="Good evening, Kriakos family! I wanted to update you on Joseph's progress. _x000a__x000a_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_x000a__x000a_From what I can tell, our current weekly pace of once to occasionally twice per week seems to be adequate for steady progress, and I don't see any need to increase this frequency, though we may consider it as his next major exam comes closer if Joseph feels that's needed._x000a__x000a_Please let me know if you have any questions or concerns about our progress or plan. I am reliably available by text or email, but also phone or Zoom if needed._x000a__x000a_Have a good weekend!_x000a__x000a_Eddie C._x000a_eddie.cayia@revolutionprep.com_x000a_+18037278636"/>
    <n v="4"/>
    <s v="States current weekly pace of once to occasionally twice per week is adequate."/>
  </r>
  <r>
    <n v="10950038"/>
    <d v="2026-01-17T00:00:00"/>
    <x v="121"/>
    <s v="Team De Groot"/>
    <n v="97551"/>
    <s v="Isabella Alfred"/>
    <s v="Dear Amanda,_x000a__x000a_I hope you're having a good week. I wanted to take a moment to share a progress update for Isabella and outline my thoughts on how we can best support her moving forward._x000a__x000a_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_x000a__x000a_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_x000a__x000a_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_x000a__x000a_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_x000a__x000a_If you'd like to continue working together toward these goals, you can redeem additional credits through your Bright Horizons portal. After you redeem the credits, you'll receive an email from Revolution Prep with instructions for adding the hours to Isabella's account._x000a__x000a_Please feel free to reach out if you have any questions or would like to talk through the plan in more detail -- I'm happy to schedule a quick phone call if that would be helpful. I've really enjoyed working with Isabella and would be glad to continue supporting her progress._x000a__x000a_Best regards,_x000a_Zach M._x000a_zach.mcfatridge@revolutionprep.com_x000a_+17572987511"/>
    <n v="5"/>
    <s v="Recommends continuing with one 60-minute session per week through the end of the academic year."/>
  </r>
  <r>
    <n v="10950151"/>
    <d v="2026-01-17T00:00:00"/>
    <x v="12"/>
    <s v="Team De Groot"/>
    <n v="59621"/>
    <s v="Leah Grenier"/>
    <s v="Dear Jacqueline,_x000a__x000a_I hope you are having a great week! Leah has recently taken two practice tests (on 12/20/2025 and on 01/12/2026). I would like to share with you the results we have so far as well as a general plan for moving forward._x000a__x000a_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_x000a__x000a_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_x000a__x000a_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_x000a__x000a_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_x000a__x000a_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_x000a__x000a_Based on Leahâ€™s goals, I recommend adding an additional 60 minutes per week for a total of two one hour sessions until the March test. _x000a__x000a_Please let me know if you have any questions or if there are any adjustments you would like to make to our plan. Iâ€™m happy to schedule a time to talk by phone if that would be helpful. I am excited to continue supporting Leah in reaching her goals._x000a__x000a_Best regards,_x000a_Daniel E._x000a_daniel.esquivel-reynoso@revolutionprep.com_x000a_+18057085060"/>
    <n v="5"/>
    <s v="Recommends adding an additional 60 minutes per week for two one-hour sessions until the March test."/>
  </r>
  <r>
    <n v="10950178"/>
    <d v="2026-01-17T00:00:00"/>
    <x v="132"/>
    <s v="Team Cross"/>
    <n v="85241"/>
    <s v="Marzieh Thomas"/>
    <s v="Hi Mahtab,_x000a__x000a_I hope youâ€™re doing well! I wanted to share an update on Marziehâ€™s recent progress as she prepares for her ACT._x000a__x000a_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_x000a__x000a_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_x000a__x000a_If you have any questions or would like to discuss Marziehâ€™s progress in more detail, please feel free to reach out by email or text._x000a__x000a_Thank you, and I look forward to supporting Marzieh as she continues her preparation!_x000a__x000a_Best,_x000a_Christine S._x000a_christine.santos@revolutionprep.com_x000a_+19415649546"/>
    <n v="4"/>
    <s v="Recommends sticking with weekly 1.5-hour sessions for consistency and clarification."/>
  </r>
  <r>
    <n v="10950183"/>
    <d v="2026-01-17T00:00:00"/>
    <x v="43"/>
    <s v="Team Cross"/>
    <n v="92603"/>
    <s v="Evangelina Brian"/>
    <s v="Hello,_x000a__x000a_I wanted to share a quick update on Evangelinaâ€™s tutoring session today._x000a__x000a_Evangelina did a great job staying focused and working hard despite everything going on. We reviewed material for her upcoming math test and worked through several IXL practice problems. Our session focused on:_x000a__x000a_* Multiplying fractions_x000a_* Dividing fractions_x000a_* Solving fraction word problems_x000a__x000a_She showed strong effort and improving confidence with these skills. We were able to complete about half of the assigned practice problems together, and she made good progress in understanding the steps and strategies._x000a__x000a_With a little more review, she should be in a good position going into the exam._x000a__x000a_Moving forward, I suggest we continue with one or two 30 minute sessions per week to go over any homework or questions from class._x000a__x000a_Please donâ€™t hesitate to reach out if you have any questions._x000a__x000a_Warmly,_x000a__x000a_Jacey C._x000a_jacey.clifton@revolutionprep.com_x000a_+17063043963"/>
    <n v="4"/>
    <s v="Suggests continuing with one or two 30-minute sessions per week."/>
  </r>
  <r>
    <n v="10950190"/>
    <d v="2026-01-17T00:00:00"/>
    <x v="43"/>
    <s v="Team Cross"/>
    <n v="93719"/>
    <s v="Baylee Bamgbade"/>
    <s v="Hello,_x000a__x000a_I wanted to share a quick update on Bayleeâ€™s tutoring sessions lately. _x000a__x000a_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_x000a__x000a_We also spent time on grammar and math practice. Our focus included:_x000a_* Verb tenses in grammar_x000a_* Measurement units and basic arithmetic in math_x000a__x000a_To keep things engaging, we played a math-based game called Blooket, which helped reinforce skills in a fun, low-pressure way._x000a__x000a_Baylee stayed focused and worked hard throughout the session. She is making steady progress across reading, grammar, and math._x000a__x000a_I suggest we continue with the currently scheduled session of 2-3, 30 or 1 hour sessions per week. _x000a__x000a_Please let me know if you have any questions._x000a__x000a_Warmly,_x000a_Jacey Clifton_x000a__x000a_Jacey C._x000a_jacey.clifton@revolutionprep.com_x000a_+17063043963"/>
    <n v="4"/>
    <s v="Suggests continuing with the currently scheduled session of 2-3"/>
  </r>
  <r>
    <n v="10950207"/>
    <d v="2026-01-17T00:00:00"/>
    <x v="43"/>
    <s v="Team Cross"/>
    <n v="93718"/>
    <s v="Rylee Bamgbade"/>
    <s v="Hello,_x000a__x000a_I wanted to share a quick update on Ryleeâ€™s tutoring sessions recently. _x000a__x000a_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_x000a__x000a_We also played a word-reading game to reinforce these skills in a fun way. Rylee stayed engaged and worked hard through each round, continuing to build fluency and accuracy._x000a__x000a_We read a fun story about the Three Little Pigs from the wolfâ€™s perspective. Rylee enjoyed discussing the twist in the story and shared her opinion, which helped build listening comprehension and critical thinking skills._x000a__x000a_I suggest we continue with our scheduled sessions of 2-3, 30 or 1 hour sessions per week._x000a__x000a_Overall, Rylee has had a productive sessions and continues to make great progress in reading. _x000a__x000a_Please let me know if you have any questions._x000a__x000a_Warmly,_x000a__x000a_Jacey C._x000a_jacey.clifton@revolutionprep.com_x000a_+17063043963"/>
    <n v="4"/>
    <s v="Suggests continuing with scheduled sessions of 2-3"/>
  </r>
  <r>
    <n v="10950260"/>
    <d v="2026-01-17T00:00:00"/>
    <x v="12"/>
    <s v="Team De Groot"/>
    <n v="97119"/>
    <s v="Elijah McDowell"/>
    <s v="Dear Elizabeth,_x000a__x000a_I hope you are having a great week! Itâ€™s been great working with you and Elijah over the past couple of months. I wanted to touch base to share some of the progress weâ€™ve made so far and share my thoughts on the plan moving forward._x000a__x000a_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_x000a__x000a_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_x000a__x000a_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_x000a__x000a_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jah in his continued academic journey._x000a__x000a_Best regards,_x000a_Daniel E._x000a_daniel.esquivel-reynoso@revolutionprep.com_x000a_+18057085060"/>
    <n v="5"/>
    <s v="Strongly recommends adding an hour for three meetings per week until end of school year."/>
  </r>
  <r>
    <n v="10950328"/>
    <d v="2026-01-17T00:00:00"/>
    <x v="133"/>
    <s v="Team De Groot"/>
    <n v="89565"/>
    <s v="Jack McNeely"/>
    <s v="Dear Annette,_x000a__x000a_I am writing to provide a progress update for Jackâ€™s math tutoring._x000a__x000a_Program Goal: To improve Jack's math skills and performance._x000a__x000a_Areas of Success:_x000a_Jack brings a friendly and positive attitude to our sessions._x000a_He completes his work well and effectively learns the concepts needed to solve the problems at hand._x000a__x000a_Areas of Opportunity:_x000a_To ensure our sessions are aligned with his school curriculum, it would be helpful if Jack could bring specific homework or class assignments to our sessions._x000a_Having concrete examples of his current classwork will allow us to build directly on what he is learning in school._x000a__x000a_Recommendation:_x000a_Current Velocity: We currently meet for one 30-minute session per week._x000a_I recommend we increase this frequency to two sessions per week._x000a__x000a_While 30 minutes provides an edge, adding a second session would allow us to make more significant strides in his math development.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increasing frequency to two 30-minute sessions per week."/>
  </r>
  <r>
    <n v="10950334"/>
    <d v="2026-01-17T00:00:00"/>
    <x v="132"/>
    <s v="Team Cross"/>
    <n v="63504"/>
    <s v="Megan Schulte"/>
    <s v="Hello Jennifer,_x000a__x000a_I hope youâ€™re doing well! I wanted to share an update on Meganâ€™s recent progress as she prepares for her upcoming math quiz and continues to build her SAT readiness._x000a__x000a_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_x000a__x000a_We also began reviewing strategies for SAT writing questions involving pronouns. Megan could still benefit from additional practice with the noun replacement strategy and with subject vs object pronouns, so we made a plan to continue in our future sessions._x000a__x000a_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_x000a__x000a_If you have any questions or would like to discuss Meganâ€™s progress further, please feel free to reach out by email or text._x000a__x000a_Thank you, and I look forward to continuing to support Megan!_x000a__x000a_Best regards,_x000a__x000a_Christine S._x000a_christine.santos@revolutionprep.com_x000a_+19415649546"/>
    <n v="4"/>
    <s v="Recommends sticking with weekly 1.5-hour sessions."/>
  </r>
  <r>
    <n v="10950339"/>
    <d v="2026-01-17T00:00:00"/>
    <x v="133"/>
    <s v="Team De Groot"/>
    <n v="95183"/>
    <s v="Chloe Johnson"/>
    <s v="Dear Candice,_x000a__x000a_I am writing to provide a progress update for Chloeâ€™s Algebra tutoring._x000a__x000a_Program Goal: To support Chloe with Algebra concepts and test corrections._x000a__x000a_Areas of Success:_x000a_Chloe is a joy to work with; she works hard and maintains focus._x000a_We are able to cover a significant amount of test corrections and concepts efficiently._x000a_She demonstrates immediate understanding once she is shown how to solve a problem._x000a__x000a_Areas of Opportunity:_x000a_While Chloe focuses well, 90-minute sessions can naturally lead to &quot;learning fatigue&quot; towards the end._x000a_Splitting the time could help keep her energy and retention high throughout the entire lesson._x000a__x000a_Recommendation:_x000a_Current Velocity: We currently meet for one 1.5-hour session per week._x000a_I recommend we adjust to two 1-hour sessions per week._x000a__x000a_This change would slightly increase our total time (from 1.5 hours to 2 hours) and improve consistency. More importantly, shorter sessions will allow us to maximize focus and avoid the fatigue that can set in during longer blocks of time.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adjusting to two 1-hour sessions per week to avoid fatigue."/>
  </r>
  <r>
    <n v="10950413"/>
    <d v="2026-01-17T00:00:00"/>
    <x v="9"/>
    <s v="Team St. Marie"/>
    <n v="96429"/>
    <s v="Abril Calvo"/>
    <s v="Dear Mr. and Mrs. Calvo,_x000a__x000a_I hope you are having a great week. It's been great working with you and Abril over the past couple of months. I wanted to touch base to share some of the progress we've made so far and share my thoughts on the plan moving forward._x000a__x000a_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_x000a__x000a_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bril in her continued academic journey. _x000a__x000a_Best regards,_x000a_Jon C._x000a_jon.cathapermal@revolutionprep.com_x000a_+17049758359"/>
    <n v="5"/>
    <s v="Recommends adding 12-24 hours to schedule 1-2 sessions per week until May/June test."/>
  </r>
  <r>
    <n v="10950484"/>
    <d v="2026-01-18T00:00:00"/>
    <x v="3"/>
    <s v="Team Cross"/>
    <n v="86031"/>
    <s v="Megha Shrestha"/>
    <s v="Hello â€” I hope youâ€™re having a great weekend! Itâ€™s been wonderful working with Megha again these past couple of weeks. I wanted to share some progress and outline our plan moving forward._x000a__x000a_Iâ€™ve seen significant improvements in Meghaâ€™s ability to identify and explain metaphors and similes in text. Sheâ€™s also made consistent progress naming and understanding the difference between parallel and perpendicular lines; this was clear in our last session._x000a__x000a_My plan is to continue focusing on reading comprehension while integrating the math concepts sheâ€™s covering in school and any science topics where she needs support._x000a__x000a_Please let me know if you have any questions or would like to adjust the plan. Iâ€™m happy to schedule a phone call if that would be helpful._x000a__x000a_Thank you â€” I appreciate the opportunity to work with Megha._x000a__x000a_Michelle T._x000a_michelle.testerman@revolutionprep.com_x000a_+18636703374"/>
    <n v="1"/>
    <s v="Plans to continue focusing on reading comprehension but no specific schedule recommendation."/>
  </r>
  <r>
    <n v="10950486"/>
    <d v="2026-01-18T00:00:00"/>
    <x v="3"/>
    <s v="Team Cross"/>
    <n v="80584"/>
    <s v="Evelyn Cho"/>
    <s v="Hello â€”_x000a__x000a_I hope youâ€™re having a great weekend. Itâ€™s been wonderful working with Evelyn these past couple of weeks, and I wanted to share some progress and our plan moving forward._x000a__x000a_Iâ€™ve seen significant improvements in Evelynâ€™s ability to read and comprehend grade-level text, and in her understanding of cause-and-effect relationships in informational texts â€” this was especially clear in our last session._x000a__x000a_My plan is to continue focusing on reading comprehension of informational text, including historical texts and technical texts. Iâ€™m excited for our upcoming session, where weâ€™ll explore the history of ice cream and read a recipe to make our own at home._x000a__x000a_Please let me know if you have any questions or would like to adjust the plan. Iâ€™m happy to schedule a phone call if that would be helpful._x000a__x000a_Thank you â€” I appreciate the opportunity to work with Evelyn._x000a__x000a_Michelle T._x000a_michelle.testerman@revolutionprep.com_x000a_+18636703374"/>
    <n v="1"/>
    <s v="Plans to continue focusing on reading comprehension but no specific schedule recommendation."/>
  </r>
  <r>
    <n v="10950487"/>
    <d v="2026-01-18T00:00:00"/>
    <x v="3"/>
    <s v="Team Cross"/>
    <n v="96861"/>
    <s v="Avani Kotla"/>
    <s v="Hello â€”_x000a__x000a_I hope youâ€™re having a great weekend. Itâ€™s been wonderful working with Avani these past couple of weeks, and I wanted to share some progress and our plan moving forward._x000a__x000a_Iâ€™ve seen significant improvements in Avaniâ€™s ability to read grade-level text, including correctly sounding out ending consonant blends â€” this was especially clear in our last session._x000a__x000a_My plan is to continue focusing on phonics, targeting long and short vowel sounds and, if time permits, the diphthongs _x000a_oi, oy, ou, and ow._x000a__x000a_Please let me know if you have any questions or would like to adjust the plan. Iâ€™m happy to schedule a phone call if that would be helpful._x000a__x000a_Thank you â€” I appreciate the opportunity to work with Avani._x000a__x000a__x000a_Michelle T._x000a_michelle.testerman@revolutionprep.com_x000a_+18636703374"/>
    <n v="1"/>
    <s v="Plans to continue focusing on phonics but no specific schedule recommendation."/>
  </r>
  <r>
    <n v="10950490"/>
    <d v="2026-01-18T00:00:00"/>
    <x v="3"/>
    <s v="Team Cross"/>
    <n v="99106"/>
    <s v="Elsey Stadtman"/>
    <s v="Hello â€”_x000a__x000a_I hope youâ€™re having a great weekend. Itâ€™s been wonderful working with Elsey these past couple of weeks, and I wanted to share some progress and our plan moving forward._x000a__x000a_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_x000a__x000a_Please let me know if you have any questions or would like to adjust the plan. Iâ€™m happy to schedule a phone call if that would be helpful._x000a__x000a_Thank you â€” I appreciate the opportunity to work with Elsey._x000a__x000a_Michelle T._x000a_michelle.testerman@revolutionprep.com_x000a_+18636703374"/>
    <n v="1"/>
    <s v="Plans to continue focusing on math standards but no specific schedule recommendation."/>
  </r>
  <r>
    <n v="10950495"/>
    <d v="2026-01-18T00:00:00"/>
    <x v="3"/>
    <s v="Team Cross"/>
    <n v="94243"/>
    <s v="Sarielle Vinci"/>
    <s v="Hello â€”_x000a__x000a_I hope youâ€™re having a great weekend. Itâ€™s been wonderful working with Sarielle, and I wanted to share some progress and our plan moving forward._x000a__x000a_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_x000a__x000a_Please let me know if you have any questions or would like to adjust the plan. Iâ€™m happy to schedule a phone call if that would be helpful._x000a__x000a_Thank you â€” I appreciate the opportunity to work with Sarielle._x000a__x000a_Michelle T._x000a_michelle.testerman@revolutionprep.com_x000a_+18636703374"/>
    <n v="1"/>
    <s v="Plans to continue building fluency and comprehension but no specific schedule recommendation."/>
  </r>
  <r>
    <n v="10950560"/>
    <d v="2026-01-18T00:00:00"/>
    <x v="16"/>
    <s v="Team St. Marie"/>
    <n v="91110"/>
    <s v="Breydie Rosales"/>
    <s v="Dear Stefany,_x000a__x000a_I hope you are having a great January. Itâ€™s been great working with you and Breydie over the past few weeks. I wanted to touch base to share some of the progress weâ€™ve made so far and share my thoughts on the plan moving forward._x000a__x000a_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_x000a__x000a_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_x000a__x000a_Please let me know if you have any questions or if there are any adjustments you would like to make to our plan. Iâ€™m happy to schedule a time to talk by phone if that would be helpful. I look forward to supporting Breydie in her continued academic journey._x000a__x000a_Best regards,_x000a__x000a_Lana K._x000a_lana.kargetta@revolutionprep.com_x000a_+19106915048"/>
    <n v="5"/>
    <s v="Recommends maintaining one 60-minute session per week through the end of the class."/>
  </r>
  <r>
    <n v="10950568"/>
    <d v="2026-01-18T00:00:00"/>
    <x v="16"/>
    <s v="Team St. Marie"/>
    <n v="97399"/>
    <s v="Jaiden Patel"/>
    <s v="Dear Binal,_x000a__x000a_I hope you are having a great January. Itâ€™s been great working with you and Jaiden over the past few weeks. I wanted to touch base to share some of the progress weâ€™ve made so far and share my thoughts on the plan moving forward._x000a__x000a_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_x000a__x000a_Based on Jaiden's progress, I recommend maintaining a velocity of one 60-minute lesson per week. That way, Jaiden will have the opportunity to reflect on new material on a weekly basis and benefit from consistent, personalized support._x000a__x000a_Please let me know if you have any questions or if there are any adjustments you would like to make to our plan. Iâ€™m happy to schedule a time to talk by phone if that would be helpful. I look forward to supporting Jaiden in his continued academic journey._x000a__x000a_Best regards,_x000a__x000a_Lana K._x000a_lana.kargetta@revolutionprep.com_x000a_+19106915048"/>
    <n v="4"/>
    <s v="Recommends maintaining a velocity of one 60-minute lesson per week."/>
  </r>
  <r>
    <n v="10950571"/>
    <d v="2026-01-18T00:00:00"/>
    <x v="16"/>
    <s v="Team St. Marie"/>
    <n v="97526"/>
    <s v="Shanaya Jolly"/>
    <s v="Dear Shalini,_x000a__x000a_I hope you are having a great January! Itâ€™s been great working with you and Shanaya over the past couple of months. I wanted to touch base to share some of the progress weâ€™ve made so far and share my thoughts on the plan moving forward._x000a__x000a_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_x000a__x000a_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_x000a__x000a_Please let me know if you have any questions or if there are any adjustments you would like to make to our plan. Iâ€™m happy to schedule a time to talk by phone if that would be helpful. I look forward to supporting Shanaya in her continued academic journey._x000a__x000a_Best regards,_x000a__x000a_Lana K._x000a_lana.kargetta@revolutionprep.com_x000a_+19106915048"/>
    <n v="4"/>
    <s v="Recommends maintaining velocity of at least two 60-minute sessions per week."/>
  </r>
  <r>
    <n v="10950588"/>
    <d v="2026-01-18T00:00:00"/>
    <x v="16"/>
    <s v="Team St. Marie"/>
    <n v="97569"/>
    <s v="Shriya Ram"/>
    <s v="Dear Praveena,_x000a__x000a_I hope you are having a great January. Itâ€™s been great working with you and Shriya over the past month. I wanted to touch base to share some of the progress weâ€™ve made so far and share my thoughts on the plan moving forward._x000a__x000a_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_x000a__x000a_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riya in her continued academic journey._x000a__x000a_Best regards,_x000a__x000a_Lana K._x000a_lana.kargetta@revolutionprep.com_x000a_+19106915048"/>
    <n v="5"/>
    <s v="Recommends maintaining velocity of no less than one 60-minute session per week through spring."/>
  </r>
  <r>
    <n v="10950604"/>
    <d v="2026-01-18T00:00:00"/>
    <x v="16"/>
    <s v="Team St. Marie"/>
    <n v="97705"/>
    <s v="Jaina Anne"/>
    <s v="Dear Aruroli and Isaac,_x000a__x000a_I hope this email finds you well. I wanted to discuss Jainaâ€™s preparation for our tutoring sessions and share some insights and our plan moving forward._x000a__x000a_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_x000a__x000a_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_x000a__x000a_To address this, I would like to discuss our plan moving forward:_x000a__x000a_Preparedness: It is important for Jaina to utilize all of her class resources, including lecture PowerPoints/slideshows, and have them ready to access at the beginning of session time. _x000a__x000a_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_x000a__x000a_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_x000a__x000a_Please feel free to reach out with any questions or concerns. I am happy to discuss further and adjust our approach as needed to support Jaina's success. We can also schedule a time to talk by phone if that would be helpful._x000a__x000a_Thank you for your continued partnership._x000a__x000a_Best regards,_x000a__x000a_Lana K._x000a_lana.kargetta@revolutionprep.com_x000a_+19106915048"/>
    <n v="5"/>
    <s v="Recommends increasing velocity to 90 minutes per week through the end of February."/>
  </r>
  <r>
    <n v="10950605"/>
    <d v="2026-01-18T00:00:00"/>
    <x v="65"/>
    <s v="Team De Groot"/>
    <n v="93092"/>
    <s v="Chloe Crabtree"/>
    <s v="Hi team, Chloe!_x000a__x000a_I wanted to send an update about Chloe's progress so far since we've been working together and we just got mid year grades!_x000a__x000a_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quot;why&quot; underneath some of these algebraic problems, such as today, when we used Pythagorean's theorem about right triangles to solve for a distance on a coordinate plane. This is the work of math, putting together our tools and tool boxes until we can make things work the way we need!_x000a__x000a_I am excited to see that Chloe's teacher has also noticed how hard Chloe has been working. While I don't put too much stock in grades, it's clear that Chloe's hard work is showing up in her scores. _x000a__x000a_As a result, I recommend that we continue meeting 3-4 times weekly for a total of 3-4 hours per week through the end of this semester. _x000a__x000a_Please reach out with any questions or concerns if you'd like to make adjustments to our plan. I'm also happy to meet via phone or Zoom if you would like, just let me know._x000a__x000a_Our notes from today are here: https://drive.google.com/drive/folders/1a8T5uWebAuZgbgxqJANN-7gya1aSnvrr?usp=sharing_x000a__x000a_All the best, and happy new year!_x000a__x000a_Elliot E._x000a_elliot.emadian@revolutionprep.com_x000a_+15409682458"/>
    <n v="5"/>
    <s v="Recommends continuing meeting 3-4 times weekly for 3-4 hours per week through end of semester."/>
  </r>
  <r>
    <n v="10950613"/>
    <d v="2026-01-18T00:00:00"/>
    <x v="16"/>
    <s v="Team St. Marie"/>
    <n v="99270"/>
    <s v="Alina Gilbert"/>
    <s v="Dear Ryan,_x000a__x000a_I hope you are having a great January. Itâ€™s been great working with you and Alina over the past couple of weeks. I wanted to touch base to share some of the progress weâ€™ve made so far and share my thoughts on the plan moving forward._x000a__x000a_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_x000a__x000a_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_x000a__x000a_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_x000a_Lana K._x000a_lana.kargetta@revolutionprep.com_x000a_+19106915048"/>
    <n v="5"/>
    <s v="Recommends maintaining at least two 60-minute sessions per week through the end of the school year."/>
  </r>
  <r>
    <n v="10950697"/>
    <d v="2026-01-18T00:00:00"/>
    <x v="85"/>
    <s v="Team Milner"/>
    <n v="70820"/>
    <s v="Paulina Bremm"/>
    <s v="Hi everyone,_x000a__x000a__x000a_Just a quick check in as we get started on the spring term on what weâ€™ve been focused on and plans for the next couple of months._x000a__x000a__x000a_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_x000a__x000a__x000a_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_x000a__x000a__x000a_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_x000a__x000a__x000a_Weâ€™ve got our Sun/Wed sessions booked through the first week of March, and it seems like this schedule is working well but Iâ€™m happy to make adjustments as needed. _x000a__x000a_Feel free to reach out with any questions, otherwise Iâ€™ll see Paulina on Wednesday!_x000a__x000a__x000a_Julie B._x000a_julie.byrom@revolutionprep.com_x000a_+15129250963"/>
    <n v="4"/>
    <s v="Sessions booked Sun/Wed through March"/>
  </r>
  <r>
    <n v="10950703"/>
    <d v="2026-01-18T00:00:00"/>
    <x v="85"/>
    <s v="Team Milner"/>
    <n v="74879"/>
    <s v="Alex Hsieh"/>
    <s v="Hi all,_x000a__x000a__x000a_Just wanted to check in as we head into the spring term and start back to test prep more in earnest. Happy to answer any questions!_x000a__x000a__x000a_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_x000a__x000a__x000a_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_x000a__x000a__x000a_For math, we did a bit of work before the chemistry sessions on problems related to statistics and data analysis (mean, median, mode, etc.), which is something Iâ€™d like to return to in future sessions to continue working on proportional reasoning and percent change questions._x000a__x000a__x000a_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_x000a__x000a__x000a_Schedule-wise, weâ€™ve got the Sunday afternoon sessions scheduled out through the end of April, but Iâ€™m happy to make any adjustments as needed. Please let me know if you have any questions; otherwise, Iâ€™ll see Alex next Sunday!_x000a__x000a__x000a_Julie B._x000a_julie.byrom@revolutionprep.com_x000a_+15129250963"/>
    <n v="3"/>
    <s v="Sessions scheduled through April"/>
  </r>
  <r>
    <n v="10950758"/>
    <d v="2026-01-18T00:00:00"/>
    <x v="107"/>
    <s v="Team Plamondon"/>
    <n v="95090"/>
    <s v="Sophia Tsenovoy"/>
    <s v="https://revolutionprep.zoom.us/j/92504161029_x000a__x000a_Jackson B._x000a_jackson.byars@revolutionprep.com_x000a_+14693520230"/>
    <n v="1"/>
    <s v="Only contains a Zoom link."/>
  </r>
  <r>
    <n v="10950864"/>
    <d v="2026-01-18T00:00:00"/>
    <x v="65"/>
    <s v="Team De Groot"/>
    <n v="95442"/>
    <s v="Austen Gregg"/>
    <s v="Hi team Austen! _x000a__x000a_I wanted to reach out with a progress update since it's been several sessions since Austen and I started our work together._x000a__x000a_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_x000a__x000a_I believe meeting once weekly for one hour is an effective velocity for our sessions to have the most impact, but please reach out if you would like to make any adjustments to our plan. I am also happy to meet via Zoom or phone if you would like. _x000a__x000a_Please don't hesitate to reach out with any questions or concerns. _x000a__x000a_Best,_x000a__x000a_Elliot E._x000a_elliot.emadian@revolutionprep.com_x000a_+15409682458"/>
    <n v="4"/>
    <s v="Believes meeting once weekly for one hour is effective velocity."/>
  </r>
  <r>
    <n v="10950899"/>
    <d v="2026-01-18T00:00:00"/>
    <x v="7"/>
    <s v="Team Plamondon"/>
    <n v="88850"/>
    <s v="Ella Moeller"/>
    <s v="Good Evening,_x000a__x000a_I hope you are doing well! I wanted to share an update on Ellaâ€™s recent progress and outline my recommendation as we move toward the March exam._x000a_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_x000a__x000a_In particular, Ella has done very well with Information and Ideas and Expression of Ideas questions on the reading and writing section. She is clearly understanding passages at a deeper level and is able to articulate main ideas and purpose effectively._x000a__x000a_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_x000a__x000a_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_x000a__x000a_Please let me know if you have any questions or would like to talk through this plan in more detail. Iâ€™m happy to connect by phone if helpful and look forward to continuing to support Ella._x000a__x000a_Best regards,_x000a__x000a_Hannah L._x000a_hannah.lodge@revolutionprep.com_x000a_+16515044849"/>
    <n v="5"/>
    <s v="Recommends meeting twice a week for one hour each session through March."/>
  </r>
  <r>
    <n v="10950902"/>
    <d v="2026-01-18T00:00:00"/>
    <x v="7"/>
    <s v="Team Plamondon"/>
    <n v="91611"/>
    <s v="Isabella Peter"/>
    <s v="Good Evening, _x000a__x000a_Iâ€™m excited to begin working with Isabella again this week! Based on her most recent, excellent SAT results, she is in a very strong position, and our focus moving forward will be on eking out those final few points to maximize her score. She is clearly set up to do very well._x000a__x000a_At this stage, our work will be highly targetedâ€”refining strategies, tightening consistency, and focusing on precision rather than major content gaps. With her strong foundation, small adjustments and continued practice can make a meaningful difference on test day._x000a__x000a_In preparation for the upcoming exam, I recommend meeting once a week for one hour through the test date. This cadence will allow us to maintain momentum, reinforce strategies, and continue fine-tuning without overloading her schedule._x000a__x000a_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_x000a__x000a_Please let me know if you have any questions or would like to talk through scheduling. Iâ€™m looking forward to continuing to support Isabella and building on her strong progress._x000a__x000a_Best regards,_x000a__x000a_Hannah L._x000a_hannah.lodge@revolutionprep.com_x000a_+16515044849"/>
    <n v="5"/>
    <s v="Recommends meeting once a week for one hour through the test date."/>
  </r>
  <r>
    <n v="10950920"/>
    <d v="2026-01-18T00:00:00"/>
    <x v="134"/>
    <s v="Team De Groot"/>
    <n v="97057"/>
    <s v="Leo Van Horne"/>
    <s v="Hi Lucy!_x000a__x000a_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_x000a__x000a_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_x000a__x000a_Leo should have the two practice tests I sent him on Kami still, and if he took the Math section on both and graded those via the RP website, we could identify which topics to review. This may help me determine a more accurate number of sessions. _x000a__x000a_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_x000a__x000a_Please let me know if you have any other questions!_x000a_Thanks,_x000a__x000a_Megan H._x000a_megan.hoelting@revolutionprep.com_x000a_+19133783294"/>
    <n v="3"/>
    <s v="Inclined to suggest 12 hours rather than 6"/>
  </r>
  <r>
    <n v="10950950"/>
    <d v="2026-01-18T00:00:00"/>
    <x v="58"/>
    <s v="Team Plamondon"/>
    <n v="25875"/>
    <s v="Liam Selch"/>
    <s v="Dear Tessa,_x000a__x000a_I hope youÂ are having a great start to your year. Itâ€™s been great working with you and Liam recently. I wanted to touch base to share some of the progress weâ€™ve made so far and share my thoughts on the plan moving forward._x000a__x000a_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_x000a__x000a_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_x000a__x000a_PleaseÂ letÂ me know if you have any questions or if there are any adjustments you would like to make to our plan. Iâ€™m happy to schedule a timeÂ to talk by phone if that would be helpful. I look forward to supporting Liam's continued academic journey._x000a__x000a_Best regards,_x000a_Sam Wetz"/>
    <n v="5"/>
    <s v="Recommends continuing one 60-minute session per week through rest of testing season."/>
  </r>
  <r>
    <n v="10950957"/>
    <d v="2026-01-18T00:00:00"/>
    <x v="58"/>
    <s v="Team Plamondon"/>
    <n v="71539"/>
    <s v="Alya Thabet"/>
    <s v="Dear Ashraf,_x000a__x000a_I hope youÂ are having a great start to your year. Itâ€™s been great working with you and Alya recently. I wanted to touch base to share some of the progress weâ€™ve made so far and share my thoughts on the plan moving forward._x000a__x000a_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_x000a__x000a_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_x000a__x000a_PleaseÂ letÂ me know if you have any questions or if there are any adjustments you would like to make to our plan. Iâ€™m happy to schedule a timeÂ to talk by phone if that would be helpful. I look forward to supporting Alya's continued academic journey._x000a__x000a_Best regards,_x000a_Sam Wetz"/>
    <n v="5"/>
    <s v="Recommends continuing two 60-minute sessions per week through rest of academic year."/>
  </r>
  <r>
    <n v="10950959"/>
    <d v="2026-01-18T00:00:00"/>
    <x v="58"/>
    <s v="Team Plamondon"/>
    <n v="94976"/>
    <s v="Collin Tautfest"/>
    <s v="Dear Coleen,_x000a__x000a_I hope youÂ are having a great start to your year. Itâ€™s been great working with you and Collin recently. I wanted to touch base to share some of the progress weâ€™ve made so far and share my thoughts on the plan moving forward._x000a__x000a_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_x000a__x000a_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_x000a__x000a_PleaseÂ letÂ me know if you have any questions or if there are any adjustments you would like to make to our plan. Iâ€™m happy to schedule a timeÂ to talk by phone if that would be helpful. I look forward to supporting Collin's continued academic journey._x000a__x000a_Best regards,_x000a_Sam Wetz"/>
    <n v="5"/>
    <s v="Recommends continuing one 60-minute session per week through rest of academic year."/>
  </r>
  <r>
    <n v="10950961"/>
    <d v="2026-01-18T00:00:00"/>
    <x v="58"/>
    <s v="Team Plamondon"/>
    <n v="91566"/>
    <s v="Brigida Sarcona"/>
    <s v="Dear Hera,_x000a__x000a_I hope you are having a lovely day. Itâ€™s been great working with you and Brigida over the past couple of weeks. I wanted to touch base to share some of the progress weâ€™ve made so far and share my thoughts on the plan moving forward._x000a__x000a_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_x000a__x000a_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_x000a__x000a_Please letÂ me know if you have any questions or if there are any adjustments you would like to make to our plan. Iâ€™m happy to schedule a time to talk by phone if that would be helpful. I look forward to supporting Brigida's continued academic journey._x000a__x000a_Best regards,_x000a_Sam Wetz"/>
    <n v="5"/>
    <s v="Recommends continuing two 60-minute sessions per week; adding hour per AP test in March."/>
  </r>
  <r>
    <n v="10950962"/>
    <d v="2026-01-18T00:00:00"/>
    <x v="135"/>
    <s v="Team Plamondon"/>
    <n v="97369"/>
    <s v="Helen Chandler"/>
    <s v="Good evening,_x000a__x000a_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_x000a__x000a_Helen got a 27 on her first practice exam. She then got a 31 on her next exam, which was a remarkable improvement that she was very excited about! She worked very hard for that achievement._x000a__x000a_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_x000a__x000a_At this point, Helen has the tools to be able to score relatively highly on the ACT. In our upcoming sessions however, we will continue to target the areas that are costing her points._x000a__x000a_Helen is a very bright student who I have greatly enjoyed tutoring. Our current pace of 2 sessions a week seems to be an excellent speed. It gives Helen enough session time to ask all of the questions she needs to ask, but allows her brain to process things in between sessions._x000a__x000a_I look forward to our next session!_x000a__x000a_Penny R._x000a_penny.russell@revolutionprep.com_x000a_+16784991170"/>
    <n v="4"/>
    <s v="States current pace of 2 sessions a week seems to be an excellent speed."/>
  </r>
  <r>
    <n v="10950977"/>
    <d v="2026-01-18T00:00:00"/>
    <x v="124"/>
    <s v="Team Plamondon"/>
    <n v="93390"/>
    <s v="Esa Kaba"/>
    <s v="Dear Esa and Annamma,_x000a__x000a_I hope you are doing well. Itâ€™s been great working with you and Esa over the past couple of months, and I wanted to touch base to share a brief update on his progress and discuss next steps moving forward._x000a__x000a_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_x000a__x000a_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_x000a__x000a_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_x000a__x000a_Best regards,_x000a__x000a_Faith R._x000a_faith.rogers@revolutionprep.com_x000a_+13364207826"/>
    <n v="2"/>
    <s v="Recommends using remaining session to finish essays; no long-term plan."/>
  </r>
  <r>
    <n v="10950978"/>
    <d v="2026-01-18T00:00:00"/>
    <x v="124"/>
    <s v="Team Plamondon"/>
    <n v="93008"/>
    <s v="Emma Castro"/>
    <s v="Dear Kelly,_x000a__x000a_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_x000a__x000a_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_x000a__x000a_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_x000a__x000a_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_x000a__x000a_Our next and currently final scheduled session is on January 19. Please let me know if you would like help scheduling additional sessions or adjusting the plan moving forward. Iâ€™m happy to support Emma throughout the remainder of her SAT preparation._x000a__x000a_Best regards,_x000a__x000a_Faith R._x000a_faith.rogers@revolutionprep.com_x000a_+13364207826"/>
    <n v="5"/>
    <s v="Recommends adding hours and meeting one to two hours weekly leading up to exams."/>
  </r>
  <r>
    <n v="10950979"/>
    <d v="2026-01-18T00:00:00"/>
    <x v="124"/>
    <s v="Team Plamondon"/>
    <n v="94782"/>
    <s v="Alexander 'Xander' Thompson"/>
    <s v="Dear Aaron,_x000a__x000a_I hope you are doing well. Itâ€™s been great working with you and Xander, and I wanted to share an update on his progress and outline our focus moving forward as he continues SAT and ACT preparation._x000a__x000a_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_x000a__x000a_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_x000a__x000a_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_x000a__x000a_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_x000a__x000a_Please let me know if you have any questions or would like to adjust our plan. Iâ€™m happy to support Xander as he continues building the skills needed for continued improvement and success._x000a__x000a_Best regards,_x000a__x000a_Faith R._x000a_faith.rogers@revolutionprep.com_x000a_+13364207826"/>
    <n v="4"/>
    <s v="Recommends continuing one-hour weekly sessions"/>
  </r>
  <r>
    <n v="10950980"/>
    <d v="2026-01-18T00:00:00"/>
    <x v="124"/>
    <s v="Team Plamondon"/>
    <n v="52020"/>
    <s v="Annika Tamppari"/>
    <s v="Dear Leslie,_x000a__x000a_I hope you are having a great winter season. Itâ€™s been great working with you and Annika over the past couple of months, and I wanted to touch base to share some of the progress weâ€™ve made so far and my thoughts on the plan moving forward._x000a__x000a_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_x000a__x000a_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_x000a__x000a_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_x000a__x000a_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_x000a__x000a_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_x000a__x000a_Please let me know if you have any questions or if there are any adjustments you would like to make to our plan. Iâ€™m happy to schedule time to talk by phone if that would be helpful. I look forward to continuing to support Annika in her academic journey._x000a__x000a_Best regards,_x000a__x000a_Faith R._x000a_faith.rogers@revolutionprep.com_x000a_+13364207826"/>
    <n v="4"/>
    <s v="Recommends continuing with two one-hour sessions each week to maintain momentum."/>
  </r>
  <r>
    <n v="10950981"/>
    <d v="2026-01-18T00:00:00"/>
    <x v="124"/>
    <s v="Team Plamondon"/>
    <n v="91360"/>
    <s v="Ryan O'Shea"/>
    <s v="Dear Terri,_x000a__x000a_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_x000a__x000a_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_x000a__x000a_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_x000a__x000a_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_x000a__x000a_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_x000a__x000a_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_x000a__x000a_Please let me know if you have any questions or if youâ€™d like to adjust our plan moving forward. Iâ€™m happy to schedule time to talk by phone if that would be helpful. I look forward to continuing to support Ryan throughout his SAT preparation._x000a__x000a_Best regards,_x000a__x000a_Faith R._x000a_faith.rogers@revolutionprep.com_x000a_+13364207826"/>
    <n v="5"/>
    <s v="Recommends continuing with two one-hour sessions each week leading up to March and May dates."/>
  </r>
  <r>
    <n v="10950982"/>
    <d v="2026-01-18T00:00:00"/>
    <x v="124"/>
    <s v="Team Plamondon"/>
    <n v="83223"/>
    <s v="Sanjana Dhar"/>
    <s v="Dear Barnali,_x000a__x000a_I hope you are having a great winter season. Itâ€™s been great working with you and Sanjana so far, and I wanted to touch base to share an update on our first session and my initial observations as we move forward._x000a__x000a_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_x000a__x000a_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_x000a__x000a_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_x000a__x000a_Please feel free to reach out if you have any questions or would like to discuss next steps. I look forward to continuing to work with Sanjana and supporting her progress._x000a__x000a_Best regards,_x000a_Faith R._x000a_faith.rogers@revolutionprep.com_x000a_+13364207826"/>
    <n v="4"/>
    <s v="Recommends meeting for one one-hour session each week to maintain momentum."/>
  </r>
  <r>
    <n v="10950991"/>
    <d v="2026-01-18T00:00:00"/>
    <x v="35"/>
    <s v="Team Cross"/>
    <n v="98715"/>
    <s v="Sahasra Jagarlamudi"/>
    <s v="Dear Srividya  ,_x000a__x000a_I'm excited to reach out to celebrate Sahasra â€™s amazing progress. Sahasra has worked diligently, and as a result, they have achieved understanding sound waves and EMS I am so proud of Sahasra ._x000a__x000a_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_x000a__x000a_Please let me know if you have any questions. Iâ€™m happy to schedule a time to talk by phone if that would be helpful. I am always available to support Sahasra  in their continued academic journey._x000a__x000a_Best regards_x000a_Sunho K._x000a_sunho.kum@revolutionprep.com_x000a_+14084750988"/>
    <n v="4"/>
    <s v="Recommends continuing hour-long sessions weekly."/>
  </r>
  <r>
    <n v="10950993"/>
    <d v="2026-01-18T00:00:00"/>
    <x v="35"/>
    <s v="Team Cross"/>
    <n v="99374"/>
    <s v="Ajay Jagasia"/>
    <s v="Dear Pragya,_x000a__x000a_I'm excited to reach out to celebrate Ajay â€™s amazing progress. Ajay has worked diligently, and as a result, they have achieved understanding how to use the RAP strategy to answer questions with evidence from texts. I am so proud of Ajay ._x000a__x000a_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_x000a__x000a_Please let me know if you have any questions. Iâ€™m happy to schedule a time to talk by phone if that would be helpful. I am always available to support Ajay in their continued academic journey._x000a__x000a_Best regards_x000a_Sunho K._x000a_sunho.kum@revolutionprep.com_x000a_+14084750988"/>
    <n v="4"/>
    <s v="Recommends continuing dual hour-long sessions every week."/>
  </r>
  <r>
    <n v="10950994"/>
    <d v="2026-01-18T00:00:00"/>
    <x v="35"/>
    <s v="Team Cross"/>
    <n v="95272"/>
    <s v="Olive Cogan"/>
    <s v="Dear Stephanie ,_x000a__x000a_I'm excited to reach out to celebrate Oliveâ€™s amazing progress. Olive has worked diligently, and as a result, they have achieved reducing errors in the reading and mathematics sections for the HSPT. I am so proud of Olive. I look forward to hearing about her results._x000a__x000a__x000a_If I can be of further assistance to Olive , please donâ€™t hesitate to reach out. I would be more than willing to help with foundations for advanced algebra and geometry or anything else that may come up in the future._x000a__x000a_Please let me know if you have any questions. Iâ€™m happy to schedule a time to talk by phone if that would be helpful. I am always available to support Olive in their continued academic journey._x000a__x000a_Best regards_x000a_Sunho K._x000a_sunho.kum@revolutionprep.com_x000a_+14084750988"/>
    <n v="2"/>
    <s v="Offers further assistance if needed but no specific schedule recommendation."/>
  </r>
  <r>
    <n v="10950995"/>
    <d v="2026-01-18T00:00:00"/>
    <x v="35"/>
    <s v="Team Cross"/>
    <n v="98236"/>
    <s v="Daiwik Jasti"/>
    <s v="Dear Girish,_x000a__x000a__x000a_I'm excited to reach out to celebrate Daiwik â€™s amazing progress. Daiwik has worked diligently, and as a result, they have achieved completing review of Chapter 9 and 10 covering adding and subtracting fractions. I am so proud of Daiwik ._x000a__x000a_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_x000a__x000a_Please let me know if you have any questions. Iâ€™m happy to schedule a time to talk by phone if that would be helpful. I am always available to support Daiwik in their continued academic journey._x000a__x000a_Best regards_x000a_Sunho K._x000a_sunho.kum@revolutionprep.com_x000a_+14084750988"/>
    <n v="4"/>
    <s v="Recommends continuing dual hour-long sessions weekly."/>
  </r>
  <r>
    <n v="10950996"/>
    <d v="2026-01-18T00:00:00"/>
    <x v="35"/>
    <s v="Team Cross"/>
    <n v="93204"/>
    <s v="Jasleen Virk"/>
    <s v="Dear Renu ,_x000a__x000a_I'm excited to reach out to celebrate Jasleen â€™s amazing progress. Jasleen has worked diligently, and as a result, they have achieved a 36 on the science section of her recent practice test. I am so proud of Jasleen ._x000a__x000a_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_x000a__x000a_Please let me know if you have any questions. Iâ€™m happy to schedule a time to talk by phone if that would be helpful. I am always available to support Jasleen in their continued academic journey._x000a__x000a_Best regards_x000a_Sunho K._x000a_sunho.kum@revolutionprep.com_x000a_+14084750988"/>
    <n v="4"/>
    <s v="Recommends continuing weekly hour-long sessions."/>
  </r>
  <r>
    <n v="10950997"/>
    <d v="2026-01-18T00:00:00"/>
    <x v="105"/>
    <s v="Team Cross"/>
    <n v="82769"/>
    <s v="Victor Wood"/>
    <s v="Hi, Louise!_x000a__x000a_I hope this email finds you well. I wanted to touch base regarding Victor's recent progress and discuss a plan moving forward._x000a__x000a_First, I have seen significant improvements in Victor's in-session work. He's shown consistent progress in his understanding of the key strategies we use for math (the 'MAPS&quot; strategy) and reading (iCARE and TRAP strategies), and this progress is commendable._x000a__x000a_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_x000a__x000a_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_x000a__x000a_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_x000a__x000a_Please let me know if you have any questions or if you have any additional insights that might be helpful for me to consider in my work with Victor. Iâ€™m happy to schedule a time to talk by phone as well. I am committed to helping Victor work towards his long-term goals._x000a__x000a_Have a great day!_x000a__x000a_Ralph Strope_x000a_ralph.strope@revolutionprep.com_x000a_+12083801452"/>
    <n v="4"/>
    <s v="Suggests maintaining schedule of two 60-minute sessions each week."/>
  </r>
  <r>
    <n v="10951041"/>
    <d v="2026-01-19T00:00:00"/>
    <x v="136"/>
    <s v="Team Haase-Alvey"/>
    <n v="95182"/>
    <s v="Bobby Johnson Iii"/>
    <s v="Dear Candice,_x000a__x000a_I hope you are having a great new year. Itâ€™s been great working with you and Bobby over the past couple of months. I wanted to touch base to share some of the progress weâ€™ve made so far and share my thoughts on the plan moving forward._x000a__x000a_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_x000a__x000a_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obby in their continued academic journey._x000a__x000a_Best regards,_x000a_Tyler_x000a_tyler.thornton@revolutionprep.com_x000a_+14108024728"/>
    <n v="5"/>
    <s v="Recommends continuing with two 60-minute classes per week"/>
  </r>
  <r>
    <n v="10951046"/>
    <d v="2026-01-19T00:00:00"/>
    <x v="136"/>
    <s v="Team Haase-Alvey"/>
    <n v="86230"/>
    <s v="Ilai Bizinover"/>
    <s v="Dear Alex,_x000a__x000a_I hope you are having a great new year. Itâ€™s been great working with you and Eli over the past couple of months. I wanted to touch base to share some of the progress weâ€™ve made so far and share my thoughts on the plan moving forward._x000a__x000a_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_x000a__x000a_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their continued academic journey._x000a__x000a_Best regards,_x000a_Tyler_x000a_tyler.thornton@revolutionprep.com_x000a_+14108024728"/>
    <n v="5"/>
    <s v="Recommends continuing with two 60-minute classes per week"/>
  </r>
  <r>
    <n v="10951071"/>
    <d v="2026-01-19T00:00:00"/>
    <x v="17"/>
    <s v="Team Haase-Alvey"/>
    <n v="95723"/>
    <s v="Alex Pan"/>
    <s v="Progress Update: Precalculus Independent Study_x000a_Student: Alex _x000a_Subject: Precalculus (Independent Study) _x000a_Date: January 19, 2026_x000a__x000a_Current Progress &amp;amp; Engagement_x000a_Alex and I have completed six sessions to date, and the momentum weâ€™ve built is excellent. I am very pleased with how our sessions are progressing; Alex is a pleasure to work with, and we have developed a strong rapport that makes our time together both productive and enjoyable._x000a__x000a_Alex consistently arrives prepared with a clear understanding of his current understanding of the material. He is great at identifying specific concepts where he feels stuck.  He is equally adept and grasping new concepts quickly once we have had time to talk them through._x000a__x000a_Schedule &amp;amp; Pacing_x000a_At this stage, the current cadence of one hour, once per week appears to be the &quot;sweet spot&quot; for his learning. It provides enough support to keep him moving forward without overwhelming his independent study schedule._x000a__x000a_Current Bookings: Alex currently has seven additional sessions scheduled through March._x000a__x000a_Long-term Planning: Based on our progress, I want to confirm that Alex has through the end of the summer to complete this course. Having that window will ensure we can cover the more complex Precalculus modules thoroughly without rushing._x000a__x000a_Next Steps_x000a_To ensure we are maximizing our time and meeting his ultimate deadline, I have assigned a specific task for our next session:_x000a__x000a_Action Item: Alex should bring a full curriculum outline or syllabus for the course._x000a__x000a_Goal: We will use the next session to &quot;mock up&quot; a formal pacing guide. This will map out exactly which chapters need to be completed by certain milestones to ensure he finishes the course comfortably by his target date._x000a__x000a_As always, please reach out with any questions or if I can help in any way._x000a__x000a_Ben C._x000a_ben.chamberlain@revolutionprep.com_x000a_+18283484669"/>
    <n v="4"/>
    <s v="Current cadence of one hour"/>
  </r>
  <r>
    <n v="10951081"/>
    <d v="2026-01-19T00:00:00"/>
    <x v="21"/>
    <s v="Team Cross"/>
    <n v="85212"/>
    <s v="Isabelle Basiliere"/>
    <s v="Dear Sarah,_x000a__x000a_I hope you are doing well! Itâ€™s been great working with Isabelle over the past couple of months. I wanted to touch base to share some of the progress weâ€™ve made so far and share my thoughts on the plan moving forward._x000a__x000a_Overall goal: Support Isabelle in ELA subjects_x000a__x000a_Areas that we have been working on:_x000a_â€¢Continuing spelling practice_x000a_â€¢State exam reading passages and writing practice_x000a_Reading strategies for passages including reading the questions before reading, stopping frequently to process what was read, highlighting answers, finding support within the text for answers_x000a_Writing conventions such as restating the prompt for topic sentences, citing text to support details and writing conclusion sentences_x000a__x000a_Short-term goals moving forward:_x000a_â€¢Per her Beacon results, a search shows that the area of reading text: techniques measures:_x000a_- Making Connections: Relating the text to their own life, other books, or the world._x000a_- Visualizing: Creating mental images of the story._x000a_- Asking Questions: Wondering about the text before, during, and after reading._x000a_- Determining Importance: Figuring out the main idea and key details._x000a_- Predicting: Guessing what might happen next._x000a_- Synthesizing: Combining ideas from the text to form new understandings._x000a_- Inferring: Reading between the lines to understand things not directly stated._x000a__x000a_Fortunately, these are all areas we have been covering to some degree while working through the state exam practice. Moving forward we will work on these areas with more targeted intention. _x000a__x000a_â€¢In addition, I noted that another lower score area on the Beacon results is Language: Grammar Conventions. As we work on the writing pieces, we will cover grammar areas to make sure she is improving in that area as well. _x000a__x000a_Recommendation: _x000a_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_x000a__x000a_Please let me know if you have any questions or if there are any adjustments you would like to make to our plan. Iâ€™m happy to schedule a time to talk by phone if that would be helpful. I look forward to supporting Isabelle in her continued academic journey._x000a__x000a_Best regards,_x000a_Mary L._x000a_mary.logan@revolutionprep.com_x000a_+16822312877"/>
    <n v="4"/>
    <s v="Recommends continuing two one-hour sessions per week."/>
  </r>
  <r>
    <n v="10951109"/>
    <d v="2026-01-19T00:00:00"/>
    <x v="137"/>
    <s v="Team Cross"/>
    <n v="96942"/>
    <s v="Jack Collins"/>
    <s v="Dear Lauren,_x000a__x000a_I hope you are having a great Winter. Itâ€™s been great working with you and Jack over the past couple of months. I wanted to touch base to share some of the progress weâ€™ve made so far and share my thoughts on the plan moving forward._x000a__x000a_I have seen significant improvements in Jackâ€™s ability to plan out weekly assignments. They have shown consistent progress in prioritizing tasks based on urgency and importance. This consistent improvement has been evident in Jackâ€™s homework._x000a__x000a_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Schon G._x000a_schon.gonzalez@revolutionprep.com_x000a_+16314806035"/>
    <n v="4"/>
    <s v="Recommends maintaining current velocity of sessions at 60 minutes per week."/>
  </r>
  <r>
    <n v="10951137"/>
    <d v="2026-01-19T00:00:00"/>
    <x v="69"/>
    <s v="Team Plamondon"/>
    <n v="66768"/>
    <s v="Bradley Carroll"/>
    <s v="Dear Michelle Carroll,_x000a__x000a_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_x000a__x000a_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_x000a__x000a_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_x000a__x000a_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_x000a__x000a_A Prosperous New Year,_x000a_Linda H._x000a_linda.hindi@revolutionprep.com_x000a_+19188412706"/>
    <n v="5"/>
    <s v="Current schedule insufficient; specific additional hours proposed for April"/>
  </r>
  <r>
    <n v="10951194"/>
    <d v="2026-01-19T00:00:00"/>
    <x v="138"/>
    <s v="Team De Groot"/>
    <n v="68877"/>
    <s v="Madeline Niemeyer"/>
    <s v="Dear Cindy,_x000a__x000a_I hope you are having a great new year! Itâ€™s been great working with you and Maddie over the past couple of months. I wanted to touch base to share some of the progress weâ€™ve made so far and share my thoughts on the plan moving forward._x000a__x000a_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_x000a__x000a_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_x000a__x000a_Please let me know if you have any questions or if there are any adjustments you would like to make to our plan. Iâ€™m happy to schedule a time to talk by phone if that would be helpful. I look forward to supporting Maddie in their continued academic journey._x000a__x000a_Best regards,_x000a_Machaela_x000a__x000a__x000a_Machaela V._x000a_machaela.verhage@revolutionprep.com_x000a_+14785500446"/>
    <n v="5"/>
    <s v="Recommends increasing velocity to two 60-minute sessions per week."/>
  </r>
  <r>
    <n v="10951197"/>
    <d v="2026-01-19T00:00:00"/>
    <x v="69"/>
    <s v="Team Plamondon"/>
    <n v="40820"/>
    <s v="Elek Ratz"/>
    <s v="Hi Yvonne Lozano,_x000a__x000a_I hope you are enjoying the beginning of the new year 2026. This has been an exciting year for Elek as a senior. I want to send congratulations on his acceptance from one of his top choices. I know he is waiting on responses from other universities as well. _x000a__x000a_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_x000a__x000a_Elekâ€™s schedule of one-hour sessions, twice a week, appears to be sufficient in supporting his needs at this time. He is aware that he does have the opportunity to add an extra hour if needed. Elek has 30 hours scheduled with his last session set for May 18, 2026. _x000a__x000a_ I continue to be amazed by Elek. He always brings a positive and caring attitude to the session. I look forward to seeing during our twice weekly sessions._x000a__x000a_Please let me know if you have any questions or if I can be of further assistance._x000a_Linda H._x000a_linda.hindi@revolutionprep.com_x000a_+19188412706"/>
    <n v="4"/>
    <s v="States schedule of one-hour sessions twice a week appears sufficient."/>
  </r>
  <r>
    <n v="10951225"/>
    <d v="2026-01-19T00:00:00"/>
    <x v="56"/>
    <s v="Team De Groot"/>
    <n v="90341"/>
    <s v="Lily Elers"/>
    <s v="Hi Minori and Lily,_x000a__x000a_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_x000a__x000a_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_x000a__x000a_As always, please do not hesitate to reach out if you have any questions, comments, or concerns. I look forward to our continued work together! _x000a__x000a_Matthew W._x000a_matthew.wert@revolutionprep.com_x000a_+15708998646"/>
    <n v="4"/>
    <s v="Scheduled once a week until March 21st to continue covering topics."/>
  </r>
  <r>
    <n v="10951233"/>
    <d v="2026-01-19T00:00:00"/>
    <x v="106"/>
    <s v="Team De Groot"/>
    <n v="68882"/>
    <s v="Chaz Wilson"/>
    <s v="Dear Team Chaz,_x000a__x000a_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_x000a__x000a_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_x000a__x000a_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_x000a__x000a_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_x000a__x000a_Recommendations and Next Steps:_x000a__x000a_Continue three 60-minute sessions per week through the spring testing period_x000a__x000a_Complete a timed SAT practice test before our next set of sessions this week, and then again once every 2 weeks_x000a__x000a_Begin Khan Academy English review (5â€“10 minutes nightly) for grammar and retention_x000a__x000a_Focus upcoming lessons on Reading comprehension, transitions, and advanced grammar rules_x000a__x000a_Review results of the new practice test to update study plan accordingly_x000a__x000a_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_x000a__x000a_Warm regards,_x000a__x000a_Sean U._x000a_sean.ulfik@revolutionprep.com_x000a_+18455412219"/>
    <n v="5"/>
    <s v="Recommends continuing three 60-minute sessions per week through spring testing period."/>
  </r>
  <r>
    <n v="10951235"/>
    <d v="2026-01-19T00:00:00"/>
    <x v="138"/>
    <s v="Team De Groot"/>
    <n v="97766"/>
    <s v="Felix Sungkur"/>
    <s v="Dear Matilda,_x000a__x000a_I hope you are having a great new year! Itâ€™s been great working with you and Felix over the past couple of months. I wanted to touch base to share some of the progress weâ€™ve made so far and share my thoughts on the plan moving forward._x000a__x000a_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_x000a__x000a_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_x000a__x000a_Please let me know if you have any questions or if there are any adjustments you would like to make to our plan. Iâ€™m happy to schedule a time to talk by phone if that would be helpful. I look forward to supporting Felix in their continued academic journey._x000a__x000a_Best regards,_x000a_Machaela_x000a__x000a_Machaela V._x000a_machaela.verhage@revolutionprep.com_x000a_+14785500446"/>
    <n v="5"/>
    <s v="Recommends continuing with one 60-minute session per week through the May SAT."/>
  </r>
  <r>
    <n v="10951241"/>
    <d v="2026-01-19T00:00:00"/>
    <x v="106"/>
    <s v="Team De Groot"/>
    <n v="72101"/>
    <s v="Timothy Gibbons"/>
    <s v="Dear Team Timothy,_x000a__x000a_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_x000a__x000a_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_x000a__x000a_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_x000a__x000a_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_x000a__x000a_Recommendations and Next Steps:_x000a__x000a_Continue 90-minute weekly sessions for each subject area (History, Government, Human Geography, Math, or SAT/ACT)_x000a__x000a_Continue encouraging note organization and independent study habits, which have been improving_x000a__x000a_Please let me know if you have any questions!_x000a__x000a_Warm regards,_x000a__x000a_Sean U._x000a_sean.ulfik@revolutionprep.com_x000a_+18455412219"/>
    <n v="5"/>
    <s v="Recommends structured schedule of 90-minute weekly sessions for each subject area."/>
  </r>
  <r>
    <n v="10951247"/>
    <d v="2026-01-19T00:00:00"/>
    <x v="138"/>
    <s v="Team De Groot"/>
    <n v="84519"/>
    <s v="Ainsley Mulligan"/>
    <s v="Dear Kate,_x000a__x000a_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_x000a__x000a_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_x000a_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_x000a__x000a_Please let me know if you have any questions or if there are any adjustments you would like to make to our plan. Iâ€™m happy to schedule a time to talk by phone if that would be helpful. I look forward to supporting Ainsley in their continued academic journey._x000a__x000a_Best regards,_x000a_Machaela_x000a__x000a_Machaela V._x000a_machaela.verhage@revolutionprep.com_x000a_+14785500446"/>
    <n v="5"/>
    <s v="Recommends continuing with two 60-minute sessions per week through the spring semester."/>
  </r>
  <r>
    <n v="10951258"/>
    <d v="2026-01-19T00:00:00"/>
    <x v="138"/>
    <s v="Team De Groot"/>
    <n v="91241"/>
    <s v="Ella Hildoer"/>
    <s v="Dear Darin,_x000a__x000a_I hope you are having a great new year! Itâ€™s been great working with you and Ella over the past semester. I wanted to touch base to share some of the progress weâ€™ve made so far and share my thoughts on the plan moving forward._x000a__x000a_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_x000a__x000a_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Machaela_x000a__x000a_Machaela V._x000a_machaela.verhage@revolutionprep.com_x000a_+14785500446"/>
    <n v="5"/>
    <s v="Recommends two 60-minute sessions per week through the March SAT."/>
  </r>
  <r>
    <n v="10951288"/>
    <d v="2026-01-19T00:00:00"/>
    <x v="65"/>
    <s v="Team De Groot"/>
    <n v="94443"/>
    <s v="Kai Cattan"/>
    <s v="Hi team Kai!_x000a__x000a_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_x000a__x000a_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quot;challenge&quot; of the material, he doesn't seem interested in practicing the solving strategies. Unfortunately for math, this practice is often the brunt of the hard work, it allows us to avoid potential pitfalls and recognize unique types of problems that we might run into._x000a__x000a_Overall, Kai is in a strong position with his math skills and just needs support and consistency with his practice to ensure his understanding is satisfactory. I recommend we continue at our 1-hour meeting per week until the semester closes. _x000a__x000a_I'm happy to adjust our plan if any additional information comes up, please don't hesitate to reach out. I'd also be happy to meet via phone or Zoom if you'd find that helpful, just let me know._x000a__x000a_All the best,_x000a__x000a_Elliot E._x000a_elliot.emadian@revolutionprep.com_x000a_+15409682458"/>
    <n v="5"/>
    <s v="Recommends continuing at 1-hour meeting per week until semester closes."/>
  </r>
  <r>
    <n v="10951352"/>
    <d v="2026-01-19T00:00:00"/>
    <x v="65"/>
    <s v="Team De Groot"/>
    <n v="96633"/>
    <s v="Simon Lambert"/>
    <s v="Hi team Simon!_x000a__x000a_It's been such a privilege working with Simon over these last few months. Simon is an incredibly diligent student, an incredibly kind soul, and a wonderfully brilliant learner. _x000a__x000a_Recently, Simon and I have been working on integration, and Simon is preparing for a test tomorrow. We have seen how integration and derivatives are inverse operators and how that means that &quot;rules&quot;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_x000a__x000a_Simon and I are progressing well and I recommend that we continue meeting 2 times weekly through the duration of the AP course in order to prepare for the exam in May._x000a__x000a_Please let me know if you'd like to adjust this plan or speak via phone or Zoom!_x000a__x000a_Best,_x000a__x000a_Elliot E._x000a_elliot.emadian@revolutionprep.com_x000a_+15409682458"/>
    <n v="5"/>
    <s v="Recommends continuing meeting 2 times weekly through duration of AP course."/>
  </r>
  <r>
    <n v="10951418"/>
    <d v="2026-01-19T00:00:00"/>
    <x v="139"/>
    <s v="Team Marino"/>
    <n v="83284"/>
    <s v="Judah Leon"/>
    <s v="Hi Team Judah,_x000a__x000a_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_x000a__x000a_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_x000a__x000a_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_x000a__x000a_Best,_x000a_Noah R._x000a_noah.robinson@revolutionprep.com_x000a_+14344660890"/>
    <n v="4"/>
    <s v="Recommends continuing biweekly meetings up until the March SAT."/>
  </r>
  <r>
    <n v="10951422"/>
    <d v="2026-01-19T00:00:00"/>
    <x v="73"/>
    <s v="Team St. Marie"/>
    <n v="84235"/>
    <s v="Bretton Pratt"/>
    <s v="Hi, Tim! Bretton and I are now due for our lengthier, written &quot;progress update&quot;, so here we go!_x000a__x000a_I am so happy with Bretton's new superscore of 1520! Her first exam was a 1440 with a low of 1360, and hitting that 1500 total and 1520 superscore is a major achievement. The higher we climb the scale, the tighter the curve, so this is all the more significant of a leap. _x000a__x000a_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_x000a__x000a_For math, we will want to bring all of her math retakes to perfect 800s, ensuring she is solid in absolutely everything she has seen before -- even the concepts that only show up 1 in every 10 tests or so. That way she will maximize her chance at getting that perfect 800._x000a__x000a_Let me know if there is anything you would like to discuss further, and we can schedule a time to do so. We are currently scheduled at our usul 1x/week schedule which is totally appropriate to where she currently is._x000a__x000a_Thank you for the privilege of working with Bretton! _x000a__x000a_Alison T._x000a_alison.trumbull@revolutionprep.com_x000a_+14102994478"/>
    <n v="4"/>
    <s v="Currently scheduled for 1x/week schedule which is appropriate."/>
  </r>
  <r>
    <n v="10951423"/>
    <d v="2026-01-19T00:00:00"/>
    <x v="139"/>
    <s v="Team Marino"/>
    <n v="90813"/>
    <s v="Jameson Boyle"/>
    <s v="Hi Team Jamie,_x000a__x000a_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_x000a__x000a_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_x000a__x000a_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_x000a__x000a_Best,_x000a__x000a_Noah R._x000a_noah.robinson@revolutionprep.com_x000a_+14344660890"/>
    <n v="4"/>
    <s v="Recommends continuing meeting on Sundays up until the SAT."/>
  </r>
  <r>
    <n v="10951476"/>
    <d v="2026-01-19T00:00:00"/>
    <x v="26"/>
    <s v="Team Haase-Alvey"/>
    <n v="99451"/>
    <s v="Justin Mass"/>
    <s v="Dear Reyna,_x000a__x000a_I hope this email finds you well. I wanted to touch base regarding Justin's recent progress and discuss a plan moving forward._x000a__x000a_First, I have seen significant improvements in Justin's confidence with math problems, note taking, and self-advocacy. He has been taking notes that help him remember what we talk about. Justin has also been asking more questions as we go through materials. _x000a__x000a_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_x000a__x000a_Based on Justin's goals, I recommend adding an additional 60 minutes per week for a total of two one hour sessions until the April test._x000a__x000a_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_x000a__x000a_If you'd like to continue working together on achieving these goals, you can easily use this link to add the hours to your account today: https://my.revolutionprep.com/s/MCnrWMF30Y._x000a__x000a_Please let me know if you have any questions or if you have any additional insights that might be helpful for me to consider in my work with Justin. Iâ€™m happy to schedule a time to talk by phone as well. I am committed to helping Justin work towards his long-term goals._x000a__x000a_Best regards,_x000a__x000a_Cheyanne J._x000a_cheyanne.jones@revolutionprep.com_x000a_+17193935674"/>
    <n v="5"/>
    <s v="Recommends adding 60 minutes/week for total two one-hour sessions until April"/>
  </r>
  <r>
    <n v="10951495"/>
    <d v="2026-01-19T00:00:00"/>
    <x v="26"/>
    <s v="Team Haase-Alvey"/>
    <n v="100201"/>
    <s v="Nicholas Hudson"/>
    <s v="Dear Eric,_x000a__x000a_I hope this email finds you well. I wanted to touch base regarding Nicholas's recent progress and discuss a plan moving forward._x000a__x000a_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_x000a__x000a_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_x000a__x000a_Based on Nicholas's goals, I recommend adding an additional 60 minutes per week for a total of three one-hour sessions until the February test -after which, we will re-evaluate._x000a__x000a_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_x000a__x000a_Please let me know if you have any questions or if you have any additional insights that might be helpful for me to consider in my work with Nicholas. Iâ€™m happy to schedule a time to talk by phone as well. I am committed to helping Nicholas work towards his long-term goals._x000a__x000a_Best regards,_x000a__x000a_Cheyanne J._x000a_cheyanne.jones@revolutionprep.com_x000a_+17193935674"/>
    <n v="5"/>
    <s v="Recommends adding 60 minutes/week for total three one-hour sessions until February"/>
  </r>
  <r>
    <n v="10951507"/>
    <d v="2026-01-19T00:00:00"/>
    <x v="25"/>
    <s v="Team De Groot"/>
    <n v="96694"/>
    <s v="Luke Diehl"/>
    <s v="Dear Renee,_x000a__x000a_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_x000a__x000a_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_x000a__x000a_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_x000a__x000a_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_x000a__x000a_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_x000a__x000a_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supporting Luke in his continued academic journey!_x000a__x000a_Warmly,_x000a_Brandon Engle_x000a__x000a__x000a_Brandon E._x000a_brandon.engle@revolutionprep.com_x000a_+19708890867"/>
    <n v="5"/>
    <s v="Recommends continuing with two 60-90 minute sessions per week through remainder of AP Physics."/>
  </r>
  <r>
    <n v="10951512"/>
    <d v="2026-01-19T00:00:00"/>
    <x v="9"/>
    <s v="Team St. Marie"/>
    <n v="78810"/>
    <s v="Jonas Miksenas"/>
    <s v="Dear Mr. and Mrs. Miksenas,_x000a__x000a_I hope you are having a great week. It's been great working with you and Jonas over the past couple of months. I wanted to touch base to share some of the progress we've made so far and share my thoughts on the plan moving forward._x000a__x000a_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_x000a__x000a_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Jonas in his continued academic journey._x000a__x000a_Best regards,_x000a_Jon C._x000a_jon.cathapermal@revolutionprep.com_x000a_+17049758359"/>
    <n v="5"/>
    <s v="Recommends adding 12-24 hours to schedule 1-2 sessions per week."/>
  </r>
  <r>
    <n v="10951550"/>
    <d v="2026-01-19T00:00:00"/>
    <x v="135"/>
    <s v="Team Plamondon"/>
    <n v="97647"/>
    <s v="Brandon Feng"/>
    <s v="Good evening,_x000a__x000a_I wanted to recap the sessions that Brandon and I have been having over the past little bit._x000a__x000a_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_x000a__x000a_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_x000a__x000a_In our upcoming sessions, we will spend more time talking about transitions questions. Brandon struggled a bit with this during our last session, so it looks like it will be something he will need a significant amount of practice on in the future._x000a__x000a_Overall, I am very pleased with how sessions have been going. Brandon is a joy to work with and he is very bright. Our current velocity of once a week feels perfect for our current trajectory, considering his otherwise busy schedule._x000a__x000a_As always, please let me know if you have any questions or concerns as we continue the program._x000a__x000a_Thanks!_x000a__x000a_Penny R._x000a_penny.russell@revolutionprep.com_x000a_+16784991170"/>
    <n v="4"/>
    <s v="States current velocity of once a week feels perfect."/>
  </r>
  <r>
    <n v="10951598"/>
    <d v="2026-01-20T00:00:00"/>
    <x v="140"/>
    <s v="Team Haase-Alvey"/>
    <n v="95156"/>
    <s v="Sam Curry"/>
    <s v="Samâ€™s Progress and Plans for the Future _x000a__x000a_Dear Amity, _x000a__x000a_I hope you are having a great Winter! Itâ€™s been great working with you and Sam over the past couple of months. I wanted to touch base to share some of the progress weâ€™ve made so far and share my thoughts on the plan moving forward. _x000a__x000a_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_x000a__x000a_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Sam in their continued academic journey. _x000a__x000a_Best wishes, _x000a__x000a_Kailot Harris _x000a__x000a_ _x000a__x000a_Kailot H._x000a_kailot.harris@revolutionprep.com_x000a_+16674150151"/>
    <n v="4"/>
    <s v="Recommends maintaining current schedule of one to two 60-minute lessons per week."/>
  </r>
  <r>
    <n v="10951685"/>
    <d v="2026-01-20T00:00:00"/>
    <x v="135"/>
    <s v="Team Plamondon"/>
    <n v="97065"/>
    <s v="Mila Himebrook"/>
    <s v="Good morning,_x000a__x000a_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_x000a__x000a_This appears to be because she lost some points in some of the areas we weren't able to talk about yet in the math section. She missed enough of these questions to be put back into the 2B module, which puts a cap on her final score and prevents score increases._x000a__x000a_I am pleased with Mila's growth in the areas that we have covered in our sessions. She has steadily increased her performance in these areas. I just worry that there is too much of the test to cover in once a week sessions._x000a__x000a_If it would work within your schedules, I think it would be great if Mila and I could meet twice a week instead of our usual once a week. I want to make sure that we're able to hit all of the struggle areas and get Mila up to her score goals._x000a__x000a_Penny R._x000a_penny.russell@revolutionprep.com_x000a_+16784991170"/>
    <n v="4"/>
    <s v="Suggests meeting twice a week instead of usual once a week."/>
  </r>
  <r>
    <n v="10951690"/>
    <d v="2026-01-20T00:00:00"/>
    <x v="140"/>
    <s v="Team Haase-Alvey"/>
    <n v="95695"/>
    <s v="Layla Lattimore"/>
    <s v="Dear Ayana, _x000a__x000a_I hope you are having a great Winter! Itâ€™s been great working with you and Layla over the past couple of months. I wanted to touch base to share some of the progress weâ€™ve made so far and share my thoughts on the plan moving forward. _x000a__x000a_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_x000a__x000a_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Layla in their continued academic journey. _x000a__x000a_Best wishes, _x000a__x000a_Kailot Harris _x000a__x000a_ _x000a__x000a_Kailot H._x000a_kailot.harris@revolutionprep.com_x000a_+16674150151"/>
    <n v="4"/>
    <s v="Recommends maintaining weekly meeting frequency of one 60-minute lesson per week."/>
  </r>
  <r>
    <n v="10951701"/>
    <d v="2026-01-20T00:00:00"/>
    <x v="135"/>
    <s v="Team Plamondon"/>
    <n v="81756"/>
    <s v="Jack Dutton"/>
    <s v="Good morning,_x000a__x000a_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_x000a__x000a_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_x000a__x000a_On most weeks, Jack and I are able to cover most of what he needs to talk about in his classes. I am happy with the number of sessions that we have per week._x000a__x000a_I have loved each of our sessions together, and I look forward to our next one!_x000a__x000a_Penny R._x000a_penny.russell@revolutionprep.com_x000a_+16784991170"/>
    <n v="3"/>
    <s v="States happiness with number of sessions per week but focuses on behavior."/>
  </r>
  <r>
    <n v="10951713"/>
    <d v="2026-01-20T00:00:00"/>
    <x v="135"/>
    <s v="Team Plamondon"/>
    <n v="90445"/>
    <s v="Brody Rose"/>
    <s v="Good morning,_x000a__x000a_I wanted to reach out about how Brody's sessions with me have been going. Things have been going very well. Brody started with a 1130 on his first practice exam, but was able to push that to 1350 on his second exam. This is an amazing score increase! He has been working very hard._x000a__x000a_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_x000a__x000a_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_x000a__x000a_I think Brody and I have been making wonderful progress at our current session rate. I am excited to see what he accomplishes in the coming months leading up to the exam!_x000a__x000a_Penny R._x000a_penny.russell@revolutionprep.com_x000a_+16784991170"/>
    <n v="3"/>
    <s v="Mentions progress at current rate but notes lack of scheduled future sessions."/>
  </r>
  <r>
    <n v="10951717"/>
    <d v="2026-01-20T00:00:00"/>
    <x v="135"/>
    <s v="Team Plamondon"/>
    <n v="96972"/>
    <s v="Elmary MÃ©ndez"/>
    <s v="Good morning,_x000a__x000a_I wanted to reach out about how Elmary's sessions with me have been going. I have been very pleased with her progress! At the end of November, El took a practice exam and got a 1320. A month later, she took another exam and got a 1370. She is so close to her goal of 1400!_x000a__x000a_In our sessions, El has been working diligently to increase her scores in the areas that we have been studying. I am very happy with her progress in sentence boundaries and linear functions in particular._x000a__x000a_Since we are steadily approaching El's goal, I am very happy with our current session pacing of once a week. She has been working very hard and it shows!_x000a__x000a_Penny R._x000a_penny.russell@revolutionprep.com_x000a_+16784991170"/>
    <n v="4"/>
    <s v="States happiness with current session pacing of once a week."/>
  </r>
  <r>
    <n v="10951719"/>
    <d v="2026-01-20T00:00:00"/>
    <x v="140"/>
    <s v="Team Haase-Alvey"/>
    <n v="97096"/>
    <s v="Siena Butler"/>
    <s v="Dear Jennifer, _x000a__x000a_I hope you are having a great Winter! Itâ€™s been great working with you and Siena over the past couple of months. I wanted to touch base to share some of the progress weâ€™ve made so far and share my thoughts on the plan moving forward. _x000a__x000a_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_x000a__x000a_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Siena in their continued academic journey. _x000a__x000a_Best wishes, _x000a__x000a_Kailot Harris _x000a__x000a_ _x000a__x000a_Kailot H._x000a_kailot.harris@revolutionprep.com_x000a_+16674150151"/>
    <n v="4"/>
    <s v="Recommends maintaining current schedule of one 60-minute lesson per week."/>
  </r>
  <r>
    <n v="10951723"/>
    <d v="2026-01-20T00:00:00"/>
    <x v="140"/>
    <s v="Team Haase-Alvey"/>
    <n v="94982"/>
    <s v="Landon Macaulay"/>
    <s v="Dear Rosaly, _x000a__x000a_I hope you are having a great Winter! Itâ€™s been great working with you and Landon over the past couple of months. I wanted to touch base to share some of the progress weâ€™ve made so far and share my thoughts on the plan moving forward. _x000a__x000a_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_x000a__x000a_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Landon in their continued academic journey. _x000a__x000a_Best wishes, _x000a__x000a_Kailot Harris _x000a__x000a_ _x000a__x000a_Kailot H._x000a_kailot.harris@revolutionprep.com_x000a_+16674150151"/>
    <n v="4"/>
    <s v="Recommends maintaining current schedule of one 60-minute lesson per week."/>
  </r>
  <r>
    <n v="10951764"/>
    <d v="2026-01-20T00:00:00"/>
    <x v="140"/>
    <s v="Team Haase-Alvey"/>
    <n v="89821"/>
    <s v="Alexa Camp"/>
    <s v="Dear Tina, _x000a__x000a_I hope you are having a great Winter! Itâ€™s been great working with you and Alexa over the past year. I wanted to touch base to share some of the progress weâ€™ve made so far and share my thoughts on the plan moving forward. _x000a__x000a_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_x000a__x000a_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lexa in their continued academic journey. _x000a__x000a_Best wishes, _x000a__x000a_Kailot Harris _x000a__x000a_ _x000a__x000a_Kailot H._x000a_kailot.harris@revolutionprep.com_x000a_+16674150151"/>
    <n v="4"/>
    <s v="Recommends maintaining current schedule of two to three 30-minute lessons per week."/>
  </r>
  <r>
    <n v="10951766"/>
    <d v="2026-01-20T00:00:00"/>
    <x v="140"/>
    <s v="Team Haase-Alvey"/>
    <n v="95004"/>
    <s v="Trisha Kalavai"/>
    <s v="Dear Gargi, _x000a__x000a_I hope you are having a great Winter! Itâ€™s been great working with you and Trisha over the past couple of months. I wanted to touch base to share some of the progress weâ€™ve made so far and share my thoughts on the plan moving forward. _x000a__x000a_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_x000a__x000a_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_x000a__x000a_Please let me know if you have any questions or if there are any adjustments you would like to make to our plan. Iâ€™m happy to schedule a time to talk by phone if that would be helpful. I look forward to supporting Trisha in their continued academic journey. _x000a__x000a_Best wishes, _x000a__x000a_Kailot Harris _x000a__x000a_ _x000a__x000a_Kailot H._x000a_kailot.harris@revolutionprep.com_x000a_+16674150151"/>
    <n v="4"/>
    <s v="Recommends maintaining current weekly schedule of one 60-minute lesson per week."/>
  </r>
  <r>
    <n v="10951931"/>
    <d v="2026-01-20T00:00:00"/>
    <x v="85"/>
    <s v="Team Milner"/>
    <n v="98271"/>
    <s v="Anastasia Canellos"/>
    <s v="Hi everyone,_x000a__x000a__x000a_Just wanted to check in with an update after my first month of sessions with Anastasia to discuss our progress so far and plans for the next 6-8 weeks. Please feel free to reach out with any questions! Our regular update video link is below:_x000a__x000a_https://revolutionprep.zoom.us/rec/play/CnPTh4feWWpEWATvfHvuIDfC4aHkkX2e3C4Vb-M1xS8H_Lskv3CNOmyLmrH2in2oKqdFpm_WlaEu3hh_.gK3pmq7flLLDjOnP_x000a__x000a__x000a_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_x000a__x000a__x000a_More specifically, we used the last section to review linear equations and some general concepts that tend to show up on Algebra questions on the SAT. Anastasia did really well on those questions on the practice test she took last week, with 12/14 correct across both sections! _x000a__x000a__x000a_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_x000a__x000a__x000a_One scheduling note is that I need to reschedule our meeting on Monday the 2nd because I have a jury duty summons that day. Tentatively, we moved it to that Tuesday at 3pm ET but let me know if that doesnâ€™t work and we can make changes as necessary._x000a__x000a__x000a_Itâ€™s been great working with Anastasia this month, and I really appreciate her efforts in our sessions. Please let me know if you have any questions - otherwise Iâ€™ll see you on Monday!_x000a__x000a__x000a_Julie B._x000a_julie.byrom@revolutionprep.com_x000a_+15129250963"/>
    <n v="4"/>
    <s v="Sessions booked regularly on Sundays at 7pm ET; notes rescheduling need."/>
  </r>
  <r>
    <n v="10951938"/>
    <d v="2026-01-20T00:00:00"/>
    <x v="65"/>
    <s v="Team De Groot"/>
    <n v="86685"/>
    <s v="Ria Sahu"/>
    <s v="Hi team Ria!_x000a__x000a_I wanted to send along a progress update since it's been a while since we checked in about Ria's progress._x000a__x000a_Ria is a smart and kind young person with a knack for intuitive problem solving. This is serving her really well in physics class, as I think most things feel pretty logical. She is working really hard to understand the components that feel less &quot;obvious&quot;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_x000a__x000a_Ria will need to do a substantial review in service of preparing for the AP exam. As a result, I would recommend adding 2-3 hours per week to our schedule, if possible. In order to review the content we have seen thus far and begin preparing for the AP examinations in May. _x000a__x000a_If you'd like to continue working together on achieving these goals, you can redeem more credits through your Bright Horizon's portal. After you redeem your credits, you will receive an email from Revolution Prep to add the hours to your account._x000a_Please let me know if you'd like to adjust our plan, or if you'd like to meet via phone or Zoom, just let me know. _x000a__x000a_All the best,_x000a__x000a_Elliot E._x000a_elliot.emadian@revolutionprep.com_x000a_+15409682458"/>
    <n v="5"/>
    <s v="Recommends adding 2-3 hours per week to schedule for AP prep"/>
  </r>
  <r>
    <n v="10951973"/>
    <d v="2026-01-20T00:00:00"/>
    <x v="141"/>
    <s v="Team Plamondon"/>
    <n v="92188"/>
    <s v="Sebi Calixte"/>
    <s v="Dear Jasmine and Stanley,_x000a__x000a_I hope you are doing well. Itâ€™s been great working with you and Sebi over the past couple of months, and I wanted to touch base to share a recent progress update along with my thoughts on next steps._x000a__x000a_Sebi has been a pleasure to work with. He consistently brings a positive attitude to sessions and has shown strong growth in his mathematical reasoning. He is receptive to feedback and capable of making meaningful improvements when strategies are applied consistently._x000a__x000a_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_x000a__x000a_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_x000a__x000a_I strongly recommend that Sebi utilizes One Prep for 15 minutes daily focusing on struggle points to keep consistency with strategies and content as well. _x000a__x000a_Our short-term goals for Sebi include:_x000a_Rebuilding consistency with Reading strategies_x000a_Re-establishing regular use of One Prep and targeted practice tools_x000a_Strengthening passage analysis, pacing, and question accuracy in Reading_x000a_Maintaining and continuing to build on his Math momentum_x000a__x000a_The overall goal remains to increase Sebiâ€™s total SAT score by improving balance across sections while continuing to strengthen Math as we aim for a score of 1300 and above. _x000a__x000a_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_x000a__x000a_Please let me know if you have any questions or if you would like to make adjustments to our plan. Iâ€™m happy to schedule a time to talk by phone if that would be helpful. I look forward to continuing to support Sebi in his progress._x000a__x000a_Best regards,_x000a_Akeema W._x000a_akeema.williams@revolutionprep.com_x000a_+17862749913"/>
    <n v="5"/>
    <s v="Recommends two 60-minute sessions per week with emphasis on Reading."/>
  </r>
  <r>
    <n v="10951975"/>
    <d v="2026-01-20T00:00:00"/>
    <x v="93"/>
    <s v="Team Haase-Alvey"/>
    <n v="91311"/>
    <s v="Claire McLaughlin"/>
    <s v="Dear Sean,_x000a__x000a_I hope you are having a great start to the new year! Itâ€™s been lovely working with you and Claire over the past couple of months. I wanted to touch base to share some of the progress weâ€™ve made so far and share my thoughts on the plan moving forward._x000a__x000a_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_x000a__x000a_Based on Claireâ€™s progress, I recommend we stick with our current plan of one 60-minute session each week, which we already have scheduled out until the beginning of March. 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_x000a_Carina S._x000a_carina.shanahan@revolutionprep.com_x000a_+15702932582"/>
    <n v="5"/>
    <s v="Recommends sticking with current plan of one 60-minute session each week until March."/>
  </r>
  <r>
    <n v="10951983"/>
    <d v="2026-01-20T00:00:00"/>
    <x v="141"/>
    <s v="Team Plamondon"/>
    <n v="94644"/>
    <s v="Eli Kobylivker"/>
    <s v="Dear Andrew,_x000a__x000a_I hope you had  a great winter season. Itâ€™s been great working with you and Eli over the past couple of months. I wanted to touch base to share some of the progress weâ€™ve made so far and share my thoughts on the plan moving forward._x000a__x000a_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_x000a__x000a_Eli mentioned that he ended last semester with an A- in his Chemistry class, which is a fantastic accomplishment._x000a__x000a_Our current short-term goals for Eli include mastering the concepts currently being tested in class, improving speed and accuracy on practice problems, and developing strategies for the AP exam. The overall goal remains achieving an A or higher in his Chemistry class this semester._x000a__x000a_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 regards,_x000a_Akeema W._x000a_akeema.williams@revolutionprep.com_x000a_+17862749913"/>
    <n v="5"/>
    <s v="Recommends two 60-minute sessions per week until end of semester"/>
  </r>
  <r>
    <n v="10952014"/>
    <d v="2026-01-20T00:00:00"/>
    <x v="83"/>
    <s v="Team St. Marie"/>
    <n v="97726"/>
    <s v="Antonia Acevedo"/>
    <s v="Dear Alejandro,_x000a__x000a_I hope you are doing well. Itâ€™s been great working with Antonia over the past couple of months, and I wanted to share a progress update along with my recommendations for how we should proceed._x000a__x000a_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_x000a__x000a_Our short-term goals are to continue solidifying Reading and Writing strategies while building out a strong foundation of SAT Math strategies, which we have recently begun. The overall goal remains steady score improvement through targeted skill development._x000a__x000a_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_x000a__x000a_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_x000a__x000a_Students typically take the test three times before achieving their goal score. I recommend we continue to meet twice a week for one hour, leading up to the March SAT as Antonia's first official test date._x000a__x000a_Please feel free to reach out if you have any questions or would like to discuss the plan in more detail. Iâ€™m also happy to schedule a phone call if that would be helpful._x000a__x000a_Best regards,_x000a_Cameron H._x000a_cameron.hojecki@revolutionprep.com_x000a_+19737384041"/>
    <n v="5"/>
    <s v="Recommends continuing to meet twice a week for one hour leading up to March SAT."/>
  </r>
  <r>
    <n v="10952094"/>
    <d v="2026-01-20T00:00:00"/>
    <x v="142"/>
    <s v="Team Haase-Alvey"/>
    <n v="93221"/>
    <s v="Everly Wade"/>
    <s v="Dear Emily,_x000a_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_x000a_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_x000a_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_x000a_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_x000a_If you would like to move forward, Iâ€™d be happy to discuss availability and recommend a session cadence that fits Everlyâ€™s schedule and priorities. Please feel free to reach out with any questions or to set up a time to talkâ€”Iâ€™m always happy to connect._x000a_I would love the opportunity to work with Everly again and support her as she moves into this next academic stretch._x000a_Best regards,_x000a__x000a_Elizabeth S._x000a_elizabeth.simons@revolutionprep.com_x000a_+19046624750"/>
    <n v="2"/>
    <s v="Offers to discuss availability and cadence if resuming tutoring."/>
  </r>
  <r>
    <n v="10952102"/>
    <d v="2026-01-20T00:00:00"/>
    <x v="142"/>
    <s v="Team Haase-Alvey"/>
    <n v="74694"/>
    <s v="Morgan McIver"/>
    <s v="Dear Lauren,_x000a_I hope you are having a wonderful winter season. As we move into a new semester, I wanted to take a moment to reflect on the work Morgan and I completed earlier in the fall term and share a few thoughts that may be helpful as she continues her studies._x000a_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_x000a_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_x000a_I hope this summary is useful as Morgan continues working with her current tutor. Please feel free to reach out if you have any questions or would like additional context from our earlier work togetherâ€”Iâ€™m always happy to help._x000a_Warm regards,_x000a_Elizabeth S._x000a_elizabeth.simons@revolutionprep.com_x000a_+19046624750"/>
    <n v="1"/>
    <s v="Provides summary for current tutor"/>
  </r>
  <r>
    <n v="10952145"/>
    <d v="2026-01-20T00:00:00"/>
    <x v="68"/>
    <s v="Team Plamondon"/>
    <n v="98012"/>
    <s v="Sawyer Burns"/>
    <s v="Dear Nicole,_x000a__x000a_I hope you are having a great week! As we prepare for Sawyer's upcoming practice test, I wanted to share some updates and information about what to expect._x000a__x000a_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awyer to replicate official test day conditions as closely as possible when taking his practice test. He should find a quiet place and take the test in one sitting._x000a__x000a_After the practice test, I will review the results and discuss the test experience with Sawyer to determine our focus moving forward, and Iâ€™ll follow up with you on takeaways, improvements, and next steps in my next parent update._x000a_ _x000a_I recommend Sawyer keep taking a lesson with me for an hour a week.  As the test draws closer, we may want to add another hour a week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continuing 1.5 hour weekly sessions"/>
  </r>
  <r>
    <n v="10952206"/>
    <d v="2026-01-20T00:00:00"/>
    <x v="26"/>
    <s v="Team Haase-Alvey"/>
    <n v="99724"/>
    <s v="Asees Kaur"/>
    <s v="Dear Padam,_x000a__x000a_I'm excited to reach out to celebrate Aseesâ€™s amazing progress. Asees has worked diligently, and as a result, she has achieved a score of 1500 on the SAT. I am so proud of Asees._x000a__x000a_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_x000a__x000a_Please let me know if you have any questions. Iâ€™m happy to schedule a time to talk by phone if that would be helpful. I am always available to support Asees in her continued academic journey._x000a__x000a_Best regards,_x000a__x000a_Cheyanne J._x000a_cheyanne.jones@revolutionprep.com_x000a_+17193935674"/>
    <n v="5"/>
    <s v="Recommends continuing to meet for 3 60-minute sessions a week until March."/>
  </r>
  <r>
    <n v="10952217"/>
    <d v="2026-01-20T00:00:00"/>
    <x v="22"/>
    <s v="Team Plamondon"/>
    <n v="90613"/>
    <s v="Nicolette Attia"/>
    <s v="Hi Kate,_x000a__x000a_I hope you are having a great start to 2026! Itâ€™s been great working with Nicki and Aleka over the past couple of weeks. I wanted to touch base to share some of the progress weâ€™ve made so far and share my thoughts on the plan moving forward._x000a__x000a_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_x000a__x000a_For homework they will focus on a question bank website I sent them, around 20-30 minutes a day. If Nicki and Aleka want to take the ACT practice exam before the next time we meet to see how they feel about the exam they could also do that._x000a__x000a_Since Nicki and Aleka are achieving their goals, I recommend we continue with our one-two 60 minute sessions per week through the testing season._x000a__x000a_Please let me know if you have any questions or if there are any adjustments you would like to make to our plan. I I look forward to supporting Nicki and Aleka in their continued academic journey._x000a__x000a_Best regards,_x000a__x000a_Sarah _x000a_sarah.vollero@revolutionprep.com_x000a_+13155607858"/>
    <n v="5"/>
    <s v="Recommends continuing with one-two 60 minute sessions per week through testing season."/>
  </r>
  <r>
    <n v="10952299"/>
    <d v="2026-01-21T00:00:00"/>
    <x v="142"/>
    <s v="Team Haase-Alvey"/>
    <n v="94229"/>
    <s v="Santiago Egui"/>
    <s v="Dear Maria,_x000a_I hope you are having a great start to the new year. Itâ€™s been a pleasure continuing to work with you and Santi over the past few months, and I wanted to reconnect with a progress update, as it has been a little while since the last formal check-in._x000a_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_x000a_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_x000a_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_x000a_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_x000a_Please let me know if you have any questions or would like to discuss the plan further. Iâ€™m always happy to schedule time to talk by phone if that would be helpful. I look forward to continuing to support Santi as he works toward his SAT goals._x000a_Best regards,_x000a_Elizabeth_x000a_elizabeth.simons@revolutionprep.com_x000a_+19046624750"/>
    <n v="5"/>
    <s v="Recommends continuing meeting two times per week for 60 minutes through March SAT."/>
  </r>
  <r>
    <n v="10952303"/>
    <d v="2026-01-21T00:00:00"/>
    <x v="142"/>
    <s v="Team Haase-Alvey"/>
    <n v="91713"/>
    <s v="Byron Siragusa"/>
    <s v="Dear Julie,_x000a_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_x000a_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_x000a_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_x000a_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_x000a_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_x000a_Please let me know if you have any questions or would like to discuss adjustments to our plan. Iâ€™m always happy to schedule a time to talk by phone if that would be helpful. I look forward to continuing to support Byronâ€™s progress._x000a_Best regards,_x000a_Elizabeth S._x000a_elizabeth.simons@revolutionprep.com_x000a_+19046624750"/>
    <n v="5"/>
    <s v="Recommends maintaining one 60-minute session per week through coming months."/>
  </r>
  <r>
    <n v="10952306"/>
    <d v="2026-01-21T00:00:00"/>
    <x v="69"/>
    <s v="Team Plamondon"/>
    <n v="100439"/>
    <s v="Anat Schwab"/>
    <s v="Hi Ami Schwab,_x000a__x000a_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_x000a__x000a_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_x000a__x000a_In the meantime, we'll continue to reinforce some of the information being presented in class, with a particular focus on expanding answers and clarifying events. We will also explore the cause and effect of  events that shaped Europe._x000a__x000a_Please let me know if you have any concerns or questions._x000a__x000a_Linda H._x000a_linda.hindi@revolutionprep.com_x000a_+19188412706"/>
    <n v="4"/>
    <s v="Recommends increasing to one-hour sessions twice a week or minimum once a week."/>
  </r>
  <r>
    <n v="10952312"/>
    <d v="2026-01-21T00:00:00"/>
    <x v="143"/>
    <s v="Team De Groot"/>
    <n v="99292"/>
    <s v="Addison Francis"/>
    <s v="Dear Jessi,_x000a__x000a_I hope you are having a great week! As we prepare for Addison's upcoming practice test, I wanted to share some updates and information about what to expect._x000a__x000a_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_x000a__x000a_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_x000a__x000a_To be set up for long-term success, it's crucial for Addison to replicate official test day conditions as closely as possible when taking their practice test. They should find a quiet place and take the test in one sitting._x000a__x000a_After the practice test, I will review the results and discuss the test experience with Addison to determine our focus moving forward, and Iâ€™ll follow up with you on takeaways, improvements, and next steps in my next parent update._x000a__x000a_Based on our discussions and Addison's progress, I recommend we continue with our two 60 minute class per week.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Addison in reaching their goals._x000a__x000a_Best regards,_x000a__x000a_Katie L._x000a_katie.lykens@revolutionprep.com_x000a_+18504969249"/>
    <n v="5"/>
    <s v="Recommends continuing with two 60 minute classes per week for March success."/>
  </r>
  <r>
    <n v="10952328"/>
    <d v="2026-01-21T00:00:00"/>
    <x v="69"/>
    <s v="Team Plamondon"/>
    <n v="93006"/>
    <s v="Maya Rubin"/>
    <s v="Hi Bernadette Vergara,_x000a__x000a_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_x000a__x000a_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_x000a__x000a_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_x000a__x000a_Please let me know if you have any concerns or questions._x000a__x000a_Linda H._x000a_linda.hindi@revolutionprep.com_x000a_+19188412706"/>
    <n v="4"/>
    <s v="Mentions current weekly schedule and recommends planning for May/June retake."/>
  </r>
  <r>
    <n v="10952353"/>
    <d v="2026-01-21T00:00:00"/>
    <x v="113"/>
    <s v="Team Marino"/>
    <n v="86813"/>
    <s v="Ava Krelstein"/>
    <s v="Dear Vanessa, _x000a__x000a_I hope you are having a great winter. It's been great working with you and Ava over the past couple of months. I wanted to touch base to share some of the progress we've made so far and share my thoughts on the plan moving forward. _x000a__x000a_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_x000a__x000a_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_x000a__x000a_Please let me know if you have any questions or if there are any adjustments you would like to make to our plan. I'm happy to schedule a time to talk by phone if that would be helpful. I look forward to supporting Ava in their continued academic journey. _x000a__x000a_Best regards, _x000a__x000a_Karleigh A._x000a_karleigh.arrington@revolutionprep.com_x000a_+15705786904"/>
    <n v="2"/>
    <s v="Recommends meeting when student feels need to review."/>
  </r>
  <r>
    <n v="10952356"/>
    <d v="2026-01-21T00:00:00"/>
    <x v="69"/>
    <s v="Team Plamondon"/>
    <n v="69747"/>
    <s v="Zoey Tran"/>
    <s v="Dear Thao Tran,_x000a__x000a_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_x000a__x000a_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_x000a_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_x000a__x000a_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_x000a__x000a_Please let me know if you have any questions or if you have any additional insights that might be helpful for me to consider in my work with Zoey. Iâ€™m happy to schedule a time to talk by phone as well. I am committed to helping Zoey work towards her long-term goals._x000a__x000a_Wishing Your Family a Prosperous 2026,_x000a__x000a_Linda H._x000a_linda.hindi@revolutionprep.com_x000a_+19188412706"/>
    <n v="5"/>
    <s v="Recommends continuing twice a week through February"/>
  </r>
  <r>
    <n v="10952361"/>
    <d v="2026-01-21T00:00:00"/>
    <x v="113"/>
    <s v="Team Marino"/>
    <n v="94556"/>
    <s v="Mary Wedekind"/>
    <s v="Dear Suzanne, _x000a__x000a_I hope you are having a great winter. It's been great working with you and Mary over the past couple of weeks. I wanted to touch base to share some of the progress we've made so far and share my thoughts on the plan moving forward. _x000a__x000a_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_x000a__x000a_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_x000a__x000a_Please let me know if you have any questions or if there are any adjustments you would like to make to our plan. I'm happy to schedule a time to talk by phone if that would be helpful. I look forward to supporting Mary in their continued academic journey. _x000a__x000a_Best regards, _x000a__x000a_Karleigh A._x000a_karleigh.arrington@revolutionprep.com_x000a_+15705786904"/>
    <n v="5"/>
    <s v="Recommends continuing with two 60 minute classes per week until next SAT."/>
  </r>
  <r>
    <n v="10952363"/>
    <d v="2026-01-21T00:00:00"/>
    <x v="140"/>
    <s v="Team Haase-Alvey"/>
    <n v="96875"/>
    <s v="Adam Baez"/>
    <s v="Dear Paola, _x000a__x000a_I hope you are having a great Winter! Itâ€™s been great working with you and Adam over the past couple of months. I wanted to touch base to share some of the progress weâ€™ve made so far and share my thoughts on the plan moving forward. _x000a__x000a_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_x000a__x000a_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Adam in their continued academic journey. _x000a__x000a_Best wishes, _x000a__x000a_Kailot Harris _x000a__x000a_ _x000a__x000a_Kailot H._x000a_kailot.harris@revolutionprep.com_x000a_+16674150151"/>
    <n v="4"/>
    <s v="Recommends maintaining current weekly meeting frequency of one 60-minute lesson per week."/>
  </r>
  <r>
    <n v="10952368"/>
    <d v="2026-01-21T00:00:00"/>
    <x v="140"/>
    <s v="Team Haase-Alvey"/>
    <n v="84326"/>
    <s v="Aryan Mundru"/>
    <s v="Dear Sivakanth, _x000a__x000a_I hope you are having a great Winter! Itâ€™s been great working with you and Aryan over the past several weeks. I wanted to touch base to share some of the progress weâ€™ve made so far and share my thoughts on the plan moving forward. _x000a__x000a_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_x000a__x000a_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ryan in their continued academic journey. _x000a__x000a_Best wishes, _x000a__x000a_Kailot Harris _x000a__x000a_ _x000a__x000a_Kailot H._x000a_kailot.harris@revolutionprep.com_x000a_+16674150151"/>
    <n v="4"/>
    <s v="Recommends maintaining current weekly schedule of two to three 30-minute lessons per week."/>
  </r>
  <r>
    <n v="10952372"/>
    <d v="2026-01-21T00:00:00"/>
    <x v="113"/>
    <s v="Team Marino"/>
    <n v="97425"/>
    <s v="Preston Canter"/>
    <s v="Dear Kim, _x000a__x000a_I hope you are having a great winter. It's been great working with you and Preston for the past two weeks. I wanted to touch base to share some of the progress we've made so far and share my thoughts on the plan moving forward. _x000a__x000a_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_x000a__x000a_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_x000a__x000a_Please let me know if you have any questions or if there are any adjustments you would like to make to our plan. I'm happy to schedule a time to talk by phone if that would be helpful. I look forward to supporting Preston in their continued academic journey. _x000a__x000a_Best regards, _x000a__x000a_Karleigh A._x000a_karleigh.arrington@revolutionprep.com_x000a_+15705786904"/>
    <n v="5"/>
    <s v="Recommends continuing with one 120 minute class per week until SAT."/>
  </r>
  <r>
    <n v="10952397"/>
    <d v="2026-01-21T00:00:00"/>
    <x v="140"/>
    <s v="Team Haase-Alvey"/>
    <n v="81570"/>
    <s v="Ella Yarden"/>
    <s v="Dear Celine, _x000a__x000a_I hope you are having a great Winter! Itâ€™s been great working with you and Ella over the past couple of months. I wanted to touch base to share some of the progress weâ€™ve made so far and share my thoughts on the plan moving forward. _x000a__x000a_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_x000a__x000a_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_x000a__x000a_Please let me know if you have any questions or if there are any adjustments you would like to make to our plan. Iâ€™m happy to schedule a time to talk by phone if that would be helpful. I look forward to supporting Ella in their continued academic journey. _x000a__x000a_Best wishes, _x000a__x000a_Kailot Harris _x000a__x000a_ _x000a__x000a_Kailot H._x000a_kailot.harris@revolutionprep.com_x000a_+16674150151"/>
    <n v="4"/>
    <s v="Recommends maintaining current weekly meeting frequency of one 30-minute lesson per week."/>
  </r>
  <r>
    <n v="10952405"/>
    <d v="2026-01-21T00:00:00"/>
    <x v="109"/>
    <s v="Team Plamondon"/>
    <n v="73448"/>
    <s v="Salman Thabet"/>
    <s v="Dear Ash,_x000a__x000a_I hope you are having a great week so far! Itâ€™s been great working with you and Sal over the past couple of months. I wanted to touch base to share some of the progress weâ€™ve made so far and share my thoughts on the plan moving forward._x000a__x000a_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_x000a__x000a_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_x000a__x000a_Please let me know if you have any questions or if there are any adjustments you would like to make to our plan. Iâ€™m happy to schedule a time to talk by phone if that would be helpful. I look forward to supporting Sal in his continued academic journey._x000a__x000a_Best regards,_x000a_Alexa P._x000a_alexa.pinera@revolutionprep.com_x000a_+13022653917"/>
    <n v="5"/>
    <s v="Recommends maintaining current schedule of one 1-hr session per week through spring."/>
  </r>
  <r>
    <n v="10952432"/>
    <d v="2026-01-21T00:00:00"/>
    <x v="120"/>
    <s v="Team Plamondon"/>
    <n v="55310"/>
    <s v="Sofia Drakou"/>
    <s v="Hello,_x000a__x000a_I hope you are well! This is just another progress update going over how tutoring has been going!_x000a__x000a_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_x000a__x000a_As far as scheduling goes, we are still set for one session per day--which, in the context where Sofia is also working with two other tutors, makes perfect sense._x000a__x000a_That is about all I have for today! As always, if you have any questions or concerns, please feel free to let me know!_x000a__x000a_Have a wonderful day,_x000a__x000a_- Sonja_x000a__x000a_Sonja T._x000a_sonja.tomasko@revolutionprep.com_x000a_+16514284271"/>
    <n v="4"/>
    <s v="States still set for one session per day (likely meant per week"/>
  </r>
  <r>
    <n v="10952438"/>
    <d v="2026-01-21T00:00:00"/>
    <x v="120"/>
    <s v="Team Plamondon"/>
    <n v="95652"/>
    <s v="Tanner Turk"/>
    <s v="Hello,_x000a__x000a_I hope you are well! This is just a brief update going over how tutoring has been._x000a__x000a_There is not too much to report! We still are set for the plan we had: spread-out sessions with a plan for consistent homework that can be done long-term. I emailed Tanner the homework plan a couple days after our last session, I believe._x000a__x000a_I know you have mentioned that we could transfer hours over from Tanner's sister. If we do end up going that route, just let me know!_x000a__x000a_That's all! If you have any questions or thoughts or anything, just let me know._x000a__x000a_Have a wonderful day,_x000a__x000a_- Sonja_x000a__x000a_Sonja T._x000a_sonja.tomasko@revolutionprep.com_x000a_+16514284271"/>
    <n v="3"/>
    <s v="States still set for plan of spread-out sessions."/>
  </r>
  <r>
    <n v="10952450"/>
    <d v="2026-01-21T00:00:00"/>
    <x v="120"/>
    <s v="Team Plamondon"/>
    <n v="84568"/>
    <s v="Angela Mastrostefano"/>
    <s v="Hello,_x000a__x000a_This is just a quick update regarding how tutoring is going! _x000a__x000a_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_x000a__x000a_As always, Angela has the scheduling handled, and our next session is in early February! Just let me know if we should make any changes to that._x000a__x000a_Have a wonderful day!_x000a__x000a_- Sonja_x000a__x000a_Sonja T._x000a_sonja.tomasko@revolutionprep.com_x000a_+16514284271"/>
    <n v="2"/>
    <s v="Student handles scheduling"/>
  </r>
  <r>
    <n v="10952461"/>
    <d v="2026-01-21T00:00:00"/>
    <x v="120"/>
    <s v="Team Plamondon"/>
    <n v="84594"/>
    <s v="Sebastian Jones"/>
    <s v="Hello,_x000a__x000a_I hope you are well! This is just a brief progress update going over how tutoring has been._x000a__x000a_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_x000a__x000a_Our next session is set for 1/25. I have full faith that Sebastian knows when to allocate time for tutoring, but if you ever want to put forth a more consistent plan for scheduling out tutoring, just let me know!_x000a__x000a_Have a wonderful day,_x000a__x000a_- Sonja_x000a__x000a_Sonja T._x000a_sonja.tomasko@revolutionprep.com_x000a_+16514284271"/>
    <n v="2"/>
    <s v="Student self-directs scheduling as needed."/>
  </r>
  <r>
    <n v="10952469"/>
    <d v="2026-01-21T00:00:00"/>
    <x v="117"/>
    <s v="Team Cross"/>
    <n v="85175"/>
    <s v="Cameron Cromer"/>
    <s v="Greetings Cameron,_x000a__x000a_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_x000a__x000a_In recent math sessions, Cameron has practiced prime factorization and worked with exponents, square roots, fractions, and decimals. He has solved multi-step word problems using all four operations and developed a strong understanding of ratios, ratio tables, and unit rates._x000a__x000a_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_x000a__x000a_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_x000a__x000a_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_x000a__x000a_Warm Regards,_x000a__x000a_Q. MonÃ©t T._x000a_quinnisha.travis@revolutionprep.com_x000a_+18502123552"/>
    <n v="4"/>
    <s v="Recommends continuing with two 30-minute tutoring sessions each week."/>
  </r>
  <r>
    <n v="10952470"/>
    <d v="2026-01-21T00:00:00"/>
    <x v="120"/>
    <s v="Team Plamondon"/>
    <n v="89112"/>
    <s v="Architha Srinivasan"/>
    <s v="Hello,_x000a__x000a_I hope you've had a great New Year! _x000a__x000a_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_x000a__x000a_Thanks and have a wonderful day,_x000a__x000a_- Sonja_x000a__x000a_Sonja T._x000a_sonja.tomasko@revolutionprep.com_x000a_+16514284271"/>
    <n v="1"/>
    <s v="Taking a break from tutoring until new term rolls."/>
  </r>
  <r>
    <n v="10952476"/>
    <d v="2026-01-21T00:00:00"/>
    <x v="120"/>
    <s v="Team Plamondon"/>
    <n v="95713"/>
    <s v="Hazel Tuck"/>
    <s v="Hello,_x000a__x000a_I hope you are well! I think there's not too much to report in this email since we already discussed this, but I'll just use it as an opportunity to loop in the advisors to our current tutoring scheduling plan: _x000a__x000a_* Sessions starting up again February 2nd_x000a_* 8:00pm Eastern time until an earlier time opens up, which currently happens in late March_x000a_* If a student cancels and an earlier time opens up sooner, I'll get in touch with you right away_x000a__x000a_That's all! I look forward to seeing Hazel fairly soon._x000a__x000a_Have a great day!_x000a__x000a_- Sonja_x000a__x000a_Sonja T._x000a_sonja.tomasko@revolutionprep.com_x000a_+16514284271"/>
    <n v="4"/>
    <s v="Looping advisors in on plan: sessions start Feb 2nd"/>
  </r>
  <r>
    <n v="10952512"/>
    <d v="2026-01-21T00:00:00"/>
    <x v="122"/>
    <s v="Team Haase-Alvey"/>
    <n v="95412"/>
    <s v="Max Basch"/>
    <s v="Dear Sandra,_x000a_I hope you are having a great new year. Itâ€™s been great working with you and Max over the past couple of months. I wanted to touch base to share some of the progress weâ€™ve made so far and share my thoughts on the plan moving forward._x000a_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_x000a_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_x000a_Please let me know if you have any questions or if there are any adjustments you would like to make to our plan. Iâ€™m happy to schedule a time to talk by phone if that would be helpful. I look forward to supporting Max in his continued academic journey._x000a_Best regards,_x000a_ _x000a_Jesse S._x000a_jesse.squires@revolutionprep.com_x000a_+19704330744"/>
    <n v="5"/>
    <s v="Recommends continuing with current schedule of an hour a week through school year."/>
  </r>
  <r>
    <n v="10952514"/>
    <d v="2026-01-21T00:00:00"/>
    <x v="136"/>
    <s v="Team Haase-Alvey"/>
    <n v="95472"/>
    <s v="Caitlin Sohng"/>
    <s v="Dear Juil,_x000a__x000a_I hope you are having a great new year. Itâ€™s been great working with you and Caitlin over the past couple of months. I wanted to touch base to share some of the progress weâ€™ve made so far and share my thoughts on the plan moving forward._x000a__x000a_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_x000a__x000a_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_x000a__x000a_Please let me know if you have any questions or if there are any adjustments you would like to make to our plan. Iâ€™m happy to schedule a time to talk by phone if that would be helpful. I look forward to supporting Caitlin in their continued academic journey._x000a__x000a_Best regards,_x000a_Tyler_x000a_tyler.thornton@revolutionprep.com_x000a_+14108024728"/>
    <n v="5"/>
    <s v="Recommends continuing with two 60 minute classes per week."/>
  </r>
  <r>
    <n v="10952541"/>
    <d v="2026-01-21T00:00:00"/>
    <x v="122"/>
    <s v="Team Haase-Alvey"/>
    <n v="97948"/>
    <s v="Seth Kim"/>
    <s v="Dear Steve,_x000a_I hope you are having a great holiday season. Itâ€™s been great working with you and Seth over the past couple of months. I wanted to touch base to share some of the progress weâ€™ve made so far and share my thoughts on the plan moving forward._x000a_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_x000a_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_x000a_Please let me know if you have any questions or if there are any adjustments you would like to make to our plan. Iâ€™m happy to schedule a time to talk by phone if that would be helpful. I look forward to supporting Seth in his continued academic journey._x000a_Best regards,_x000a__x000a_Jesse S._x000a_jesse.squires@revolutionprep.com_x000a_+19704330744"/>
    <n v="5"/>
    <s v="Recommends continuing with current schedule of 1–2 weekly 60-minute sessions through school year."/>
  </r>
  <r>
    <n v="10952570"/>
    <d v="2026-01-21T00:00:00"/>
    <x v="20"/>
    <s v="Team Cross"/>
    <n v="97162"/>
    <s v="Evaline Granholm"/>
    <s v="Dear Maria, _x000a__x000a_I hope you are having a great winter. Itâ€™s been great working with you and Evaline over the past couple of months. I wanted to touch base to share some of the progress weâ€™ve made so far and share my thoughts on the plan moving forward. _x000a__x000a_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_x000a__x000a_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Evaline in her continued academic journey. _x000a__x000a_Best regards, _x000a__x000a_Colin C._x000a_colin.cody@revolutionprep.com_x000a_+19785187882"/>
    <n v="5"/>
    <s v="Recommends continuing with two 30-minute classes per week through school year"/>
  </r>
  <r>
    <n v="10952574"/>
    <d v="2026-01-21T00:00:00"/>
    <x v="137"/>
    <s v="Team Cross"/>
    <n v="90186"/>
    <s v="Christian Adajar"/>
    <s v="Hello Maureen,_x000a__x000a_I hope you are having a great day! I wanted to touch base regarding Christian's recent attendance and participation in our tutoring sessions. _x000a__x000a_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_x000a__x000a_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_x000a__x000a_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_x000a__x000a_Please let me know if you have any questions or if there are any adjustments you would like to make to our plan. Iâ€™m happy to schedule a time to talk by phone if that would be helpful. I am here to support Christian and ensure they have the best possible chance to succeed._x000a__x000a_Best regards,_x000a_Schon G._x000a_schon.gonzalez@revolutionprep.com_x000a_+16314806035"/>
    <n v="5"/>
    <s v="Recommends adding additional 30 minutes per week for total 90 minutes until March SAT."/>
  </r>
  <r>
    <n v="10952577"/>
    <d v="2026-01-21T00:00:00"/>
    <x v="85"/>
    <s v="Team Milner"/>
    <n v="92162"/>
    <s v="Katarina Frank"/>
    <s v="Hi everyone,_x000a__x000a_I wanted to check in with an update on my first month of sessions with Katarina and where weâ€™re going in the next month or so. Always happy to answer any questions!_x000a__x000a_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_x000a__x000a_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_x000a__x000a_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_x000a__x000a_Right now, weâ€™ve got sessions booked T/Th at 8pm CT through March 10th, with a break from Feb 17-26th when Katarina mentioned sheâ€™ll be in Tanzania, but Iâ€™m happy to make adjustments as needed. Feel free to reach out with any questions - otherwise, Iâ€™ll see Katarina tomorrow!_x000a__x000a__x000a_Julie B._x000a_julie.byrom@revolutionprep.com_x000a_+15129250963"/>
    <n v="4"/>
    <s v="Mentions booked sessions T/Th at 8pm CT through March 10th."/>
  </r>
  <r>
    <n v="10952651"/>
    <d v="2026-01-21T00:00:00"/>
    <x v="24"/>
    <s v="Team Plamondon"/>
    <n v="90160"/>
    <s v="Henry Schulze"/>
    <s v="Hi, _x000a__x000a_I worked with Henry one time, so I will not need to send a progress update to the family. _x000a__x000a_Best, _x000a__x000a_Alexis B._x000a_alexis.boucher@revolutionprep.com_x000a_+17544224388"/>
    <n v="1"/>
    <s v="Internal note regarding one-time session."/>
  </r>
  <r>
    <n v="10952684"/>
    <d v="2026-01-21T00:00:00"/>
    <x v="144"/>
    <s v="Team Cross"/>
    <n v="77911"/>
    <s v="William Sellers"/>
    <s v="Hi Helen,_x000a__x000a_I'm reaching out with a formal progress update for William. As a reminder, I try to send these roughly every 6 weeks to ensure parents stay well-informed._x000a__x000a_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_x000a__x000a_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_x000a__x000a_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_x000a__x000a_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_x000a__x000a_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_x000a__x000a_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_x000a__x000a_My recommendation at this time is to continue with one hour per week. He is making progress, and with consistency, I am confident we can continue building both his confidence and his skills in a way that feels supportive rather than overwhelming._x000a__x000a_Thank you again for sharing your insight and for your support at home. Please feel free to reach out anytime if you have questions or want to talk further about his progress._x000a__x000a_Warmly,_x000a_Kiersten G._x000a_kiersten.guetlein@revolutionprep.com_x000a_+15413576952"/>
    <n v="4"/>
    <s v="Recommends continuing with one hour per week."/>
  </r>
  <r>
    <n v="10952685"/>
    <d v="2026-01-21T00:00:00"/>
    <x v="74"/>
    <s v="Team Haase-Alvey"/>
    <n v="94948"/>
    <s v="Virinchi Vennapusa"/>
    <s v="Hello Praveen and Virinchi,_x000a__x000a_I hope your week is off to a great start! I wanted to send a brief update to discuss Virinchi's progress up to this point._x000a__x000a_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_x000a__x000a_Based on this, I recommend we continue at a velocity of one 60 minute session per week, to help improve Virinchi's classwork in AP Lang, and to prepare him for early standardized tests._x000a__x000a_It has been a pleasure working with Virinchi up to this point. Please do not hesitate to reach out if you have any questions, comments, or concerns. I'm happy to schedule a phone call to discuss this further._x000a__x000a_Thank you so much!_x000a__x000a_Shaun L._x000a_shaun.leonard@revolutionprep.com_x000a_+17023665570"/>
    <n v="4"/>
    <s v="Recommends continuing at velocity of one 60 minute session per week."/>
  </r>
  <r>
    <n v="10952695"/>
    <d v="2026-01-21T00:00:00"/>
    <x v="28"/>
    <s v="Team Cross"/>
    <n v="99005"/>
    <s v="Justice Tillery"/>
    <s v="Dear Crystal,_x000a__x000a_I hope you are having a great start to your new year. Itâ€™s been great getting to know and work with Justice over the past couple of weeks. I wanted to touch base to share some of my thoughts on the plan moving forward._x000a__x000a_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_x000a_ _x000a_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_x000a__x000a_Please let me know if you have any questions or if there are any adjustments you would like to make to our plan. Iâ€™m happy to schedule a time to talk by phone if that would be helpful. I look forward to supporting Justice's continued academic journey._x000a__x000a_Best regards,_x000a_Edwin W._x000a_edwin.west@revolutionprep.com_x000a_+18134213087"/>
    <n v="4"/>
    <s v="Recommends continuing to meet at least once per week."/>
  </r>
  <r>
    <n v="10952704"/>
    <d v="2026-01-21T00:00:00"/>
    <x v="144"/>
    <s v="Team Cross"/>
    <n v="91511"/>
    <s v="Liam Meier"/>
    <s v="Hi Faith,_x000a__x000a_I am reaching out with a formal progress update for Liam. As a reminder, I send these roughly every six weeks to help keep families informed._x000a__x000a_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_x000a__x000a_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_x000a__x000a_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_x000a__x000a_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_x000a__x000a_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_x000a__x000a_At this time, my recommendation is to continue with two 90-minute sessions per week, as this structure seems to be working very well for him. Please let me know if you have any questions or concerns. I am always happy to schedule a phone or Zoom call to discuss further._x000a__x000a_Warmly,_x000a_Kiersten G._x000a_kiersten.guetlein@revolutionprep.com_x000a_+15413576952"/>
    <n v="5"/>
    <s v="Recommends continuing tutoring at two hours per week through March exam."/>
  </r>
  <r>
    <n v="10952708"/>
    <d v="2026-01-21T00:00:00"/>
    <x v="74"/>
    <s v="Team Haase-Alvey"/>
    <n v="83654"/>
    <s v="Nicolas Glaster"/>
    <s v="Hi Ambia and Nicolas,_x000a__x000a_I hope you're having a great week! I wanted to take a moment to share some updates about Nicolas's progress and outline our plan moving forward._x000a__x000a_Over the past few sessions, I have seen significant improvements in Nicolas's reading comprehension and overall vocabulary. In particular, we have been working on reading upper level passages for higher grade levels._x000a__x000a_Nicolas has been doing an excellent job with these, so I'm going to continue to increase the difficulty level and teach him strategies to keep improving._x000a__x000a_Based on Nicolas's progress, I recommend maintaining his current velocity of one 60 minute session per week._x000a__x000a_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_x000a__x000a_Best regards,_x000a__x000a_Shaun L._x000a_shaun.leonard@revolutionprep.com_x000a_+17023665570"/>
    <n v="4"/>
    <s v="Recommends maintaining current velocity of one 60 minute session per week."/>
  </r>
  <r>
    <n v="10952804"/>
    <d v="2026-01-21T00:00:00"/>
    <x v="24"/>
    <s v="Team Plamondon"/>
    <n v="98925"/>
    <s v="Dashiell Messinger"/>
    <s v="Hi Dave, _x000a__x000a_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_x000a__x000a_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_x000a__x000a_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_x000a__x000a_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_x000a__x000a_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_x000a__x000a_Please let me know if you would like to discuss anything further. _x000a__x000a_Best, _x000a__x000a_Alexis B._x000a_alexis.boucher@revolutionprep.com_x000a_+17544224388"/>
    <n v="5"/>
    <s v="Strongly recommends continuing meeting twice per week"/>
  </r>
  <r>
    <n v="10952820"/>
    <d v="2026-01-21T00:00:00"/>
    <x v="24"/>
    <s v="Team Plamondon"/>
    <n v="94041"/>
    <s v="Emma Auth"/>
    <s v="Hi Melissa, _x000a__x000a_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_x000a__x000a_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_x000a__x000a_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_x000a__x000a_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_x000a__x000a_Please let me know if you would like to discuss anything further. _x000a__x000a_Best, _x000a__x000a_Alexis B._x000a_alexis.boucher@revolutionprep.com_x000a_+17544224388"/>
    <n v="5"/>
    <s v="Recommends meeting weekly through March exam."/>
  </r>
  <r>
    <n v="10952827"/>
    <d v="2026-01-21T00:00:00"/>
    <x v="22"/>
    <s v="Team Plamondon"/>
    <n v="94686"/>
    <s v="Jenna Maddox"/>
    <s v="Hi Janice,_x000a__x000a_I hope you are having a great start to 2026! Itâ€™s been great working with you and Jenna over the past couple of months. I wanted to touch base to share some of the progress weâ€™ve made so far and share my thoughts on the plan moving forward._x000a__x000a_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_x000a__x000a_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_x000a__x000a_Please let me know if you have any questions or if there are any adjustments you would like to make to our plan. Iâ€™m happy to schedule a time to talk by phone if that would be helpful. I look forward to supporting Jenna in her continued academic journey._x000a__x000a_Best regards,_x000a_Sarah _x000a_sarah.vollero@revolutionprep.com_x000a_+13155607858"/>
    <n v="5"/>
    <s v="Recommends continuing with one 60 minute session per week through SATs."/>
  </r>
  <r>
    <n v="10952934"/>
    <d v="2026-01-21T00:00:00"/>
    <x v="26"/>
    <s v="Team Haase-Alvey"/>
    <n v="97462"/>
    <s v="Maanya Jhaveri"/>
    <s v="Dear Viral,_x000a__x000a_I hope you are having a great start to the new year. Itâ€™s been great working with you and Maanya over the past month. I wanted to touch base to share some of the progress weâ€™ve made so far and share my thoughts on the plan moving forward._x000a__x000a_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_x000a__x000a_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_x000a__x000a_Please let me know if you have any questions or if there are any adjustments you would like to make to our plan. Iâ€™m happy to schedule a time to talk by phone if that would be helpful. I look forward to supporting Maanya in her continued academic journey._x000a__x000a_Best regards,_x000a__x000a_Cheyanne J._x000a_cheyanne.jones@revolutionprep.com_x000a_+17193935674"/>
    <n v="5"/>
    <s v="Recommends consistently meeting for two 60-minute sessions a week until March SAT."/>
  </r>
  <r>
    <n v="10952943"/>
    <d v="2026-01-21T00:00:00"/>
    <x v="71"/>
    <s v="Team Plamondon"/>
    <n v="98314"/>
    <s v="Anish Gorti"/>
    <s v="Hello Kanaka,_x000a__x000a_I hope youâ€™re having a great week so far. Itâ€™s been a pleasure working with Anish and I wanted to touch base and share some of the progress weâ€™ve made in our program as well as my plan moving forward._x000a__x000a_What weâ€™ve done:_x000a_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_x000a__x000a_My plan moving forward:_x000a_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_x000a__x000a_Date of Final Session (as of right now): March 12th_x000a__x000a_Please let me know if you have any questions or if there are adjustments you would like me to make. Iâ€™m also happy to schedule a time to talk on the phone or via Zoom if thatâ€™s easier._x000a__x000a_Anish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maintaining current pace of two sessions per week leading up to exam."/>
  </r>
  <r>
    <n v="10952945"/>
    <d v="2026-01-21T00:00:00"/>
    <x v="145"/>
    <s v="Team Plamondon"/>
    <n v="83420"/>
    <s v="Abigail Langley"/>
    <s v="Dear Qian,_x000a_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_x000a_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_x000a_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_x000a_In order to keep her progress consistent, I highly recommend that Abigail and I continue to meet once a week for an hour each time for the moment. So far, Abigail has made good progress with this schedule, so I see no reason to change it. _x000a_I am truly pleased with the progress Abigail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ontinuing to meet once a week for an hour each time."/>
  </r>
  <r>
    <n v="10952946"/>
    <d v="2026-01-21T00:00:00"/>
    <x v="145"/>
    <s v="Team Plamondon"/>
    <n v="91553"/>
    <s v="Brynn Patarozzi"/>
    <s v="Dear Kimberly,_x000a_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_x000a_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_x000a_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_x000a_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_x000a_I am truly pleased with the progress Brynn has made and am looking forward to continuing to support her growth. If you have any questions or would like to discuss her progress further, please feel free to reach out._x000a_Best regards,_x000a_Liz G._x000a_liz.garcia@revolutionprep.com_x000a_+18186402640"/>
    <n v="4"/>
    <s v="Highly recommends scheduling out last three unscheduled hours."/>
  </r>
  <r>
    <n v="10952948"/>
    <d v="2026-01-21T00:00:00"/>
    <x v="145"/>
    <s v="Team Plamondon"/>
    <n v="92039"/>
    <s v="Emmy Benitez"/>
    <s v="Dear Sarah,_x000a_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_x000a_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_x000a_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_x000a_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_x000a_I am truly pleased with the progress Emmy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hanging sessions to hour-long at least once a week."/>
  </r>
  <r>
    <n v="10952949"/>
    <d v="2026-01-21T00:00:00"/>
    <x v="145"/>
    <s v="Team Plamondon"/>
    <n v="93004"/>
    <s v="Shriya Samala"/>
    <s v="Dear Sreekiran,_x000a_I hope youâ€™re doing well. Iâ€™m writing to provide an update on Shriyaâ€™s progress. Over the past few weeks, she has made commendable improvements in her studies for the SAT. Itâ€™s been rewarding to see her demonstrate such growth, particularly in session and on her homework._x000a_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_x000a_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_x000a_I really recommend that Shriya and I continue to meet once a week for at least an hour. So far, that seems to work with her busy schedule. Currently, Shriya is scheduled out past the March exam, so she should be all set for the moment. _x000a_I am truly pleased with the progress Shriy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t least an hour."/>
  </r>
  <r>
    <n v="10952950"/>
    <d v="2026-01-21T00:00:00"/>
    <x v="145"/>
    <s v="Team Plamondon"/>
    <n v="97677"/>
    <s v="Gianna Castaldo"/>
    <s v="Dear Greg,_x000a_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_x000a_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_x000a_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_x000a_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_x000a_I am truly pleased with the progress Giann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52951"/>
    <d v="2026-01-21T00:00:00"/>
    <x v="145"/>
    <s v="Team Plamondon"/>
    <n v="96996"/>
    <s v="Savannah Busby"/>
    <s v="Dear Marybeth,_x000a_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_x000a_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_x000a_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_x000a_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_x000a_I am truly pleased with the progress Savannah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at least"/>
  </r>
  <r>
    <n v="10952952"/>
    <d v="2026-01-21T00:00:00"/>
    <x v="145"/>
    <s v="Team Plamondon"/>
    <n v="97015"/>
    <s v="Aleksandra Yakubov"/>
    <s v="Dear Elena,_x000a_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_x000a_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_x000a_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_x000a_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_x000a_I am truly pleased with the progress Sash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n hour each time."/>
  </r>
  <r>
    <n v="10952960"/>
    <d v="2026-01-21T00:00:00"/>
    <x v="39"/>
    <s v="Team Haase-Alvey"/>
    <n v="79815"/>
    <s v="Averi Lee"/>
    <s v="Hi Janaya,_x000a__x000a_I hope youâ€™re having a great start to the semester!_x000a__x000a_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_x000a__x000a_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_x000a__x000a_Please let me know if you have any questions or would like to discuss this plan further. I look forward to continuing to support Averiâ€™s progress._x000a__x000a_Best regards,_x000a__x000a_Kristen F._x000a_kristen.fox@revolutionprep.com_x000a_+18636516566"/>
    <n v="4"/>
    <s v="Strongly recommends continuing to book tutoring twice per week."/>
  </r>
  <r>
    <n v="10952979"/>
    <d v="2026-01-21T00:00:00"/>
    <x v="71"/>
    <s v="Team Plamondon"/>
    <n v="80144"/>
    <s v="Alexander McBride"/>
    <s v="Hello Andrew_x000a__x000a_I hope youâ€™re having a great week so far. Itâ€™s been a pleasure working with Alexander and I wanted to touch base and share some of the progress weâ€™ve made in our program as well as my plan moving forward._x000a__x000a_What weâ€™ve done:_x000a_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_x000a__x000a_My plan moving forward:_x000a_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_x000a__x000a_Hours Left on Account: 53.42 total with 31.42 unscheduled_x000a_Date of Final Session (as of right now): 4/16/2026_x000a__x000a_Please let me know if you have any questions or if there are adjustments you would like me to make. Iâ€™m also happy to schedule a time to talk on the phone or via Zoom if thatâ€™s easier._x000a__x000a_Alexande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Will continue with current pace of at least one session per week."/>
  </r>
  <r>
    <n v="10952994"/>
    <d v="2026-01-21T00:00:00"/>
    <x v="39"/>
    <s v="Team Haase-Alvey"/>
    <n v="81663"/>
    <s v="Valentina Alves"/>
    <s v="Hi Christina,_x000a__x000a_This is just a reminder that Valentina is scheduled for tutoring on the 26th!_x000a__x000a_Best,_x000a__x000a_Kristen F._x000a_kristen.fox@revolutionprep.com_x000a_+18636516566"/>
    <n v="1"/>
    <s v="Reminder of scheduled session."/>
  </r>
  <r>
    <n v="10953001"/>
    <d v="2026-01-21T00:00:00"/>
    <x v="39"/>
    <s v="Team Haase-Alvey"/>
    <n v="82268"/>
    <s v="Saanvi Mehra"/>
    <s v="Hi Honnie,_x000a__x000a_I hope youâ€™re having a great start to the semester!_x000a__x000a_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_x000a__x000a_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_x000a__x000a_Please feel free to reach out if you would like to discuss this plan in more detail. I am excited to continue supporting Saanvi's development as a confident and thoughtful reader._x000a__x000a_Best regards,_x000a__x000a_Kristen F._x000a_kristen.fox@revolutionprep.com_x000a_+18636516566"/>
    <n v="4"/>
    <s v="Strongly recommends continuing sessions twice per week."/>
  </r>
  <r>
    <n v="10953004"/>
    <d v="2026-01-21T00:00:00"/>
    <x v="39"/>
    <s v="Team Haase-Alvey"/>
    <n v="85067"/>
    <s v="Randall Tran"/>
    <s v="Hi Randy,_x000a__x000a_I hope youâ€™re having a great start to the semester!_x000a__x000a_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_x000a__x000a_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_x000a__x000a_Please let me know if you would like to discuss these focus strategies further or adjust our approach. I am confident that with continued practice, Randall can build the stamina needed to fully leverage his capabilities._x000a__x000a_Best regards,_x000a__x000a_Kristen F._x000a_kristen.fox@revolutionprep.com_x000a_+18636516566"/>
    <n v="4"/>
    <s v="Maintaing weekly sessions is essential."/>
  </r>
  <r>
    <n v="10953011"/>
    <d v="2026-01-21T00:00:00"/>
    <x v="39"/>
    <s v="Team Haase-Alvey"/>
    <n v="86166"/>
    <s v="Lia Giang"/>
    <s v="Hi An,_x000a__x000a_I hope youâ€™re having a great start to the semester!_x000a__x000a_Lia has been building important foundational reading skills by working on word analysis and decoding. In our most recent session, she practiced identifying prefixes and suffixes, learning how adding parts like &quot;re-&quot; (meaning &quot;again&quot;) or &quot;pre-&quot; (meaning &quot;before&quot;) to a base word changes its meaning. She successfully demonstrated an understanding of where these word parts belong and began applying their definitions, which is a key step in developing her ability to independently figure out new vocabulary while reading._x000a__x000a_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_x000a__x000a_Please don't hesitate to reach out if you have any questions._x000a__x000a_Best regards,_x000a__x000a_Kristen F._x000a_kristen.fox@revolutionprep.com_x000a_+18636516566"/>
    <n v="4"/>
    <s v="Recommends continuing weekly sessions to maintain growth."/>
  </r>
  <r>
    <n v="10953019"/>
    <d v="2026-01-21T00:00:00"/>
    <x v="20"/>
    <s v="Team Cross"/>
    <n v="91457"/>
    <s v="Ricardo Alves"/>
    <s v="Dear Christina, _x000a__x000a_I hope you are having a great winter. It has been such a pleasure working with you and Ricardo over the past year. I would like to touch base again to share some of the progress weâ€™ve made so far and share my thoughts on the plan moving forward. _x000a__x000a_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_x000a__x000a_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_x000a__x000a_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icardo in his continued academic journey. _x000a__x000a_Best regards, _x000a__x000a_Colin C._x000a_colin.cody@revolutionprep.com_x000a_+19785187882"/>
    <n v="5"/>
    <s v="Recommends continuing with two 30-minute classes per week through school year."/>
  </r>
  <r>
    <n v="10953024"/>
    <d v="2026-01-21T00:00:00"/>
    <x v="39"/>
    <s v="Team Haase-Alvey"/>
    <n v="87324"/>
    <s v="Isabella Zhuang"/>
    <s v="Hi Xin,_x000a__x000a_I hope youâ€™re having a great start to the semester!_x000a__x000a_Bella has been developing essential reading comprehension skills through our recent sessions. We have explored a variety of narrative and informational texts, including fables like &quot;The Tortoise and the Hare&quot; and stories such as &quot;Lights of St. Lucia.&quot;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_x000a__x000a_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_x000a__x000a_Please feel free to reach out if you have any questions about our plan. I am excited to continue supporting Bella's development as a confident reader._x000a__x000a_Best regards,_x000a__x000a_Kristen F._x000a_kristen.fox@revolutionprep.com_x000a_+18636516566"/>
    <n v="4"/>
    <s v="Strongly recommends continuing tutoring at least once a week."/>
  </r>
  <r>
    <n v="10953041"/>
    <d v="2026-01-22T00:00:00"/>
    <x v="103"/>
    <s v="Team De Groot"/>
    <n v="97117"/>
    <s v="Ezra McDowell"/>
    <s v="Good evening, McDowell family! I wanted to update you on Ezra's progress. _x000a__x000a_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_x000a__x000a_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_x000a__x000a_Please let me know if you have any questions or concerns about our plan or progress. I am reliably available by text or email, but also phone or Zoom if needed._x000a__x000a_Have a good week and weekend!_x000a__x000a_Eddie C._x000a_eddie.cayia@revolutionprep.com_x000a_+18037278636"/>
    <n v="1"/>
    <s v="Focuses on student's understanding and issues"/>
  </r>
  <r>
    <n v="10953066"/>
    <d v="2026-01-22T00:00:00"/>
    <x v="13"/>
    <s v="Team De Groot"/>
    <n v="88415"/>
    <s v="Aryana Rao"/>
    <s v="Hi Renu,_x000a__x000a_Thanks for meeting with me last week to discuss Aryana's progress. Here is a recap of our discussion:_x000a__x000a_- Aryana is progressing at a decent pace. On her last practice test, she improved her score from her December SAT._x000a__x000a_- Aryana's school and extracurricular schedule does slow progress a little. In order to increase the pace, I would suggest that Aryana looks at lessons in Khan Academy. This will help her fill any gaps in her understanding which will  allows us to cover more during our sessions._x000a__x000a_-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_x000a__x000a_-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_x000a__x000a_-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_x000a__x000a_Please let me know if you have any questions or if there are any adjustments you would like to make to our plan. _x000a__x000a_Best regards,_x000a__x000a_Ayman S._x000a_ayman.smoot@revolutionprep.com_x000a_+17652527661"/>
    <n v="5"/>
    <s v="Suggests meeting twice a week for three weeks before March SAT."/>
  </r>
  <r>
    <n v="10953072"/>
    <d v="2026-01-22T00:00:00"/>
    <x v="70"/>
    <s v="Team De Groot"/>
    <n v="95720"/>
    <s v="Lucas Chen"/>
    <s v="Hi! Thank you both for your time last weekend! It was great to meet you and to get some more context for Lucas. Here's my recap of our conversation so that we can keep Cynthia in the loop and also ensure that we're on the same page. Feel free to add anything you think I missed!_x000a__x000a_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_x000a__x000a_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_x000a__x000a_I will report back to you with every parent update on how Lucas is doing with all of these skills based on his homework! _x000a__x000a_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_x000a__x000a_His ultimate goal of 1450 would then (hopefully!) be achieved on the June test (I do not recommend taking the May test because it coincides with his finals). To this end, I recommend that Lucas and I continue meeting for 90 minutes per week up until the June test._x000a__x000a_Please let me know if you have any questions or if there are any adjustments you would like to make to our plan. Iâ€™m happy to schedule a time to talk if that would be helpful. _x000a__x000a_Thanks again for your time! It was great to meet you!_x000a_Maia_x000a_maia.gerlinger@revolutionprep.com_x000a_+33648623544"/>
    <n v="5"/>
    <s v="Recommends continuing meeting for 90 minutes per week up until June test."/>
  </r>
  <r>
    <n v="10953080"/>
    <d v="2026-01-22T00:00:00"/>
    <x v="70"/>
    <s v="Team De Groot"/>
    <n v="92614"/>
    <s v="Jia Navarrete"/>
    <s v="Hi, Junko,_x000a__x000a_Itâ€™s been great working with you and Jia over the past couple of months. I wanted to touch base to share some of the progress weâ€™ve made so far and share my thoughts on the plan moving forward. _x000a__x000a_Jia continues to display internalization of much of what we've done so far! Her memorization of math and grammar concepts is very solid! She has also made a huge amount of progress in the reading comprehension: when we first started with the &quot;hard&quot; problems, she was having trouble getting even 2 correct, and now her goal is 5/5 since she already achieved a 4/4!_x000a__x000a_However, she is not all the way there yet with reading, and the very hardest questions still stump her. This is true not only in the &quot;main idea&quot;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_x000a__x000a_My current short-term goals for her are to get that 5/5 on the reading comprehension homework and for her to go up 50 points on each of her next two practice tests. To this end, I recommend that Jia and I continue meeting for 90 minutes/week. Her ultimate goal is, of course, a 1350._x000a__x000a_Please let me know if you have any questions or if there are any adjustments you would like to make to our plan. Iâ€™m happy to schedule a time to talk if that would be helpful. _x000a__x000a_Thank you!_x000a_Maia"/>
    <n v="4"/>
    <s v="Recommends continuing meeting for 90 minutes/week."/>
  </r>
  <r>
    <n v="10953110"/>
    <d v="2026-01-22T00:00:00"/>
    <x v="113"/>
    <s v="Team Marino"/>
    <n v="84453"/>
    <s v="Andre Alido"/>
    <s v="Dear Anna,_x000a__x000a_I hope you are having a great winter. It's been great working with you and Andre for the past week. I wanted to touch base to share some of the progress we've made so far and share my thoughts on the plan moving forward. _x000a__x000a_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_x000a__x000a_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_x000a__x000a_Please let me know if you have any questions or if there are any adjustments you would like to make to our plan. I'm happy to schedule a time to talk by phone if that would be helpful. I look forward to supporting Andre in their continued academic journey. _x000a__x000a_Best regards, _x000a__x000a_Karleigh A._x000a_karleigh.arrington@revolutionprep.com_x000a_+15705786904"/>
    <n v="5"/>
    <s v="Recommends continuing with one 60 minute class per week through school year."/>
  </r>
  <r>
    <n v="10953128"/>
    <d v="2026-01-22T00:00:00"/>
    <x v="113"/>
    <s v="Team Marino"/>
    <n v="91112"/>
    <s v="Pablo Ramirez-Valentini"/>
    <s v="Dear Alicia, _x000a__x000a_I hope you are having a great winter. It's been great working with you and Pablo over the past few weeks. I wanted to touch base to share some of the progress we've made so far and share my thoughts on the plan moving forward. _x000a__x000a_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_x000a__x000a_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_x000a__x000a_Please let me know if you have any questions or if there are any adjustments you would like to make to our plan. I'm happy to schedule a time to talk by phone if that would be helpful. I look forward to supporting Pablo in their continued academic journey. _x000a__x000a_Best regards, _x000a__x000a_Karleigh A._x000a_karleigh.arrington@revolutionprep.com_x000a_+15705786904"/>
    <n v="5"/>
    <s v="Recommends continuing with two 60 minute classes per week until next ACT."/>
  </r>
  <r>
    <n v="10953131"/>
    <d v="2026-01-22T00:00:00"/>
    <x v="106"/>
    <s v="Team De Groot"/>
    <n v="88666"/>
    <s v="Noah Orme"/>
    <s v="Dear Team Noah,_x000a__x000a_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_x000a__x000a_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_x000a__x000a_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_x000a__x000a_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_x000a__x000a_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_x000a__x000a_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_x000a__x000a_Sean U._x000a_sean.ulfik@revolutionprep.com_x000a_+18455412219"/>
    <n v="5"/>
    <s v="Recommends returning to two 60-minute sessions per week after Feb 18."/>
  </r>
  <r>
    <n v="10953150"/>
    <d v="2026-01-22T00:00:00"/>
    <x v="21"/>
    <s v="Team Cross"/>
    <n v="86903"/>
    <s v="Andy Chen"/>
    <s v="Dear Wen,_x000a__x000a_I hope you are doing well! Itâ€™s been great working with Andy over the past couple of months. I wanted to touch base to share some of the progress weâ€™ve made so far and share my thoughts on the plan moving forward._x000a__x000a_Overall goal: Prepare Andy for high school entrance exam_x000a__x000a_Areas that we have been working on:_x000a_â€¢Homework assistance_x000a_       - As we work on homework, we focus on building skills that will also help with exam prep_x000a_â€¢Practicing strategies for verbal, reading and math sections of entrance exams_x000a_â€¢Targeting math areas Andy has not learned or needs more instruction_x000a__x000a_Short-term goals moving forward:_x000a_â€¢We will largely continue on the same path as we move forward. When Andy does not need help with homework, we will focus on strategies and instruction targeting exam prep._x000a__x000a_Recommendation: _x000a__x000a_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_x000a__x000a_Please let me know if you have any questions or if there are any adjustments you would like to make to our plan. Iâ€™m happy to schedule a time to talk by phone if that would be helpful. I look forward to supporting Andy in his continued academic journey._x000a__x000a_Best regards,_x000a_Mary L._x000a_mary.logan@revolutionprep.com_x000a_+16822312877"/>
    <n v="4"/>
    <s v="Recommends continuing with 2-3 half-hour sessions per week."/>
  </r>
  <r>
    <n v="10953161"/>
    <d v="2026-01-22T00:00:00"/>
    <x v="111"/>
    <s v="Team Haase-Alvey"/>
    <n v="92380"/>
    <s v="Gursahib Singh"/>
    <s v="Hi Abhi, _x000a__x000a_I hope you are having a great spring season. Itâ€™s been great working with you and Gursahib over the past couple of months. I wanted to touch base to share some of the progress weâ€™ve made so far and share my thoughts on the plan moving forward._x000a__x000a_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_x000a__x000a_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_x000a__x000a_Velocity Recommendation:_x000a_To better support Gursahibâ€™s continued growth and reinforce retention of conjugation rules, I recommend increasing to one 60-minute session per week to allow for deeper practice and reinforcement._x000a__x000a_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_x000a__x000a_Please let me know if you have any questions or if there are any adjustments you would like to make to our plan. Iâ€™m happy to schedule a time to talk by phone if that would be helpful. I look forward to supporting Gursahib in his continued academic journey._x000a__x000a_Best regards,_x000a__x000a_Alexandra B._x000a_alexandra.berrios@revolutionprep.com_x000a_+18138021204"/>
    <n v="4"/>
    <s v="Recommends increasing to one 60-minute session per week."/>
  </r>
  <r>
    <n v="10953167"/>
    <d v="2026-01-22T00:00:00"/>
    <x v="111"/>
    <s v="Team Haase-Alvey"/>
    <n v="95074"/>
    <s v="Susan Foster"/>
    <s v="Hi Susan,_x000a__x000a_I hope you are having a great winter season. Itâ€™s been great working with you over the past couple of months. I wanted to touch base to share some of the progress youâ€™ve made so far and outline the plan moving forward._x000a__x000a_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_x000a__x000a_You have shown consistent progress in applying vocabulary and sentence structures during conversational and written practice. This improvement has been evident in your confidence, accuracy, and willingness to challenge yourself with more complex material during sessions._x000a__x000a_Velocity Recommendation:_x000a_Since you are making strong progress toward your goals, I recommend that we continue with one 60-minute session per week to maintain consistency and continued improvement._x000a__x000a_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_x000a__x000a_Please let me know if you have any questions or if there are any adjustments youâ€™d like to make to our plan. Iâ€™m always happy to discuss goals or tailor sessions to your needs. I look forward to continuing to support you on your Spanish-learning journey._x000a__x000a_Best regards,_x000a__x000a_Alexandra B._x000a_alexandra.berrios@revolutionprep.com_x000a_+18138021204"/>
    <n v="4"/>
    <s v="Recommends continuing with one 60-minute session per week."/>
  </r>
  <r>
    <n v="10953168"/>
    <d v="2026-01-22T00:00:00"/>
    <x v="146"/>
    <s v="Team Cross"/>
    <n v="77433"/>
    <s v="Akash Mattoo"/>
    <s v="Dear Lucy,_x000a__x000a_I hope youâ€™re having a great winter. Itâ€™s been a pleasure working with Akash over the past couple of months, and I wanted to share an update on his progress and outline the plan moving forward._x000a__x000a_I have seen significant improvements in Akashâ€™s core Python reasoning skills. Recently weâ€™ve focused on:_x000a_- Conditionals &amp;amp; boolean logic: Writing clear if/elif/else branches; translating word problems into compound conditions using and, or, and not._x000a_- Tracing state changes: Using quick â€œtrace tablesâ€ to track how variables update inside loops and conditional blocks._x000a_- While loops: Designing proper loop conditions, understanding when a loop stops, and preventing infinite loops._x000a__x000a_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_x000a__x000a_Our short term goals are:_x000a_- Strengthen loop-tracing skills with small, focused exercises (sum/accumulate, sentinel loops, input validation)._x000a_- Introduce for-loops and compare them with while for iteration patterns._x000a_- Begin working with lists (indexing, slicing, iterating) and simple functions (parameters, return values) to structure code._x000a__x000a_Our overall goal remains to build Akash's problem-solving skills (writing programs that are correct, readable, and tested) so he can apply these skills to classwork and small projects._x000a__x000a_Please let me know if you have any questions or if youâ€™d like us to align this plan with upcoming school assignments. Iâ€™m excited about Akashâ€™s progress and look forward to helping him keep building strong programming habits._x000a__x000a_Warmly,_x000a_Nayely R._x000a_nayely.rolongomez@revolutionprep.com_x000a_+13237404878"/>
    <n v="5"/>
    <s v="Recommends continuing with one 60-minute session per week through school year."/>
  </r>
  <r>
    <n v="10953171"/>
    <d v="2026-01-22T00:00:00"/>
    <x v="146"/>
    <s v="Team Cross"/>
    <n v="92464"/>
    <s v="Sohini Reddy"/>
    <s v="Dear Sudheer, _x000a__x000a_I hope youâ€™re having a great winter. Itâ€™s been a pleasure working with Sohini to help prep her for the SAT. I wanted to share highlights of her progress and the plan weâ€™ll follow moving forward._x000a__x000a_Over the last several sessions, we reviewed Sohiniâ€™s official SAT results and targeted the areas with the biggest score upside. Iâ€™ve seen strong engagement and steady improvement in how she approaches questions, especially when she slows down to label evidence and check reasoning._x000a__x000a_What weâ€™ve focused on:_x000a_- Rhetorical synthesis &amp;amp; text structure/purpose: Identifying an authorâ€™s goal for a paragraph/transition and selecting options that meet those goals._x000a_- Command of textual evidence: Underlining claim vs. support, then matching answer choices to the best proof lines._x000a_- Command of quantitative evidence: Reading graphs/tables quickly (axes, units, trend) and mapping them to claims._x000a_- Central ideas &amp;amp; details: Distinguishing main point vs. detail and eliminating attractive-but-unsupported options._x000a__x000a_Going forward, we will do the following: _x000a_- Timing drills: 60â€“75 second cadence per question, with a quick â€œevidence checkâ€ before locking in._x000a_- Problem Solving &amp;amp; Data Analysis (PSDA): Proportional relationships, percent/compound percent, two-way tables, linear models, interpreting slope/intercept._x000a_- Ramp to advanced items: Blending Desmos (to visualize/verify intersections, shapes, outliers) with algebraic manipulation (factoring, rewriting forms, isolating variables) for efficiency on the hardest problems._x000a__x000a_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_x000a__x000a_Please let me know if you have any questions or if youâ€™d like us to align pacing with a specific test date. Iâ€™m excited about Sohiniâ€™s trajectory and look forward to the practice exam next week to quantify her gains and fine-tune our plan._x000a__x000a_Warmly,_x000a_Nayely R._x000a_nayely.rolongomez@revolutionprep.com_x000a_+13237404878"/>
    <n v="5"/>
    <s v="Recommends continuing with two 60-minute sessions per week through school year."/>
  </r>
  <r>
    <n v="10953172"/>
    <d v="2026-01-22T00:00:00"/>
    <x v="111"/>
    <s v="Team Haase-Alvey"/>
    <n v="94915"/>
    <s v="Joshua Kemball"/>
    <s v="Hi Christopher, _x000a__x000a_I hope you are having a great winter season. Itâ€™s been great working with you and Joshua over the past couple of months. I wanted to take a moment to share an update on Joshuaâ€™s progress in AP Biology as we continue preparing for the AP Exam in May._x000a__x000a_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_x000a__x000a_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_x000a__x000a_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_x000a__x000a_Velocity Recommendation:_x000a_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_x000a__x000a_Our ongoing goals include solidifying content mastery across all AP Biology units, refining FRQ structure and reasoning, and improving speed and accuracy on multiple-choice questions. Joshua has been working very hard, and his progress so far has been very encouraging._x000a__x000a_Please feel free to reach out if you have any questions or would like to discuss Joshuaâ€™s progress or study plan in more detail. I look forward to continuing to support him as he prepares for the AP Biology exam._x000a__x000a_Best regards,_x000a__x000a_Alexandra B._x000a_alexandra.berrios@revolutionprep.com_x000a_+18138021204"/>
    <n v="4"/>
    <s v="Recommends continuing with two 1-hour tutoring sessions per week."/>
  </r>
  <r>
    <n v="10953178"/>
    <d v="2026-01-22T00:00:00"/>
    <x v="111"/>
    <s v="Team Haase-Alvey"/>
    <n v="99117"/>
    <s v="Reynolds Chen"/>
    <s v="Hi Xi, _x000a__x000a_I hope you are having a great winter season. It has been such a pleasure working with Reynolds, and I wanted to share an update on his progress in Elementary Spanish and outline our plan moving forward._x000a__x000a_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_x000a__x000a_One of Reynoldsâ€™ greatest strengths is his positive energy and willingness to practice. He comes to each session eager to participate, which has greatly supported his progress. His engagement and curiosity make learning enjoyable and help reinforce new material as we introduce it._x000a__x000a_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_x000a__x000a_Velocity Recommendation:_x000a_Based on Reynoldsâ€™ strong progress and enthusiasm, I recommend two 30-minute sessions per week. This schedule will allow us to maintain consistency, reinforce learning through repetition, and continue supporting him in achieving his Spanish-learning goals at an age-appropriate pace._x000a__x000a_Our short-term goals include expanding vocabulary, strengthening recognition of basic Spanish concepts, and increasing confidence in verbal participation. The overall goal remains building a strong, positive foundation in Spanish while keeping learning fun and engaging._x000a__x000a_Please feel free to reach out if you have any questions or would like to discuss Reynoldsâ€™ progress further. I look forward to continuing to support him as he grows in his Spanish learning journey._x000a__x000a_Best regards,_x000a__x000a_Alexandra B._x000a_alexandra.berrios@revolutionprep.com_x000a_+18138021204"/>
    <n v="4"/>
    <s v="Recommends two 30-minute sessions per week."/>
  </r>
  <r>
    <n v="10953182"/>
    <d v="2026-01-22T00:00:00"/>
    <x v="146"/>
    <s v="Team Cross"/>
    <n v="95373"/>
    <s v="Noah Fontes"/>
    <s v="Dear Danielle, _x000a__x000a_I hope youâ€™re having a great winter. Itâ€™s been great working with Noah over the past couple of months, and I wanted to share his progress and the plan moving forward._x000a__x000a_Iâ€™ve seen significant improvements in Noahâ€™s ACT Science approachâ€”especially his ability to slow down, read axes/units/legends, and pinpoint exactly what the question is asking before choosing an answer. Heâ€™s now:_x000a_- Interpreting trends and comparisons from graphs/tables with fewer misreads._x000a_- Managing time better by skipping and returning strategically._x000a__x000a_This is reflected in results. The ACT science section is now his highest-scoring section, which is a terrific milestone given that it increased 8 points!_x000a__x000a_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_x000a__x000a_Please let me know if you have any questions or if youâ€™d like us to align pacing with a specific ACT date. Noah is on a great trajectoryâ€”science is now a strength, and weâ€™ll use that momentum to boost math next._x000a__x000a_Warmly, _x000a_Nayely R._x000a_nayely.rolongomez@revolutionprep.com_x000a_+13237404878"/>
    <n v="5"/>
    <s v="Recommends continuing one 60-minute session per week through next official."/>
  </r>
  <r>
    <n v="10953186"/>
    <d v="2026-01-22T00:00:00"/>
    <x v="115"/>
    <s v="Team Milner"/>
    <n v="86259"/>
    <s v="Teddy Wilson"/>
    <s v="Hi Jenise and Chuck,_x000a__x000a_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_x000a__x000a_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_x000a__x000a_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_x000a__x000a_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_x000a__x000a_Please let me know if you have any questions or if there are any adjustments you would like to make to our plan. Iâ€™m happy to schedule a time to talk by phone if that would be helpful. _x000a__x000a_Best,_x000a_Melanie Leong | Tutor | Revolution Prep_x000a_Main Office: (877) 738-7737 | Direct Line: (714) 497-3413_x000a_Email: melanie.leong@revolutionprep.com | Web: www.revolutionprep.com_x000a_Better Grades. Higher Scores. Lower Stress. Revolution Prep."/>
    <n v="2"/>
    <s v="Mentions need to &quot;step up game&quot; but vague on specific schedule changes."/>
  </r>
  <r>
    <n v="10953187"/>
    <d v="2026-01-22T00:00:00"/>
    <x v="146"/>
    <s v="Team Cross"/>
    <n v="83785"/>
    <s v="Arav Patel"/>
    <s v="Dear Mehul,_x000a__x000a_I hope youâ€™re having a great winter. Itâ€™s been great working with Arav over the past couple of months, and I wanted to share an update on his progress and the plan moving forward._x000a__x000a_Iâ€™ve seen significant improvements in Aravâ€™s problem-solving process and use of resources. Recently weâ€™ve focused on:_x000a_- Equilibrium: Writing correct concentration expressions, setting up ICE tables cleanly, choosing when to use approximations vs. the quadratic._x000a_- Acids &amp;amp; Bases: Classifying strong/weak acids and bases, using Ka/Kb and pH/pOH relationships, and mapping problems to the right model (strong acid/base â†’ stoichiometry first; weak acid/base â†’ equilibrium/ICE; buffers â†’ Hendersonâ€“Hasselbalch)._x000a_- Reference sheet fluency: Quickly locating constants, equations, and tables and integrating them into his setup._x000a__x000a_He has shown consistent progress toward our objective of solving with a structured approachâ€”identify the type, choose the model, set up the math, and check reasonableness. Since he is doing well with the material, etâ€™s maintain 1â€“2 sessions per week through the school year. _x000a_Our overall goal  remains to prepare him for the AP exam and sustain a strong course grade while building durable final exam readiness._x000a__x000a_Please let me know if you have any questions or if there are upcoming assessments we should target. Arav is doing excellent workâ€”Iâ€™m excited to keep building on this foundation as we move deeper into acids, bases, and buffers._x000a__x000a_Warmly,_x000a_Nayely R._x000a_nayely.rolongomez@revolutionprep.com_x000a_+13237404878"/>
    <n v="5"/>
    <s v="Recommends maintaining 1–2 sessions per week through the school year."/>
  </r>
  <r>
    <n v="10953202"/>
    <d v="2026-01-22T00:00:00"/>
    <x v="111"/>
    <s v="Team Haase-Alvey"/>
    <n v="97015"/>
    <s v="Aleksandra Yakubov"/>
    <s v="Hi Elena, _x000a__x000a_I hope you are having a great winter season. It has been great working with Aleksandra, and I wanted to share an update on her progress in Spanish along with my recommendations moving forward._x000a__x000a_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_x000a__x000a_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_x000a__x000a_Velocity Recommendation:_x000a_To continue supporting Aleksandraâ€™s progress and allow for deeper practice and reinforcement, I recommend increasing to one 60-minute session per week. This will give us the time needed to work more consistently on grammar application, retention, and sentence-level accuracy._x000a__x000a_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_x000a__x000a_Please feel free to reach out if you have any questions or would like to discuss Aleksandraâ€™s progress or goals in more detail. I look forward to continuing to support her Spanish learning journey._x000a__x000a_Best regards,_x000a__x000a_Alexandra B._x000a_alexandra.berrios@revolutionprep.com_x000a_+18138021204"/>
    <n v="4"/>
    <s v="Recommends increasing to one 60-minute session per week."/>
  </r>
  <r>
    <n v="10953229"/>
    <d v="2026-01-22T00:00:00"/>
    <x v="61"/>
    <s v="Team De Groot"/>
    <n v="76855"/>
    <s v="Monica McCann"/>
    <s v="Hi Mary Ann,_x000a__x000a_It was wonderful to chat with you today! Here is a summary of what we discussed:_x000a__x000a_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_x000a__x000a_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_x000a__x000a_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_x000a__x000a_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_x000a_To ensure that Monica has sufficient support in these areas, I recommend that we continue tutoring 1 day per week, for 60 minutes per session, throughout the school year. _x000a__x000a_* Monica currently has sessions booked weekly through Tuesday 3/24/26. We talked about checking in again toward the end of the school year to assess progress and determine if summer tutoring will be supportive._x000a__x000a_Please let me know if you have any additional questions or concerns._x000a__x000a_best,_x000a_Sharon_x000a____x000a_sharon.vincuilla@revolutionprep.com_x000a_(323) 774 - 4547"/>
    <n v="5"/>
    <s v="Recommends continuing tutoring 1 day per week"/>
  </r>
  <r>
    <n v="10953236"/>
    <d v="2026-01-22T00:00:00"/>
    <x v="119"/>
    <s v="Team Plamondon"/>
    <n v="95595"/>
    <s v="Nishanth Bangalore"/>
    <s v="Dear Kedar,_x000a__x000a_Itâ€™s been great working with you and Nishanth over the past couple of weeks. As we prepare for Nishanth's upcoming midterms, I wanted to share some updates and information about what to expect._x000a__x000a_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_x000a__x000a_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_x000a__x000a_I am looking forward to continuing to work with Nishanth after the test so that we can work towards further improvements in chemistry and algebra II. I recommend we maintain our current velocity of meeting once or twice a week in order to help them achieve their goals._x000a__x000a_Please let me know if you have any questions or if there are any adjustments you would like to make to our plan. Iâ€™m also able to schedule a time to talk by phone if that would be helpful. I am happy to support Nishanth in their continued academic journey._x000a__x000a_Best regards,_x000a__x000a_Trevor F._x000a_trevor.ferguson@revolutionprep.com_x000a_+15592748786"/>
    <n v="4"/>
    <s v="Recommends maintaining current velocity of meeting once or twice a week."/>
  </r>
  <r>
    <n v="10953244"/>
    <d v="2026-01-22T00:00:00"/>
    <x v="44"/>
    <s v="Team Plamondon"/>
    <n v="77513"/>
    <s v="Numair Jaiya"/>
    <s v="Dear Raman,_x000a__x000a_I hope you are having a great start to 2026. Itâ€™s been great working with you and Numair over the past year. I wanted to touch base to share some of the progress weâ€™ve made so far and share my thoughts on the plan moving forward._x000a__x000a_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_x000a__x000a_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_x000a__x000a_Please let me know if you have any questions or if there are any adjustments you would like to make to our plan. Iâ€™m happy to schedule a time to talk by phone if that would be helpful. I look forward to supporting in his continued academic journey._x000a__x000a_Best regards,_x000a_James F._x000a_james.falconer@revolutionprep.com_x000a_+12076156458"/>
    <n v="4"/>
    <s v="Recommends keeping meeting once a week for 60 minutes."/>
  </r>
  <r>
    <n v="10953256"/>
    <d v="2026-01-22T00:00:00"/>
    <x v="44"/>
    <s v="Team Plamondon"/>
    <n v="90435"/>
    <s v="Grace Gaddipati"/>
    <s v="Dear Paulina,_x000a__x000a_I hope you are having a great start to 2026. Itâ€™s been great working with you and Grace over the past couple of months. I wanted to touch base to share some of the progress weâ€™ve made so far and share my thoughts on the plan moving forward._x000a__x000a_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_x000a__x000a_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James F._x000a_james.falconer@revolutionprep.com_x000a_+12076156458"/>
    <n v="4"/>
    <s v="Recommends keeping meeting once a week for 60 minutes."/>
  </r>
  <r>
    <n v="10953257"/>
    <d v="2026-01-22T00:00:00"/>
    <x v="87"/>
    <s v="Team Milner"/>
    <n v="75802"/>
    <s v="Harrison Friedner"/>
    <s v="Hi Tom, _x000a__x000a_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_x000a__x000a_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_x000a__x000a_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_x000a__x000a_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_x000a__x000a_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_x000a__x000a_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_x000a__x000a_Lastly, do you have an idea of his &quot;goal schools&quot; yet and what SAT scores they are looking for? Nailing down a target list usually helps motivate students to work harder on test . Iâ€™d love to see where you guys are at with that list so we can determine how high he needs to push his score._x000a__x000a_Please let me know about the practice test scheduling and if there is a school contact that you would like me to reach out to.Â Let me know if you'd like to further discuss any of these points too. _x000a__x000a_Best regards,_x000a_Christian C._x000a_christian.collins@revolutionprep.com_x000a_+13035190358"/>
    <n v="4"/>
    <s v="Wants to ensure meeting for at least 1 hour weekly."/>
  </r>
  <r>
    <n v="10953272"/>
    <d v="2026-01-22T00:00:00"/>
    <x v="87"/>
    <s v="Team Milner"/>
    <n v="21098"/>
    <s v="Davis Lee"/>
    <s v="Hi Mira, _x000a__x000a_It's been good working with Davis! He really locked in for last nights meeting and he was able to get a good start on the trig identities unit, which is infamous for being the most difficult unit in pre-calc. _x000a__x000a_I think mixing things up with a new tutor could really help Davis focus. No hard feelings at all here. I saw that Jean got him set up with Tim, and he'll be in great hands. I'll reach out to share some notes so that he can pick up right were we left off. _x000a__x000a_Cheers,_x000a__x000a_Christian C._x000a_christian.collins@revolutionprep.com_x000a_+13035190358"/>
    <n v="1"/>
    <s v="Internal note about new tutor."/>
  </r>
  <r>
    <n v="10953277"/>
    <d v="2026-01-22T00:00:00"/>
    <x v="4"/>
    <s v="Team Haase-Alvey"/>
    <n v="55432"/>
    <s v="Hayden Harris"/>
    <s v="Dear Mark,_x000a__x000a_I hope youâ€™ve been doing well. I wanted to share a brief update on Haydenâ€™s progress as we begin working together this semester in managerial accounting._x000a__x000a_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_x000a__x000a_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_x000a__x000a_At this point, I donâ€™t recommend any changes to our meeting schedule. Since we are early in the semester, the current pace allows us to build a strong foundation, and we can always adjust as the course becomes more demanding or as exams approach._x000a__x000a_Please feel free to reach out if you have any questions or would like to discuss goals for the semester. I look forward to continuing to work with Hayden as we move further into the course._x000a__x000a_Best regards,_x000a__x000a_Liz P._x000a_elizabeth.pirie@revolutionprep.com_x000a_+12199169916"/>
    <n v="3"/>
    <s v="Doesn't recommend changes; current pace allows building foundation."/>
  </r>
  <r>
    <n v="10953278"/>
    <d v="2026-01-22T00:00:00"/>
    <x v="122"/>
    <s v="Team Haase-Alvey"/>
    <n v="96949"/>
    <s v="Arjun Arora"/>
    <s v="Dear Gurmeet,_x000a_I hope you are having a great holiday season. Itâ€™s been great working with you and Arjun over the past couple of months. I wanted to touch base to share some of the progress weâ€™ve made so far and share my thoughts on the plan moving forward._x000a_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_x000a_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_x000a_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_x000a__x000a_If you'd like to continue working together on achieving these goals, you can easily use this link to add the hours to your account today: https://my.revolutionprep.com/s/QAHNSpsf2T._x000a__x000a_Please let me know if you have any questions or if there are any adjustments you would like to make to our plan. Iâ€™m happy to schedule a time to talk by phone if that would be helpful. I look forward to supporting Arjun in his continued academic journey._x000a_Best regards,_x000a__x000a_Jesse S._x000a_jesse.squires@revolutionprep.com_x000a_+19704330744"/>
    <n v="5"/>
    <s v="Recommends adding sessions and meeting 90-120 mins/week"/>
  </r>
  <r>
    <n v="10953279"/>
    <d v="2026-01-22T00:00:00"/>
    <x v="20"/>
    <s v="Team Cross"/>
    <n v="98210"/>
    <s v="Caleb Krc"/>
    <s v="Dear Kristan, _x000a__x000a_I hope you are having a great winter. Itâ€™s been great working with you and Caleb over the past couple of months. I wanted to touch base to share some of the progress weâ€™ve made so far and share my thoughts on the plan moving forward. _x000a__x000a_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_x000a__x000a_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_x000a__x000a_Please let me know if you have any questions or if there are any adjustments you would like to make to our plan. Iâ€™m happy to schedule a time to talk by phone if that would be helpful. I look forward to supporting Caleb in his continued academic journey. _x000a__x000a_Best regards, _x000a__x000a_Colin C._x000a_colin.cody@revolutionprep.com_x000a_+19785187882"/>
    <n v="5"/>
    <s v="Recommends continuing with one 60-minute and 30-minute class per week through school year."/>
  </r>
  <r>
    <n v="10953280"/>
    <d v="2026-01-22T00:00:00"/>
    <x v="4"/>
    <s v="Team Haase-Alvey"/>
    <n v="82622"/>
    <s v="Sahana Desai"/>
    <s v="Dear Trishna,_x000a__x000a_I hope youâ€™re doing well. I wanted to share an update on Sahanaâ€™s progress as we continue preparing for the SAT and AP Chemistry._x000a__x000a_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_x000a__x000a_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_x000a__x000a_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_x000a__x000a_Best regards,_x000a__x000a_Liz P._x000a_elizabeth.pirie@revolutionprep.com_x000a_+12199169916"/>
    <n v="5"/>
    <s v="Suggests scheduling one session per week for SAT and one for AP Chem."/>
  </r>
  <r>
    <n v="10953282"/>
    <d v="2026-01-22T00:00:00"/>
    <x v="122"/>
    <s v="Team Haase-Alvey"/>
    <n v="98051"/>
    <s v="Lia Carballo"/>
    <s v="Dear Jose,_x000a_I hope you are having a great New Year. Itâ€™s been great working with you and Lia over the past couple of months. I wanted to touch base to share some of the progress weâ€™ve made so far and share my thoughts on the plan moving forward._x000a_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_x000a_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_x000a_Please let me know if you have any questions or if there are any adjustments you would like to make to our plan. Iâ€™m happy to schedule a time to talk by phone if that would be helpful. I look forward to supporting Lia in her continued academic journey._x000a_Best regards,_x000a__x000a_Jesse S._x000a_jesse.squires@revolutionprep.com_x000a_+19704330744"/>
    <n v="5"/>
    <s v="Recommends continuing with two 60-minute sessions per week until March SAT."/>
  </r>
  <r>
    <n v="10953284"/>
    <d v="2026-01-22T00:00:00"/>
    <x v="122"/>
    <s v="Team Haase-Alvey"/>
    <n v="98705"/>
    <s v="Kayleigh Hall"/>
    <s v="Dear Elle,_x000a_I hope you are having a New Year. Itâ€™s been great working with you and Kayleigh over the past couple of months. I wanted to touch base to share some of the progress weâ€™ve made so far and share my thoughts on the plan moving forward._x000a_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_x000a_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_x000a_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_x000a_Best regards,_x000a__x000a_Jesse S._x000a_jesse.squires@revolutionprep.com_x000a_+19704330744"/>
    <n v="5"/>
    <s v="Recommends continuing with current 1–2 weekly 90-minute sessions until March SAT."/>
  </r>
  <r>
    <n v="10953287"/>
    <d v="2026-01-22T00:00:00"/>
    <x v="122"/>
    <s v="Team Haase-Alvey"/>
    <n v="98154"/>
    <s v="Lily Harness"/>
    <s v="Dear Beth,_x000a_I hope you are having a great holiday season. Itâ€™s been great working with you and Lily over the past couple of months. I wanted to touch base to share some of the progress weâ€™ve made so far and share my thoughts on the plan moving forward._x000a_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_x000a_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_x000a_Please let me know if you have any questions or if there are any adjustments you would like to make to our plan. Iâ€™m happy to schedule a time to talk by phone if that would be helpful. I look forward to supporting Lily in her continued academic journey._x000a_Best regards,_x000a__x000a_Jesse S._x000a_jesse.squires@revolutionprep.com_x000a_+19704330744"/>
    <n v="5"/>
    <s v="Recommends continuing with current 1–2 weekly 90-minute sessions until March test."/>
  </r>
  <r>
    <n v="10953295"/>
    <d v="2026-01-22T00:00:00"/>
    <x v="20"/>
    <s v="Team Cross"/>
    <n v="82117"/>
    <s v="Thiago Mariano"/>
    <s v="Dear Karina, _x000a__x000a_I hope you are having a great winter. Itâ€™s been great working with you and Thiago over the past few months. I wanted to touch base again to share some of the progress weâ€™ve made thus far and share my thoughts on the plan moving forward. _x000a__x000a_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_x000a__x000a_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Thiago in his continued academic journey. _x000a__x000a_Best regards, _x000a__x000a_Colin C._x000a_colin.cody@revolutionprep.com_x000a_+19785187882"/>
    <n v="5"/>
    <s v="Recommends continuing with one 60-minute class per week through school year."/>
  </r>
  <r>
    <n v="10953306"/>
    <d v="2026-01-22T00:00:00"/>
    <x v="30"/>
    <s v="Team Plamondon"/>
    <n v="94683"/>
    <s v="Frank Ye"/>
    <s v="Dear Tao and Amber,_x000a__x000a_I hope you are having a great week. I wanted to touch base with you about a couple of items related to my work with Frank._x000a__x000a_First, Frank has improved immensely on his reading comprehension skills over the last semester._x000a__x000a_Second, Frank still needs to study vocabulary terms, words in context, and phrasal verbs._x000a__x000a__x000a_Based on this information, I recommend that we resume Frank's sessions if necessary in Fall 2026 for two 60-minute sessions per week, as well as potentially setting up sessions with non-academic hours for the PSAT. This plan will best set Frank up for success moving forward._x000a__x000a_Please let me know if you have any questions. Iâ€™m happy to schedule a time to talk by phone if that would be helpful. I look forward to supporting Frank in their continued academic journey._x000a_Best regards,_x000a__x000a_Armand Brouty_x000a__x000a__x000a__x000a__x000a_Armand B._x000a_armand.brouty@revolutionprep.com_x000a_+15129107232"/>
    <n v="3"/>
    <s v="Recommends resuming sessions in Fall 2026 if necessary."/>
  </r>
  <r>
    <n v="10953313"/>
    <d v="2026-01-22T00:00:00"/>
    <x v="30"/>
    <s v="Team Plamondon"/>
    <n v="80712"/>
    <s v="Sarah Kornfeld"/>
    <s v="Dear Howard,_x000a__x000a_I hope you are having a great week. I wanted to touch base with you about a couple of items related to my work with Sarah._x000a__x000a_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_x000a__x000a_Second, for the SAT, Sarah has to work on not feeling intimidated by problems on the test and also reading problems more carefully for small details. for Spanish, she has to continue to work on past participles and reading comprehension for the midterm._x000a__x000a_Since Sarah is achieving their goals, I recommend we continue with our two 60 minute classes per week through the school year. _x000a__x000a_Based on this information, I recommend we keep going with two 60-minute sessions per week at least through the March SAT, if not through the end of the school year for Spanish. This plan will best set [Student's Name] up for success moving forward._x000a__x000a_Please let me know if you have any questions. Iâ€™m happy to schedule a time to talk by phone if that would be helpful. I look forward to supporting Sarah in their continued academic journey._x000a_Best regards,_x000a__x000a_Armand Brouty_x000a__x000a__x000a__x000a__x000a_Armand B._x000a_armand.brouty@revolutionprep.com_x000a_+15129107232"/>
    <n v="5"/>
    <s v="Recommends continuing with two 60 minute classes per week through school year."/>
  </r>
  <r>
    <n v="10953321"/>
    <d v="2026-01-22T00:00:00"/>
    <x v="87"/>
    <s v="Team Milner"/>
    <n v="91926"/>
    <s v="Shannon Connaughton"/>
    <s v="Hi Suzanne,_x000a__x000a_It's been great working with Shannon on her physics class material!Â _x000a__x000a_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_x000a__x000a_Then in the new year,Â  she was able to understand the material for her centripetal forces test. Additionally, she was in a good spot going into the midterm this week! I look forward to hearing how those tests landed.Â _x000a__x000a_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_x000a__x000a_Please let me know if you have any questions, comments, or concerns.Â _x000a__x000a_Cheers!Â _x000a_Christian C._x000a_christian.collins@revolutionprep.com_x000a_+13035190358"/>
    <n v="4"/>
    <s v="Recommends a weekly meeting (half hour to an hour)."/>
  </r>
  <r>
    <n v="10953322"/>
    <d v="2026-01-22T00:00:00"/>
    <x v="144"/>
    <s v="Team Cross"/>
    <n v="87654"/>
    <s v="Arya Ramanan"/>
    <s v="Hi Priya,_x000a__x000a_I am reaching out with a formal progress update for Arya. As a reminder, I send these roughly every six weeks to help keep families informed._x000a__x000a_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_x000a__x000a_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_x000a__x000a_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_x000a__x000a_I have asked Arya to take another practice test on the weekend of January 31st as a check-in point. At this time, my recommendation is to continue tutoring at two hours per week through the March exam as scheduled, as this plan seems to be working very well for him._x000a__x000a_Please let me know if you have any questions or concerns. I am always happy to discuss Aryaâ€™s progress in more detail._x000a__x000a_Kindly,_x000a_Kiersten G._x000a_kiersten.guetlein@revolutionprep.com_x000a_+15413576952"/>
    <n v="5"/>
    <s v="Recommends continuing tutoring at two hours per week through March exam."/>
  </r>
  <r>
    <n v="10953330"/>
    <d v="2026-01-22T00:00:00"/>
    <x v="20"/>
    <s v="Team Cross"/>
    <n v="97262"/>
    <s v="Serene Soliman"/>
    <s v="Dear Youssef, _x000a__x000a_I hope you are having a great winter. Itâ€™s been great working with you and Serene over the past few weeks. I wanted to touch base to share some of the progress weâ€™ve made so far and share my thoughts on the plan moving forward. _x000a__x000a_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_x000a__x000a_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Serene in her continued academic journey. _x000a__x000a_Best regards, _x000a__x000a_Colin C._x000a_colin.cody@revolutionprep.com_x000a_+19785187882"/>
    <n v="5"/>
    <s v="Recommends continuing with two-three 30-minute classes per week through school year."/>
  </r>
  <r>
    <n v="10953361"/>
    <d v="2026-01-22T00:00:00"/>
    <x v="44"/>
    <s v="Team Plamondon"/>
    <n v="94472"/>
    <s v="Bhavya Ketineni"/>
    <s v="Dear Tiramula Kishore,_x000a__x000a_Itâ€™s been great working with you and Bhavya over the past couple of months. As we prepare for Bhavya's upcoming final, I wanted to share some updates and information about what to expect._x000a__x000a_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_x000a__x000a_For this exam, our goal is to maintain/raise her current grade. While we cannot guarantee a specific score, we have worked diligently towards this goal through reviewing notes from class, practicing concepts and discussing the &quot;why&quot;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_x000a__x000a_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_x000a__x000a_Please let me know if you have any questions or if there are any adjustments you would like to make to our plan. Iâ€™m also able to schedule a time to talk by phone if that would be helpful. I am happy to support Bhavya in her continued academic journey._x000a__x000a_Best regards,_x000a_James F._x000a_james.falconer@revolutionprep.com_x000a_+12076156458"/>
    <n v="3"/>
    <s v="Recommends scheduling additional math help next semester now."/>
  </r>
  <r>
    <n v="10953364"/>
    <d v="2026-01-22T00:00:00"/>
    <x v="44"/>
    <s v="Team Plamondon"/>
    <n v="96059"/>
    <s v="Eva Gedrich"/>
    <s v="Dear Zoya,_x000a__x000a__x000a_I hope you are having a great start of 2026. Itâ€™s been great working with you and Eva over the past couple of months. I wanted to touch base to share some of the progress weâ€™ve made so far and share my thoughts on the plan moving forward._x000a__x000a_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_x000a__x000a_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James F._x000a_james.falconer@revolutionprep.com_x000a_+12076156458"/>
    <n v="4"/>
    <s v="Recommends keeping meeting twice a week for 60 minutes."/>
  </r>
  <r>
    <n v="10953365"/>
    <d v="2026-01-22T00:00:00"/>
    <x v="30"/>
    <s v="Team Plamondon"/>
    <n v="95770"/>
    <s v="Aaron Julian"/>
    <s v="Dear Maria,_x000a__x000a_I hope you are having a great week. I wanted to touch base with you about a couple of items related to my work with Aaron._x000a__x000a_First, Aaron has shown a positive attitude during session and has increasingly refamiliarized himself with both math and reading/writing questions since we resumed after the December exam. He has improved especially on math questions and strategies._x000a__x000a_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_x000a__x000a__x000a__x000a_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_x000a__x000a_Please let me know if you have any questions. Iâ€™m happy to schedule a time to talk by phone if that would be helpful. I look forward to supporting Aaron in their continued academic journey._x000a_Best regards,_x000a__x000a_Armand Brouty_x000a__x000a__x000a__x000a__x000a_Armand B._x000a_armand.brouty@revolutionprep.com_x000a_+15129107232"/>
    <n v="5"/>
    <s v="Recommends continuing with one 60-minute session through March SAT."/>
  </r>
  <r>
    <n v="10953366"/>
    <d v="2026-01-22T00:00:00"/>
    <x v="147"/>
    <s v="Team Haase-Alvey"/>
    <n v="95698"/>
    <s v="Nate Li"/>
    <s v="Dear Kristin,_x000a__x000a_As we recently completed ten more hours of SAT Prep, I wanted to take a moment to share some updates about Nateâ€™s progress and outline our plans moving forward._x000a__x000a_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_x000a__x000a_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_x000a__x000a_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_x000a__x000a_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_x000a__x000a_We currently have 25 more sessions scheduled through 4/20/2026, which is fantastic! We can consider adding more later in the semester._x000a__x000a_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_x000a__x000a_All the best,_x000a_Allison_x000a__x000a_allison.peck@revolutionprep.com_x000a_+19164020475"/>
    <n v="5"/>
    <s v="Recommends continuing with one to two 60-minute SAT sessions per week."/>
  </r>
  <r>
    <n v="10953369"/>
    <d v="2026-01-22T00:00:00"/>
    <x v="15"/>
    <s v="Team Haase-Alvey"/>
    <n v="97122"/>
    <s v="Ema Parra-Grisolia"/>
    <s v="Dear Thaisabel,_x000a__x000a_I hope you're having a great day! It's been great working with you and Ema over the past several weeks. Now that we've completed the 6 hours from our initial plan, I wanted to reach out to share some observations on Ema's progress so far and share my thoughts on our plan moving forward._x000a__x000a_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_x000a__x000a_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_x000a__x000a_Please let me know if you have any questions or if you'd like to set up a time to talk about a plan moving forward. Thank you so much for your partnership!_x000a__x000a_Margaret W._x000a_margaret.webb@revolutionprep.com_x000a_+15127457572"/>
    <n v="5"/>
    <s v="Recommends continuing 3 hours per week tutoring/homework leading to March SAT."/>
  </r>
  <r>
    <n v="10953387"/>
    <d v="2026-01-22T00:00:00"/>
    <x v="147"/>
    <s v="Team Haase-Alvey"/>
    <n v="93954"/>
    <s v="James Quan"/>
    <s v="Dear Jaime,_x000a__x000a_As we recently completed another two weeks of college art portfolio prep, I wanted to take a moment to share some updates about Jamesâ€™ progress and outline our plans moving forward._x000a__x000a_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_x000a__x000a_Our current short-term goal for James is to have him finish his CalArts application. Our medium-term goal is to continue honing his skills in life drawing and character drawing. The overall goal for James going forward is to prepare him for his college art program._x000a__x000a_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_x000a__x000a_Currently, we have four more sessions scheduled through 2/4/2026. It would be great to add 20-30 more hours so we can schedule out his sessions for the semester. This will allow us to continue art tutoring to help prepare him for college._x000a__x000a_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_x000a__x000a_Warm regards,_x000a_Allison_x000a__x000a_allison.peck@revolutionprep.com_x000a_+19164020475"/>
    <n v="5"/>
    <s v="Recommends continuing with one 2-hour or two 90-minute sessions per week."/>
  </r>
  <r>
    <n v="10953403"/>
    <d v="2026-01-22T00:00:00"/>
    <x v="65"/>
    <s v="Team De Groot"/>
    <n v="81662"/>
    <s v="Desmond Kim"/>
    <s v="Dear team Desmond!_x000a__x000a_I hope you are having a great January!_x000a__x000a_Itâ€™s been great working with you over the past couple of months. I wanted to touch base to share some of the progress weâ€™ve made so far and share my thoughts on the plan moving forward._x000a__x000a_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_x000a__x000a_Since we are meeting our goals, I recommend we continue meeting for 2 60 minute sessions until the end of the year. We do not have any meetings scheduled next week at the moment, please confirm that you are aware!_x000a__x000a_Please let me know if you have any questions or if there are any adjustments you would like to make to our plan. Iâ€™m happy to schedule a time to talk by phone if that would be helpful. I look forward to supporting you in your continued academic journey._x000a__x000a_Best regards,_x000a__x000a_Elliot E._x000a_elliot.emadian@revolutionprep.com_x000a_+15409682458"/>
    <n v="5"/>
    <s v="Recommends continuing meeting for 2 60 minute sessions until end of year."/>
  </r>
  <r>
    <n v="10953460"/>
    <d v="2026-01-22T00:00:00"/>
    <x v="93"/>
    <s v="Team Haase-Alvey"/>
    <n v="95014"/>
    <s v="Emma Guertin"/>
    <s v="Dear Jennifer,_x000a__x000a_I hope this email finds you well. I wanted to touch base regarding Emma's recent progress and discuss a plan moving forward._x000a__x000a_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_x000a__x000a_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_x000a__x000a_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_x000a__x000a_For the moment, I recommend maintaining our current velocity of one 60-minute session per week leading up to the March SAT, and I want to emphasize homework more than in-session work, since this is likely where Emma will get the most benefit._x000a__x000a_Please let me know if you have any questions or if you have any additional insights that might be helpful for me to consider in my work with Emma. Iâ€™m happy to schedule a time to talk by phone as well. I am committed to helping Emma work towards her long-term goals._x000a__x000a_Best,_x000a_Carina S._x000a_carina.shanahan@revolutionprep.com_x000a_+15702932582"/>
    <n v="5"/>
    <s v="Recommends maintaining current velocity of one 60-minute session per week."/>
  </r>
  <r>
    <n v="10953480"/>
    <d v="2026-01-22T00:00:00"/>
    <x v="33"/>
    <s v="Team Plamondon"/>
    <n v="99263"/>
    <s v="Reagan McGraw"/>
    <s v="Hi Reagan and Terry,_x000a__x000a_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3CY0aFuUsSFeC4Zw0IGyA8BV3VfE526QnkbCOUHvq9IzWhttVTs0QCFDpgzRz2SY3rktdjCsD-laq00p.-sNBCVBi585uJ5g-_x000a__x000a_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_x000a__x000a_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_x000a__x000a_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_x000a__x000a_Please let me know if there is anything you would like to adjust or if you would like to schedule time to talk by phone. I look forward to continuing to support Reagan in their academic growth._x000a__x000a_Best regards,_x000a__x000a__x000a_Diana H._x000a_diana.hoyer@revolutionprep.com_x000a_+12106391241"/>
    <n v="5"/>
    <s v="Recommends two 60 min or one 90 min session per week until March exam."/>
  </r>
  <r>
    <n v="10953485"/>
    <d v="2026-01-22T00:00:00"/>
    <x v="65"/>
    <s v="Team De Groot"/>
    <n v="94042"/>
    <s v="Ella Lindner"/>
    <s v="Hi team Ella!_x000a__x000a_It was great working with Ella this week. I wanted to send along a progress update since we have a 10 day gap before our next session. Our notes from yesterday are below._x000a__x000a_Notes: https://drive.google.com/drive/folders/1Vv4kPHU06k6r05woZDMgWzUYKtes8jNi?usp=sharing_x000a_Probability: https://kami.app/6ar-Wwr-SGG-qQF_x000a__x000a_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_x000a__x000a_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_x000a__x000a_I've asked Ella to take a test between now and the next time I see her in addition to whatever preparation she feels able to do. Please keep up with daily practice in order to maintain consistency as we've prepared for the February test date._x000a__x000a_Our velocity is to continue at about two sessions per week until the date of the test. After that point, Ella can reach out with any questions about any of her academic courses._x000a__x000a_Please let me know if you'd like to make any adjustments to this plan. I'm happy to make time for a phone or Zoom chat if you would like. It's a pleasure to continue working with you on Alice's academic journey._x000a__x000a_Elliot E._x000a_elliot.emadian@revolutionprep.com_x000a_+15409682458"/>
    <n v="5"/>
    <s v="Velocity to continue at about two sessions per week until test date."/>
  </r>
  <r>
    <n v="10953512"/>
    <d v="2026-01-22T00:00:00"/>
    <x v="106"/>
    <s v="Team De Groot"/>
    <n v="86281"/>
    <s v="Mia Gates"/>
    <s v="Dear Team Mia,_x000a__x000a_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_x000a__x000a_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_x000a__x000a_Recommendations and Next Steps:_x000a__x000a_Continue one 60-minute session per week starting in March through the May SAT_x000a__x000a_Resume targeted review of grammar, transitions, and data analysis_x000a__x000a_Begin incorporating timed section practice in March_x000a__x000a_Schedule three full-length practice tests before the official exam_x000a__x000a_Iâ€™m excited to get back into a consistent rhythm with Mia and to help her reach her highest potential on the upcoming test. Please feel free to reach out if youâ€™d like to confirm additional sessions or discuss scheduling leading up to May._x000a__x000a_Warm regards,_x000a__x000a_Sean U._x000a_sean.ulfik@revolutionprep.com_x000a_+18455412219"/>
    <n v="5"/>
    <s v="Continue one 60-minute session per week starting March through May SAT."/>
  </r>
  <r>
    <n v="10953539"/>
    <d v="2026-01-22T00:00:00"/>
    <x v="106"/>
    <s v="Team De Groot"/>
    <n v="83999"/>
    <s v="Luke Jordan"/>
    <s v="Dear Team Luke,_x000a__x000a_Itâ€™s been such a pleasure working with Luke this semester and seeing how much progress heâ€™s made across both English and Math. His focus, curiosity, and positive attitude in sessions have been outstanding, and heâ€™s making steady, meaningful strides toward his academic goals._x000a__x000a_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_x000a__x000a_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_x000a__x000a_Our lessons have been aligned to ensure that his coursework fulfills the necessary English and Math requirements for any diploma option he chooses._x000a__x000a_Recommendations and Next Steps:_x000a__x000a_Continue 6 hours of weekly instruction (currently scheduled through June)_x000a__x000a_Maintain focus on Geometry problem-solving and review of key theorems_x000a__x000a_Continue English grammar, punctuation, and composition practice, integrating reading comprehension_x000a__x000a_Begin light review of NYS diploma requirements once finalized, to confirm academic alignment_x000a__x000a_Keep up steady, structured practice to reinforce retention and mastery_x000a__x000a_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_x000a__x000a_Warm regards,_x000a__x000a_Sean U._x000a_sean.ulfik@revolutionprep.com_x000a_+18455412219"/>
    <n v="5"/>
    <s v="Continue 6 hours of weekly instruction (scheduled through June)."/>
  </r>
  <r>
    <n v="10953574"/>
    <d v="2026-01-22T00:00:00"/>
    <x v="19"/>
    <s v="Team Haase-Alvey"/>
    <n v="92256"/>
    <s v="Phoebe St Louis"/>
    <s v="Greetings All, _x000a__x000a_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3 30-minute sessions a week."/>
  </r>
  <r>
    <n v="10953589"/>
    <d v="2026-01-22T00:00:00"/>
    <x v="106"/>
    <s v="Team De Groot"/>
    <n v="95334"/>
    <s v="Alexander Zirkelbach"/>
    <s v="Dear Team Alexander,_x000a__x000a_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_x000a__x000a_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_x000a__x000a_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_x000a__x000a_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_x000a__x000a_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_x000a__x000a_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_x000a__x000a_Warm regards,_x000a__x000a_Sean U._x000a_sean.ulfik@revolutionprep.com_x000a_+18455412219"/>
    <n v="5"/>
    <s v="Recommends continuing meeting for two hours per week until March SAT."/>
  </r>
  <r>
    <n v="10953591"/>
    <d v="2026-01-22T00:00:00"/>
    <x v="87"/>
    <s v="Team Milner"/>
    <n v="100184"/>
    <s v="Jacinta Heuser"/>
    <s v="Hi Javier,Â _x000a__x000a_I wanted to reach out to discuss the plan for Jacinta's ACT attempt in February and how things have been going with the CLT._x000a__x000a_I spoke with Jacinta about this quite a bit, but I wanted to loop you in.Â _x000a__x000a_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_x000a__x000a_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_x000a__x000a_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_x000a__x000a_Then, if she can start doing her homework consistently, I think she still has a good shot at the ACT.Â For the ACT, she will have more time to prepare and she can cancel the score after taking the test, if it doesn't feel like it went well._x000a__x000a_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_x000a__x000a_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_x000a__x000a_Please let me know a good time to further discuss any of these points. As soon as she is done with the ACT practice test, I'll be able to make a good plan for the next two weeks, so let me know when she completes that practice test after her CLT this weekend._x000a__x000a_Best,_x000a_Â _x000a_Christian C._x000a_christian.collins@revolutionprep.com_x000a_+13035190358"/>
    <n v="3"/>
    <s v="Shift focus to ACT"/>
  </r>
  <r>
    <n v="10953620"/>
    <d v="2026-01-22T00:00:00"/>
    <x v="123"/>
    <s v="Team Cross"/>
    <n v="83257"/>
    <s v="Stella Vyas"/>
    <s v="Dear Juliana,_x000a__x000a_I hope you are having a great winter. Itâ€™s been great working with you and Stella over the past couple of months. I wanted to touch base to share some of the progress weâ€™ve made so far and share my thoughts on the plan moving forward._x000a__x000a_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_x000a__x000a_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Stella in their continued academic journey._x000a__x000a_Best regards,_x000a__x000a_Clark H._x000a_clark.howard@revolutionprep.com_x000a_+17035682060"/>
    <n v="4"/>
    <s v="Recommends continuing at same pace of 2 hour-long sessions a week."/>
  </r>
  <r>
    <n v="10953625"/>
    <d v="2026-01-22T00:00:00"/>
    <x v="123"/>
    <s v="Team Cross"/>
    <n v="92701"/>
    <s v="Lane Schino"/>
    <s v="Dear Kerri,_x000a__x000a_I hope you are having a great winter. Itâ€™s been great working with you and Lane over the past couple of months. I wanted to touch base to share some of the progress weâ€™ve made so far and share my thoughts on the plan moving forward._x000a__x000a_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_x000a__x000a_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ane in their continued academic journey._x000a__x000a_Best regards,_x000a__x000a_Clark H._x000a_clark.howard@revolutionprep.com_x000a_+17035682060"/>
    <n v="5"/>
    <s v="Recommends continuing at same pace of 2 30-minute sessions a week"/>
  </r>
  <r>
    <n v="10953629"/>
    <d v="2026-01-22T00:00:00"/>
    <x v="19"/>
    <s v="Team Haase-Alvey"/>
    <n v="89481"/>
    <s v="Sophia St Firmin"/>
    <s v="Greetings All,_x000a__x000a_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two 30-minute sessions a week."/>
  </r>
  <r>
    <n v="10953630"/>
    <d v="2026-01-22T00:00:00"/>
    <x v="123"/>
    <s v="Team Cross"/>
    <n v="92691"/>
    <s v="Aaron Knupp"/>
    <s v="Dear Elizabeth,_x000a__x000a_I hope you are having a great winter. Itâ€™s been great working with you and Aaron over the past couple of months. I wanted to touch base to share some of the progress weâ€™ve made so far and share my thoughts on the plan moving forward._x000a__x000a_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_x000a__x000a_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aron in their continued academic journey._x000a__x000a_Best regards,_x000a__x000a_Clark H._x000a_clark.howard@revolutionprep.com_x000a_+17035682060"/>
    <n v="4"/>
    <s v="Recommends continuing at same pace of 1 hour-long session a week."/>
  </r>
  <r>
    <n v="10953634"/>
    <d v="2026-01-22T00:00:00"/>
    <x v="146"/>
    <s v="Team Cross"/>
    <n v="95686"/>
    <s v="Brian Philp"/>
    <s v="Hello Orla, _x000a__x000a_I hope youâ€™re having a great winter. Itâ€™s been wonderful working with Brian over the past couple of months, and I wanted to share an update on his progress and the plan moving forward._x000a__x000a_Iâ€™ve seen significant improvement in Brianâ€™s confidence and ownership of his learning. Since our last update, weâ€™ve covered:_x000a_- Balancing equations: Setting up atom counts systematically and checking conservation quickly._x000a_- Electromagnetic spectrum: Relating wavelength, frequency, and energy; connecting trends to real-world examples._x000a_- Ions &amp;amp; isotopes: Distinguishing charge vs. mass number; writing ion symbols and calculating neutrons accurately._x000a_- Periodic trends: Explaining trends in radius, ionization energy, and electronegativity with clear reasoning._x000a_- Naming compounds: Applying ionic/covalent/acid naming conventions and writing formulas from names._x000a__x000a_Heâ€™s shown consistent progress toward our objective of accurate setup + clear justification on problems. This has been evident in his recent quiz results and a noticeable boost in confidence. He should be proud (I am!)._x000a__x000a_To keep momentum and ensure support during heavier weeks, I recommend we reserve two sessions per week (60 minutes each) through the school year. Brian can cancel as needed, but holding two standing times secures the slots that match his availability as my schedule fills._x000a__x000a_Our short term goals going forward will be to:_x000a_- Cement stoichiometry (mole ratios, limiting reactant, percent yield) as we extend balancing into quantitative problems._x000a_- Maintain an error log to track and reduce recurring slips (units, significant figures, sign/charge)._x000a__x000a_The overall goal remains to ensure Brian gets a passing grade and feels confident with the material. Let know if you have any questions or if we should align sessions with upcoming tests. Brian is on a great trajectory, and Iâ€™m excited to keep building on his recent wins._x000a__x000a_Warmly,_x000a_Nayely R._x000a_nayely.rolongomez@revolutionprep.com_x000a_+13237404878"/>
    <n v="5"/>
    <s v="Recommends reserving two sessions per week (60 mins) through school year."/>
  </r>
  <r>
    <n v="10953636"/>
    <d v="2026-01-22T00:00:00"/>
    <x v="123"/>
    <s v="Team Cross"/>
    <n v="97025"/>
    <s v="Sofia Fluker"/>
    <s v="Dear Mara,_x000a__x000a_I hope you are having a great winter. Itâ€™s been great working with you and Sofia over the past couple of months. I wanted to touch base to share some of the progress weâ€™ve made so far and share my thoughts on the plan moving forward._x000a__x000a_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_x000a__x000a_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ofia in their continued academic journey._x000a__x000a_Best regards,_x000a__x000a_Clark H._x000a_clark.howard@revolutionprep.com_x000a_+17035682060"/>
    <n v="5"/>
    <s v="Recommends continuing current pace of 2 1-hour-long sessions a week"/>
  </r>
  <r>
    <n v="10953642"/>
    <d v="2026-01-22T00:00:00"/>
    <x v="148"/>
    <s v="Team Haase-Alvey"/>
    <n v="83669"/>
    <s v="Mazzy Gonzalez"/>
    <s v="Greetings,_x000a__x000a_It was great working with Mazzy!  Sorry to hear that she dropped the course, but I wish you all the best with the remainder of the school year!_x000a__x000a_Kind regards,_x000a_Jimmy_x000a__x000a_Jimmy W._x000a_jimmy.works@revolutionprep.com_x000a_+14109266111"/>
    <n v="1"/>
    <s v="Student dropped course."/>
  </r>
  <r>
    <n v="10953643"/>
    <d v="2026-01-22T00:00:00"/>
    <x v="123"/>
    <s v="Team Cross"/>
    <n v="98038"/>
    <s v="Musah Mehmood"/>
    <s v="Dear Samreen,_x000a__x000a_I hope you are having a great winter. Itâ€™s been great working with you and Musah over the past couple of months. I wanted to touch base to share some of the progress weâ€™ve made so far and share my thoughts on the plan moving forward._x000a__x000a_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_x000a__x000a_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_x000a__x000a_Please let me know if you have any questions or if there are any adjustments you would like to make to our plan. Iâ€™m happy to schedule a time to talk by phone if that would be helpful. I look forward to supporting Musah in their continued academic journey._x000a__x000a_Best regards,_x000a__x000a_Clark H._x000a_clark.howard@revolutionprep.com_x000a_+17035682060"/>
    <n v="4"/>
    <s v="Recommends continuing at same pace of 3 half-hour sessions a week."/>
  </r>
  <r>
    <n v="10953661"/>
    <d v="2026-01-22T00:00:00"/>
    <x v="19"/>
    <s v="Team Haase-Alvey"/>
    <n v="97869"/>
    <s v="Mason Vanner"/>
    <s v="Greetings All,_x000a__x000a_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01"/>
    <d v="2026-01-22T00:00:00"/>
    <x v="148"/>
    <s v="Team Haase-Alvey"/>
    <n v="94615"/>
    <s v="Adria Rothfield"/>
    <s v="Hello Brette,_x000a__x000a__x000a_I hope this message finds you doing well! I wanted to share a brief update on Adriaâ€™s progress to start the new year._x000a__x000a__x000a_Strengths:_x000a__x000a__x000a_In Reading &amp;amp; Writing, Adria is progressing well with craft and structure, information and ideas, text structure and purpose, central ideas and details, sentence boundaries, and expression of ideas. She is also using the Eliminate-3 strategy more effectively._x000a__x000a__x000a_In Math, she is demonstrating strong progress with problem-solving and data analysis, systems of equations, functions, algebra, and identifying questions that can be efficiently solved using Desmos._x000a__x000a__x000a_Areas of Focus:_x000a__x000a__x000a_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_x000a__x000a__x000a_Next Steps:_x000a__x000a__x000a_We will continue to reinforce high-yield strategies, strengthen foundational concepts, and build Adria's confidence as she prepares for the upcoming March 14, 2026 SAT exam. _x000a__x000a__x000a_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_x000a_Notable Data:_x000a__x000a__x000a_December 6 SAT: 1180 (640 Reading &amp;amp; Writing, 540 Math)_x000a__x000a__x000a_Adria is making encouraging progress, and I am proud of her effort. With continued focus, I am confident she will continue to improve her scores._x000a__x000a__x000a_Please feel free to reach out with any questions or to discuss next steps!_x000a__x000a__x000a_Jimmy W._x000a_jimmy.works@revolutionprep.com_x000a_+14109266111"/>
    <n v="5"/>
    <s v="Recommends extending program"/>
  </r>
  <r>
    <n v="10953731"/>
    <d v="2026-01-22T00:00:00"/>
    <x v="19"/>
    <s v="Team Haase-Alvey"/>
    <n v="84272"/>
    <s v="Martina Catino"/>
    <s v="Greetings All,_x000a__x000a_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40"/>
    <d v="2026-01-22T00:00:00"/>
    <x v="19"/>
    <s v="Team Haase-Alvey"/>
    <n v="84366"/>
    <s v="Kelsey Watler"/>
    <s v="Greetings All,_x000a__x000a_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30-minute session a week."/>
  </r>
  <r>
    <n v="10953742"/>
    <d v="2026-01-22T00:00:00"/>
    <x v="37"/>
    <s v="Team Milner"/>
    <n v="73829"/>
    <s v="Casey Blatz"/>
    <s v="Hello Daryl and John,_x000a__x000a_Hope all is well. Itâ€™s been a pleasure, as always, working with Casey these past several weeks._x000a__x000a_He continues to approach Calculus with an excellent work ethic. He tackles his homework with enthusiasm and care, and one of the biggest areas of growth is that heâ€™s now willing to consult his class notes when he gets stuck. This is a meaningful step forward for Casey._x000a__x000a_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_x000a__x000a_I recommend we continue meeting each week for 90 minutes. As always, Iâ€™m happy to chat further anytime._x000a__x000a_All best,_x000a_Brian C._x000a_brian.cohen@revolutionprep.com_x000a_(734) 945-3810"/>
    <n v="4"/>
    <s v="Recommends continuing meeting each week for 90 minutes."/>
  </r>
  <r>
    <n v="10953760"/>
    <d v="2026-01-22T00:00:00"/>
    <x v="19"/>
    <s v="Team Haase-Alvey"/>
    <n v="98844"/>
    <s v="Mahirah Syed"/>
    <s v="Greetings All,_x000a__x000a_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_x000a_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r>
  <r>
    <n v="10953775"/>
    <d v="2026-01-22T00:00:00"/>
    <x v="19"/>
    <s v="Team Haase-Alvey"/>
    <n v="98480"/>
    <s v="Maya Subramanian"/>
    <s v="Greetings All,_x000a__x000a_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then ramping up closer to test."/>
  </r>
  <r>
    <n v="10953789"/>
    <d v="2026-01-22T00:00:00"/>
    <x v="113"/>
    <s v="Team Marino"/>
    <n v="94572"/>
    <s v="Aiden Nowak"/>
    <s v="Dear Erika, _x000a__x000a_I hope you are having a great winter. It was great working with you and Aiden last week. I wanted to touch base to share some of the progress we made. _x000a__x000a_I saw significant improvements in Aiden's ability to solve problems involving logarithmic functions and using their properties. They have shown consistent progress in understanding the algebra II curriculum, which has been evident in their ability to complete their homework. _x000a__x000a_The overall goal remains Aiden being able to get at least a B in algebra II. Based on Aiden's progress, I recommend he continues with one 60 minute class per week through the school year. _x000a__x000a_Please let me know if you have any questions or if there are any adjustments you would like to make to our plan. I'm happy to schedule a time to talk by phone if that would be helpful. _x000a__x000a_Best regards, _x000a__x000a_Karleigh A._x000a_karleigh.arrington@revolutionprep.com_x000a_+15705786904"/>
    <n v="5"/>
    <s v="Recommends continuing with one 60 minute class per week through school year."/>
  </r>
  <r>
    <n v="10953796"/>
    <d v="2026-01-22T00:00:00"/>
    <x v="37"/>
    <s v="Team Milner"/>
    <n v="84754"/>
    <s v="Shane Hale"/>
    <s v="Hi Mark,_x000a__x000a_I hope youâ€™re doing well! It has been a pleasure working with Shane these past few months, as always._x000a__x000a_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_x000a__x000a_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_x000a__x000a_I recommend we continue meeting once a week for an hour leading up to the March exam._x000a__x000a_Please feel free to reach out with any questions or if youâ€™d like to discuss further â€” always happy to connect._x000a__x000a_All best,_x000a_Brian_x000a_brian.cohen@revolutionprep.com_x000a_(734) 945-3810"/>
    <n v="5"/>
    <s v="Recommends continuing meeting once a week for an hour leading up to March."/>
  </r>
  <r>
    <n v="10953807"/>
    <d v="2026-01-22T00:00:00"/>
    <x v="37"/>
    <s v="Team Milner"/>
    <n v="98367"/>
    <s v="Sylvester Rosenfeld"/>
    <s v="Hi Diego,_x000a__x000a_I hope youâ€™re doing well! It has been a pleasure working with Sylvester these past several weeks._x000a__x000a_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_x000a__x000a_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_x000a__x000a_I know Sylvester is eager to move quickly through the SAT material, but this process canâ€™t be rushed simply for the sake of covering everything. The priority is ensuring he truly absorbs and retains what weâ€™re working on, rather than finishing test prep by an arbitrary deadline._x000a__x000a_I recommend we continue meeting once a week for an hour leading up to the March exam._x000a__x000a_Please feel free to reach out with any questions or if youâ€™d like to discuss further â€” Iâ€™m always happy to connect._x000a__x000a_All best,_x000a_Brian_x000a_734.945.3810"/>
    <n v="5"/>
    <s v="Recommends continuing meeting once a week for an hour leading up to March."/>
  </r>
  <r>
    <n v="10953825"/>
    <d v="2026-01-22T00:00:00"/>
    <x v="87"/>
    <s v="Team Milner"/>
    <n v="53473"/>
    <s v="Eliana Forsyth"/>
    <s v="Hi Doug,Â _x000a__x000a_It's been great working with Eliana to keep up with her math and biology class!_x000a__x000a_I wanted to recap the end of the semester, lessons learned, and then the plan moving forward.Â _x000a__x000a_In her biology class, she had a bit of trouble with the first exam, where she wasn't sure how in depth she should answer the open response question. After that, she got the system down and it was great to hear that she got an A- on the final and an A overall for the term.Â _x000a__x000a_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_x000a__x000a_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_x000a__x000a_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_x000a__x000a_Please let me know if you have any questions or would like to further discuss any of this,_x000a__x000a_Cheers!Â _x000a_Christian C._x000a_christian.collins@revolutionprep.com_x000a_+13035190358"/>
    <n v="5"/>
    <s v="Recommends keeping 2x1 hour weekly schedule"/>
  </r>
  <r>
    <n v="10953828"/>
    <d v="2026-01-22T00:00:00"/>
    <x v="20"/>
    <s v="Team Cross"/>
    <n v="82079"/>
    <s v="Roshan Athivilli"/>
    <s v="Dear Raviprasad, _x000a__x000a_I hope you are having a great winter. Itâ€™s been great working with you and Roshan over the past few weeks. I wanted to touch base to share some of the progress weâ€™ve made so far and share my thoughts on the plan moving forward. _x000a__x000a_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_x000a__x000a_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oshan in his continued academic journey. _x000a__x000a_Best regards, _x000a__x000a_Colin C._x000a_colin.cody@revolutionprep.com_x000a_+19785187882"/>
    <n v="5"/>
    <s v="Recommends continuing with two 30-minute classes per week through school year."/>
  </r>
  <r>
    <n v="10953844"/>
    <d v="2026-01-22T00:00:00"/>
    <x v="26"/>
    <s v="Team Haase-Alvey"/>
    <n v="99178"/>
    <s v="Olivia Levine"/>
    <s v="Dear Rebecca,_x000a__x000a__x000a_I'm excited to reach out to celebrate Oliviaâ€™s amazing progress. Olivia has worked diligently, and as a result, she has achieved a score of 1260 on the practice SAT. I am so proud of Olivia!_x000a__x000a__x000a_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_x000a__x000a_Please let me know if you have any questions. Iâ€™m happy to schedule a time to talk by phone if that would be helpful. I am always available to support Olivia in her continued academic journey._x000a__x000a_Best regards,_x000a__x000a_Cheyanne J._x000a_cheyanne.jones@revolutionprep.com_x000a_+17193935674"/>
    <n v="5"/>
    <s v="Recommends continuing to meet for two 60-minute sessions every week until March test."/>
  </r>
  <r>
    <n v="10953906"/>
    <d v="2026-01-22T00:00:00"/>
    <x v="36"/>
    <s v="Team Cross"/>
    <n v="88964"/>
    <s v="Tulip Bhatia"/>
    <s v="Dear Ashish,_x000a__x000a_I hope you are having a great day. Itâ€™s been wonderful continuing to work with Tulip, and I wanted to share an updated snapshot of her progress along with my thoughts on next steps._x000a__x000a_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_x000a__x000a_I recommend continuing at our current pace of one hour per week to reinforce these skills and allow time to build connections between topics. _x000a__x000a_Our short-term goals include continuing to solidify multiplication fluency and developing a strong foundation with the coordinate plane. The overall goal remains to build strong foundations and confidence while extending her understanding wherever possible._x000a__x000a_Please let me know if you have any questions or if youâ€™d like to adjust our plan in any way. Iâ€™m always happy to schedule time to talk by phone if that would be helpful. I look forward to continuing to support Tulipâ€™s learning._x000a__x000a_Best regards,_x000a_Casey Y._x000a_casey.young@revolutionprep.com_x000a_+17272512559"/>
    <n v="4"/>
    <s v="Recommends continuing at current pace of one hour per week."/>
  </r>
  <r>
    <n v="10953910"/>
    <d v="2026-01-22T00:00:00"/>
    <x v="36"/>
    <s v="Team Cross"/>
    <n v="93994"/>
    <s v="Arayna Rastogi"/>
    <s v="Dear Shikha,_x000a__x000a_I hope you are having a great day. It has been wonderful working with Arayna, and I wanted to share a brief overview of her progress along with my thoughts on our plan moving forward._x000a__x000a_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_x000a__x000a_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_x000a__x000a_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_x000a__x000a_Please feel free to reach out if you have any questions or would like to discuss Araynaâ€™s progress further. Iâ€™m always happy to connect by phone if that would be helpful. I look forward to continuing to support Araynaâ€™s learning._x000a__x000a_Warm regards,_x000a_Casey Y._x000a_casey.young@revolutionprep.com_x000a_+17272512559"/>
    <n v="3"/>
    <s v="Recommends continuing at current pace (vague on specifics)."/>
  </r>
  <r>
    <n v="10953912"/>
    <d v="2026-01-22T00:00:00"/>
    <x v="36"/>
    <s v="Team Cross"/>
    <n v="96239"/>
    <s v="Allison Kim"/>
    <s v="Dear Michelle,_x000a__x000a_I hope you are having a great day. It has been wonderful working with Allison, and I wanted to share a brief overview of her progress so far along with my thoughts on our plan moving forward._x000a__x000a_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_x000a__x000a_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_x000a__x000a_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_x000a__x000a_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llisonâ€™s progress further. Iâ€™m always happy to connect by phone if that would be helpful. I look forward to continuing to support Allisonâ€™s learning._x000a__x000a_Warm regards,_x000a_Casey Y._x000a_casey.young@revolutionprep.com_x000a_+17272512559"/>
    <n v="5"/>
    <s v="Recommends continuing at current pace of 60 mins/week"/>
  </r>
  <r>
    <n v="10953913"/>
    <d v="2026-01-22T00:00:00"/>
    <x v="78"/>
    <s v="Team Haase-Alvey"/>
    <n v="97198"/>
    <s v="Harmony Luna"/>
    <s v="Hello Yadira,_x000a__x000a_Every once in a while I provide a deeper overview of how students have been doing. Here I'll tell you more about what we've been working on and what the plan will be going forward._x000a__x000a_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_x000a__x000a_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_x000a__x000a_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_x000a__x000a_Best regards,_x000a_Joyraj D._x000a_joyraj.d'souza@revolutionprep.com_x000a_+15174024183"/>
    <n v="1"/>
    <s v="Focus on concepts"/>
  </r>
  <r>
    <n v="10953914"/>
    <d v="2026-01-22T00:00:00"/>
    <x v="78"/>
    <s v="Team Haase-Alvey"/>
    <n v="93121"/>
    <s v="Ariana Murshed"/>
    <s v="Hello Farzana,_x000a__x000a_I'd like to update you with some more depth on what we have been working on in tutoring._x000a__x000a_Ariana has been working on improving her understanding in Biology. Together, we've worked on improving her understanding of cellular respiration, photosynthesis, taxonomy, biochemistry, and more. Recently, we've focused on preparing her for her midterm exam._x000a__x000a_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_x000a_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_x000a__x000a_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_x000a__x000a_Joyraj D._x000a_joyraj.d'souza@revolutionprep.com_x000a_+15174024183"/>
    <n v="1"/>
    <s v="Focus on concepts"/>
  </r>
  <r>
    <n v="10953915"/>
    <d v="2026-01-23T00:00:00"/>
    <x v="116"/>
    <s v="Team Milner"/>
    <n v="63479"/>
    <s v="Ethan Huang"/>
    <s v="Dear Susan,_x000a__x000a_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_x000a__x000a_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_x000a__x000a_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_x000a__x000a_Ethan is a pleasure to work with. Heâ€™s engaged, respectful, and always willing to put in the effort needed to improve. Iâ€™m very pleased with how things are going and look forward to continuing to support him as needed._x000a__x000a_Please feel free to reach out if you have any questions!_x000a__x000a_Sincerely,_x000a_Tim Schlotzhauer"/>
    <n v="2"/>
    <s v="Look forward to continuing to support as needed."/>
  </r>
  <r>
    <n v="10953964"/>
    <d v="2026-01-23T00:00:00"/>
    <x v="64"/>
    <s v="Team Haase-Alvey"/>
    <n v="93169"/>
    <s v="CC Carr"/>
    <s v="Dear Stacey,_x000a_I hope you are having a great winter. It has been great working with you and CC over the past couple of months. I wanted to touch base to share some of the progress weâ€™ve made so far and share my thoughts on the plan moving forward._x000a__x000a_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_x000a__x000a_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_x000a__x000a_Please let me know if you have any questions or if there are any adjustments you would like to make to our plan. Iâ€™m happy to schedule a time to talk by phone if that would be helpful. I look forward to supporting CC in their continued academic journey._x000a__x000a_Cheers,_x000a_Zack _x000a_zack.robertson@revolutionprep.com_x000a_+15098598579"/>
    <n v="5"/>
    <s v="Recommends continuing with one 60-minute class per week through ACT."/>
  </r>
  <r>
    <n v="10953966"/>
    <d v="2026-01-23T00:00:00"/>
    <x v="64"/>
    <s v="Team Haase-Alvey"/>
    <n v="97717"/>
    <s v="Dylan Gay"/>
    <s v="Dear Wendy,_x000a_I hope you are having a great winter. It has been great working with you and Dylan over the past couple of months. I wanted to touch base to share some of the progress weâ€™ve made so far and share my thoughts on the plan moving forward._x000a__x000a_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_x000a__x000a_Since Dylan is progressing towards achieving their goals, I recommend we continue with our one 60 minute class per week through his official SAT test date._x000a__x000a_Please let me know if you have any questions or if there are any adjustments you would like to make to our plan. Iâ€™m happy to schedule a time to talk by phone if that would be helpful. I look forward to supporting Dylan in their continued academic journey._x000a__x000a_Cheers,_x000a_Zack _x000a_zack.robertson@revolutionprep.com_x000a_+15098598579"/>
    <n v="5"/>
    <s v="Recommends continuing with one 60-minute class per week through official SAT date."/>
  </r>
  <r>
    <n v="10953984"/>
    <d v="2026-01-23T00:00:00"/>
    <x v="91"/>
    <s v="Team Plamondon"/>
    <n v="87135"/>
    <s v="Daniel DeFay"/>
    <s v="Good morning!_x000a__x000a_I hope youâ€™re having a wonderful week! This message is intended to detail Danielâ€™s progress through the program. If you have any questions about anything here, feel free to email me at your convenience!_x000a__x000a_PROGRAM INFORMATION_x000a__x000a_Program Focus: Academics--Algebra II_x000a_Hours in Program Bank: 5 hours total (all scheduled)_x000a_Last Scheduled Session: Monday, February 23_x000a__x000a_Current Goals: To gain confidence and depth of understanding for math concepts in his class_x000a__x000a_Student Notes: Daniel is great in session. He is eager to work, and ready to learn as soon as we start. I really like having him as a student._x000a__x000a_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_x000a__x000a_Recommendation: I recommend we maintain our current schedule of once a week for 60 minutes because he doesn't require extensive support in his math class, so once a week is a good check in._x000a__x000a_If you would like to schedule a phone call or Zoom meeting to discuss anything in this progress report, please let me know and we can find a time that suits our schedules!_x000a__x000a_As always, I appreciate your involvement in Danielâ€™s education, and I am grateful to play a role in it. _x000a__x000a__x000a_Elijah R._x000a_elijah.ramirez@revolutionprep.com_x000a_+13614629743"/>
    <n v="4"/>
    <s v="Recommends maintaining current schedule of once a week for 60 minutes."/>
  </r>
  <r>
    <n v="10953989"/>
    <d v="2026-01-23T00:00:00"/>
    <x v="91"/>
    <s v="Team Plamondon"/>
    <n v="84466"/>
    <s v="Tristan Milano"/>
    <s v="Good morning!_x000a__x000a_I hope youâ€™re having a wonderful week! This message is intended to detail Tristanâ€™s progress through the program. If you have any questions about anything here, feel free to email me at your convenience!_x000a__x000a_PROGRAM INFORMATION_x000a__x000a_Program Focus: Test Prep--ACT_x000a_Hours in Program Bank: 7.75 hours (.75 hours unscheduled, 7 hours scheduled)_x000a_Last Scheduled Session: Wednesday, February 18_x000a__x000a_Current Goals:_x000a__x000a_Student Notes: Tristan is always great in session. He is eager to learn and ready to work whenever he joins. I am very happy to have him as a student._x000a__x000a_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_x000a__x000a_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_x000a__x000a_I do recommend that we extend some of our sessions to use up the .75 unscheduled hours. I will discuss with Tristan about the best ways to do this._x000a__x000a_If you would like to schedule a phone call or Zoom meeting to discuss anything in this progress report, please let me know and we can find a time that suits our schedules!_x000a__x000a_As always, I appreciate your involvement in Tristanâ€™s education, and I am grateful to play a role in it. _x000a__x000a__x000a_Elijah R._x000a_elijah.ramirez@revolutionprep.com_x000a_+13614629743"/>
    <n v="4"/>
    <s v="Recommends maintaining current schedule of twice a week for 60 minutes."/>
  </r>
  <r>
    <n v="10954040"/>
    <d v="2026-01-23T00:00:00"/>
    <x v="68"/>
    <s v="Team Plamondon"/>
    <n v="98775"/>
    <s v="Kaia Lucas"/>
    <s v="Dear Shawn,_x000a__x000a_I hope you are having a great week! As we prepare for Kaia's upcoming practice test, I wanted to share some updates and information about what to expect._x000a__x000a_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ia to replicate official test day conditions as closely as possible when taking their practice test. They should find a quiet place and take the test in one sitting._x000a__x000a_After the practice test, I will review the results and discuss the test experience with Kaia to determine our focus moving forward, and Iâ€™ll follow up with you on takeaways, improvements, and next steps in my next parent update._x000a__x000a__x000a_I recommend that she keep doing 1 and half hour sessions with me weekly.  Right now she only has one more lesson scheduled so we need to get more lessons scheduled for her until her March test._x000a__x000a__x000a_ACADEMICS OR PRIVATE TUTORING FAMILIES: I suggest adding the below to your account to ensure we stay on track._x000a__x000a_â€¢ 5 Hours of Advanced Tutoring for Kaia Lucas with Jill Watson_x000a__x000a_If you'd like to continue working together on achieving these goals, you can easily use this link to add the hours to your account today: https://my.revolutionprep.com/s/NndipHjdRh.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keeping 1.5 hour sessions weekly"/>
  </r>
  <r>
    <n v="10954063"/>
    <d v="2026-01-23T00:00:00"/>
    <x v="136"/>
    <s v="Team Haase-Alvey"/>
    <n v="94950"/>
    <s v="Rory Joshu"/>
    <s v="Dear Wesley,_x000a__x000a_I hope this email finds you well. I wanted to discuss Roryâ€™s preparation for our tutoring sessions and share some insights and our plan moving forward._x000a__x000a_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_x000a__x000a_As you know, our goal is improving Roryâ€™s SAT score. However, Rory has been unable to complete work outside of the session which limits the potential growth significantly. It is crucial that they come to sessions with completed homework._x000a__x000a_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_x000a__x000a_I suggest adding 12 Hours of Advanced Tutoring for Rory Joshu with Tyler Thornton in order to continue Roryâ€™s improvements on the SAT_x000a__x000a_If you'd like to continue working together on achieving these goals, you can easily use this link to add the hours to your account today: https://my.revolutionprep.com/s/z8grsGF28O._x000a__x000a_Please feel free to reach out with any questions or concerns. I am happy to discuss further and adjust our approach as needed to support Roryâ€™s success. We can also schedule a time to talk by phone if that would be helpful._x000a__x000a_Thank you for your continued partnership._x000a__x000a_Best regards,_x000a_Tyler Thornton_x000a_tyler.thornton@revolutionprep.com_x000a_+14108024728"/>
    <n v="5"/>
    <s v="Recommends increasing to two 60 minute sessions per week"/>
  </r>
  <r>
    <n v="10954064"/>
    <d v="2026-01-23T00:00:00"/>
    <x v="84"/>
    <s v="Team Plamondon"/>
    <n v="87255"/>
    <s v="Reid Brookins"/>
    <s v="Dear Lisa,_x000a__x000a_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_x000a__x000a_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087"/>
    <d v="2026-01-23T00:00:00"/>
    <x v="21"/>
    <s v="Team Cross"/>
    <n v="79538"/>
    <s v="Robert Praczuk"/>
    <s v="Hi Aggie! It's time for a progress update again! (Time flies!)_x000a__x000a_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_x000a__x000a_Robbie is doing well overall. When pushed, he does a great job of coming up with well worded sentences. Based on his progress, I recommend continuing with 1-2 hours of tutoring per week. _x000a__x000a_As always, if you have any questions or concerns, please feel free to reach out!_x000a__x000a_Mary L._x000a_mary.logan@revolutionprep.com_x000a_+16822312877"/>
    <n v="4"/>
    <s v="Recommends continuing with 1-2 hours of tutoring per week."/>
  </r>
  <r>
    <n v="10954174"/>
    <d v="2026-01-23T00:00:00"/>
    <x v="108"/>
    <s v="Team De Groot"/>
    <n v="76643"/>
    <s v="Dozie Enwereuzoh"/>
    <s v="Hello Chinenyeze,_x000a__x000a_I hope you and your family are having a great New Year so far. I wanted to touch base to update you on Dozieâ€™s progress over the last two months. Additionally, I would like to discuss plans for the upcoming months._x000a__x000a_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_x000a__x000a_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_x000a__x000a_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for 30 minutes."/>
  </r>
  <r>
    <n v="10954182"/>
    <d v="2026-01-23T00:00:00"/>
    <x v="106"/>
    <s v="Team De Groot"/>
    <n v="97082"/>
    <s v="Gavin Rossi"/>
    <s v="Dear Team Gavin,_x000a__x000a_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_x000a__x000a_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_x000a__x000a_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_x000a__x000a_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_x000a__x000a_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_x000a__x000a_Gavinâ€™s consistency, organization, and positive attitude continue to stand out. With his strong academic foundation and ongoing dedication, Iâ€™m confident heâ€™ll maintain excellent performance in both Algebra and Biology throughout the semester._x000a__x000a_Warm regards,_x000a__x000a_Sean U._x000a_sean.ulfik@revolutionprep.com_x000a_+18455412219"/>
    <n v="5"/>
    <s v="Recommends continuing meeting for two 60-minute sessions per week."/>
  </r>
  <r>
    <n v="10954185"/>
    <d v="2026-01-23T00:00:00"/>
    <x v="106"/>
    <s v="Team De Groot"/>
    <n v="89851"/>
    <s v="Haddon Doyle"/>
    <s v="Dear Team Haddon,_x000a__x000a_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_x000a__x000a_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_x000a__x000a_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_x000a__x000a_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_x000a__x000a_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_x000a__x000a_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_x000a__x000a_Warm regards,_x000a__x000a__x000a_Sean U._x000a_sean.ulfik@revolutionprep.com_x000a_+18455412219"/>
    <n v="5"/>
    <s v="Recommends continuing this schedule [once per week] through March SAT."/>
  </r>
  <r>
    <n v="10954231"/>
    <d v="2026-01-23T00:00:00"/>
    <x v="108"/>
    <s v="Team De Groot"/>
    <n v="87710"/>
    <s v="Salvatore Baudo"/>
    <s v="Hello Kateryna,_x000a__x000a_I hope you and your family are having a great New Year so far. I wanted to reach out to update you on Salvatoreâ€™s progress over the last two months. Additionally, I would like to discuss plans for the upcoming months._x000a__x000a_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_x000a__x000a_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_x000a__x000a_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1.5 hours."/>
  </r>
  <r>
    <n v="10954249"/>
    <d v="2026-01-23T00:00:00"/>
    <x v="108"/>
    <s v="Team De Groot"/>
    <n v="97283"/>
    <s v="Mallory Bartlett"/>
    <s v="Hello Melissa,_x000a__x000a_I hope you and your family are having a great New Year so far. I wanted to reach out to update you on Malloryâ€™s progress over the last two months. Additionally, I would like to discuss plans for the upcoming months._x000a__x000a_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_x000a__x000a_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_x000a__x000a_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 hour."/>
  </r>
  <r>
    <n v="10954353"/>
    <d v="2026-01-23T00:00:00"/>
    <x v="39"/>
    <s v="Team Haase-Alvey"/>
    <n v="95096"/>
    <s v="Lorenzo Currea"/>
    <s v="Hi Luisa Fernanda,_x000a__x000a_I hope youâ€™re having a great start to 2026! It has been fantastic working with Lorenzo, and I wanted to share an update on his progress and our plan moving forward._x000a__x000a_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_x000a__x000a_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_x000a__x000a_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_x000a__x000a_Best regards,_x000a__x000a_Kristen F._x000a_kristen.fox@revolutionprep.com_x000a_+18636516566"/>
    <n v="3"/>
    <s v="Recommends continuing with weekly tutoring sessions."/>
  </r>
  <r>
    <n v="10954368"/>
    <d v="2026-01-23T00:00:00"/>
    <x v="84"/>
    <s v="Team Plamondon"/>
    <n v="81997"/>
    <s v="Andrew Wiemeyer"/>
    <s v="Dear Kim,_x000a__x000a_Since Drew is taking his midterms this week, I thought it would be a good opportunity to send you an update of his progress over the past couple of weeks. As always, I am enjoying working with Drew. He is always prepared for our sessions and puts in his full effort._x000a__x000a_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372"/>
    <d v="2026-01-23T00:00:00"/>
    <x v="39"/>
    <s v="Team Haase-Alvey"/>
    <n v="96669"/>
    <s v="Hajune Lee"/>
    <s v="Hi Maggie,_x000a__x000a_I hope youâ€™re having a great start to the semester! It has been a pleasure working with Hajune, and Iâ€™m writing to share an update on the progress heâ€™s made in his writing._x000a__x000a_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_x000a__x000a_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_x000a__x000a_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_x000a__x000a_Please let me know if you have any questions or if you would like to discuss his writing journey in more detail. I am truly excited to continue supporting Hajune as he develops into an even more accomplished and confident writer._x000a__x000a_Best regards,_x000a__x000a_Kristen F._x000a_kristen.fox@revolutionprep.com_x000a_+18636516566"/>
    <n v="4"/>
    <s v="Recommends continuing with weekly sessions."/>
  </r>
  <r>
    <n v="10954375"/>
    <d v="2026-01-23T00:00:00"/>
    <x v="84"/>
    <s v="Team Plamondon"/>
    <n v="73618"/>
    <s v="Coco Serrio"/>
    <s v="Dear Marley,_x000a__x000a_Since Coco is finishing up her first semester this week, I thought it would be a good opportunity to send you an update of her progress over the past couple of weeks. As always, I am enjoying working with Coco. She is always prepared for our sessions and puts in her full effort._x000a__x000a_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_x000a__x000a_Our once weekly sessions are working well for us. Please let me know if you have any questions or concerns or if you would like to talk further on the phone, we can set up a time. We only have one session remaining, so please let us know if youâ€™d like to add additional hours. _x000a__x000a_Sincerely, _x000a__x000a_Melinda M._x000a_melinda.mergendahl@revolutionprep.com_x000a_+16083975309"/>
    <n v="3"/>
    <s v="States once weekly sessions working well"/>
  </r>
  <r>
    <n v="10954384"/>
    <d v="2026-01-23T00:00:00"/>
    <x v="39"/>
    <s v="Team Haase-Alvey"/>
    <n v="96751"/>
    <s v="Hannah Lee"/>
    <s v="Hi Maggie,_x000a__x000a_I hope youâ€™re having a great start to the semester! I truly enjoy my time with Hannah, and Iâ€™m reaching out today to highlight the thoughtful work she has been doing to strengthen her reading and phonics skills._x000a__x000a_Throughout our recent sessions, Hannah has enthusiastically engaged with a wide range of foundational literacy concepts. Weâ€™ve practiced specific sound patterns like the &quot;ch&quot; and &quot;sh&quot; digraphs, explored rhyming and word families such as &quot;-all&quot; and &quot;-ing,&quot;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_x000a__x000a_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_x000a__x000a_Our current short-term goals are to solidify her grasp of challenging consonant blends like &quot;spr-&quot; and &quot;str-,&quot;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_x000a__x000a_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_x000a__x000a_Best regards,_x000a__x000a_Kristen F._x000a_kristen.fox@revolutionprep.com_x000a_+18636516566"/>
    <n v="4"/>
    <s v="Highly recommends continuing sessions twice per week."/>
  </r>
  <r>
    <n v="10954387"/>
    <d v="2026-01-23T00:00:00"/>
    <x v="8"/>
    <s v="Team Plamondon"/>
    <n v="97534"/>
    <s v="Baron Smith"/>
    <s v="Dear Joel,_x000a__x000a_I hope youâ€™re having a great week. Itâ€™s been great working with Baron over the past couple of months, and I wanted to touch base to share an update on the progress weâ€™ve made so far and outline my thoughts on the plan moving forward._x000a__x000a_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_x000a__x000a_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_x000a__x000a_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_x000a__x000a_Based on Baronâ€™s progress and goals, I recommend continuing with one 60-minute tutoring session per week. This schedule will allow us to maintain momentum, reinforce strategies, and continue targeted practice as the test approaches._x000a__x000a_Please feel free to reach out if you have any questions or if youâ€™d like to discuss Baronâ€™s progress or plan in more detail. Iâ€™m happy to schedule a phone call if that would be helpful. I look forward to continuing to support Baron in his SAT preparation._x000a__x000a_Best regards,_x000a_Cristina A._x000a__x000a_cristina.ascenzipettenuzzo@revolutionprep.com_x000a_+17863092063"/>
    <n v="4"/>
    <s v="Recommends continuing with one 60-minute tutoring session per week."/>
  </r>
  <r>
    <n v="10954392"/>
    <d v="2026-01-23T00:00:00"/>
    <x v="8"/>
    <s v="Team Plamondon"/>
    <n v="76069"/>
    <s v="Hannah Chong"/>
    <s v="Dear Susan,_x000a__x000a_I hope youâ€™re having a great week. Itâ€™s been great working with Hannah over the past couple of months, and I wanted to touch base to share an update on the progress weâ€™ve made so far and outline my thoughts on the plan moving forward._x000a__x000a_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_x000a__x000a_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_x000a__x000a_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_x000a__x000a_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_x000a__x000a_Please feel free to reach out if you have any questions or would like to discuss Hannahâ€™s progress in more detail. Iâ€™m happy to schedule a phone call if that would be helpful. I look forward to continuing to support Hannah in her math course._x000a__x000a_Best regards,_x000a_Cristina A._x000a__x000a_cristina.ascenzipettenuzzo@revolutionprep.com_x000a_+17863092063"/>
    <n v="4"/>
    <s v="Recommends continuing with one 60-minute tutoring session per week."/>
  </r>
  <r>
    <n v="10954395"/>
    <d v="2026-01-23T00:00:00"/>
    <x v="8"/>
    <s v="Team Plamondon"/>
    <n v="90910"/>
    <s v="Carly Schilb"/>
    <s v="Dear Brian,_x000a__x000a_I hope youâ€™re having a great week. Itâ€™s been great working with Carly over the past couple of months, and I wanted to touch base to share an update on the progress weâ€™ve made so far and outline my thoughts on the plan moving forward._x000a__x000a_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_x000a__x000a_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_x000a__x000a_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_x000a__x000a_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_x000a__x000a_Please feel free to reach out if you have any questions or would like to discuss Carlyâ€™s progress in more detail. Iâ€™m happy to schedule a phone call if that would be helpful. I look forward to continuing to support Carly in her chemistry course._x000a__x000a_Best regards,_x000a_Cristina A._x000a__x000a_cristina.ascenzipettenuzzo@revolutionprep.com_x000a_+17863092063"/>
    <n v="4"/>
    <s v="Recommends continuing with minimum one 60-minute tutoring session per week."/>
  </r>
  <r>
    <n v="10954423"/>
    <d v="2026-01-23T00:00:00"/>
    <x v="23"/>
    <s v="Team De Groot"/>
    <n v="99423"/>
    <s v="Michael Pesola"/>
    <s v="Thank you for speaking with me today!_x000a__x000a_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_x000a__x000a_Based on our brief college discussion:_x000a__x000a_1. Mikey has a robust college &quot;wish list&quot; -- Notre Dame, Purdue, Michigan, Illinois, Maryland, GT, VT and others! [All of these schools are winners]_x000a_2. I recommend attending any college fair where a rep from these schools attends. Shaking this reps hand and following up with friendly emails (interest)._x000a_3. Like as many social media posts for these schools that you can find._x000a_4. Do some Youtube College Dorm Walkthrough research [not all schools are modernized or equal]_x000a_5. Early Action may give Mikey an advantage on his favorite schools without the binding financial burden of claiming Early Decision (pre-scholarship notice)._x000a_6. Mikey's Track Consistency and Eagle Scout work is impressive and to be applauded._x000a_7. Exploration of these clubs and CLEO (sp?) will be assigned as homework, going forward._x000a__x000a_Based on Mikey's homework proficiency, we can maintain our current session velocity. I hope he has a safe Scouting Camp Out this weekend, and I look forward to hearing about it in our next session._x000a__x000a_Thanks for discussing his college plans with me. _x000a__x000a_You are welcome to reach out with further questions. I'd also be interested to learn what his new high school counselor recommends._x000a__x000a_Kindest regards,_x000a__x000a_Chris P._x000a_chris.prouty@revolutionprep.com_x000a_+13108710081"/>
    <n v="2"/>
    <s v="States current session velocity can be maintained."/>
  </r>
  <r>
    <n v="10954455"/>
    <d v="2026-01-23T00:00:00"/>
    <x v="72"/>
    <s v="Team Haase-Alvey"/>
    <n v="97232"/>
    <s v="Nikhil Nagaraj"/>
    <s v="Dear Vandana,_x000a__x000a_I hope you are having a great week! As we prepare for Nikhilâ€™s first Bluebook Practice SAT this weekend, I wanted to share a brief update on his progress and what to expect._x000a__x000a_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_x000a__x000a_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_x000a__x000a_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_x000a__x000a_Based on Nikhilâ€™s goals and current progress, I recommend continuing with one 60-minute session per week to reinforce reading strategies and expand our work on Command of Quantitative Evidence, Transitions, and Rhetorical Synthesis as he builds confidence across all question types._x000a__x000a_Please feel free to reach out if you have any questions or would like to discuss the plan further. Iâ€™m looking forward to continuing to support Nikhil as he prepares for the SAT._x000a__x000a_Best,_x000a_Ana H._x000a_ana.heiser@revolutionprep.com_x000a_+14695703730"/>
    <n v="4"/>
    <s v="Recommends continuing with one 60-minute session per week."/>
  </r>
  <r>
    <n v="10954464"/>
    <d v="2026-01-23T00:00:00"/>
    <x v="39"/>
    <s v="Team Haase-Alvey"/>
    <n v="96828"/>
    <s v="Yuna Hartsfield"/>
    <s v="Hi You-Kyung_x000a__x000a_I hope youâ€™re having a great start to the semester! It has been a true pleasure working with Yuna, and Iâ€™m writing to share a detailed update on the progress she has made in her reading journey._x000a__x000a_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quot;backpack,&quot; &quot;pumpkin,&quot; and &quot;sandwich.&quot;_x000a__x000a_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_x000a__x000a_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_x000a__x000a_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_x000a__x000a_Best regards,_x000a__x000a_Kristen F._x000a_kristen.fox@revolutionprep.com_x000a_+18636516566"/>
    <n v="3"/>
    <s v="Recommends continuing weekly sessions."/>
  </r>
  <r>
    <n v="10954491"/>
    <d v="2026-01-23T00:00:00"/>
    <x v="32"/>
    <s v="Team Haase-Alvey"/>
    <n v="98721"/>
    <s v="Yuvi Singh"/>
    <s v="Dear Yuvi and Family,_x000a__x000a_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_x000a__x000a_In Physics, we focused on the forces unit, specifically revisiting &quot;niche&quot;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_x000a__x000a_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_x000a__x000a_Christian S._x000a_christian.steiner@revolutionprep.com_x000a_+13056077323"/>
    <n v="4"/>
    <s v="Recommends maintaining velocity of at least one hour a week."/>
  </r>
  <r>
    <n v="10954493"/>
    <d v="2026-01-23T00:00:00"/>
    <x v="32"/>
    <s v="Team Haase-Alvey"/>
    <n v="82309"/>
    <s v="Gabriel Jacobs"/>
    <s v="Dear Team Gabriel, _x000a__x000a_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_x000a__x000a_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quot;why&quot; behind the concepts without any elevated pressure._x000a__x000a_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_x000a__x000a_Best regards,_x000a__x000a_Christian Steiner_x000a_christian.steiner@revolutionprep.com_x000a_+13056077323"/>
    <n v="4"/>
    <s v="Recommends maintaining velocity of one hour per week."/>
  </r>
  <r>
    <n v="10954494"/>
    <d v="2026-01-23T00:00:00"/>
    <x v="32"/>
    <s v="Team Haase-Alvey"/>
    <n v="85360"/>
    <s v="George Barbounis"/>
    <s v="Dear George and Nancy,_x000a__x000a_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_x000a__x000a_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_x000a__x000a_Christian Steiner_x000a_christian.steiner@revolutionprep.com_x000a_+13056077323"/>
    <n v="4"/>
    <s v="Recommends maintaining velocity of one 60-minute session per week."/>
  </r>
  <r>
    <n v="10954495"/>
    <d v="2026-01-23T00:00:00"/>
    <x v="32"/>
    <s v="Team Haase-Alvey"/>
    <n v="95618"/>
    <s v="James Trinka"/>
    <s v="Dear James and Barbara,_x000a__x000a_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quot;physics way&quot;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quot;why&quot; behind planetary motion rather than just memorizing a result._x000a__x000a_In Calculus, we are shifting from the world of derivatives into the realm of integration. While he is handling the introductory &quot;anti-derivative&quot;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_x000a__x000a_To keep this momentum going, I recommend we maintain our velocity of one hour per week. This consistency has clearly paid off in his Physics performance, and having that dedicated time to &quot;muscle through&quot; the early stages of integration will prevent the upcoming, more abstract topics from becoming overwhelming. I look forward to seeing how he tackles these new challenges as the semester continues._x000a__x000a_Best regards,_x000a__x000a_Christian Steiner_x000a_christian.steiner@revolutionprep.com_x000a_+13056077323"/>
    <n v="4"/>
    <s v="Recommends maintaining velocity of one hour per week."/>
  </r>
  <r>
    <n v="10954570"/>
    <d v="2026-01-23T00:00:00"/>
    <x v="137"/>
    <s v="Team Cross"/>
    <n v="94417"/>
    <s v="Arnav Anand"/>
    <s v="Dear Vidhya, _x000a__x000a_I'm excited to reach out to celebrate Arnavâ€™s amazing progress. Arnav has worked diligently, and as a result, they have achieved an A for his English class in the last quarter. I am so proud of Arnav. _x000a__x000a_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_x000a__x000a_Please let me know if you have any questions. Iâ€™m happy to schedule a time to talk by phone if that would be helpful. I am always available to support Arnav in their continued academic journey. _x000a__x000a_Best regards, _x000a_Schon G._x000a_schon.gonzalez@revolutionprep.com_x000a_+16314806035"/>
    <n v="4"/>
    <s v="Recommends maintaining current velocity of thirty minutes per week."/>
  </r>
  <r>
    <n v="10954620"/>
    <d v="2026-01-23T00:00:00"/>
    <x v="94"/>
    <s v="Team St. Marie"/>
    <n v="90372"/>
    <s v="Christian Jensen"/>
    <s v="Hello!_x000a__x000a_It was a pleasure speaking with you today! Christian is off to an excellent start. I will send his first session video in a separate email shortly, so you can see each week what we work on and the assigned homework._x000a__x000a_We are all set for Thursdays at 4 pm. If anything ever comes up, the fastest way to reach me is via text._x000a__x000a_I look forward to more backsolving and algebra next week._x000a__x000a_Have a lovely weekend! Thanks! Ash_x000a__x000a__x000a_Ashley S._x000a_ashley.scorsone@revolutionprep.com_x000a_+19543031288"/>
    <n v="3"/>
    <s v="States set for Thursdays at 4 pm."/>
  </r>
  <r>
    <n v="10954625"/>
    <d v="2026-01-23T00:00:00"/>
    <x v="94"/>
    <s v="Team St. Marie"/>
    <n v="83597"/>
    <s v="Luke Lumsden"/>
    <s v="Hi,_x000a__x000a_I hope you are having a lovely start to your weekend. I can be available on Wednesday to chat. I have Luke around 8:30 am, then take a break before a student at noon EST. I am happy to make other windows if a specific time works better for you._x000a__x000a_Thanks! Ash_x000a__x000a_Ashley S._x000a_ashley.scorsone@revolutionprep.com_x000a_+19543031288"/>
    <n v="1"/>
    <s v="Logistics about availability."/>
  </r>
  <r>
    <n v="10954627"/>
    <d v="2026-01-23T00:00:00"/>
    <x v="94"/>
    <s v="Team St. Marie"/>
    <n v="83597"/>
    <s v="Luke Lumsden"/>
    <s v="I am coordinating with mom and dad to meet next Wednesday, when they are done traveling. Luke is back this semester, and I plan to encourage him to start his SAT journey. We discussed this as our plan at the end of last semester. _x000a__x000a_He gave me a last-minute no-show this week- just a text message the night before, so I hope to see what encouragement or motivation his parents can provide._x000a__x000a_Nothing to do here, just a heads up._x000a__x000a_Ashley S._x000a_ashley.scorsone@revolutionprep.com_x000a_+19543031288"/>
    <n v="1"/>
    <s v="Internal note about no-show."/>
  </r>
  <r>
    <n v="10954631"/>
    <d v="2026-01-23T00:00:00"/>
    <x v="94"/>
    <s v="Team St. Marie"/>
    <n v="95518"/>
    <s v="Natasha Deutch"/>
    <s v="Hi,_x000a__x000a_I hope you are having a great start to your weekend. I tried reaching out to Natasha Deutch's dad today. He texted me back. They don't have her ACT results yet. It sounds like &quot;if&quot; it isn't what she hoped for, they will have her try the May SAT._x000a__x000a_Ideally, we start that sooner than later. I think they want to see the score first. She has one hour left to use otherwise._x000a__x000a__x000a_Ashley S._x000a_ashley.scorsone@revolutionprep.com_x000a_+19543031288"/>
    <n v="2"/>
    <s v="Ideally starts sooner than later."/>
  </r>
  <r>
    <n v="10954633"/>
    <d v="2026-01-23T00:00:00"/>
    <x v="94"/>
    <s v="Team St. Marie"/>
    <n v="97904"/>
    <s v="Mackenzie Nepola"/>
    <s v="Hello! _x000a__x000a_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_x000a__x000a_We are scheduled for Wednesdays at 3 pm. I'd recommend planning for an additional session the week of test day. It is a good way to get in a final pep rally review. Let's plan to discuss it more when we catch up after the next practice exam._x000a__x000a_Have a lovely weekend! Thanks! Ash_x000a__x000a_Ashley S._x000a_ashley.scorsone@revolutionprep.com_x000a_+19543031288"/>
    <n v="3"/>
    <s v="Suggests planning for additional session week of test."/>
  </r>
  <r>
    <n v="10954641"/>
    <d v="2026-01-23T00:00:00"/>
    <x v="94"/>
    <s v="Team St. Marie"/>
    <n v="97144"/>
    <s v="Bella Murray"/>
    <s v="Hello!_x000a__x000a_I appreciate you taking the time to hear me brag about Bella's progress. She really is a very hard-working student. I appreciate her focus throughout the entire session._x000a__x000a_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_x000a__x000a_We continue on our twice-a-week velocity on Mondays and Wednesdays. Bella will take an updated practice exam this weekend. It should give us a peek into her endurance._x000a__x000a_Have a lovely weekend! Thanks! Ash_x000a__x000a__x000a_Ashley S._x000a_ashley.scorsone@revolutionprep.com_x000a_+19543031288"/>
    <n v="4"/>
    <s v="States continuing on twice-a-week velocity."/>
  </r>
  <r>
    <n v="10954660"/>
    <d v="2026-01-23T00:00:00"/>
    <x v="94"/>
    <s v="Team St. Marie"/>
    <n v="86130"/>
    <s v="Trey Frear"/>
    <s v="Hello,_x000a__x000a_I hope you all are having a fantastic start to the weekend! _x000a__x000a_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_x000a__x000a_I look forward to the next exam! We have a standing Sunday night meeting so as not interrupt Trey's busy sports schedule. It's been working out well. I recommend we plan for an extra &quot;pep rally&quot; session before the next exam day._x000a__x000a_Let me know if you have any questions or would like to hear me brag on his progress further! Thanks! Ash_x000a__x000a_Ashley S._x000a_ashley.scorsone@revolutionprep.com_x000a_+19543031288"/>
    <n v="4"/>
    <s v="Suggests planning for extra session"/>
  </r>
  <r>
    <n v="10954671"/>
    <d v="2026-01-23T00:00:00"/>
    <x v="94"/>
    <s v="Team St. Marie"/>
    <n v="95999"/>
    <s v="Jacqueline Durling"/>
    <s v="Hello,_x000a__x000a_I hope you all are enjoying a lovely start to the weekend. Any updates on Jacqueline's last exam? We are all out of hours, but I would like to share a recommendation._x000a__x000a_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_x000a__x000a_Please let me know if you have time to chat more about my recommendation. I'll be available most of Monday and Tuesday between 12 and 3 pm._x000a__x000a_Have an amazing weekend! Thanks! Ash_x000a__x000a_Ashley S._x000a_ashley.scorsone@revolutionprep.com_x000a_+19543031288"/>
    <n v="4"/>
    <s v="Plan to continue at least one hour each week."/>
  </r>
  <r>
    <n v="10954690"/>
    <d v="2026-01-23T00:00:00"/>
    <x v="94"/>
    <s v="Team St. Marie"/>
    <n v="98271"/>
    <s v="Anastasia Canellos"/>
    <s v="Hello!_x000a__x000a_I hope you are having an excellent start to your weekend! I was hoping to catch up to brag about Anastasia's progress. She took her first practice exam. We aimed to earn &quot;perfect&quot; on the rule-based questions, like standard English conventions and the expression of ideas. There were a few mistakes, but nothing Anastasia couldn't correct after a brief review of the rules. _x000a__x000a_We are both looking forward to the next practice exam. Mastering rule-based questions will make the few remaining deep-reading questions even easier. She did great on those!_x000a__x000a_We continue to meet on Thursday evenings to practice the Reading/English works. I would not recommend any changes at this time._x000a__x000a_Please let me know if you have any questions. Have a lovely weekend! Thanks! Ash _x000a__x000a__x000a__x000a_Ashley S._x000a_ashley.scorsone@revolutionprep.com_x000a_+19543031288"/>
    <n v="4"/>
    <s v="Continue to meet on Thursday evenings."/>
  </r>
  <r>
    <n v="10954728"/>
    <d v="2026-01-23T00:00:00"/>
    <x v="8"/>
    <s v="Team Plamondon"/>
    <n v="95824"/>
    <s v="Alyssa Hill"/>
    <s v="Dear Alethea,_x000a__x000a_I hope youâ€™re having a great week. Itâ€™s been great working with Alyssa over the past couple of months, and I wanted to touch base to share an update on the progress weâ€™ve made so far and outline my recommendation moving forward._x000a__x000a_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_x000a__x000a_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_x000a__x000a_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_x000a__x000a_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_x000a__x000a_Please feel free to reach out if you have any questions or would like to discuss Alyssaâ€™s progress in more detail. Iâ€™m happy to schedule a phone call if that would be helpful. I look forward to continuing to support Alyssa in her chemistry course._x000a__x000a_Best regards,_x000a_Cristina A._x000a__x000a_cristina.ascenzipettenuzzo@revolutionprep.com_x000a_+17863092063"/>
    <n v="4"/>
    <s v="Recommends continuing with one 60-minute tutoring session per week."/>
  </r>
  <r>
    <n v="10954790"/>
    <d v="2026-01-23T00:00:00"/>
    <x v="141"/>
    <s v="Team Plamondon"/>
    <n v="97971"/>
    <s v="Sydney-Grace Ntim"/>
    <s v="Dear Esther,_x000a__x000a_I hope you are having a great week. Itâ€™s been great working with you and Sydney-Grace over the past couple of months. I wanted to touch base to share some of the progress weâ€™ve made so far and outline my recommendations moving forward._x000a__x000a_I have seen strong improvements in Sydney-Graceâ€™s understanding of electron configuration and Lewis structures. She has shown great effort and focus as we worked through these topics together, particularly when reviewing them in a test-style format. _x000a__x000a_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_x000a__x000a__x000a_Sydney-Grace mentioned that she had a Chemistry test on January 15th, and I hope that when she received her results, they reflected the effort and preparation she has been putting in during our sessions._x000a__x000a_Velocity Recommendation:_x000a__x000a_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_x000a__x000a_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_x000a__x000a__x000a_Currently, Sydney-Grace has two hours remaining on her dashboard that are unscheduled._x000a__x000a_If youâ€™d like to continue working together on achieving these goals, you can redeem additional credits through your Bright Horizons portal. Once the credits are redeemed, you will receive an email from Revolution Prep to add the hours to Sydney-Graceâ€™s account._x000a__x000a_Please let me know if you have any questions or if youâ€™d like to make adjustments to this plan. Iâ€™m also happy to schedule a time to talk by phone if that would be helpful. I look forward to continuing to support Sydney-Grace in her academic journey._x000a__x000a__x000a_Best regards,_x000a_Akeema W._x000a_akeema.williams@revolutionprep.com_x000a_+17862749913"/>
    <n v="5"/>
    <s v="Recommends one 60-minute session per week through school year."/>
  </r>
  <r>
    <n v="10954795"/>
    <d v="2026-01-23T00:00:00"/>
    <x v="141"/>
    <s v="Team Plamondon"/>
    <n v="96637"/>
    <s v="Jamil Hijazi"/>
    <s v="Dear Sarah,_x000a__x000a_I hope you had a great winter season. Itâ€™s been great working with you and Jamil over the past couple of months. I wanted to touch base to share some of the progress weâ€™ve made so far and share my thoughts on the plan moving forward._x000a__x000a_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_x000a__x000a__x000a_Our current short-term goal for Jamil has been catching up on naming compounds while continuing to strengthen his understanding of mole conversions. His long-term goal remains to end the class with an A, and with continued consistency and support, this goal is very achievable._x000a__x000a_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_x000a__x000a_Currently, Jamil has two unscheduled hours remaining on his dashboard._x000a_If you'd like to continue working together on achieving these goals, you can redeem additional credits through your Bright Horizons portal. After the credits are redeemed, you will receive an email from Revolution Prep to add the hours to Jamilâ€™s account._x000a__x000a_Please let me know if you have any questions or if there are any adjustments you would like to make to our plan. Iâ€™m happy to schedule a time to talk by phone if that would be helpful. I look forward to supporting Jamil in his continued academic journey._x000a__x000a_Best regards,_x000a_Akeema W._x000a_akeema.williams@revolutionprep.com_x000a_+17862749913"/>
    <n v="5"/>
    <s v="Recommends one 60-minute session per week through school year."/>
  </r>
  <r>
    <n v="10954809"/>
    <d v="2026-01-23T00:00:00"/>
    <x v="141"/>
    <s v="Team Plamondon"/>
    <n v="90941"/>
    <s v="Olami Mantzur"/>
    <s v="Dear Eleonora, _x000a__x000a_I hope you are having a great week. Itâ€™s been great working with you and Olami over the past couple of months. I wanted to touch base to share some of the progress weâ€™ve made so far and outline my recommendations moving forward._x000a__x000a_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_x000a__x000a_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_x000a__x000a_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_x000a__x000a_If you'd like to continue working together on achieving these goals, you can redeem additional credits through your Bright Horizons portal. After the credits are redeemed, you will receive an email from Revolution Prep to add the hours to Olamiâ€™s account._x000a__x000a_Please let me know if you have any questions or if there are any adjustments you would like to make to our plan. Iâ€™m happy to schedule a time to talk by phone if that would be helpful. I look forward to continuing to support Olami in his academic journey._x000a__x000a_Best regards,_x000a_Akeema W._x000a_akeema.williams@revolutionprep.com_x000a_+17862749913"/>
    <n v="5"/>
    <s v="Recommends one 60-minute session per week through school year."/>
  </r>
  <r>
    <n v="10954811"/>
    <d v="2026-01-23T00:00:00"/>
    <x v="141"/>
    <s v="Team Plamondon"/>
    <n v="94812"/>
    <s v="Leilani Mesunas"/>
    <s v="Dear Chee,_x000a__x000a_I hope you had a great week. Itâ€™s been great working with you and Leilani. I wanted to touch base to share an update on the work weâ€™ve done so far and outline a plan as we move forward._x000a__x000a_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_x000a__x000a_Leilaniâ€™s long-term goal is to score well on the AP Chemistry exam, and as the course progresses and becomes increasingly cumulative, building and maintaining consistency will be especially important._x000a__x000a_Our next session is scheduled for February 21st, and we currently have six sessions scheduled through April 4th. In addition, Leilani has six unscheduled hours remaining on her dashboard, which can be scheduled as needed to support her AP exam preparation._x000a__x000a_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_x000a__x000a_Please let me know if you have any questions or if there are any adjustments you would like to make to this plan. Iâ€™m happy to schedule a time to talk by phone if that would be helpful. I look forward to supporting Leilani as she continues her AP Chemistry journey._x000a__x000a_Best regards,_x000a_Akeema W._x000a_akeema.williams@revolutionprep.com_x000a_+17862749913"/>
    <n v="4"/>
    <s v="Recommends maintaining consistent schedule of two 60-minute sessions per week."/>
  </r>
  <r>
    <n v="10954813"/>
    <d v="2026-01-23T00:00:00"/>
    <x v="141"/>
    <s v="Team Plamondon"/>
    <n v="93774"/>
    <s v="Ameya Katari"/>
    <s v="Dear Praveena,_x000a__x000a_I hope you had a great winter season. Itâ€™s been great working with you and Ameya over the past couple of months. I wanted to touch base to share some of the progress weâ€™ve made so far and outline my recommendations moving forward._x000a__x000a_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_x000a__x000a_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_x000a__x000a_Our next sessions are scheduled through February 24th, with five sessions already planned. Ameya also has four unscheduled sessions remaining on her dashboard, which can be scheduled as needed to reinforce learning and target areas of opportunity._x000a__x000a_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_x000a__x000a_If more hours are needed to continue working on these areas, you can redeem additional credits through your Bright Horizons portal. After the credits are redeemed, you will receive an email from Revolution Prep to add the hours to Ameyaâ€™s account._x000a__x000a_Please let me know if you have any questions or if there are any adjustments you would like to make to this plan. Iâ€™m happy to schedule a time to talk by phone if that would be helpful. I look forward to supporting Ameya in her continued AP Chemistry preparation._x000a__x000a_Best regards,_x000a_Akeema W._x000a_akeema.williams@revolutionprep.com_x000a_+17862749913"/>
    <n v="4"/>
    <s v="Recommends two 60-minute sessions per week moving forward."/>
  </r>
  <r>
    <n v="10954815"/>
    <d v="2026-01-23T00:00:00"/>
    <x v="141"/>
    <s v="Team Plamondon"/>
    <n v="88466"/>
    <s v="Annika Wooley"/>
    <s v="Dear Carl and Nishka,_x000a__x000a_I hope you are having a great winter season. Itâ€™s been a pleasure working with you and Annika as we focus on her Algebra 2 skills. I wanted to provide an update on her progress and outline recommendations moving forward._x000a__x000a_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_x000a__x000a_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_x000a__x000a__x000a_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_x000a__x000a_Please let me know if you have any questions or would like to discuss adjustments to this plan. I look forward to continuing to support Annika as she strengthens her Algebra 2 skills._x000a__x000a_Best regards,_x000a_Akeema W._x000a_akeema.williams@revolutionprep.com_x000a_+17862749913"/>
    <n v="4"/>
    <s v="Recommends continuing with two 60-minute sessions per week."/>
  </r>
  <r>
    <n v="10954816"/>
    <d v="2026-01-23T00:00:00"/>
    <x v="141"/>
    <s v="Team Plamondon"/>
    <n v="93583"/>
    <s v="Krisha Sankurathri"/>
    <s v="Dear Raja,_x000a__x000a_I hope you are having a great day! I wanted to provide an updated progress report on Krishaâ€™s Algebra 1 work and share recommendations moving forward._x000a__x000a_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_x000a__x000a_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_x000a__x000a_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_x000a__x000a_Please let me know if you have any questions or would like to discuss adjustments to the plan. Iâ€™m happy to schedule a time to talk by phone if that would be helpful. I look forward to continuing to support Krisha as she strengthens her Algebra 1 skills._x000a__x000a_Best regards,_x000a_Akeema W._x000a_akeema.williams@revolutionprep.com_x000a_+17862749913"/>
    <n v="4"/>
    <s v="Recommends continuing with two 30-minute sessions per week."/>
  </r>
  <r>
    <n v="10954817"/>
    <d v="2026-01-23T00:00:00"/>
    <x v="141"/>
    <s v="Team Plamondon"/>
    <n v="91113"/>
    <s v="Ashritha Nayanala"/>
    <s v="Hello Bindu, _x000a__x000a_I hope you are having a great winter season. Itâ€™s been great working with you and Ashritha over the past couple of months. I wanted to touch base to share some of the progress weâ€™ve made so far and outline my recommendations moving forward._x000a__x000a_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_x000a__x000a_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_x000a__x000a_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_x000a__x000a_Ashritha currently has 9 unscheduled sessions on her dashboard, which can be scheduled as needed to provide additional support._x000a__x000a_If you'd like to continue working together on achieving these goals, you can redeem additional credits through your Bright Horizons portal. After the credits are redeemed, you will receive an email from Revolution Prep to add the hours to Ashrithaâ€™s account._x000a__x000a_Please let me know if you have any questions or if there are any adjustments you would like to make to this plan. Iâ€™m happy to schedule a time to talk by phone if that would be helpful. I look forward to continuing to support Ashrithaâ€™s AP Chemistry preparation._x000a_Best regards,_x000a_Akeema W._x000a_akeema.williams@revolutionprep.com_x000a_+17862749913"/>
    <n v="4"/>
    <s v="Recommends two 60-minute sessions per week moving forward."/>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102569-8B70-4693-9349-A5B6A925A1E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52" firstHeaderRow="1" firstDataRow="1" firstDataCol="1"/>
  <pivotFields count="9">
    <pivotField showAll="0"/>
    <pivotField showAll="0"/>
    <pivotField axis="axisRow" showAll="0">
      <items count="151">
        <item x="141"/>
        <item x="109"/>
        <item x="111"/>
        <item x="24"/>
        <item x="73"/>
        <item x="147"/>
        <item x="54"/>
        <item x="72"/>
        <item x="80"/>
        <item x="95"/>
        <item x="89"/>
        <item x="30"/>
        <item x="94"/>
        <item x="13"/>
        <item x="17"/>
        <item x="114"/>
        <item x="25"/>
        <item x="18"/>
        <item x="108"/>
        <item x="37"/>
        <item x="38"/>
        <item x="100"/>
        <item x="83"/>
        <item x="41"/>
        <item x="59"/>
        <item x="93"/>
        <item x="36"/>
        <item x="2"/>
        <item x="26"/>
        <item x="23"/>
        <item x="87"/>
        <item x="32"/>
        <item x="132"/>
        <item x="123"/>
        <item x="20"/>
        <item x="8"/>
        <item x="12"/>
        <item x="27"/>
        <item x="90"/>
        <item x="63"/>
        <item x="33"/>
        <item x="128"/>
        <item x="103"/>
        <item x="52"/>
        <item x="28"/>
        <item x="91"/>
        <item x="142"/>
        <item x="65"/>
        <item x="118"/>
        <item x="101"/>
        <item x="104"/>
        <item x="124"/>
        <item x="131"/>
        <item x="45"/>
        <item x="1"/>
        <item x="79"/>
        <item x="7"/>
        <item x="43"/>
        <item x="107"/>
        <item x="34"/>
        <item x="47"/>
        <item x="44"/>
        <item x="76"/>
        <item x="75"/>
        <item x="122"/>
        <item x="53"/>
        <item x="48"/>
        <item x="68"/>
        <item x="148"/>
        <item x="50"/>
        <item x="9"/>
        <item x="81"/>
        <item x="11"/>
        <item x="78"/>
        <item x="112"/>
        <item x="85"/>
        <item x="140"/>
        <item x="113"/>
        <item x="97"/>
        <item x="49"/>
        <item x="143"/>
        <item x="144"/>
        <item x="39"/>
        <item x="51"/>
        <item x="16"/>
        <item x="69"/>
        <item x="145"/>
        <item x="4"/>
        <item x="138"/>
        <item x="67"/>
        <item x="70"/>
        <item x="15"/>
        <item x="86"/>
        <item x="21"/>
        <item x="125"/>
        <item x="56"/>
        <item x="71"/>
        <item x="134"/>
        <item x="62"/>
        <item x="115"/>
        <item x="84"/>
        <item x="3"/>
        <item x="110"/>
        <item x="133"/>
        <item x="55"/>
        <item x="146"/>
        <item x="31"/>
        <item x="99"/>
        <item x="82"/>
        <item x="139"/>
        <item x="92"/>
        <item x="135"/>
        <item x="117"/>
        <item x="105"/>
        <item x="29"/>
        <item x="46"/>
        <item x="10"/>
        <item x="0"/>
        <item x="96"/>
        <item x="58"/>
        <item x="129"/>
        <item x="22"/>
        <item x="137"/>
        <item x="40"/>
        <item x="102"/>
        <item x="106"/>
        <item x="42"/>
        <item x="61"/>
        <item x="74"/>
        <item x="88"/>
        <item x="77"/>
        <item x="127"/>
        <item x="60"/>
        <item x="120"/>
        <item x="98"/>
        <item x="35"/>
        <item x="116"/>
        <item x="126"/>
        <item x="119"/>
        <item x="19"/>
        <item x="6"/>
        <item x="136"/>
        <item x="14"/>
        <item x="5"/>
        <item x="57"/>
        <item x="121"/>
        <item x="66"/>
        <item x="64"/>
        <item x="130"/>
        <item x="149"/>
        <item t="default"/>
      </items>
    </pivotField>
    <pivotField showAll="0"/>
    <pivotField showAll="0"/>
    <pivotField showAll="0"/>
    <pivotField showAll="0"/>
    <pivotField dataField="1" showAll="0"/>
    <pivotField showAll="0"/>
  </pivotFields>
  <rowFields count="1">
    <field x="2"/>
  </rowFields>
  <rowItems count="1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t="grand">
      <x/>
    </i>
  </rowItems>
  <colItems count="1">
    <i/>
  </colItems>
  <dataFields count="1">
    <dataField name="Average of AI Score" fld="7" subtotal="average" baseField="2"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1"/>
  <sheetViews>
    <sheetView tabSelected="1" workbookViewId="0">
      <pane ySplit="1" topLeftCell="A1985" activePane="bottomLeft" state="frozen"/>
      <selection pane="bottomLeft" activeCell="C1973" sqref="C1973"/>
    </sheetView>
  </sheetViews>
  <sheetFormatPr baseColWidth="10" defaultColWidth="8.83203125" defaultRowHeight="15" x14ac:dyDescent="0.2"/>
  <cols>
    <col min="1" max="2" width="26.33203125" style="19" customWidth="1"/>
    <col min="3" max="7" width="19.33203125" style="22" customWidth="1"/>
    <col min="8" max="9" width="19.33203125" style="19" customWidth="1"/>
    <col min="10" max="10" width="13.33203125" style="24" bestFit="1" customWidth="1"/>
    <col min="11" max="13" width="19.33203125" customWidth="1"/>
  </cols>
  <sheetData>
    <row r="1" spans="1:13" ht="64" x14ac:dyDescent="0.2">
      <c r="A1" s="18" t="s">
        <v>0</v>
      </c>
      <c r="B1" s="18" t="s">
        <v>1</v>
      </c>
      <c r="C1" s="59" t="s">
        <v>2</v>
      </c>
      <c r="D1" s="59" t="s">
        <v>3</v>
      </c>
      <c r="E1" s="59" t="s">
        <v>4</v>
      </c>
      <c r="F1" s="59" t="s">
        <v>5</v>
      </c>
      <c r="G1" s="59" t="s">
        <v>6</v>
      </c>
      <c r="H1" s="18" t="s">
        <v>7</v>
      </c>
      <c r="I1" s="18" t="s">
        <v>8</v>
      </c>
      <c r="J1" s="52" t="s">
        <v>9</v>
      </c>
      <c r="K1" s="1" t="s">
        <v>10</v>
      </c>
      <c r="L1" s="1" t="s">
        <v>11</v>
      </c>
      <c r="M1" s="1" t="s">
        <v>12</v>
      </c>
    </row>
    <row r="2" spans="1:13" x14ac:dyDescent="0.2">
      <c r="A2" s="19" t="s">
        <v>13</v>
      </c>
      <c r="B2" s="19" t="s">
        <v>14</v>
      </c>
      <c r="C2" s="22">
        <v>1.2812999999999899</v>
      </c>
      <c r="D2" s="22">
        <v>1.1601999999999999</v>
      </c>
      <c r="E2" s="22">
        <v>1</v>
      </c>
      <c r="F2" s="22">
        <v>1</v>
      </c>
      <c r="G2" s="22">
        <v>0.90909090909090895</v>
      </c>
      <c r="H2" s="19">
        <v>3</v>
      </c>
      <c r="I2" s="20" t="s">
        <v>15</v>
      </c>
      <c r="J2" s="22">
        <v>0.5</v>
      </c>
      <c r="K2" t="e">
        <f>VLOOKUP(A2,MasterTutor!A:D,4,FALSE)</f>
        <v>#N/A</v>
      </c>
      <c r="L2" t="e">
        <f>VLOOKUP(A2,MasterTutor!A:D,3,FALSE)</f>
        <v>#N/A</v>
      </c>
      <c r="M2" t="e">
        <f>VLOOKUP(A2,MasterTutor!A:D,2,FALSE)</f>
        <v>#N/A</v>
      </c>
    </row>
    <row r="3" spans="1:13" x14ac:dyDescent="0.2">
      <c r="A3" s="19" t="s">
        <v>13</v>
      </c>
      <c r="B3" s="19" t="s">
        <v>16</v>
      </c>
      <c r="C3" s="22">
        <v>0.76</v>
      </c>
      <c r="D3" s="22">
        <v>0.78</v>
      </c>
      <c r="E3" s="22">
        <v>1</v>
      </c>
      <c r="F3" s="22">
        <v>1</v>
      </c>
      <c r="G3" s="22">
        <v>0.91</v>
      </c>
      <c r="H3" s="19">
        <v>1</v>
      </c>
      <c r="I3" s="23"/>
      <c r="J3" s="22"/>
      <c r="K3" t="e">
        <f>VLOOKUP(A3,MasterTutor!A:D,4,FALSE)</f>
        <v>#N/A</v>
      </c>
      <c r="L3" t="e">
        <f>VLOOKUP(A3,MasterTutor!A:D,3,FALSE)</f>
        <v>#N/A</v>
      </c>
      <c r="M3" t="e">
        <f>VLOOKUP(A3,MasterTutor!A:D,2,FALSE)</f>
        <v>#N/A</v>
      </c>
    </row>
    <row r="4" spans="1:13" x14ac:dyDescent="0.2">
      <c r="A4" s="19" t="s">
        <v>13</v>
      </c>
      <c r="B4" s="19" t="s">
        <v>17</v>
      </c>
      <c r="C4" s="22">
        <v>0.74</v>
      </c>
      <c r="D4" s="22">
        <v>0.9</v>
      </c>
      <c r="E4" s="22">
        <v>0.99</v>
      </c>
      <c r="F4" s="22">
        <v>1</v>
      </c>
      <c r="G4" s="22">
        <v>1</v>
      </c>
      <c r="H4" s="19">
        <v>10</v>
      </c>
      <c r="I4" s="20">
        <v>1</v>
      </c>
      <c r="J4" s="22">
        <f>I4</f>
        <v>1</v>
      </c>
      <c r="K4" t="e">
        <f>VLOOKUP(A4,MasterTutor!A:D,4,FALSE)</f>
        <v>#N/A</v>
      </c>
      <c r="L4" t="e">
        <f>VLOOKUP(A4,MasterTutor!A:D,3,FALSE)</f>
        <v>#N/A</v>
      </c>
      <c r="M4" t="e">
        <f>VLOOKUP(A4,MasterTutor!A:D,2,FALSE)</f>
        <v>#N/A</v>
      </c>
    </row>
    <row r="5" spans="1:13" x14ac:dyDescent="0.2">
      <c r="A5" s="19" t="s">
        <v>13</v>
      </c>
      <c r="B5" s="19" t="s">
        <v>18</v>
      </c>
      <c r="C5" s="22">
        <v>0.5</v>
      </c>
      <c r="D5" s="22">
        <v>0.81</v>
      </c>
      <c r="E5" s="22">
        <v>1</v>
      </c>
      <c r="F5" s="22">
        <v>0.93</v>
      </c>
      <c r="G5" s="22">
        <v>0.7</v>
      </c>
      <c r="H5" s="19">
        <v>2</v>
      </c>
      <c r="I5" s="20" t="s">
        <v>19</v>
      </c>
      <c r="J5" s="22">
        <v>0.67</v>
      </c>
      <c r="K5" t="e">
        <f>VLOOKUP(A5,MasterTutor!A:D,4,FALSE)</f>
        <v>#N/A</v>
      </c>
      <c r="L5" t="e">
        <f>VLOOKUP(A5,MasterTutor!A:D,3,FALSE)</f>
        <v>#N/A</v>
      </c>
      <c r="M5" t="e">
        <f>VLOOKUP(A5,MasterTutor!A:D,2,FALSE)</f>
        <v>#N/A</v>
      </c>
    </row>
    <row r="6" spans="1:13" x14ac:dyDescent="0.2">
      <c r="A6" s="19" t="s">
        <v>13</v>
      </c>
      <c r="B6" s="19" t="s">
        <v>20</v>
      </c>
      <c r="C6" s="22">
        <v>0.48</v>
      </c>
      <c r="D6" s="22">
        <v>0.5</v>
      </c>
      <c r="E6" s="22">
        <v>1</v>
      </c>
      <c r="F6" s="22">
        <v>1</v>
      </c>
      <c r="G6" s="22">
        <v>0.71</v>
      </c>
      <c r="H6" s="19">
        <v>3</v>
      </c>
      <c r="I6" s="20">
        <v>1</v>
      </c>
      <c r="J6" s="22">
        <f>I6</f>
        <v>1</v>
      </c>
      <c r="K6" t="e">
        <f>VLOOKUP(A6,MasterTutor!A:D,4,FALSE)</f>
        <v>#N/A</v>
      </c>
      <c r="L6" t="e">
        <f>VLOOKUP(A6,MasterTutor!A:D,3,FALSE)</f>
        <v>#N/A</v>
      </c>
      <c r="M6" t="e">
        <f>VLOOKUP(A6,MasterTutor!A:D,2,FALSE)</f>
        <v>#N/A</v>
      </c>
    </row>
    <row r="7" spans="1:13" x14ac:dyDescent="0.2">
      <c r="A7" s="19" t="s">
        <v>13</v>
      </c>
      <c r="B7" s="19" t="s">
        <v>21</v>
      </c>
      <c r="C7" s="22">
        <v>1.2</v>
      </c>
      <c r="D7" s="22">
        <v>1.24</v>
      </c>
      <c r="E7" s="22">
        <v>1</v>
      </c>
      <c r="F7" s="22">
        <v>1</v>
      </c>
      <c r="G7" s="22">
        <v>1</v>
      </c>
      <c r="H7" s="19">
        <v>4</v>
      </c>
      <c r="J7" s="22"/>
      <c r="K7" t="e">
        <f>VLOOKUP(A7,MasterTutor!A:D,4,FALSE)</f>
        <v>#N/A</v>
      </c>
      <c r="L7" t="e">
        <f>VLOOKUP(A7,MasterTutor!A:D,3,FALSE)</f>
        <v>#N/A</v>
      </c>
      <c r="M7" t="e">
        <f>VLOOKUP(A7,MasterTutor!A:D,2,FALSE)</f>
        <v>#N/A</v>
      </c>
    </row>
    <row r="8" spans="1:13" x14ac:dyDescent="0.2">
      <c r="A8" s="19" t="s">
        <v>13</v>
      </c>
      <c r="B8" s="19" t="s">
        <v>22</v>
      </c>
      <c r="C8" s="22">
        <v>1.06</v>
      </c>
      <c r="D8" s="22">
        <v>1.1000000000000001</v>
      </c>
      <c r="E8" s="22">
        <v>1</v>
      </c>
      <c r="F8" s="22">
        <v>0.97</v>
      </c>
      <c r="G8" s="22">
        <v>0.82</v>
      </c>
      <c r="H8" s="19">
        <v>6</v>
      </c>
      <c r="I8" s="20" t="s">
        <v>23</v>
      </c>
      <c r="J8" s="22">
        <v>1</v>
      </c>
      <c r="K8" t="e">
        <f>VLOOKUP(A8,MasterTutor!A:D,4,FALSE)</f>
        <v>#N/A</v>
      </c>
      <c r="L8" t="e">
        <f>VLOOKUP(A8,MasterTutor!A:D,3,FALSE)</f>
        <v>#N/A</v>
      </c>
      <c r="M8" t="e">
        <f>VLOOKUP(A8,MasterTutor!A:D,2,FALSE)</f>
        <v>#N/A</v>
      </c>
    </row>
    <row r="9" spans="1:13" x14ac:dyDescent="0.2">
      <c r="A9" s="19" t="s">
        <v>24</v>
      </c>
      <c r="B9" s="19" t="s">
        <v>14</v>
      </c>
      <c r="C9" s="22">
        <v>1.0916999999999999</v>
      </c>
      <c r="D9" s="22">
        <v>1.1117999999999999</v>
      </c>
      <c r="E9" s="22">
        <v>0.99259259259259203</v>
      </c>
      <c r="F9" s="22">
        <v>0.97916666666666596</v>
      </c>
      <c r="G9" s="22">
        <v>0.96153846153846101</v>
      </c>
      <c r="H9" s="19">
        <v>14</v>
      </c>
      <c r="I9" s="20" t="s">
        <v>25</v>
      </c>
      <c r="J9" s="22">
        <v>0.6</v>
      </c>
      <c r="K9" t="str">
        <f>VLOOKUP(A9,MasterTutor!A:D,4,FALSE)</f>
        <v>Advanced</v>
      </c>
      <c r="L9" t="str">
        <f>VLOOKUP(A9,MasterTutor!A:D,3,FALSE)</f>
        <v>Professional</v>
      </c>
      <c r="M9" t="str">
        <f>VLOOKUP(A9,MasterTutor!A:D,2,FALSE)</f>
        <v>Ian Plamondon</v>
      </c>
    </row>
    <row r="10" spans="1:13" x14ac:dyDescent="0.2">
      <c r="A10" s="19" t="s">
        <v>24</v>
      </c>
      <c r="B10" s="19" t="s">
        <v>16</v>
      </c>
      <c r="C10" s="22">
        <v>0.93</v>
      </c>
      <c r="D10" s="22">
        <v>0.96</v>
      </c>
      <c r="E10" s="22">
        <v>0.99</v>
      </c>
      <c r="F10" s="22">
        <v>0.97</v>
      </c>
      <c r="G10" s="22">
        <v>0.76</v>
      </c>
      <c r="H10" s="19">
        <v>11</v>
      </c>
      <c r="I10" s="23">
        <v>45664</v>
      </c>
      <c r="J10" s="22">
        <v>1.4285714285714286E-3</v>
      </c>
      <c r="K10" t="str">
        <f>VLOOKUP(A10,MasterTutor!A:D,4,FALSE)</f>
        <v>Advanced</v>
      </c>
      <c r="L10" t="str">
        <f>VLOOKUP(A10,MasterTutor!A:D,3,FALSE)</f>
        <v>Professional</v>
      </c>
      <c r="M10" t="str">
        <f>VLOOKUP(A10,MasterTutor!A:D,2,FALSE)</f>
        <v>Ian Plamondon</v>
      </c>
    </row>
    <row r="11" spans="1:13" x14ac:dyDescent="0.2">
      <c r="A11" s="19" t="s">
        <v>24</v>
      </c>
      <c r="B11" s="19" t="s">
        <v>257</v>
      </c>
      <c r="C11" s="22">
        <v>0.98</v>
      </c>
      <c r="D11" s="22">
        <v>0.98</v>
      </c>
      <c r="E11" s="22">
        <v>1</v>
      </c>
      <c r="F11" s="22">
        <v>0.95</v>
      </c>
      <c r="G11" s="22">
        <v>0.9</v>
      </c>
      <c r="H11" s="19">
        <v>19</v>
      </c>
      <c r="I11" s="20"/>
      <c r="J11" s="22"/>
      <c r="K11" t="str">
        <f>VLOOKUP(A11,MasterTutor!A:D,4,FALSE)</f>
        <v>Advanced</v>
      </c>
      <c r="L11" t="str">
        <f>VLOOKUP(A11,MasterTutor!A:D,3,FALSE)</f>
        <v>Professional</v>
      </c>
      <c r="M11" t="str">
        <f>VLOOKUP(A11,MasterTutor!A:D,2,FALSE)</f>
        <v>Ian Plamondon</v>
      </c>
    </row>
    <row r="12" spans="1:13" x14ac:dyDescent="0.2">
      <c r="A12" s="19" t="s">
        <v>24</v>
      </c>
      <c r="B12" s="19" t="s">
        <v>29</v>
      </c>
      <c r="C12" s="22">
        <v>0.89580000000000004</v>
      </c>
      <c r="D12" s="22">
        <v>0.90300000000000002</v>
      </c>
      <c r="E12" s="22">
        <v>1</v>
      </c>
      <c r="F12" s="22">
        <v>0.96103896099999997</v>
      </c>
      <c r="G12" s="22">
        <v>0.95238095199999995</v>
      </c>
      <c r="H12" s="19">
        <v>16</v>
      </c>
      <c r="I12" s="20">
        <v>0.8</v>
      </c>
      <c r="J12" s="22">
        <f>I12</f>
        <v>0.8</v>
      </c>
      <c r="K12" t="str">
        <f>VLOOKUP(A12,MasterTutor!A:D,4,FALSE)</f>
        <v>Advanced</v>
      </c>
      <c r="L12" t="str">
        <f>VLOOKUP(A12,MasterTutor!A:D,3,FALSE)</f>
        <v>Professional</v>
      </c>
      <c r="M12" t="str">
        <f>VLOOKUP(A12,MasterTutor!A:D,2,FALSE)</f>
        <v>Ian Plamondon</v>
      </c>
    </row>
    <row r="13" spans="1:13" x14ac:dyDescent="0.2">
      <c r="A13" s="19" t="s">
        <v>24</v>
      </c>
      <c r="B13" s="19" t="s">
        <v>17</v>
      </c>
      <c r="C13" s="22">
        <v>0.75</v>
      </c>
      <c r="D13" s="22">
        <v>1.01</v>
      </c>
      <c r="E13" s="22">
        <v>1</v>
      </c>
      <c r="F13" s="22">
        <v>1</v>
      </c>
      <c r="G13" s="22">
        <v>0.9</v>
      </c>
      <c r="H13" s="19">
        <v>2</v>
      </c>
      <c r="I13" s="20" t="s">
        <v>26</v>
      </c>
      <c r="J13" s="22">
        <v>0.5</v>
      </c>
      <c r="K13" t="str">
        <f>VLOOKUP(A13,MasterTutor!A:D,4,FALSE)</f>
        <v>Advanced</v>
      </c>
      <c r="L13" t="str">
        <f>VLOOKUP(A13,MasterTutor!A:D,3,FALSE)</f>
        <v>Professional</v>
      </c>
      <c r="M13" t="str">
        <f>VLOOKUP(A13,MasterTutor!A:D,2,FALSE)</f>
        <v>Ian Plamondon</v>
      </c>
    </row>
    <row r="14" spans="1:13" x14ac:dyDescent="0.2">
      <c r="A14" s="19" t="s">
        <v>24</v>
      </c>
      <c r="B14" s="19" t="s">
        <v>18</v>
      </c>
      <c r="C14" s="22">
        <v>0.62</v>
      </c>
      <c r="D14" s="22">
        <v>0.92</v>
      </c>
      <c r="E14" s="22">
        <v>1</v>
      </c>
      <c r="F14" s="22">
        <v>0.77</v>
      </c>
      <c r="G14" s="22">
        <v>0.64</v>
      </c>
      <c r="H14" s="19">
        <v>2</v>
      </c>
      <c r="I14" s="20">
        <v>0</v>
      </c>
      <c r="J14" s="22">
        <f>I14</f>
        <v>0</v>
      </c>
      <c r="K14" t="str">
        <f>VLOOKUP(A14,MasterTutor!A:D,4,FALSE)</f>
        <v>Advanced</v>
      </c>
      <c r="L14" t="str">
        <f>VLOOKUP(A14,MasterTutor!A:D,3,FALSE)</f>
        <v>Professional</v>
      </c>
      <c r="M14" t="str">
        <f>VLOOKUP(A14,MasterTutor!A:D,2,FALSE)</f>
        <v>Ian Plamondon</v>
      </c>
    </row>
    <row r="15" spans="1:13" x14ac:dyDescent="0.2">
      <c r="A15" s="19" t="s">
        <v>24</v>
      </c>
      <c r="B15" s="19" t="s">
        <v>20</v>
      </c>
      <c r="C15" s="22">
        <v>0.94</v>
      </c>
      <c r="D15" s="22">
        <v>0.98</v>
      </c>
      <c r="E15" s="22">
        <v>0.99</v>
      </c>
      <c r="F15" s="22">
        <v>1</v>
      </c>
      <c r="G15" s="22">
        <v>0.46</v>
      </c>
      <c r="H15" s="19">
        <v>6</v>
      </c>
      <c r="I15" s="20" t="s">
        <v>19</v>
      </c>
      <c r="J15" s="22">
        <v>0.67</v>
      </c>
      <c r="K15" t="str">
        <f>VLOOKUP(A15,MasterTutor!A:D,4,FALSE)</f>
        <v>Advanced</v>
      </c>
      <c r="L15" t="str">
        <f>VLOOKUP(A15,MasterTutor!A:D,3,FALSE)</f>
        <v>Professional</v>
      </c>
      <c r="M15" t="str">
        <f>VLOOKUP(A15,MasterTutor!A:D,2,FALSE)</f>
        <v>Ian Plamondon</v>
      </c>
    </row>
    <row r="16" spans="1:13" x14ac:dyDescent="0.2">
      <c r="A16" s="19" t="s">
        <v>24</v>
      </c>
      <c r="B16" s="19" t="s">
        <v>21</v>
      </c>
      <c r="C16" s="22">
        <v>0.8</v>
      </c>
      <c r="D16" s="22">
        <v>0.97</v>
      </c>
      <c r="E16" s="22">
        <v>1</v>
      </c>
      <c r="F16" s="22">
        <v>0.99</v>
      </c>
      <c r="G16" s="22">
        <v>0.91</v>
      </c>
      <c r="H16" s="19">
        <v>10</v>
      </c>
      <c r="I16" s="20" t="s">
        <v>27</v>
      </c>
      <c r="J16" s="22">
        <v>0.33</v>
      </c>
      <c r="K16" t="str">
        <f>VLOOKUP(A16,MasterTutor!A:D,4,FALSE)</f>
        <v>Advanced</v>
      </c>
      <c r="L16" t="str">
        <f>VLOOKUP(A16,MasterTutor!A:D,3,FALSE)</f>
        <v>Professional</v>
      </c>
      <c r="M16" t="str">
        <f>VLOOKUP(A16,MasterTutor!A:D,2,FALSE)</f>
        <v>Ian Plamondon</v>
      </c>
    </row>
    <row r="17" spans="1:13" x14ac:dyDescent="0.2">
      <c r="A17" s="19" t="s">
        <v>24</v>
      </c>
      <c r="B17" s="19" t="s">
        <v>22</v>
      </c>
      <c r="C17" s="22">
        <v>0.96</v>
      </c>
      <c r="D17" s="22">
        <v>1.01</v>
      </c>
      <c r="E17" s="22">
        <v>0.99</v>
      </c>
      <c r="F17" s="22">
        <v>0.97</v>
      </c>
      <c r="G17" s="22">
        <v>0.74</v>
      </c>
      <c r="H17" s="19">
        <v>13</v>
      </c>
      <c r="I17" s="20" t="s">
        <v>28</v>
      </c>
      <c r="J17" s="22">
        <v>0.67</v>
      </c>
      <c r="K17" t="str">
        <f>VLOOKUP(A17,MasterTutor!A:D,4,FALSE)</f>
        <v>Advanced</v>
      </c>
      <c r="L17" t="str">
        <f>VLOOKUP(A17,MasterTutor!A:D,3,FALSE)</f>
        <v>Professional</v>
      </c>
      <c r="M17" t="str">
        <f>VLOOKUP(A17,MasterTutor!A:D,2,FALSE)</f>
        <v>Ian Plamondon</v>
      </c>
    </row>
    <row r="18" spans="1:13" x14ac:dyDescent="0.2">
      <c r="A18" s="19" t="s">
        <v>30</v>
      </c>
      <c r="B18" s="19" t="s">
        <v>14</v>
      </c>
      <c r="C18" s="22">
        <v>0.968799999999999</v>
      </c>
      <c r="D18" s="22">
        <v>1.5156000000000001</v>
      </c>
      <c r="E18" s="22">
        <v>1</v>
      </c>
      <c r="F18" s="22">
        <v>1</v>
      </c>
      <c r="G18" s="22">
        <v>0.5</v>
      </c>
      <c r="H18" s="19">
        <v>3</v>
      </c>
      <c r="I18" s="20" t="s">
        <v>23</v>
      </c>
      <c r="J18" s="22">
        <v>1</v>
      </c>
      <c r="K18" t="str">
        <f>VLOOKUP(A18,MasterTutor!A:D,4,FALSE)</f>
        <v>Premium</v>
      </c>
      <c r="L18" t="str">
        <f>VLOOKUP(A18,MasterTutor!A:D,3,FALSE)</f>
        <v>Adjunct</v>
      </c>
      <c r="M18" t="str">
        <f>VLOOKUP(A18,MasterTutor!A:D,2,FALSE)</f>
        <v>Ela Cross</v>
      </c>
    </row>
    <row r="19" spans="1:13" x14ac:dyDescent="0.2">
      <c r="A19" s="19" t="s">
        <v>30</v>
      </c>
      <c r="B19" s="19" t="s">
        <v>16</v>
      </c>
      <c r="C19" s="22">
        <v>0.8</v>
      </c>
      <c r="D19" s="22">
        <v>1.54</v>
      </c>
      <c r="E19" s="22">
        <v>1</v>
      </c>
      <c r="F19" s="22">
        <v>0.9</v>
      </c>
      <c r="G19" s="22">
        <v>0.88</v>
      </c>
      <c r="H19" s="19">
        <v>2</v>
      </c>
      <c r="I19" s="23"/>
      <c r="J19" s="22"/>
      <c r="K19" t="str">
        <f>VLOOKUP(A19,MasterTutor!A:D,4,FALSE)</f>
        <v>Premium</v>
      </c>
      <c r="L19" t="str">
        <f>VLOOKUP(A19,MasterTutor!A:D,3,FALSE)</f>
        <v>Adjunct</v>
      </c>
      <c r="M19" t="str">
        <f>VLOOKUP(A19,MasterTutor!A:D,2,FALSE)</f>
        <v>Ela Cross</v>
      </c>
    </row>
    <row r="20" spans="1:13" x14ac:dyDescent="0.2">
      <c r="A20" s="19" t="s">
        <v>30</v>
      </c>
      <c r="B20" s="19" t="s">
        <v>257</v>
      </c>
      <c r="C20" s="22">
        <v>0.35</v>
      </c>
      <c r="D20" s="22">
        <v>1.4</v>
      </c>
      <c r="E20" s="22">
        <v>1</v>
      </c>
      <c r="F20" s="22">
        <v>0.91</v>
      </c>
      <c r="G20" s="22">
        <v>0.67</v>
      </c>
      <c r="H20" s="19">
        <v>0</v>
      </c>
      <c r="I20" s="20"/>
      <c r="J20" s="22"/>
      <c r="K20" t="str">
        <f>VLOOKUP(A20,MasterTutor!A:D,4,FALSE)</f>
        <v>Premium</v>
      </c>
      <c r="L20" t="str">
        <f>VLOOKUP(A20,MasterTutor!A:D,3,FALSE)</f>
        <v>Adjunct</v>
      </c>
      <c r="M20" t="str">
        <f>VLOOKUP(A20,MasterTutor!A:D,2,FALSE)</f>
        <v>Ela Cross</v>
      </c>
    </row>
    <row r="21" spans="1:13" x14ac:dyDescent="0.2">
      <c r="A21" s="19" t="s">
        <v>30</v>
      </c>
      <c r="B21" s="19" t="s">
        <v>29</v>
      </c>
      <c r="C21" s="22">
        <v>0.66669999999999996</v>
      </c>
      <c r="D21" s="22">
        <v>1.4531000000000001</v>
      </c>
      <c r="E21" s="22">
        <v>1</v>
      </c>
      <c r="F21" s="22">
        <v>1</v>
      </c>
      <c r="G21" s="22">
        <v>0</v>
      </c>
      <c r="H21" s="19">
        <v>2</v>
      </c>
      <c r="I21" s="20" t="s">
        <v>32</v>
      </c>
      <c r="J21" s="22">
        <v>0</v>
      </c>
      <c r="K21" t="str">
        <f>VLOOKUP(A21,MasterTutor!A:D,4,FALSE)</f>
        <v>Premium</v>
      </c>
      <c r="L21" t="str">
        <f>VLOOKUP(A21,MasterTutor!A:D,3,FALSE)</f>
        <v>Adjunct</v>
      </c>
      <c r="M21" t="str">
        <f>VLOOKUP(A21,MasterTutor!A:D,2,FALSE)</f>
        <v>Ela Cross</v>
      </c>
    </row>
    <row r="22" spans="1:13" x14ac:dyDescent="0.2">
      <c r="A22" s="19" t="s">
        <v>30</v>
      </c>
      <c r="B22" s="19" t="s">
        <v>17</v>
      </c>
      <c r="C22" s="22">
        <v>0.31</v>
      </c>
      <c r="D22" s="22">
        <v>1</v>
      </c>
      <c r="E22" s="22">
        <v>1</v>
      </c>
      <c r="F22" s="22">
        <v>0.6</v>
      </c>
      <c r="G22" s="22" t="e">
        <v>#N/A</v>
      </c>
      <c r="H22" s="19">
        <v>1</v>
      </c>
      <c r="J22" s="22"/>
      <c r="K22" t="str">
        <f>VLOOKUP(A22,MasterTutor!A:D,4,FALSE)</f>
        <v>Premium</v>
      </c>
      <c r="L22" t="str">
        <f>VLOOKUP(A22,MasterTutor!A:D,3,FALSE)</f>
        <v>Adjunct</v>
      </c>
      <c r="M22" t="str">
        <f>VLOOKUP(A22,MasterTutor!A:D,2,FALSE)</f>
        <v>Ela Cross</v>
      </c>
    </row>
    <row r="23" spans="1:13" x14ac:dyDescent="0.2">
      <c r="A23" s="19" t="s">
        <v>30</v>
      </c>
      <c r="B23" s="19" t="s">
        <v>18</v>
      </c>
      <c r="C23" s="22">
        <v>0</v>
      </c>
      <c r="D23" s="22">
        <v>0.79</v>
      </c>
      <c r="E23" s="22">
        <v>0</v>
      </c>
      <c r="F23" s="22">
        <v>0</v>
      </c>
      <c r="G23" s="22">
        <v>0</v>
      </c>
      <c r="H23" s="19" t="e">
        <v>#N/A</v>
      </c>
      <c r="J23" s="22"/>
      <c r="K23" t="str">
        <f>VLOOKUP(A23,MasterTutor!A:D,4,FALSE)</f>
        <v>Premium</v>
      </c>
      <c r="L23" t="str">
        <f>VLOOKUP(A23,MasterTutor!A:D,3,FALSE)</f>
        <v>Adjunct</v>
      </c>
      <c r="M23" t="str">
        <f>VLOOKUP(A23,MasterTutor!A:D,2,FALSE)</f>
        <v>Ela Cross</v>
      </c>
    </row>
    <row r="24" spans="1:13" x14ac:dyDescent="0.2">
      <c r="A24" s="19" t="s">
        <v>30</v>
      </c>
      <c r="B24" s="19" t="s">
        <v>20</v>
      </c>
      <c r="C24" s="22">
        <v>0</v>
      </c>
      <c r="D24" s="22">
        <v>1</v>
      </c>
      <c r="E24" s="22">
        <v>0</v>
      </c>
      <c r="F24" s="22">
        <v>0</v>
      </c>
      <c r="G24" s="22">
        <v>0</v>
      </c>
      <c r="H24" s="19" t="e">
        <v>#N/A</v>
      </c>
      <c r="J24" s="22"/>
      <c r="K24" t="str">
        <f>VLOOKUP(A24,MasterTutor!A:D,4,FALSE)</f>
        <v>Premium</v>
      </c>
      <c r="L24" t="str">
        <f>VLOOKUP(A24,MasterTutor!A:D,3,FALSE)</f>
        <v>Adjunct</v>
      </c>
      <c r="M24" t="str">
        <f>VLOOKUP(A24,MasterTutor!A:D,2,FALSE)</f>
        <v>Ela Cross</v>
      </c>
    </row>
    <row r="25" spans="1:13" x14ac:dyDescent="0.2">
      <c r="A25" s="19" t="s">
        <v>30</v>
      </c>
      <c r="B25" s="19" t="s">
        <v>21</v>
      </c>
      <c r="C25" s="22">
        <v>0.76</v>
      </c>
      <c r="D25" s="22">
        <v>1.42</v>
      </c>
      <c r="E25" s="22">
        <v>1</v>
      </c>
      <c r="F25" s="22">
        <v>1</v>
      </c>
      <c r="G25" s="22">
        <v>0</v>
      </c>
      <c r="H25" s="19">
        <v>2</v>
      </c>
      <c r="I25" s="20" t="s">
        <v>31</v>
      </c>
      <c r="J25" s="22">
        <v>0.6</v>
      </c>
      <c r="K25" t="str">
        <f>VLOOKUP(A25,MasterTutor!A:D,4,FALSE)</f>
        <v>Premium</v>
      </c>
      <c r="L25" t="str">
        <f>VLOOKUP(A25,MasterTutor!A:D,3,FALSE)</f>
        <v>Adjunct</v>
      </c>
      <c r="M25" t="str">
        <f>VLOOKUP(A25,MasterTutor!A:D,2,FALSE)</f>
        <v>Ela Cross</v>
      </c>
    </row>
    <row r="26" spans="1:13" x14ac:dyDescent="0.2">
      <c r="A26" s="19" t="s">
        <v>30</v>
      </c>
      <c r="B26" s="19" t="s">
        <v>22</v>
      </c>
      <c r="C26" s="22">
        <v>1.1399999999999999</v>
      </c>
      <c r="D26" s="22">
        <v>1.46</v>
      </c>
      <c r="E26" s="22">
        <v>1</v>
      </c>
      <c r="F26" s="22">
        <v>0.73</v>
      </c>
      <c r="G26" s="22">
        <v>0</v>
      </c>
      <c r="H26" s="19">
        <v>3</v>
      </c>
      <c r="I26" s="21"/>
      <c r="J26" s="22"/>
      <c r="K26" t="str">
        <f>VLOOKUP(A26,MasterTutor!A:D,4,FALSE)</f>
        <v>Premium</v>
      </c>
      <c r="L26" t="str">
        <f>VLOOKUP(A26,MasterTutor!A:D,3,FALSE)</f>
        <v>Adjunct</v>
      </c>
      <c r="M26" t="str">
        <f>VLOOKUP(A26,MasterTutor!A:D,2,FALSE)</f>
        <v>Ela Cross</v>
      </c>
    </row>
    <row r="27" spans="1:13" x14ac:dyDescent="0.2">
      <c r="A27" s="19" t="s">
        <v>33</v>
      </c>
      <c r="B27" s="19" t="s">
        <v>14</v>
      </c>
      <c r="C27" s="22">
        <v>0.62570000000000003</v>
      </c>
      <c r="D27" s="22">
        <v>2.2515999999999998</v>
      </c>
      <c r="E27" s="22">
        <v>0.94029850746268595</v>
      </c>
      <c r="F27" s="22">
        <v>0.97619047619047605</v>
      </c>
      <c r="G27" s="22">
        <v>0.75</v>
      </c>
      <c r="H27" s="19">
        <v>1</v>
      </c>
      <c r="I27" s="20" t="s">
        <v>34</v>
      </c>
      <c r="J27" s="22">
        <v>1</v>
      </c>
      <c r="K27" t="str">
        <f>VLOOKUP(A27,MasterTutor!A:D,4,FALSE)</f>
        <v>Premium</v>
      </c>
      <c r="L27" t="str">
        <f>VLOOKUP(A27,MasterTutor!A:D,3,FALSE)</f>
        <v>Professional</v>
      </c>
      <c r="M27" t="str">
        <f>VLOOKUP(A27,MasterTutor!A:D,2,FALSE)</f>
        <v>Ian Plamondon</v>
      </c>
    </row>
    <row r="28" spans="1:13" x14ac:dyDescent="0.2">
      <c r="A28" s="19" t="s">
        <v>33</v>
      </c>
      <c r="B28" s="19" t="s">
        <v>16</v>
      </c>
      <c r="C28" s="22">
        <v>0.7</v>
      </c>
      <c r="D28" s="22">
        <v>1.99</v>
      </c>
      <c r="E28" s="22">
        <v>0.97</v>
      </c>
      <c r="F28" s="22">
        <v>1</v>
      </c>
      <c r="G28" s="22">
        <v>0.71</v>
      </c>
      <c r="H28" s="19">
        <v>5</v>
      </c>
      <c r="I28" s="23">
        <v>45691</v>
      </c>
      <c r="J28" s="22">
        <v>6.6666666666666662E-3</v>
      </c>
      <c r="K28" t="str">
        <f>VLOOKUP(A28,MasterTutor!A:D,4,FALSE)</f>
        <v>Premium</v>
      </c>
      <c r="L28" t="str">
        <f>VLOOKUP(A28,MasterTutor!A:D,3,FALSE)</f>
        <v>Professional</v>
      </c>
      <c r="M28" t="str">
        <f>VLOOKUP(A28,MasterTutor!A:D,2,FALSE)</f>
        <v>Ian Plamondon</v>
      </c>
    </row>
    <row r="29" spans="1:13" x14ac:dyDescent="0.2">
      <c r="A29" s="19" t="s">
        <v>33</v>
      </c>
      <c r="B29" s="19" t="s">
        <v>257</v>
      </c>
      <c r="C29" s="22">
        <v>0.6</v>
      </c>
      <c r="D29" s="22">
        <v>1.82</v>
      </c>
      <c r="E29" s="22">
        <v>1</v>
      </c>
      <c r="F29" s="22">
        <v>0.98</v>
      </c>
      <c r="G29" s="22">
        <v>0.81</v>
      </c>
      <c r="H29" s="19">
        <v>4</v>
      </c>
      <c r="I29" s="20">
        <v>1</v>
      </c>
      <c r="J29" s="22">
        <v>1</v>
      </c>
      <c r="K29" t="str">
        <f>VLOOKUP(A29,MasterTutor!A:D,4,FALSE)</f>
        <v>Premium</v>
      </c>
      <c r="L29" t="str">
        <f>VLOOKUP(A29,MasterTutor!A:D,3,FALSE)</f>
        <v>Professional</v>
      </c>
      <c r="M29" t="str">
        <f>VLOOKUP(A29,MasterTutor!A:D,2,FALSE)</f>
        <v>Ian Plamondon</v>
      </c>
    </row>
    <row r="30" spans="1:13" x14ac:dyDescent="0.2">
      <c r="A30" s="19" t="s">
        <v>33</v>
      </c>
      <c r="B30" s="19" t="s">
        <v>29</v>
      </c>
      <c r="C30" s="22">
        <v>0.375</v>
      </c>
      <c r="D30" s="22">
        <v>2.0707</v>
      </c>
      <c r="E30" s="22">
        <v>0.97368421100000002</v>
      </c>
      <c r="F30" s="22">
        <v>1</v>
      </c>
      <c r="G30" s="22">
        <v>1</v>
      </c>
      <c r="H30" s="19">
        <v>0</v>
      </c>
      <c r="I30" s="20">
        <v>1</v>
      </c>
      <c r="J30" s="22">
        <f>I30</f>
        <v>1</v>
      </c>
      <c r="K30" t="str">
        <f>VLOOKUP(A30,MasterTutor!A:D,4,FALSE)</f>
        <v>Premium</v>
      </c>
      <c r="L30" t="str">
        <f>VLOOKUP(A30,MasterTutor!A:D,3,FALSE)</f>
        <v>Professional</v>
      </c>
      <c r="M30" t="str">
        <f>VLOOKUP(A30,MasterTutor!A:D,2,FALSE)</f>
        <v>Ian Plamondon</v>
      </c>
    </row>
    <row r="31" spans="1:13" x14ac:dyDescent="0.2">
      <c r="A31" s="19" t="s">
        <v>33</v>
      </c>
      <c r="B31" s="19" t="s">
        <v>17</v>
      </c>
      <c r="C31" s="22">
        <v>0.96</v>
      </c>
      <c r="D31" s="22">
        <v>1.65</v>
      </c>
      <c r="E31" s="22">
        <v>0.97</v>
      </c>
      <c r="F31" s="22">
        <v>1</v>
      </c>
      <c r="G31" s="22">
        <v>0.9</v>
      </c>
      <c r="H31" s="19">
        <v>0</v>
      </c>
      <c r="I31" s="20" t="s">
        <v>35</v>
      </c>
      <c r="J31" s="22">
        <v>0.75</v>
      </c>
      <c r="K31" t="str">
        <f>VLOOKUP(A31,MasterTutor!A:D,4,FALSE)</f>
        <v>Premium</v>
      </c>
      <c r="L31" t="str">
        <f>VLOOKUP(A31,MasterTutor!A:D,3,FALSE)</f>
        <v>Professional</v>
      </c>
      <c r="M31" t="str">
        <f>VLOOKUP(A31,MasterTutor!A:D,2,FALSE)</f>
        <v>Ian Plamondon</v>
      </c>
    </row>
    <row r="32" spans="1:13" x14ac:dyDescent="0.2">
      <c r="A32" s="19" t="s">
        <v>33</v>
      </c>
      <c r="B32" s="19" t="s">
        <v>18</v>
      </c>
      <c r="C32" s="22">
        <v>0.52</v>
      </c>
      <c r="D32" s="22">
        <v>1.83</v>
      </c>
      <c r="E32" s="22">
        <v>0.99</v>
      </c>
      <c r="F32" s="22">
        <v>1</v>
      </c>
      <c r="G32" s="22">
        <v>0.77</v>
      </c>
      <c r="H32" s="19">
        <v>2</v>
      </c>
      <c r="I32" s="20">
        <v>1</v>
      </c>
      <c r="J32" s="22">
        <f>I32</f>
        <v>1</v>
      </c>
      <c r="K32" t="str">
        <f>VLOOKUP(A32,MasterTutor!A:D,4,FALSE)</f>
        <v>Premium</v>
      </c>
      <c r="L32" t="str">
        <f>VLOOKUP(A32,MasterTutor!A:D,3,FALSE)</f>
        <v>Professional</v>
      </c>
      <c r="M32" t="str">
        <f>VLOOKUP(A32,MasterTutor!A:D,2,FALSE)</f>
        <v>Ian Plamondon</v>
      </c>
    </row>
    <row r="33" spans="1:13" x14ac:dyDescent="0.2">
      <c r="A33" s="19" t="s">
        <v>33</v>
      </c>
      <c r="B33" s="19" t="s">
        <v>20</v>
      </c>
      <c r="C33" s="22">
        <v>0.82</v>
      </c>
      <c r="D33" s="22">
        <v>1.92</v>
      </c>
      <c r="E33" s="22">
        <v>0.96</v>
      </c>
      <c r="F33" s="22">
        <v>1</v>
      </c>
      <c r="G33" s="22">
        <v>0.56000000000000005</v>
      </c>
      <c r="H33" s="19">
        <v>2</v>
      </c>
      <c r="I33" s="20">
        <v>1</v>
      </c>
      <c r="J33" s="22">
        <f>I33</f>
        <v>1</v>
      </c>
      <c r="K33" t="str">
        <f>VLOOKUP(A33,MasterTutor!A:D,4,FALSE)</f>
        <v>Premium</v>
      </c>
      <c r="L33" t="str">
        <f>VLOOKUP(A33,MasterTutor!A:D,3,FALSE)</f>
        <v>Professional</v>
      </c>
      <c r="M33" t="str">
        <f>VLOOKUP(A33,MasterTutor!A:D,2,FALSE)</f>
        <v>Ian Plamondon</v>
      </c>
    </row>
    <row r="34" spans="1:13" x14ac:dyDescent="0.2">
      <c r="A34" s="19" t="s">
        <v>33</v>
      </c>
      <c r="B34" s="19" t="s">
        <v>21</v>
      </c>
      <c r="C34" s="22">
        <v>0.8</v>
      </c>
      <c r="D34" s="22">
        <v>1.03</v>
      </c>
      <c r="E34" s="22">
        <v>0.99</v>
      </c>
      <c r="F34" s="22">
        <v>1</v>
      </c>
      <c r="G34" s="22">
        <v>0.88</v>
      </c>
      <c r="H34" s="19">
        <v>1</v>
      </c>
      <c r="I34" s="20" t="s">
        <v>36</v>
      </c>
      <c r="J34" s="22">
        <v>0</v>
      </c>
      <c r="K34" t="str">
        <f>VLOOKUP(A34,MasterTutor!A:D,4,FALSE)</f>
        <v>Premium</v>
      </c>
      <c r="L34" t="str">
        <f>VLOOKUP(A34,MasterTutor!A:D,3,FALSE)</f>
        <v>Professional</v>
      </c>
      <c r="M34" t="str">
        <f>VLOOKUP(A34,MasterTutor!A:D,2,FALSE)</f>
        <v>Ian Plamondon</v>
      </c>
    </row>
    <row r="35" spans="1:13" x14ac:dyDescent="0.2">
      <c r="A35" s="19" t="s">
        <v>33</v>
      </c>
      <c r="B35" s="19" t="s">
        <v>22</v>
      </c>
      <c r="C35" s="22">
        <v>0.75</v>
      </c>
      <c r="D35" s="22">
        <v>2.19</v>
      </c>
      <c r="E35" s="22">
        <v>0.94</v>
      </c>
      <c r="F35" s="22">
        <v>1</v>
      </c>
      <c r="G35" s="22">
        <v>0.93</v>
      </c>
      <c r="H35" s="19">
        <v>0</v>
      </c>
      <c r="I35" s="20" t="s">
        <v>37</v>
      </c>
      <c r="J35" s="22">
        <v>1</v>
      </c>
      <c r="K35" t="str">
        <f>VLOOKUP(A35,MasterTutor!A:D,4,FALSE)</f>
        <v>Premium</v>
      </c>
      <c r="L35" t="str">
        <f>VLOOKUP(A35,MasterTutor!A:D,3,FALSE)</f>
        <v>Professional</v>
      </c>
      <c r="M35" t="str">
        <f>VLOOKUP(A35,MasterTutor!A:D,2,FALSE)</f>
        <v>Ian Plamondon</v>
      </c>
    </row>
    <row r="36" spans="1:13" x14ac:dyDescent="0.2">
      <c r="A36" s="19" t="s">
        <v>38</v>
      </c>
      <c r="B36" s="19" t="s">
        <v>14</v>
      </c>
      <c r="C36" s="22">
        <v>1.7343999999999999</v>
      </c>
      <c r="D36" s="22">
        <v>1.3554999999999999</v>
      </c>
      <c r="E36" s="22">
        <v>0.98888888888888804</v>
      </c>
      <c r="F36" s="22">
        <v>0.78125</v>
      </c>
      <c r="G36" s="22">
        <v>0.70588235294117596</v>
      </c>
      <c r="H36" s="19">
        <v>7</v>
      </c>
      <c r="I36" s="20" t="s">
        <v>39</v>
      </c>
      <c r="J36" s="22">
        <v>0.66</v>
      </c>
      <c r="K36" t="str">
        <f>VLOOKUP(A36,MasterTutor!A:D,4,FALSE)</f>
        <v>Advanced</v>
      </c>
      <c r="L36" t="str">
        <f>VLOOKUP(A36,MasterTutor!A:D,3,FALSE)</f>
        <v>Adjunct</v>
      </c>
      <c r="M36" t="str">
        <f>VLOOKUP(A36,MasterTutor!A:D,2,FALSE)</f>
        <v>Kristin Haase-Alvey</v>
      </c>
    </row>
    <row r="37" spans="1:13" x14ac:dyDescent="0.2">
      <c r="A37" s="19" t="s">
        <v>38</v>
      </c>
      <c r="B37" s="19" t="s">
        <v>14</v>
      </c>
      <c r="C37" s="22">
        <v>1.7343999999999999</v>
      </c>
      <c r="D37" s="22">
        <v>1.3554999999999999</v>
      </c>
      <c r="E37" s="22">
        <v>0.98888888888888804</v>
      </c>
      <c r="F37" s="22">
        <v>0.78125</v>
      </c>
      <c r="G37" s="22">
        <v>0.70588235294117596</v>
      </c>
      <c r="H37" s="19">
        <v>7</v>
      </c>
      <c r="I37" s="20" t="s">
        <v>39</v>
      </c>
      <c r="J37" s="22">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19" t="s">
        <v>38</v>
      </c>
      <c r="B38" s="19" t="s">
        <v>16</v>
      </c>
      <c r="C38" s="22">
        <v>1.67</v>
      </c>
      <c r="D38" s="22">
        <v>1.38</v>
      </c>
      <c r="E38" s="22">
        <v>1</v>
      </c>
      <c r="F38" s="22">
        <v>0.47</v>
      </c>
      <c r="G38" s="22">
        <v>0.81</v>
      </c>
      <c r="H38" s="19">
        <v>11</v>
      </c>
      <c r="I38" s="23" t="s">
        <v>40</v>
      </c>
      <c r="J38" s="22">
        <v>0</v>
      </c>
      <c r="K38" t="str">
        <f>VLOOKUP(A38,MasterTutor!A:D,4,FALSE)</f>
        <v>Advanced</v>
      </c>
      <c r="L38" t="str">
        <f>VLOOKUP(A38,MasterTutor!A:D,3,FALSE)</f>
        <v>Adjunct</v>
      </c>
      <c r="M38" t="str">
        <f>VLOOKUP(A38,MasterTutor!A:D,2,FALSE)</f>
        <v>Kristin Haase-Alvey</v>
      </c>
    </row>
    <row r="39" spans="1:13" x14ac:dyDescent="0.2">
      <c r="A39" s="19" t="s">
        <v>38</v>
      </c>
      <c r="B39" s="19" t="s">
        <v>257</v>
      </c>
      <c r="C39" s="22">
        <v>1.0900000000000001</v>
      </c>
      <c r="D39" s="22">
        <v>0.93</v>
      </c>
      <c r="E39" s="22">
        <v>0.95</v>
      </c>
      <c r="F39" s="22">
        <v>0.51</v>
      </c>
      <c r="G39" s="22">
        <v>0.65</v>
      </c>
      <c r="H39" s="19">
        <v>3</v>
      </c>
      <c r="I39" s="20">
        <v>1</v>
      </c>
      <c r="J39" s="22">
        <v>1</v>
      </c>
      <c r="K39" t="str">
        <f>VLOOKUP(A39,MasterTutor!A:D,4,FALSE)</f>
        <v>Advanced</v>
      </c>
      <c r="L39" t="str">
        <f>VLOOKUP(A39,MasterTutor!A:D,3,FALSE)</f>
        <v>Adjunct</v>
      </c>
      <c r="M39" t="str">
        <f>VLOOKUP(A39,MasterTutor!A:D,2,FALSE)</f>
        <v>Kristin Haase-Alvey</v>
      </c>
    </row>
    <row r="40" spans="1:13" x14ac:dyDescent="0.2">
      <c r="A40" s="19" t="s">
        <v>38</v>
      </c>
      <c r="B40" s="19" t="s">
        <v>29</v>
      </c>
      <c r="C40" s="22">
        <v>1.3542000000000001</v>
      </c>
      <c r="D40" s="22">
        <v>1.2343999999999999</v>
      </c>
      <c r="E40" s="22">
        <v>1</v>
      </c>
      <c r="F40" s="22">
        <v>0.76363636400000001</v>
      </c>
      <c r="G40" s="22">
        <v>0.88888888899999996</v>
      </c>
      <c r="H40" s="19">
        <v>11</v>
      </c>
      <c r="I40" s="20">
        <v>0.55555555555555558</v>
      </c>
      <c r="J40" s="22">
        <f>I40</f>
        <v>0.55555555555555558</v>
      </c>
      <c r="K40" t="str">
        <f>VLOOKUP(A40,MasterTutor!A:D,4,FALSE)</f>
        <v>Advanced</v>
      </c>
      <c r="L40" t="str">
        <f>VLOOKUP(A40,MasterTutor!A:D,3,FALSE)</f>
        <v>Adjunct</v>
      </c>
      <c r="M40" t="str">
        <f>VLOOKUP(A40,MasterTutor!A:D,2,FALSE)</f>
        <v>Kristin Haase-Alvey</v>
      </c>
    </row>
    <row r="41" spans="1:13" x14ac:dyDescent="0.2">
      <c r="A41" s="19" t="s">
        <v>38</v>
      </c>
      <c r="B41" s="19" t="s">
        <v>17</v>
      </c>
      <c r="C41" s="22">
        <v>0.54</v>
      </c>
      <c r="D41" s="22">
        <v>0.97</v>
      </c>
      <c r="E41" s="22">
        <v>1</v>
      </c>
      <c r="F41" s="22">
        <v>0.85</v>
      </c>
      <c r="G41" s="22">
        <v>1</v>
      </c>
      <c r="H41" s="19">
        <v>1</v>
      </c>
      <c r="J41" s="22"/>
      <c r="K41" t="str">
        <f>VLOOKUP(A41,MasterTutor!A:D,4,FALSE)</f>
        <v>Advanced</v>
      </c>
      <c r="L41" t="str">
        <f>VLOOKUP(A41,MasterTutor!A:D,3,FALSE)</f>
        <v>Adjunct</v>
      </c>
      <c r="M41" t="str">
        <f>VLOOKUP(A41,MasterTutor!A:D,2,FALSE)</f>
        <v>Kristin Haase-Alvey</v>
      </c>
    </row>
    <row r="42" spans="1:13" x14ac:dyDescent="0.2">
      <c r="A42" s="19" t="s">
        <v>38</v>
      </c>
      <c r="B42" s="19" t="s">
        <v>18</v>
      </c>
      <c r="C42" s="22">
        <v>0.02</v>
      </c>
      <c r="D42" s="22">
        <v>0.63</v>
      </c>
      <c r="E42" s="22">
        <v>1</v>
      </c>
      <c r="F42" s="22">
        <v>1</v>
      </c>
      <c r="G42" s="22">
        <v>1</v>
      </c>
      <c r="H42" s="19" t="e">
        <v>#N/A</v>
      </c>
      <c r="J42" s="22"/>
      <c r="K42" t="str">
        <f>VLOOKUP(A42,MasterTutor!A:D,4,FALSE)</f>
        <v>Advanced</v>
      </c>
      <c r="L42" t="str">
        <f>VLOOKUP(A42,MasterTutor!A:D,3,FALSE)</f>
        <v>Adjunct</v>
      </c>
      <c r="M42" t="str">
        <f>VLOOKUP(A42,MasterTutor!A:D,2,FALSE)</f>
        <v>Kristin Haase-Alvey</v>
      </c>
    </row>
    <row r="43" spans="1:13" x14ac:dyDescent="0.2">
      <c r="A43" s="19" t="s">
        <v>38</v>
      </c>
      <c r="B43" s="19" t="s">
        <v>20</v>
      </c>
      <c r="C43" s="22">
        <v>0.8</v>
      </c>
      <c r="D43" s="22">
        <v>1.29</v>
      </c>
      <c r="E43" s="22">
        <v>1</v>
      </c>
      <c r="F43" s="22">
        <v>0.87</v>
      </c>
      <c r="G43" s="22">
        <v>0.8</v>
      </c>
      <c r="H43" s="19" t="e">
        <v>#N/A</v>
      </c>
      <c r="I43" s="20">
        <v>1</v>
      </c>
      <c r="J43" s="22">
        <f>I43</f>
        <v>1</v>
      </c>
      <c r="K43" t="str">
        <f>VLOOKUP(A43,MasterTutor!A:D,4,FALSE)</f>
        <v>Advanced</v>
      </c>
      <c r="L43" t="str">
        <f>VLOOKUP(A43,MasterTutor!A:D,3,FALSE)</f>
        <v>Adjunct</v>
      </c>
      <c r="M43" t="str">
        <f>VLOOKUP(A43,MasterTutor!A:D,2,FALSE)</f>
        <v>Kristin Haase-Alvey</v>
      </c>
    </row>
    <row r="44" spans="1:13" x14ac:dyDescent="0.2">
      <c r="A44" s="19" t="s">
        <v>38</v>
      </c>
      <c r="B44" s="19" t="s">
        <v>21</v>
      </c>
      <c r="C44" s="22">
        <v>1.02</v>
      </c>
      <c r="D44" s="22">
        <v>1.48</v>
      </c>
      <c r="E44" s="22">
        <v>1</v>
      </c>
      <c r="F44" s="22">
        <v>0.95</v>
      </c>
      <c r="G44" s="22">
        <v>0.4</v>
      </c>
      <c r="H44" s="19">
        <v>2</v>
      </c>
      <c r="I44" s="21"/>
      <c r="J44" s="22"/>
      <c r="K44" t="str">
        <f>VLOOKUP(A44,MasterTutor!A:D,4,FALSE)</f>
        <v>Advanced</v>
      </c>
      <c r="L44" t="str">
        <f>VLOOKUP(A44,MasterTutor!A:D,3,FALSE)</f>
        <v>Adjunct</v>
      </c>
      <c r="M44" t="str">
        <f>VLOOKUP(A44,MasterTutor!A:D,2,FALSE)</f>
        <v>Kristin Haase-Alvey</v>
      </c>
    </row>
    <row r="45" spans="1:13" x14ac:dyDescent="0.2">
      <c r="A45" s="19" t="s">
        <v>38</v>
      </c>
      <c r="B45" s="19" t="s">
        <v>22</v>
      </c>
      <c r="C45" s="22">
        <v>1.85</v>
      </c>
      <c r="D45" s="22">
        <v>1.65</v>
      </c>
      <c r="E45" s="22">
        <v>1</v>
      </c>
      <c r="F45" s="22">
        <v>0.75</v>
      </c>
      <c r="G45" s="22">
        <v>0.57999999999999996</v>
      </c>
      <c r="H45" s="19">
        <v>8</v>
      </c>
      <c r="I45" s="20" t="s">
        <v>41</v>
      </c>
      <c r="J45" s="22">
        <v>0.83</v>
      </c>
      <c r="K45" t="str">
        <f>VLOOKUP(A45,MasterTutor!A:D,4,FALSE)</f>
        <v>Advanced</v>
      </c>
      <c r="L45" t="str">
        <f>VLOOKUP(A45,MasterTutor!A:D,3,FALSE)</f>
        <v>Adjunct</v>
      </c>
      <c r="M45" t="str">
        <f>VLOOKUP(A45,MasterTutor!A:D,2,FALSE)</f>
        <v>Kristin Haase-Alvey</v>
      </c>
    </row>
    <row r="46" spans="1:13" x14ac:dyDescent="0.2">
      <c r="A46" s="19" t="s">
        <v>42</v>
      </c>
      <c r="B46" s="19" t="s">
        <v>14</v>
      </c>
      <c r="C46" s="22">
        <v>0.7208</v>
      </c>
      <c r="D46" s="22">
        <v>0.98679999999999901</v>
      </c>
      <c r="E46" s="22">
        <v>1</v>
      </c>
      <c r="F46" s="22">
        <v>0.87272727272727202</v>
      </c>
      <c r="G46" s="22">
        <v>0.95652173913043403</v>
      </c>
      <c r="H46" s="19">
        <v>3</v>
      </c>
      <c r="I46" s="20"/>
      <c r="J46" s="22"/>
      <c r="K46" t="str">
        <f>VLOOKUP(A46,MasterTutor!A:D,4,FALSE)</f>
        <v>Distinguished</v>
      </c>
      <c r="L46" t="str">
        <f>VLOOKUP(A46,MasterTutor!A:D,3,FALSE)</f>
        <v>Professional</v>
      </c>
      <c r="M46" t="str">
        <f>VLOOKUP(A46,MasterTutor!A:D,2,FALSE)</f>
        <v>Ian Plamondon</v>
      </c>
    </row>
    <row r="47" spans="1:13" x14ac:dyDescent="0.2">
      <c r="A47" s="19" t="s">
        <v>42</v>
      </c>
      <c r="B47" s="19" t="s">
        <v>14</v>
      </c>
      <c r="C47" s="22">
        <v>0.7208</v>
      </c>
      <c r="D47" s="22">
        <v>0.98679999999999901</v>
      </c>
      <c r="E47" s="22">
        <v>1</v>
      </c>
      <c r="F47" s="22">
        <v>0.87272727272727202</v>
      </c>
      <c r="G47" s="22">
        <v>0.95652173913043403</v>
      </c>
      <c r="H47" s="19">
        <v>3</v>
      </c>
      <c r="J47" s="19"/>
      <c r="K47" t="str">
        <f>VLOOKUP(A47,MasterTutor!A:D,4,FALSE)</f>
        <v>Distinguished</v>
      </c>
      <c r="L47" t="str">
        <f>VLOOKUP(A47,MasterTutor!A:D,3,FALSE)</f>
        <v>Professional</v>
      </c>
      <c r="M47" t="str">
        <f>VLOOKUP(A47,MasterTutor!A:D,2,FALSE)</f>
        <v>Ian Plamondon</v>
      </c>
    </row>
    <row r="48" spans="1:13" x14ac:dyDescent="0.2">
      <c r="A48" s="19" t="s">
        <v>42</v>
      </c>
      <c r="B48" s="19" t="s">
        <v>16</v>
      </c>
      <c r="C48" s="22">
        <v>0.5</v>
      </c>
      <c r="D48" s="22">
        <v>0.9</v>
      </c>
      <c r="E48" s="22">
        <v>1</v>
      </c>
      <c r="F48" s="22">
        <v>0.82</v>
      </c>
      <c r="G48" s="22">
        <v>0.93</v>
      </c>
      <c r="H48" s="19">
        <v>2</v>
      </c>
      <c r="I48" s="23">
        <v>45658</v>
      </c>
      <c r="J48" s="22">
        <v>1</v>
      </c>
      <c r="K48" t="str">
        <f>VLOOKUP(A48,MasterTutor!A:D,4,FALSE)</f>
        <v>Distinguished</v>
      </c>
      <c r="L48" t="str">
        <f>VLOOKUP(A48,MasterTutor!A:D,3,FALSE)</f>
        <v>Professional</v>
      </c>
      <c r="M48" t="str">
        <f>VLOOKUP(A48,MasterTutor!A:D,2,FALSE)</f>
        <v>Ian Plamondon</v>
      </c>
    </row>
    <row r="49" spans="1:13" x14ac:dyDescent="0.2">
      <c r="A49" s="19" t="s">
        <v>42</v>
      </c>
      <c r="B49" s="19" t="s">
        <v>257</v>
      </c>
      <c r="C49" s="22">
        <v>0.36</v>
      </c>
      <c r="D49" s="22">
        <v>0.94</v>
      </c>
      <c r="E49" s="22">
        <v>0.97</v>
      </c>
      <c r="F49" s="22">
        <v>0.94</v>
      </c>
      <c r="G49" s="22">
        <v>1</v>
      </c>
      <c r="H49" s="19">
        <v>1</v>
      </c>
      <c r="I49" s="20"/>
      <c r="J49" s="22"/>
      <c r="K49" t="str">
        <f>VLOOKUP(A49,MasterTutor!A:D,4,FALSE)</f>
        <v>Distinguished</v>
      </c>
      <c r="L49" t="str">
        <f>VLOOKUP(A49,MasterTutor!A:D,3,FALSE)</f>
        <v>Professional</v>
      </c>
      <c r="M49" t="str">
        <f>VLOOKUP(A49,MasterTutor!A:D,2,FALSE)</f>
        <v>Ian Plamondon</v>
      </c>
    </row>
    <row r="50" spans="1:13" x14ac:dyDescent="0.2">
      <c r="A50" s="19" t="s">
        <v>42</v>
      </c>
      <c r="B50" s="19" t="s">
        <v>29</v>
      </c>
      <c r="C50" s="22">
        <v>0.63749999999999996</v>
      </c>
      <c r="D50" s="22">
        <v>0.94740000000000002</v>
      </c>
      <c r="E50" s="22">
        <v>1</v>
      </c>
      <c r="F50" s="22">
        <v>0.94117647100000001</v>
      </c>
      <c r="G50" s="22">
        <v>0.86666666699999995</v>
      </c>
      <c r="H50" s="19">
        <v>1</v>
      </c>
      <c r="I50" s="20">
        <v>0.6</v>
      </c>
      <c r="J50" s="22">
        <f>I50</f>
        <v>0.6</v>
      </c>
      <c r="K50" t="str">
        <f>VLOOKUP(A50,MasterTutor!A:D,4,FALSE)</f>
        <v>Distinguished</v>
      </c>
      <c r="L50" t="str">
        <f>VLOOKUP(A50,MasterTutor!A:D,3,FALSE)</f>
        <v>Professional</v>
      </c>
      <c r="M50" t="str">
        <f>VLOOKUP(A50,MasterTutor!A:D,2,FALSE)</f>
        <v>Ian Plamondon</v>
      </c>
    </row>
    <row r="51" spans="1:13" x14ac:dyDescent="0.2">
      <c r="A51" s="19" t="s">
        <v>42</v>
      </c>
      <c r="B51" s="19" t="s">
        <v>17</v>
      </c>
      <c r="C51" s="22">
        <v>0.73</v>
      </c>
      <c r="D51" s="22">
        <v>0.93</v>
      </c>
      <c r="E51" s="22">
        <v>1</v>
      </c>
      <c r="F51" s="22">
        <v>0.87</v>
      </c>
      <c r="G51" s="22">
        <v>0.8</v>
      </c>
      <c r="H51" s="19" t="e">
        <v>#N/A</v>
      </c>
      <c r="I51" s="20" t="s">
        <v>19</v>
      </c>
      <c r="J51" s="22">
        <v>0.67</v>
      </c>
      <c r="K51" t="str">
        <f>VLOOKUP(A51,MasterTutor!A:D,4,FALSE)</f>
        <v>Distinguished</v>
      </c>
      <c r="L51" t="str">
        <f>VLOOKUP(A51,MasterTutor!A:D,3,FALSE)</f>
        <v>Professional</v>
      </c>
      <c r="M51" t="str">
        <f>VLOOKUP(A51,MasterTutor!A:D,2,FALSE)</f>
        <v>Ian Plamondon</v>
      </c>
    </row>
    <row r="52" spans="1:13" x14ac:dyDescent="0.2">
      <c r="A52" s="19" t="s">
        <v>42</v>
      </c>
      <c r="B52" s="19" t="s">
        <v>18</v>
      </c>
      <c r="C52" s="22">
        <v>0.47</v>
      </c>
      <c r="D52" s="22">
        <v>0.93</v>
      </c>
      <c r="E52" s="22">
        <v>1</v>
      </c>
      <c r="F52" s="22">
        <v>0.81</v>
      </c>
      <c r="G52" s="22">
        <v>0.5</v>
      </c>
      <c r="H52" s="19">
        <v>2</v>
      </c>
      <c r="I52" s="20">
        <v>1</v>
      </c>
      <c r="J52" s="22">
        <f>I52</f>
        <v>1</v>
      </c>
      <c r="K52" t="str">
        <f>VLOOKUP(A52,MasterTutor!A:D,4,FALSE)</f>
        <v>Distinguished</v>
      </c>
      <c r="L52" t="str">
        <f>VLOOKUP(A52,MasterTutor!A:D,3,FALSE)</f>
        <v>Professional</v>
      </c>
      <c r="M52" t="str">
        <f>VLOOKUP(A52,MasterTutor!A:D,2,FALSE)</f>
        <v>Ian Plamondon</v>
      </c>
    </row>
    <row r="53" spans="1:13" x14ac:dyDescent="0.2">
      <c r="A53" s="19" t="s">
        <v>42</v>
      </c>
      <c r="B53" s="19" t="s">
        <v>20</v>
      </c>
      <c r="C53" s="22">
        <v>0.73</v>
      </c>
      <c r="D53" s="22">
        <v>1.02</v>
      </c>
      <c r="E53" s="22">
        <v>1</v>
      </c>
      <c r="F53" s="22">
        <v>0.91</v>
      </c>
      <c r="G53" s="22">
        <v>0.71</v>
      </c>
      <c r="H53" s="19" t="e">
        <v>#N/A</v>
      </c>
      <c r="I53" s="20">
        <v>1</v>
      </c>
      <c r="J53" s="22">
        <f>I53</f>
        <v>1</v>
      </c>
      <c r="K53" t="str">
        <f>VLOOKUP(A53,MasterTutor!A:D,4,FALSE)</f>
        <v>Distinguished</v>
      </c>
      <c r="L53" t="str">
        <f>VLOOKUP(A53,MasterTutor!A:D,3,FALSE)</f>
        <v>Professional</v>
      </c>
      <c r="M53" t="str">
        <f>VLOOKUP(A53,MasterTutor!A:D,2,FALSE)</f>
        <v>Ian Plamondon</v>
      </c>
    </row>
    <row r="54" spans="1:13" x14ac:dyDescent="0.2">
      <c r="A54" s="19" t="s">
        <v>42</v>
      </c>
      <c r="B54" s="19" t="s">
        <v>21</v>
      </c>
      <c r="C54" s="22">
        <v>0.74</v>
      </c>
      <c r="D54" s="22">
        <v>0.98</v>
      </c>
      <c r="E54" s="22">
        <v>1</v>
      </c>
      <c r="F54" s="22">
        <v>0.9</v>
      </c>
      <c r="G54" s="22">
        <v>0.94</v>
      </c>
      <c r="H54" s="19">
        <v>3</v>
      </c>
      <c r="I54" s="20" t="s">
        <v>41</v>
      </c>
      <c r="J54" s="22">
        <v>0.83</v>
      </c>
      <c r="K54" t="str">
        <f>VLOOKUP(A54,MasterTutor!A:D,4,FALSE)</f>
        <v>Distinguished</v>
      </c>
      <c r="L54" t="str">
        <f>VLOOKUP(A54,MasterTutor!A:D,3,FALSE)</f>
        <v>Professional</v>
      </c>
      <c r="M54" t="str">
        <f>VLOOKUP(A54,MasterTutor!A:D,2,FALSE)</f>
        <v>Ian Plamondon</v>
      </c>
    </row>
    <row r="55" spans="1:13" x14ac:dyDescent="0.2">
      <c r="A55" s="19" t="s">
        <v>42</v>
      </c>
      <c r="B55" s="19" t="s">
        <v>22</v>
      </c>
      <c r="C55" s="22">
        <v>0.76</v>
      </c>
      <c r="D55" s="22">
        <v>0.99</v>
      </c>
      <c r="E55" s="22">
        <v>1</v>
      </c>
      <c r="F55" s="22">
        <v>1</v>
      </c>
      <c r="G55" s="22">
        <v>0.77</v>
      </c>
      <c r="H55" s="19">
        <v>2</v>
      </c>
      <c r="I55" s="20" t="s">
        <v>43</v>
      </c>
      <c r="J55" s="22">
        <v>0.17</v>
      </c>
      <c r="K55" t="str">
        <f>VLOOKUP(A55,MasterTutor!A:D,4,FALSE)</f>
        <v>Distinguished</v>
      </c>
      <c r="L55" t="str">
        <f>VLOOKUP(A55,MasterTutor!A:D,3,FALSE)</f>
        <v>Professional</v>
      </c>
      <c r="M55" t="str">
        <f>VLOOKUP(A55,MasterTutor!A:D,2,FALSE)</f>
        <v>Ian Plamondon</v>
      </c>
    </row>
    <row r="56" spans="1:13" x14ac:dyDescent="0.2">
      <c r="A56" s="19" t="s">
        <v>44</v>
      </c>
      <c r="B56" s="19" t="s">
        <v>14</v>
      </c>
      <c r="C56" s="22">
        <v>0.5</v>
      </c>
      <c r="D56" s="22">
        <v>0.98829999999999996</v>
      </c>
      <c r="E56" s="22">
        <v>1</v>
      </c>
      <c r="F56" s="22">
        <v>1</v>
      </c>
      <c r="G56" s="22">
        <v>1</v>
      </c>
      <c r="H56" s="19">
        <v>2</v>
      </c>
      <c r="I56" s="20"/>
      <c r="J56" s="22"/>
      <c r="K56" t="str">
        <f>VLOOKUP(A56,MasterTutor!A:D,4,FALSE)</f>
        <v>Premium</v>
      </c>
      <c r="L56" t="str">
        <f>VLOOKUP(A56,MasterTutor!A:D,3,FALSE)</f>
        <v>Adjunct</v>
      </c>
      <c r="M56" t="str">
        <f>VLOOKUP(A56,MasterTutor!A:D,2,FALSE)</f>
        <v>Geoff St. Marie</v>
      </c>
    </row>
    <row r="57" spans="1:13" x14ac:dyDescent="0.2">
      <c r="A57" s="19" t="s">
        <v>44</v>
      </c>
      <c r="B57" s="19" t="s">
        <v>14</v>
      </c>
      <c r="C57" s="22">
        <v>0.5</v>
      </c>
      <c r="D57" s="22">
        <v>0.98829999999999996</v>
      </c>
      <c r="E57" s="22">
        <v>1</v>
      </c>
      <c r="F57" s="22">
        <v>1</v>
      </c>
      <c r="G57" s="22">
        <v>1</v>
      </c>
      <c r="H57" s="19">
        <v>2</v>
      </c>
      <c r="J57" s="19"/>
      <c r="K57" t="str">
        <f>VLOOKUP(A57,MasterTutor!A:D,4,FALSE)</f>
        <v>Premium</v>
      </c>
      <c r="L57" t="str">
        <f>VLOOKUP(A57,MasterTutor!A:D,3,FALSE)</f>
        <v>Adjunct</v>
      </c>
      <c r="M57" t="str">
        <f>VLOOKUP(A57,MasterTutor!A:D,2,FALSE)</f>
        <v>Geoff St. Marie</v>
      </c>
    </row>
    <row r="58" spans="1:13" x14ac:dyDescent="0.2">
      <c r="A58" s="19" t="s">
        <v>44</v>
      </c>
      <c r="B58" s="19" t="s">
        <v>16</v>
      </c>
      <c r="C58" s="22">
        <v>0.41</v>
      </c>
      <c r="D58" s="22">
        <v>0.9</v>
      </c>
      <c r="E58" s="22">
        <v>0.94</v>
      </c>
      <c r="F58" s="22">
        <v>1</v>
      </c>
      <c r="G58" s="22">
        <v>1</v>
      </c>
      <c r="H58" s="19">
        <v>0</v>
      </c>
      <c r="I58" s="23"/>
      <c r="J58" s="22"/>
      <c r="K58" t="str">
        <f>VLOOKUP(A58,MasterTutor!A:D,4,FALSE)</f>
        <v>Premium</v>
      </c>
      <c r="L58" t="str">
        <f>VLOOKUP(A58,MasterTutor!A:D,3,FALSE)</f>
        <v>Adjunct</v>
      </c>
      <c r="M58" t="str">
        <f>VLOOKUP(A58,MasterTutor!A:D,2,FALSE)</f>
        <v>Geoff St. Marie</v>
      </c>
    </row>
    <row r="59" spans="1:13" x14ac:dyDescent="0.2">
      <c r="A59" s="19" t="s">
        <v>44</v>
      </c>
      <c r="B59" s="19" t="s">
        <v>257</v>
      </c>
      <c r="C59" s="22">
        <v>0.37</v>
      </c>
      <c r="D59" s="22">
        <v>1.17</v>
      </c>
      <c r="E59" s="22">
        <v>0.85</v>
      </c>
      <c r="F59" s="22">
        <v>0.7</v>
      </c>
      <c r="G59" s="22">
        <v>1</v>
      </c>
      <c r="H59" s="19">
        <v>6</v>
      </c>
      <c r="I59" s="20">
        <v>1</v>
      </c>
      <c r="J59" s="22">
        <v>1</v>
      </c>
      <c r="K59" t="str">
        <f>VLOOKUP(A59,MasterTutor!A:D,4,FALSE)</f>
        <v>Premium</v>
      </c>
      <c r="L59" t="str">
        <f>VLOOKUP(A59,MasterTutor!A:D,3,FALSE)</f>
        <v>Adjunct</v>
      </c>
      <c r="M59" t="str">
        <f>VLOOKUP(A59,MasterTutor!A:D,2,FALSE)</f>
        <v>Geoff St. Marie</v>
      </c>
    </row>
    <row r="60" spans="1:13" x14ac:dyDescent="0.2">
      <c r="A60" s="19" t="s">
        <v>44</v>
      </c>
      <c r="B60" s="19" t="s">
        <v>29</v>
      </c>
      <c r="C60" s="22">
        <v>0.53129999999999999</v>
      </c>
      <c r="D60" s="22">
        <v>1.1367</v>
      </c>
      <c r="E60" s="22">
        <v>1</v>
      </c>
      <c r="F60" s="22">
        <v>0.95</v>
      </c>
      <c r="G60" s="22">
        <v>1</v>
      </c>
      <c r="H60" s="19">
        <v>0</v>
      </c>
      <c r="I60" s="20" t="s">
        <v>45</v>
      </c>
      <c r="J60" s="22">
        <v>0</v>
      </c>
      <c r="K60" t="str">
        <f>VLOOKUP(A60,MasterTutor!A:D,4,FALSE)</f>
        <v>Premium</v>
      </c>
      <c r="L60" t="str">
        <f>VLOOKUP(A60,MasterTutor!A:D,3,FALSE)</f>
        <v>Adjunct</v>
      </c>
      <c r="M60" t="str">
        <f>VLOOKUP(A60,MasterTutor!A:D,2,FALSE)</f>
        <v>Geoff St. Marie</v>
      </c>
    </row>
    <row r="61" spans="1:13" x14ac:dyDescent="0.2">
      <c r="A61" s="19" t="s">
        <v>44</v>
      </c>
      <c r="B61" s="19" t="s">
        <v>17</v>
      </c>
      <c r="C61" s="22">
        <v>0.95</v>
      </c>
      <c r="D61" s="22">
        <v>0.86</v>
      </c>
      <c r="E61" s="22">
        <v>0.92</v>
      </c>
      <c r="F61" s="22">
        <v>0.88</v>
      </c>
      <c r="G61" s="22">
        <v>0.9</v>
      </c>
      <c r="H61" s="19" t="e">
        <v>#N/A</v>
      </c>
      <c r="J61" s="22"/>
      <c r="K61" t="str">
        <f>VLOOKUP(A61,MasterTutor!A:D,4,FALSE)</f>
        <v>Premium</v>
      </c>
      <c r="L61" t="str">
        <f>VLOOKUP(A61,MasterTutor!A:D,3,FALSE)</f>
        <v>Adjunct</v>
      </c>
      <c r="M61" t="str">
        <f>VLOOKUP(A61,MasterTutor!A:D,2,FALSE)</f>
        <v>Geoff St. Marie</v>
      </c>
    </row>
    <row r="62" spans="1:13" x14ac:dyDescent="0.2">
      <c r="A62" s="19" t="s">
        <v>44</v>
      </c>
      <c r="B62" s="19" t="s">
        <v>18</v>
      </c>
      <c r="C62" s="22">
        <v>1.1499999999999999</v>
      </c>
      <c r="D62" s="22">
        <v>0.99</v>
      </c>
      <c r="E62" s="22">
        <v>0.9</v>
      </c>
      <c r="F62" s="22">
        <v>0.93</v>
      </c>
      <c r="G62" s="22">
        <v>0.82</v>
      </c>
      <c r="H62" s="19">
        <v>1</v>
      </c>
      <c r="I62" s="20">
        <v>1</v>
      </c>
      <c r="J62" s="22">
        <f>I62</f>
        <v>1</v>
      </c>
      <c r="K62" t="str">
        <f>VLOOKUP(A62,MasterTutor!A:D,4,FALSE)</f>
        <v>Premium</v>
      </c>
      <c r="L62" t="str">
        <f>VLOOKUP(A62,MasterTutor!A:D,3,FALSE)</f>
        <v>Adjunct</v>
      </c>
      <c r="M62" t="str">
        <f>VLOOKUP(A62,MasterTutor!A:D,2,FALSE)</f>
        <v>Geoff St. Marie</v>
      </c>
    </row>
    <row r="63" spans="1:13" x14ac:dyDescent="0.2">
      <c r="A63" s="19" t="s">
        <v>44</v>
      </c>
      <c r="B63" s="19" t="s">
        <v>20</v>
      </c>
      <c r="C63" s="22">
        <v>1</v>
      </c>
      <c r="D63" s="22">
        <v>1.03</v>
      </c>
      <c r="E63" s="22">
        <v>1</v>
      </c>
      <c r="F63" s="22">
        <v>1</v>
      </c>
      <c r="G63" s="22">
        <v>0.64</v>
      </c>
      <c r="H63" s="19">
        <v>2</v>
      </c>
      <c r="J63" s="22"/>
      <c r="K63" t="str">
        <f>VLOOKUP(A63,MasterTutor!A:D,4,FALSE)</f>
        <v>Premium</v>
      </c>
      <c r="L63" t="str">
        <f>VLOOKUP(A63,MasterTutor!A:D,3,FALSE)</f>
        <v>Adjunct</v>
      </c>
      <c r="M63" t="str">
        <f>VLOOKUP(A63,MasterTutor!A:D,2,FALSE)</f>
        <v>Geoff St. Marie</v>
      </c>
    </row>
    <row r="64" spans="1:13" x14ac:dyDescent="0.2">
      <c r="A64" s="19" t="s">
        <v>44</v>
      </c>
      <c r="B64" s="19" t="s">
        <v>21</v>
      </c>
      <c r="C64" s="22">
        <v>1.53</v>
      </c>
      <c r="D64" s="22">
        <v>1.23</v>
      </c>
      <c r="E64" s="22">
        <v>0.97</v>
      </c>
      <c r="F64" s="22">
        <v>0.83</v>
      </c>
      <c r="G64" s="22">
        <v>1</v>
      </c>
      <c r="H64" s="19">
        <v>0</v>
      </c>
      <c r="I64" s="20" t="s">
        <v>23</v>
      </c>
      <c r="J64" s="22">
        <v>1</v>
      </c>
      <c r="K64" t="str">
        <f>VLOOKUP(A64,MasterTutor!A:D,4,FALSE)</f>
        <v>Premium</v>
      </c>
      <c r="L64" t="str">
        <f>VLOOKUP(A64,MasterTutor!A:D,3,FALSE)</f>
        <v>Adjunct</v>
      </c>
      <c r="M64" t="str">
        <f>VLOOKUP(A64,MasterTutor!A:D,2,FALSE)</f>
        <v>Geoff St. Marie</v>
      </c>
    </row>
    <row r="65" spans="1:13" x14ac:dyDescent="0.2">
      <c r="A65" s="19" t="s">
        <v>44</v>
      </c>
      <c r="B65" s="19" t="s">
        <v>22</v>
      </c>
      <c r="C65" s="22">
        <v>1.08</v>
      </c>
      <c r="D65" s="22">
        <v>1.02</v>
      </c>
      <c r="E65" s="22">
        <v>0.96</v>
      </c>
      <c r="F65" s="22">
        <v>1</v>
      </c>
      <c r="G65" s="22">
        <v>1</v>
      </c>
      <c r="H65" s="19">
        <v>1</v>
      </c>
      <c r="I65" s="21"/>
      <c r="J65" s="22"/>
      <c r="K65" t="str">
        <f>VLOOKUP(A65,MasterTutor!A:D,4,FALSE)</f>
        <v>Premium</v>
      </c>
      <c r="L65" t="str">
        <f>VLOOKUP(A65,MasterTutor!A:D,3,FALSE)</f>
        <v>Adjunct</v>
      </c>
      <c r="M65" t="str">
        <f>VLOOKUP(A65,MasterTutor!A:D,2,FALSE)</f>
        <v>Geoff St. Marie</v>
      </c>
    </row>
    <row r="66" spans="1:13" x14ac:dyDescent="0.2">
      <c r="A66" s="19" t="s">
        <v>46</v>
      </c>
      <c r="B66" s="19" t="s">
        <v>17</v>
      </c>
      <c r="C66" s="22">
        <v>0.82</v>
      </c>
      <c r="D66" s="22">
        <v>0.77</v>
      </c>
      <c r="E66" s="22">
        <v>1</v>
      </c>
      <c r="F66" s="22">
        <v>1</v>
      </c>
      <c r="G66" s="22">
        <v>0.83</v>
      </c>
      <c r="H66" s="19">
        <v>3</v>
      </c>
      <c r="J66" s="22"/>
      <c r="K66" t="e">
        <f>VLOOKUP(A66,MasterTutor!A:D,4,FALSE)</f>
        <v>#N/A</v>
      </c>
      <c r="L66" t="e">
        <f>VLOOKUP(A66,MasterTutor!A:D,3,FALSE)</f>
        <v>#N/A</v>
      </c>
      <c r="M66" t="e">
        <f>VLOOKUP(A66,MasterTutor!A:D,2,FALSE)</f>
        <v>#N/A</v>
      </c>
    </row>
    <row r="67" spans="1:13" x14ac:dyDescent="0.2">
      <c r="A67" s="19" t="s">
        <v>46</v>
      </c>
      <c r="B67" s="19" t="s">
        <v>18</v>
      </c>
      <c r="C67" s="22">
        <v>0.66</v>
      </c>
      <c r="D67" s="22">
        <v>0.94</v>
      </c>
      <c r="E67" s="22">
        <v>1</v>
      </c>
      <c r="F67" s="22">
        <v>0.96</v>
      </c>
      <c r="G67" s="22">
        <v>0.85</v>
      </c>
      <c r="H67" s="19">
        <v>1</v>
      </c>
      <c r="I67" s="20">
        <v>1</v>
      </c>
      <c r="J67" s="22">
        <f>I67</f>
        <v>1</v>
      </c>
      <c r="K67" t="e">
        <f>VLOOKUP(A67,MasterTutor!A:D,4,FALSE)</f>
        <v>#N/A</v>
      </c>
      <c r="L67" t="e">
        <f>VLOOKUP(A67,MasterTutor!A:D,3,FALSE)</f>
        <v>#N/A</v>
      </c>
      <c r="M67" t="e">
        <f>VLOOKUP(A67,MasterTutor!A:D,2,FALSE)</f>
        <v>#N/A</v>
      </c>
    </row>
    <row r="68" spans="1:13" x14ac:dyDescent="0.2">
      <c r="A68" s="19" t="s">
        <v>46</v>
      </c>
      <c r="B68" s="19" t="s">
        <v>20</v>
      </c>
      <c r="C68" s="22">
        <v>0.83</v>
      </c>
      <c r="D68" s="22">
        <v>1.05</v>
      </c>
      <c r="E68" s="22">
        <v>1</v>
      </c>
      <c r="F68" s="22">
        <v>0.94</v>
      </c>
      <c r="G68" s="22">
        <v>0.91</v>
      </c>
      <c r="H68" s="19">
        <v>2</v>
      </c>
      <c r="I68" s="20">
        <v>0</v>
      </c>
      <c r="J68" s="22">
        <f>I68</f>
        <v>0</v>
      </c>
      <c r="K68" t="e">
        <f>VLOOKUP(A68,MasterTutor!A:D,4,FALSE)</f>
        <v>#N/A</v>
      </c>
      <c r="L68" t="e">
        <f>VLOOKUP(A68,MasterTutor!A:D,3,FALSE)</f>
        <v>#N/A</v>
      </c>
      <c r="M68" t="e">
        <f>VLOOKUP(A68,MasterTutor!A:D,2,FALSE)</f>
        <v>#N/A</v>
      </c>
    </row>
    <row r="69" spans="1:13" x14ac:dyDescent="0.2">
      <c r="A69" s="19" t="s">
        <v>47</v>
      </c>
      <c r="B69" s="19" t="s">
        <v>14</v>
      </c>
      <c r="C69" s="22">
        <v>0.65100000000000002</v>
      </c>
      <c r="D69" s="22">
        <v>0.98439999999999905</v>
      </c>
      <c r="E69" s="22">
        <v>1</v>
      </c>
      <c r="F69" s="22">
        <v>0.94736842105263097</v>
      </c>
      <c r="G69" s="22">
        <v>0.8</v>
      </c>
      <c r="H69" s="19">
        <v>2</v>
      </c>
      <c r="I69" s="20" t="s">
        <v>36</v>
      </c>
      <c r="J69" s="22">
        <v>0</v>
      </c>
      <c r="K69" t="str">
        <f>VLOOKUP(A69,MasterTutor!A:D,4,FALSE)</f>
        <v>Distinguished</v>
      </c>
      <c r="L69" t="str">
        <f>VLOOKUP(A69,MasterTutor!A:D,3,FALSE)</f>
        <v>Adjunct</v>
      </c>
      <c r="M69" t="str">
        <f>VLOOKUP(A69,MasterTutor!A:D,2,FALSE)</f>
        <v>Kristin Haase-Alvey</v>
      </c>
    </row>
    <row r="70" spans="1:13" x14ac:dyDescent="0.2">
      <c r="A70" s="19" t="s">
        <v>47</v>
      </c>
      <c r="B70" s="19" t="s">
        <v>16</v>
      </c>
      <c r="C70" s="22">
        <v>0.65</v>
      </c>
      <c r="D70" s="22">
        <v>1.05</v>
      </c>
      <c r="E70" s="22">
        <v>0.97</v>
      </c>
      <c r="F70" s="22">
        <v>1</v>
      </c>
      <c r="G70" s="22">
        <v>1</v>
      </c>
      <c r="H70" s="19">
        <v>2</v>
      </c>
      <c r="I70" s="23"/>
      <c r="J70" s="22"/>
      <c r="K70" t="str">
        <f>VLOOKUP(A70,MasterTutor!A:D,4,FALSE)</f>
        <v>Distinguished</v>
      </c>
      <c r="L70" t="str">
        <f>VLOOKUP(A70,MasterTutor!A:D,3,FALSE)</f>
        <v>Adjunct</v>
      </c>
      <c r="M70" t="str">
        <f>VLOOKUP(A70,MasterTutor!A:D,2,FALSE)</f>
        <v>Kristin Haase-Alvey</v>
      </c>
    </row>
    <row r="71" spans="1:13" x14ac:dyDescent="0.2">
      <c r="A71" s="19" t="s">
        <v>47</v>
      </c>
      <c r="B71" s="19" t="s">
        <v>257</v>
      </c>
      <c r="C71" s="22">
        <v>0.46</v>
      </c>
      <c r="D71" s="22">
        <v>1</v>
      </c>
      <c r="E71" s="22">
        <v>0.94</v>
      </c>
      <c r="F71" s="22">
        <v>1</v>
      </c>
      <c r="G71" s="22">
        <v>1</v>
      </c>
      <c r="H71" s="19">
        <v>1</v>
      </c>
      <c r="I71" s="20"/>
      <c r="J71" s="22"/>
      <c r="K71" t="str">
        <f>VLOOKUP(A71,MasterTutor!A:D,4,FALSE)</f>
        <v>Distinguished</v>
      </c>
      <c r="L71" t="str">
        <f>VLOOKUP(A71,MasterTutor!A:D,3,FALSE)</f>
        <v>Adjunct</v>
      </c>
      <c r="M71" t="str">
        <f>VLOOKUP(A71,MasterTutor!A:D,2,FALSE)</f>
        <v>Kristin Haase-Alvey</v>
      </c>
    </row>
    <row r="72" spans="1:13" x14ac:dyDescent="0.2">
      <c r="A72" s="19" t="s">
        <v>47</v>
      </c>
      <c r="B72" s="19" t="s">
        <v>29</v>
      </c>
      <c r="C72" s="22">
        <v>0.39579999999999999</v>
      </c>
      <c r="D72" s="22">
        <v>1.2070000000000001</v>
      </c>
      <c r="E72" s="22">
        <v>1</v>
      </c>
      <c r="F72" s="22">
        <v>0.88888888899999996</v>
      </c>
      <c r="G72" s="22">
        <v>1</v>
      </c>
      <c r="H72" s="19">
        <v>0</v>
      </c>
      <c r="I72" s="20" t="s">
        <v>36</v>
      </c>
      <c r="J72" s="22">
        <v>0</v>
      </c>
      <c r="K72" t="str">
        <f>VLOOKUP(A72,MasterTutor!A:D,4,FALSE)</f>
        <v>Distinguished</v>
      </c>
      <c r="L72" t="str">
        <f>VLOOKUP(A72,MasterTutor!A:D,3,FALSE)</f>
        <v>Adjunct</v>
      </c>
      <c r="M72" t="str">
        <f>VLOOKUP(A72,MasterTutor!A:D,2,FALSE)</f>
        <v>Kristin Haase-Alvey</v>
      </c>
    </row>
    <row r="73" spans="1:13" x14ac:dyDescent="0.2">
      <c r="A73" s="19" t="s">
        <v>47</v>
      </c>
      <c r="B73" s="19" t="s">
        <v>17</v>
      </c>
      <c r="C73" s="22">
        <v>0</v>
      </c>
      <c r="D73" s="22">
        <v>0</v>
      </c>
      <c r="E73" s="22">
        <v>0</v>
      </c>
      <c r="F73" s="22">
        <v>0</v>
      </c>
      <c r="G73" s="22" t="e">
        <v>#N/A</v>
      </c>
      <c r="H73" s="19" t="e">
        <v>#N/A</v>
      </c>
      <c r="J73" s="22"/>
      <c r="K73" t="str">
        <f>VLOOKUP(A73,MasterTutor!A:D,4,FALSE)</f>
        <v>Distinguished</v>
      </c>
      <c r="L73" t="str">
        <f>VLOOKUP(A73,MasterTutor!A:D,3,FALSE)</f>
        <v>Adjunct</v>
      </c>
      <c r="M73" t="str">
        <f>VLOOKUP(A73,MasterTutor!A:D,2,FALSE)</f>
        <v>Kristin Haase-Alvey</v>
      </c>
    </row>
    <row r="74" spans="1:13" x14ac:dyDescent="0.2">
      <c r="A74" s="19" t="s">
        <v>47</v>
      </c>
      <c r="B74" s="19" t="s">
        <v>18</v>
      </c>
      <c r="C74" s="22">
        <v>0</v>
      </c>
      <c r="D74" s="22">
        <v>0</v>
      </c>
      <c r="E74" s="22">
        <v>0</v>
      </c>
      <c r="F74" s="22">
        <v>0</v>
      </c>
      <c r="G74" s="22">
        <v>0</v>
      </c>
      <c r="H74" s="19" t="e">
        <v>#N/A</v>
      </c>
      <c r="J74" s="22"/>
      <c r="K74" t="str">
        <f>VLOOKUP(A74,MasterTutor!A:D,4,FALSE)</f>
        <v>Distinguished</v>
      </c>
      <c r="L74" t="str">
        <f>VLOOKUP(A74,MasterTutor!A:D,3,FALSE)</f>
        <v>Adjunct</v>
      </c>
      <c r="M74" t="str">
        <f>VLOOKUP(A74,MasterTutor!A:D,2,FALSE)</f>
        <v>Kristin Haase-Alvey</v>
      </c>
    </row>
    <row r="75" spans="1:13" x14ac:dyDescent="0.2">
      <c r="A75" s="19" t="s">
        <v>47</v>
      </c>
      <c r="B75" s="19" t="s">
        <v>20</v>
      </c>
      <c r="C75" s="22">
        <v>0.02</v>
      </c>
      <c r="D75" s="22">
        <v>1.24</v>
      </c>
      <c r="E75" s="22">
        <v>1</v>
      </c>
      <c r="F75" s="22">
        <v>1</v>
      </c>
      <c r="G75" s="22">
        <v>1</v>
      </c>
      <c r="H75" s="19" t="e">
        <v>#N/A</v>
      </c>
      <c r="I75" s="20">
        <v>1</v>
      </c>
      <c r="J75" s="22">
        <f>I75</f>
        <v>1</v>
      </c>
      <c r="K75" t="str">
        <f>VLOOKUP(A75,MasterTutor!A:D,4,FALSE)</f>
        <v>Distinguished</v>
      </c>
      <c r="L75" t="str">
        <f>VLOOKUP(A75,MasterTutor!A:D,3,FALSE)</f>
        <v>Adjunct</v>
      </c>
      <c r="M75" t="str">
        <f>VLOOKUP(A75,MasterTutor!A:D,2,FALSE)</f>
        <v>Kristin Haase-Alvey</v>
      </c>
    </row>
    <row r="76" spans="1:13" x14ac:dyDescent="0.2">
      <c r="A76" s="19" t="s">
        <v>47</v>
      </c>
      <c r="B76" s="19" t="s">
        <v>21</v>
      </c>
      <c r="C76" s="22">
        <v>0.24</v>
      </c>
      <c r="D76" s="22">
        <v>1.39</v>
      </c>
      <c r="E76" s="22">
        <v>1</v>
      </c>
      <c r="F76" s="22">
        <v>0.86</v>
      </c>
      <c r="G76" s="22">
        <v>0</v>
      </c>
      <c r="H76" s="19">
        <v>0</v>
      </c>
      <c r="I76" s="20" t="s">
        <v>36</v>
      </c>
      <c r="J76" s="22">
        <v>0</v>
      </c>
      <c r="K76" t="str">
        <f>VLOOKUP(A76,MasterTutor!A:D,4,FALSE)</f>
        <v>Distinguished</v>
      </c>
      <c r="L76" t="str">
        <f>VLOOKUP(A76,MasterTutor!A:D,3,FALSE)</f>
        <v>Adjunct</v>
      </c>
      <c r="M76" t="str">
        <f>VLOOKUP(A76,MasterTutor!A:D,2,FALSE)</f>
        <v>Kristin Haase-Alvey</v>
      </c>
    </row>
    <row r="77" spans="1:13" x14ac:dyDescent="0.2">
      <c r="A77" s="19" t="s">
        <v>47</v>
      </c>
      <c r="B77" s="19" t="s">
        <v>22</v>
      </c>
      <c r="C77" s="22">
        <v>0.74</v>
      </c>
      <c r="D77" s="22">
        <v>0.73</v>
      </c>
      <c r="E77" s="22">
        <v>1</v>
      </c>
      <c r="F77" s="22">
        <v>0.87</v>
      </c>
      <c r="G77" s="22">
        <v>1</v>
      </c>
      <c r="H77" s="19">
        <v>0</v>
      </c>
      <c r="I77" s="20" t="s">
        <v>48</v>
      </c>
      <c r="J77" s="22">
        <v>1</v>
      </c>
      <c r="K77" t="str">
        <f>VLOOKUP(A77,MasterTutor!A:D,4,FALSE)</f>
        <v>Distinguished</v>
      </c>
      <c r="L77" t="str">
        <f>VLOOKUP(A77,MasterTutor!A:D,3,FALSE)</f>
        <v>Adjunct</v>
      </c>
      <c r="M77" t="str">
        <f>VLOOKUP(A77,MasterTutor!A:D,2,FALSE)</f>
        <v>Kristin Haase-Alvey</v>
      </c>
    </row>
    <row r="78" spans="1:13" x14ac:dyDescent="0.2">
      <c r="A78" s="19" t="s">
        <v>49</v>
      </c>
      <c r="B78" s="19" t="s">
        <v>14</v>
      </c>
      <c r="C78" s="22">
        <v>0.9</v>
      </c>
      <c r="D78" s="22">
        <v>1.1727000000000001</v>
      </c>
      <c r="E78" s="22">
        <v>0.85714285714285698</v>
      </c>
      <c r="F78" s="22">
        <v>0.90140845070422504</v>
      </c>
      <c r="G78" s="22">
        <v>0.90909090909090895</v>
      </c>
      <c r="H78" s="19">
        <v>11</v>
      </c>
      <c r="I78" s="20" t="s">
        <v>50</v>
      </c>
      <c r="J78" s="22">
        <v>0.86</v>
      </c>
      <c r="K78" t="str">
        <f>VLOOKUP(A78,MasterTutor!A:D,4,FALSE)</f>
        <v>Advanced</v>
      </c>
      <c r="L78" t="str">
        <f>VLOOKUP(A78,MasterTutor!A:D,3,FALSE)</f>
        <v>Professional</v>
      </c>
      <c r="M78" t="str">
        <f>VLOOKUP(A78,MasterTutor!A:D,2,FALSE)</f>
        <v>Annelies de Groot</v>
      </c>
    </row>
    <row r="79" spans="1:13" x14ac:dyDescent="0.2">
      <c r="A79" s="19" t="s">
        <v>49</v>
      </c>
      <c r="B79" s="19" t="s">
        <v>14</v>
      </c>
      <c r="C79" s="22">
        <v>0.9</v>
      </c>
      <c r="D79" s="22">
        <v>1.1727000000000001</v>
      </c>
      <c r="E79" s="22">
        <v>0.85714285714285698</v>
      </c>
      <c r="F79" s="22">
        <v>0.90140845070422504</v>
      </c>
      <c r="G79" s="22">
        <v>0.90909090909090895</v>
      </c>
      <c r="H79" s="19">
        <v>11</v>
      </c>
      <c r="I79" s="20" t="s">
        <v>50</v>
      </c>
      <c r="J79" s="22">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19" t="s">
        <v>49</v>
      </c>
      <c r="B80" s="19" t="s">
        <v>16</v>
      </c>
      <c r="C80" s="22">
        <v>0.66</v>
      </c>
      <c r="D80" s="22">
        <v>0.95</v>
      </c>
      <c r="E80" s="22">
        <v>0.88</v>
      </c>
      <c r="F80" s="22">
        <v>0.88</v>
      </c>
      <c r="G80" s="22">
        <v>1</v>
      </c>
      <c r="H80" s="19">
        <v>2</v>
      </c>
      <c r="I80" s="23">
        <v>45692</v>
      </c>
      <c r="J80" s="24">
        <v>0.5</v>
      </c>
      <c r="K80" t="str">
        <f>VLOOKUP(A80,MasterTutor!A:D,4,FALSE)</f>
        <v>Advanced</v>
      </c>
      <c r="L80" t="str">
        <f>VLOOKUP(A80,MasterTutor!A:D,3,FALSE)</f>
        <v>Professional</v>
      </c>
      <c r="M80" t="str">
        <f>VLOOKUP(A80,MasterTutor!A:D,2,FALSE)</f>
        <v>Annelies de Groot</v>
      </c>
    </row>
    <row r="81" spans="1:13" x14ac:dyDescent="0.2">
      <c r="A81" s="19" t="s">
        <v>49</v>
      </c>
      <c r="B81" s="19" t="s">
        <v>257</v>
      </c>
      <c r="C81" s="22">
        <v>0</v>
      </c>
      <c r="D81" s="22">
        <v>0.05</v>
      </c>
      <c r="E81" s="22">
        <v>0</v>
      </c>
      <c r="F81" s="22">
        <v>0</v>
      </c>
      <c r="G81" s="22">
        <v>1</v>
      </c>
      <c r="H81" s="19">
        <v>0</v>
      </c>
      <c r="I81" s="20"/>
      <c r="J81" s="22"/>
      <c r="K81" t="str">
        <f>VLOOKUP(A81,MasterTutor!A:D,4,FALSE)</f>
        <v>Advanced</v>
      </c>
      <c r="L81" t="str">
        <f>VLOOKUP(A81,MasterTutor!A:D,3,FALSE)</f>
        <v>Professional</v>
      </c>
      <c r="M81" t="str">
        <f>VLOOKUP(A81,MasterTutor!A:D,2,FALSE)</f>
        <v>Annelies de Groot</v>
      </c>
    </row>
    <row r="82" spans="1:13" x14ac:dyDescent="0.2">
      <c r="A82" s="19" t="s">
        <v>49</v>
      </c>
      <c r="B82" s="19" t="s">
        <v>29</v>
      </c>
      <c r="C82" s="22">
        <v>0</v>
      </c>
      <c r="D82" s="22">
        <v>2.63E-2</v>
      </c>
      <c r="E82" s="22">
        <v>0</v>
      </c>
      <c r="F82" s="22">
        <v>0</v>
      </c>
      <c r="G82" s="22">
        <v>0</v>
      </c>
      <c r="H82" s="19">
        <v>0</v>
      </c>
      <c r="I82" s="20" t="s">
        <v>32</v>
      </c>
      <c r="J82" s="22">
        <v>0</v>
      </c>
      <c r="K82" t="str">
        <f>VLOOKUP(A82,MasterTutor!A:D,4,FALSE)</f>
        <v>Advanced</v>
      </c>
      <c r="L82" t="str">
        <f>VLOOKUP(A82,MasterTutor!A:D,3,FALSE)</f>
        <v>Professional</v>
      </c>
      <c r="M82" t="str">
        <f>VLOOKUP(A82,MasterTutor!A:D,2,FALSE)</f>
        <v>Annelies de Groot</v>
      </c>
    </row>
    <row r="83" spans="1:13" x14ac:dyDescent="0.2">
      <c r="A83" s="19" t="s">
        <v>49</v>
      </c>
      <c r="B83" s="19" t="s">
        <v>17</v>
      </c>
      <c r="C83" s="22">
        <v>0.7</v>
      </c>
      <c r="D83" s="22">
        <v>1.07</v>
      </c>
      <c r="E83" s="22">
        <v>0.67</v>
      </c>
      <c r="F83" s="22">
        <v>0.93</v>
      </c>
      <c r="G83" s="22">
        <v>1</v>
      </c>
      <c r="H83" s="19">
        <v>1</v>
      </c>
      <c r="I83" s="20">
        <v>1</v>
      </c>
      <c r="J83" s="22">
        <f>I83</f>
        <v>1</v>
      </c>
      <c r="K83" t="str">
        <f>VLOOKUP(A83,MasterTutor!A:D,4,FALSE)</f>
        <v>Advanced</v>
      </c>
      <c r="L83" t="str">
        <f>VLOOKUP(A83,MasterTutor!A:D,3,FALSE)</f>
        <v>Professional</v>
      </c>
      <c r="M83" t="str">
        <f>VLOOKUP(A83,MasterTutor!A:D,2,FALSE)</f>
        <v>Annelies de Groot</v>
      </c>
    </row>
    <row r="84" spans="1:13" x14ac:dyDescent="0.2">
      <c r="A84" s="19" t="s">
        <v>49</v>
      </c>
      <c r="B84" s="19" t="s">
        <v>18</v>
      </c>
      <c r="C84" s="22">
        <v>0.64</v>
      </c>
      <c r="D84" s="22">
        <v>1.1100000000000001</v>
      </c>
      <c r="E84" s="22">
        <v>0.5</v>
      </c>
      <c r="F84" s="22">
        <v>0.88</v>
      </c>
      <c r="G84" s="22">
        <v>0.95</v>
      </c>
      <c r="H84" s="19">
        <v>1</v>
      </c>
      <c r="I84" s="20">
        <v>1</v>
      </c>
      <c r="J84" s="22">
        <f>I84</f>
        <v>1</v>
      </c>
      <c r="K84" t="str">
        <f>VLOOKUP(A84,MasterTutor!A:D,4,FALSE)</f>
        <v>Advanced</v>
      </c>
      <c r="L84" t="str">
        <f>VLOOKUP(A84,MasterTutor!A:D,3,FALSE)</f>
        <v>Professional</v>
      </c>
      <c r="M84" t="str">
        <f>VLOOKUP(A84,MasterTutor!A:D,2,FALSE)</f>
        <v>Annelies de Groot</v>
      </c>
    </row>
    <row r="85" spans="1:13" x14ac:dyDescent="0.2">
      <c r="A85" s="19" t="s">
        <v>49</v>
      </c>
      <c r="B85" s="19" t="s">
        <v>20</v>
      </c>
      <c r="C85" s="22">
        <v>0.75</v>
      </c>
      <c r="D85" s="22">
        <v>1.07</v>
      </c>
      <c r="E85" s="22">
        <v>0.85</v>
      </c>
      <c r="F85" s="22">
        <v>0.91</v>
      </c>
      <c r="G85" s="22">
        <v>0.77</v>
      </c>
      <c r="H85" s="19">
        <v>5</v>
      </c>
      <c r="I85" s="20" t="s">
        <v>51</v>
      </c>
      <c r="J85" s="22">
        <v>0.71</v>
      </c>
      <c r="K85" t="str">
        <f>VLOOKUP(A85,MasterTutor!A:D,4,FALSE)</f>
        <v>Advanced</v>
      </c>
      <c r="L85" t="str">
        <f>VLOOKUP(A85,MasterTutor!A:D,3,FALSE)</f>
        <v>Professional</v>
      </c>
      <c r="M85" t="str">
        <f>VLOOKUP(A85,MasterTutor!A:D,2,FALSE)</f>
        <v>Annelies de Groot</v>
      </c>
    </row>
    <row r="86" spans="1:13" x14ac:dyDescent="0.2">
      <c r="A86" s="19" t="s">
        <v>49</v>
      </c>
      <c r="B86" s="19" t="s">
        <v>21</v>
      </c>
      <c r="C86" s="22">
        <v>0.82</v>
      </c>
      <c r="D86" s="22">
        <v>1.1000000000000001</v>
      </c>
      <c r="E86" s="22">
        <v>0.87</v>
      </c>
      <c r="F86" s="22">
        <v>0.91</v>
      </c>
      <c r="G86" s="22">
        <v>0.92</v>
      </c>
      <c r="H86" s="19">
        <v>5</v>
      </c>
      <c r="I86" s="20" t="s">
        <v>50</v>
      </c>
      <c r="J86" s="22">
        <v>0.86</v>
      </c>
      <c r="K86" t="str">
        <f>VLOOKUP(A86,MasterTutor!A:D,4,FALSE)</f>
        <v>Advanced</v>
      </c>
      <c r="L86" t="str">
        <f>VLOOKUP(A86,MasterTutor!A:D,3,FALSE)</f>
        <v>Professional</v>
      </c>
      <c r="M86" t="str">
        <f>VLOOKUP(A86,MasterTutor!A:D,2,FALSE)</f>
        <v>Annelies de Groot</v>
      </c>
    </row>
    <row r="87" spans="1:13" x14ac:dyDescent="0.2">
      <c r="A87" s="19" t="s">
        <v>49</v>
      </c>
      <c r="B87" s="19" t="s">
        <v>22</v>
      </c>
      <c r="C87" s="22">
        <v>0.88</v>
      </c>
      <c r="D87" s="22">
        <v>1.06</v>
      </c>
      <c r="E87" s="22">
        <v>0.86</v>
      </c>
      <c r="F87" s="22">
        <v>0.94</v>
      </c>
      <c r="G87" s="22">
        <v>1</v>
      </c>
      <c r="H87" s="19">
        <v>4</v>
      </c>
      <c r="I87" s="20" t="s">
        <v>52</v>
      </c>
      <c r="J87" s="22">
        <v>0.63</v>
      </c>
      <c r="K87" t="str">
        <f>VLOOKUP(A87,MasterTutor!A:D,4,FALSE)</f>
        <v>Advanced</v>
      </c>
      <c r="L87" t="str">
        <f>VLOOKUP(A87,MasterTutor!A:D,3,FALSE)</f>
        <v>Professional</v>
      </c>
      <c r="M87" t="str">
        <f>VLOOKUP(A87,MasterTutor!A:D,2,FALSE)</f>
        <v>Annelies de Groot</v>
      </c>
    </row>
    <row r="88" spans="1:13" x14ac:dyDescent="0.2">
      <c r="A88" s="19" t="s">
        <v>53</v>
      </c>
      <c r="B88" s="19" t="s">
        <v>14</v>
      </c>
      <c r="C88" s="22">
        <v>0.32079999999999997</v>
      </c>
      <c r="D88" s="22">
        <v>1.0876999999999999</v>
      </c>
      <c r="E88" s="22">
        <v>1</v>
      </c>
      <c r="F88" s="22">
        <v>0.82608695652173902</v>
      </c>
      <c r="G88" s="22">
        <v>0.14285714285714199</v>
      </c>
      <c r="H88" s="19">
        <v>1</v>
      </c>
      <c r="I88" s="20" t="s">
        <v>36</v>
      </c>
      <c r="J88" s="22">
        <v>0</v>
      </c>
      <c r="K88" t="str">
        <f>VLOOKUP(A88,MasterTutor!A:D,4,FALSE)</f>
        <v>Premium</v>
      </c>
      <c r="L88" t="str">
        <f>VLOOKUP(A88,MasterTutor!A:D,3,FALSE)</f>
        <v>Professional</v>
      </c>
      <c r="M88" t="str">
        <f>VLOOKUP(A88,MasterTutor!A:D,2,FALSE)</f>
        <v>Jessica Milner</v>
      </c>
    </row>
    <row r="89" spans="1:13" x14ac:dyDescent="0.2">
      <c r="A89" s="19" t="s">
        <v>53</v>
      </c>
      <c r="B89" s="19" t="s">
        <v>16</v>
      </c>
      <c r="C89" s="22">
        <v>0.49</v>
      </c>
      <c r="D89" s="22">
        <v>1.18</v>
      </c>
      <c r="E89" s="22">
        <v>1</v>
      </c>
      <c r="F89" s="22">
        <v>1</v>
      </c>
      <c r="G89" s="22">
        <v>0.33</v>
      </c>
      <c r="H89" s="19">
        <v>1</v>
      </c>
      <c r="I89" s="23" t="s">
        <v>45</v>
      </c>
      <c r="J89" s="22">
        <v>0</v>
      </c>
      <c r="K89" t="str">
        <f>VLOOKUP(A89,MasterTutor!A:D,4,FALSE)</f>
        <v>Premium</v>
      </c>
      <c r="L89" t="str">
        <f>VLOOKUP(A89,MasterTutor!A:D,3,FALSE)</f>
        <v>Professional</v>
      </c>
      <c r="M89" t="str">
        <f>VLOOKUP(A89,MasterTutor!A:D,2,FALSE)</f>
        <v>Jessica Milner</v>
      </c>
    </row>
    <row r="90" spans="1:13" x14ac:dyDescent="0.2">
      <c r="A90" s="19" t="s">
        <v>53</v>
      </c>
      <c r="B90" s="19" t="s">
        <v>257</v>
      </c>
      <c r="C90" s="22">
        <v>0.26</v>
      </c>
      <c r="D90" s="22">
        <v>0.88</v>
      </c>
      <c r="E90" s="22">
        <v>1</v>
      </c>
      <c r="F90" s="22">
        <v>0.94</v>
      </c>
      <c r="G90" s="22">
        <v>0.7</v>
      </c>
      <c r="H90" s="19">
        <v>2</v>
      </c>
      <c r="I90" s="20"/>
      <c r="J90" s="22"/>
      <c r="K90" t="str">
        <f>VLOOKUP(A90,MasterTutor!A:D,4,FALSE)</f>
        <v>Premium</v>
      </c>
      <c r="L90" t="str">
        <f>VLOOKUP(A90,MasterTutor!A:D,3,FALSE)</f>
        <v>Professional</v>
      </c>
      <c r="M90" t="str">
        <f>VLOOKUP(A90,MasterTutor!A:D,2,FALSE)</f>
        <v>Jessica Milner</v>
      </c>
    </row>
    <row r="91" spans="1:13" x14ac:dyDescent="0.2">
      <c r="A91" s="19" t="s">
        <v>53</v>
      </c>
      <c r="B91" s="19" t="s">
        <v>29</v>
      </c>
      <c r="C91" s="22">
        <v>0.28749999999999998</v>
      </c>
      <c r="D91" s="22">
        <v>0.88319999999999999</v>
      </c>
      <c r="E91" s="22">
        <v>1</v>
      </c>
      <c r="F91" s="22">
        <v>0.875</v>
      </c>
      <c r="G91" s="22">
        <v>0.85714285700000004</v>
      </c>
      <c r="H91" s="19">
        <v>0</v>
      </c>
      <c r="I91" s="20" t="s">
        <v>54</v>
      </c>
      <c r="J91" s="22">
        <v>0</v>
      </c>
      <c r="K91" t="str">
        <f>VLOOKUP(A91,MasterTutor!A:D,4,FALSE)</f>
        <v>Premium</v>
      </c>
      <c r="L91" t="str">
        <f>VLOOKUP(A91,MasterTutor!A:D,3,FALSE)</f>
        <v>Professional</v>
      </c>
      <c r="M91" t="str">
        <f>VLOOKUP(A91,MasterTutor!A:D,2,FALSE)</f>
        <v>Jessica Milner</v>
      </c>
    </row>
    <row r="92" spans="1:13" x14ac:dyDescent="0.2">
      <c r="A92" s="19" t="s">
        <v>53</v>
      </c>
      <c r="B92" s="19" t="s">
        <v>17</v>
      </c>
      <c r="C92" s="22">
        <v>0.92</v>
      </c>
      <c r="D92" s="22">
        <v>1.33</v>
      </c>
      <c r="E92" s="22">
        <v>1</v>
      </c>
      <c r="F92" s="22">
        <v>0.98</v>
      </c>
      <c r="G92" s="22">
        <v>0.5</v>
      </c>
      <c r="H92" s="19">
        <v>2</v>
      </c>
      <c r="I92" s="20">
        <v>0</v>
      </c>
      <c r="J92" s="22">
        <f>I92</f>
        <v>0</v>
      </c>
      <c r="K92" t="str">
        <f>VLOOKUP(A92,MasterTutor!A:D,4,FALSE)</f>
        <v>Premium</v>
      </c>
      <c r="L92" t="str">
        <f>VLOOKUP(A92,MasterTutor!A:D,3,FALSE)</f>
        <v>Professional</v>
      </c>
      <c r="M92" t="str">
        <f>VLOOKUP(A92,MasterTutor!A:D,2,FALSE)</f>
        <v>Jessica Milner</v>
      </c>
    </row>
    <row r="93" spans="1:13" x14ac:dyDescent="0.2">
      <c r="A93" s="19" t="s">
        <v>53</v>
      </c>
      <c r="B93" s="19" t="s">
        <v>18</v>
      </c>
      <c r="C93" s="22">
        <v>0.56000000000000005</v>
      </c>
      <c r="D93" s="22">
        <v>1.4</v>
      </c>
      <c r="E93" s="22">
        <v>1</v>
      </c>
      <c r="F93" s="22">
        <v>0.92</v>
      </c>
      <c r="G93" s="22">
        <v>0.43</v>
      </c>
      <c r="H93" s="19">
        <v>2</v>
      </c>
      <c r="I93" s="20">
        <v>0</v>
      </c>
      <c r="J93" s="22">
        <f>I93</f>
        <v>0</v>
      </c>
      <c r="K93" t="str">
        <f>VLOOKUP(A93,MasterTutor!A:D,4,FALSE)</f>
        <v>Premium</v>
      </c>
      <c r="L93" t="str">
        <f>VLOOKUP(A93,MasterTutor!A:D,3,FALSE)</f>
        <v>Professional</v>
      </c>
      <c r="M93" t="str">
        <f>VLOOKUP(A93,MasterTutor!A:D,2,FALSE)</f>
        <v>Jessica Milner</v>
      </c>
    </row>
    <row r="94" spans="1:13" x14ac:dyDescent="0.2">
      <c r="A94" s="19" t="s">
        <v>53</v>
      </c>
      <c r="B94" s="19" t="s">
        <v>20</v>
      </c>
      <c r="C94" s="22">
        <v>0.51</v>
      </c>
      <c r="D94" s="22">
        <v>1.36</v>
      </c>
      <c r="E94" s="22">
        <v>1</v>
      </c>
      <c r="F94" s="22">
        <v>0.94</v>
      </c>
      <c r="G94" s="22">
        <v>0.53</v>
      </c>
      <c r="H94" s="19">
        <v>2</v>
      </c>
      <c r="J94" s="22"/>
      <c r="K94" t="str">
        <f>VLOOKUP(A94,MasterTutor!A:D,4,FALSE)</f>
        <v>Premium</v>
      </c>
      <c r="L94" t="str">
        <f>VLOOKUP(A94,MasterTutor!A:D,3,FALSE)</f>
        <v>Professional</v>
      </c>
      <c r="M94" t="str">
        <f>VLOOKUP(A94,MasterTutor!A:D,2,FALSE)</f>
        <v>Jessica Milner</v>
      </c>
    </row>
    <row r="95" spans="1:13" x14ac:dyDescent="0.2">
      <c r="A95" s="19" t="s">
        <v>53</v>
      </c>
      <c r="B95" s="19" t="s">
        <v>21</v>
      </c>
      <c r="C95" s="22">
        <v>0.72</v>
      </c>
      <c r="D95" s="22">
        <v>1.1100000000000001</v>
      </c>
      <c r="E95" s="22">
        <v>1</v>
      </c>
      <c r="F95" s="22">
        <v>0.75</v>
      </c>
      <c r="G95" s="22">
        <v>0.15</v>
      </c>
      <c r="H95" s="19">
        <v>1</v>
      </c>
      <c r="I95" s="20" t="s">
        <v>54</v>
      </c>
      <c r="J95" s="22">
        <v>0</v>
      </c>
      <c r="K95" t="str">
        <f>VLOOKUP(A95,MasterTutor!A:D,4,FALSE)</f>
        <v>Premium</v>
      </c>
      <c r="L95" t="str">
        <f>VLOOKUP(A95,MasterTutor!A:D,3,FALSE)</f>
        <v>Professional</v>
      </c>
      <c r="M95" t="str">
        <f>VLOOKUP(A95,MasterTutor!A:D,2,FALSE)</f>
        <v>Jessica Milner</v>
      </c>
    </row>
    <row r="96" spans="1:13" x14ac:dyDescent="0.2">
      <c r="A96" s="19" t="s">
        <v>53</v>
      </c>
      <c r="B96" s="19" t="s">
        <v>22</v>
      </c>
      <c r="C96" s="22">
        <v>0.56999999999999995</v>
      </c>
      <c r="D96" s="22">
        <v>1.17</v>
      </c>
      <c r="E96" s="22">
        <v>1</v>
      </c>
      <c r="F96" s="22">
        <v>0.86</v>
      </c>
      <c r="G96" s="22">
        <v>0</v>
      </c>
      <c r="H96" s="19">
        <v>1</v>
      </c>
      <c r="I96" s="20" t="s">
        <v>36</v>
      </c>
      <c r="J96" s="22">
        <v>0</v>
      </c>
      <c r="K96" t="str">
        <f>VLOOKUP(A96,MasterTutor!A:D,4,FALSE)</f>
        <v>Premium</v>
      </c>
      <c r="L96" t="str">
        <f>VLOOKUP(A96,MasterTutor!A:D,3,FALSE)</f>
        <v>Professional</v>
      </c>
      <c r="M96" t="str">
        <f>VLOOKUP(A96,MasterTutor!A:D,2,FALSE)</f>
        <v>Jessica Milner</v>
      </c>
    </row>
    <row r="97" spans="1:13" x14ac:dyDescent="0.2">
      <c r="A97" s="19" t="s">
        <v>55</v>
      </c>
      <c r="B97" s="19" t="s">
        <v>257</v>
      </c>
      <c r="C97" s="22">
        <v>0</v>
      </c>
      <c r="D97" s="22">
        <v>0</v>
      </c>
      <c r="E97" s="22">
        <v>0</v>
      </c>
      <c r="F97" s="22">
        <v>0</v>
      </c>
      <c r="G97" s="22">
        <v>0</v>
      </c>
      <c r="H97" s="19">
        <v>0</v>
      </c>
      <c r="I97" s="20"/>
      <c r="J97" s="22"/>
      <c r="K97" t="e">
        <f>VLOOKUP(A97,MasterTutor!A:D,4,FALSE)</f>
        <v>#N/A</v>
      </c>
      <c r="L97" t="e">
        <f>VLOOKUP(A97,MasterTutor!A:D,3,FALSE)</f>
        <v>#N/A</v>
      </c>
      <c r="M97" t="e">
        <f>VLOOKUP(A97,MasterTutor!A:D,2,FALSE)</f>
        <v>#N/A</v>
      </c>
    </row>
    <row r="98" spans="1:13" x14ac:dyDescent="0.2">
      <c r="A98" s="19" t="s">
        <v>55</v>
      </c>
      <c r="B98" s="19" t="s">
        <v>29</v>
      </c>
      <c r="C98" s="22">
        <v>0.22500000000000001</v>
      </c>
      <c r="D98" s="22">
        <v>0.49340000000000001</v>
      </c>
      <c r="E98" s="22">
        <v>0</v>
      </c>
      <c r="F98" s="22">
        <v>0.42105263199999998</v>
      </c>
      <c r="G98" s="22">
        <v>0</v>
      </c>
      <c r="H98" s="19">
        <v>0</v>
      </c>
      <c r="I98" s="20">
        <v>0.33333333333333331</v>
      </c>
      <c r="J98" s="22">
        <f>I98</f>
        <v>0.33333333333333331</v>
      </c>
      <c r="K98" t="e">
        <f>VLOOKUP(A98,MasterTutor!A:D,4,FALSE)</f>
        <v>#N/A</v>
      </c>
      <c r="L98" t="e">
        <f>VLOOKUP(A98,MasterTutor!A:D,3,FALSE)</f>
        <v>#N/A</v>
      </c>
      <c r="M98" t="e">
        <f>VLOOKUP(A98,MasterTutor!A:D,2,FALSE)</f>
        <v>#N/A</v>
      </c>
    </row>
    <row r="99" spans="1:13" x14ac:dyDescent="0.2">
      <c r="A99" s="19" t="s">
        <v>56</v>
      </c>
      <c r="B99" s="19" t="s">
        <v>14</v>
      </c>
      <c r="C99" s="22">
        <v>0.5958</v>
      </c>
      <c r="D99" s="22">
        <v>1.1349</v>
      </c>
      <c r="E99" s="22">
        <v>0.97142857142857097</v>
      </c>
      <c r="F99" s="22">
        <v>0.69565217391304301</v>
      </c>
      <c r="G99" s="22">
        <v>1</v>
      </c>
      <c r="H99" s="19">
        <v>0</v>
      </c>
      <c r="I99" s="20" t="s">
        <v>57</v>
      </c>
      <c r="J99" s="22">
        <v>1</v>
      </c>
      <c r="K99" t="str">
        <f>VLOOKUP(A99,MasterTutor!A:D,4,FALSE)</f>
        <v>Distinguished</v>
      </c>
      <c r="L99" t="str">
        <f>VLOOKUP(A99,MasterTutor!A:D,3,FALSE)</f>
        <v>Professional</v>
      </c>
      <c r="M99" t="str">
        <f>VLOOKUP(A99,MasterTutor!A:D,2,FALSE)</f>
        <v>Kristin Haase-Alvey</v>
      </c>
    </row>
    <row r="100" spans="1:13" x14ac:dyDescent="0.2">
      <c r="A100" s="19" t="s">
        <v>56</v>
      </c>
      <c r="B100" s="19" t="s">
        <v>16</v>
      </c>
      <c r="C100" s="22">
        <v>0.56000000000000005</v>
      </c>
      <c r="D100" s="22">
        <v>1.01</v>
      </c>
      <c r="E100" s="22">
        <v>1</v>
      </c>
      <c r="F100" s="22">
        <v>0.84</v>
      </c>
      <c r="G100" s="22">
        <v>0.89</v>
      </c>
      <c r="H100" s="19">
        <v>2</v>
      </c>
      <c r="I100" s="23">
        <v>45690</v>
      </c>
      <c r="J100" s="22">
        <v>1</v>
      </c>
      <c r="K100" t="str">
        <f>VLOOKUP(A100,MasterTutor!A:D,4,FALSE)</f>
        <v>Distinguished</v>
      </c>
      <c r="L100" t="str">
        <f>VLOOKUP(A100,MasterTutor!A:D,3,FALSE)</f>
        <v>Professional</v>
      </c>
      <c r="M100" t="str">
        <f>VLOOKUP(A100,MasterTutor!A:D,2,FALSE)</f>
        <v>Kristin Haase-Alvey</v>
      </c>
    </row>
    <row r="101" spans="1:13" x14ac:dyDescent="0.2">
      <c r="A101" s="19" t="s">
        <v>56</v>
      </c>
      <c r="B101" s="19" t="s">
        <v>257</v>
      </c>
      <c r="C101" s="22">
        <v>0.32</v>
      </c>
      <c r="D101" s="22">
        <v>0.86</v>
      </c>
      <c r="E101" s="22">
        <v>0.97</v>
      </c>
      <c r="F101" s="22">
        <v>0.7</v>
      </c>
      <c r="G101" s="22">
        <v>1</v>
      </c>
      <c r="H101" s="19">
        <v>0</v>
      </c>
      <c r="I101" s="20">
        <v>1</v>
      </c>
      <c r="J101" s="22">
        <v>1</v>
      </c>
      <c r="K101" t="str">
        <f>VLOOKUP(A101,MasterTutor!A:D,4,FALSE)</f>
        <v>Distinguished</v>
      </c>
      <c r="L101" t="str">
        <f>VLOOKUP(A101,MasterTutor!A:D,3,FALSE)</f>
        <v>Professional</v>
      </c>
      <c r="M101" t="str">
        <f>VLOOKUP(A101,MasterTutor!A:D,2,FALSE)</f>
        <v>Kristin Haase-Alvey</v>
      </c>
    </row>
    <row r="102" spans="1:13" x14ac:dyDescent="0.2">
      <c r="A102" s="19" t="s">
        <v>56</v>
      </c>
      <c r="B102" s="19" t="s">
        <v>29</v>
      </c>
      <c r="C102" s="22">
        <v>0.47920000000000001</v>
      </c>
      <c r="D102" s="22">
        <v>1.1266</v>
      </c>
      <c r="E102" s="22">
        <v>1</v>
      </c>
      <c r="F102" s="22">
        <v>0.97619047599999997</v>
      </c>
      <c r="G102" s="22">
        <v>1</v>
      </c>
      <c r="H102" s="19">
        <v>1</v>
      </c>
      <c r="I102" s="20">
        <v>0.75</v>
      </c>
      <c r="J102" s="22">
        <f>I102</f>
        <v>0.75</v>
      </c>
      <c r="K102" t="str">
        <f>VLOOKUP(A102,MasterTutor!A:D,4,FALSE)</f>
        <v>Distinguished</v>
      </c>
      <c r="L102" t="str">
        <f>VLOOKUP(A102,MasterTutor!A:D,3,FALSE)</f>
        <v>Professional</v>
      </c>
      <c r="M102" t="str">
        <f>VLOOKUP(A102,MasterTutor!A:D,2,FALSE)</f>
        <v>Kristin Haase-Alvey</v>
      </c>
    </row>
    <row r="103" spans="1:13" x14ac:dyDescent="0.2">
      <c r="A103" s="19" t="s">
        <v>56</v>
      </c>
      <c r="B103" s="19" t="s">
        <v>17</v>
      </c>
      <c r="C103" s="22">
        <v>0.69</v>
      </c>
      <c r="D103" s="22">
        <v>0.93</v>
      </c>
      <c r="E103" s="22">
        <v>0.98</v>
      </c>
      <c r="F103" s="22">
        <v>1</v>
      </c>
      <c r="G103" s="22">
        <v>0.73</v>
      </c>
      <c r="H103" s="19">
        <v>6</v>
      </c>
      <c r="I103" s="20">
        <v>1</v>
      </c>
      <c r="J103" s="22">
        <f>I103</f>
        <v>1</v>
      </c>
      <c r="K103" t="str">
        <f>VLOOKUP(A103,MasterTutor!A:D,4,FALSE)</f>
        <v>Distinguished</v>
      </c>
      <c r="L103" t="str">
        <f>VLOOKUP(A103,MasterTutor!A:D,3,FALSE)</f>
        <v>Professional</v>
      </c>
      <c r="M103" t="str">
        <f>VLOOKUP(A103,MasterTutor!A:D,2,FALSE)</f>
        <v>Kristin Haase-Alvey</v>
      </c>
    </row>
    <row r="104" spans="1:13" x14ac:dyDescent="0.2">
      <c r="A104" s="19" t="s">
        <v>56</v>
      </c>
      <c r="B104" s="19" t="s">
        <v>18</v>
      </c>
      <c r="C104" s="22">
        <v>0.74</v>
      </c>
      <c r="D104" s="22">
        <v>1.03</v>
      </c>
      <c r="E104" s="22">
        <v>0.96</v>
      </c>
      <c r="F104" s="22">
        <v>0.98</v>
      </c>
      <c r="G104" s="22">
        <v>0.83</v>
      </c>
      <c r="H104" s="19">
        <v>7</v>
      </c>
      <c r="I104" s="20">
        <v>1</v>
      </c>
      <c r="J104" s="22">
        <f>I104</f>
        <v>1</v>
      </c>
      <c r="K104" t="str">
        <f>VLOOKUP(A104,MasterTutor!A:D,4,FALSE)</f>
        <v>Distinguished</v>
      </c>
      <c r="L104" t="str">
        <f>VLOOKUP(A104,MasterTutor!A:D,3,FALSE)</f>
        <v>Professional</v>
      </c>
      <c r="M104" t="str">
        <f>VLOOKUP(A104,MasterTutor!A:D,2,FALSE)</f>
        <v>Kristin Haase-Alvey</v>
      </c>
    </row>
    <row r="105" spans="1:13" x14ac:dyDescent="0.2">
      <c r="A105" s="19" t="s">
        <v>56</v>
      </c>
      <c r="B105" s="19" t="s">
        <v>20</v>
      </c>
      <c r="C105" s="22">
        <v>0.76</v>
      </c>
      <c r="D105" s="22">
        <v>0.91</v>
      </c>
      <c r="E105" s="22">
        <v>0.96</v>
      </c>
      <c r="F105" s="22">
        <v>0.97</v>
      </c>
      <c r="G105" s="22">
        <v>0.89</v>
      </c>
      <c r="H105" s="19">
        <v>3</v>
      </c>
      <c r="I105" s="20" t="s">
        <v>58</v>
      </c>
      <c r="J105" s="22">
        <v>0.8</v>
      </c>
      <c r="K105" t="str">
        <f>VLOOKUP(A105,MasterTutor!A:D,4,FALSE)</f>
        <v>Distinguished</v>
      </c>
      <c r="L105" t="str">
        <f>VLOOKUP(A105,MasterTutor!A:D,3,FALSE)</f>
        <v>Professional</v>
      </c>
      <c r="M105" t="str">
        <f>VLOOKUP(A105,MasterTutor!A:D,2,FALSE)</f>
        <v>Kristin Haase-Alvey</v>
      </c>
    </row>
    <row r="106" spans="1:13" x14ac:dyDescent="0.2">
      <c r="A106" s="19" t="s">
        <v>56</v>
      </c>
      <c r="B106" s="19" t="s">
        <v>21</v>
      </c>
      <c r="C106" s="22">
        <v>0.82</v>
      </c>
      <c r="D106" s="22">
        <v>0.99</v>
      </c>
      <c r="E106" s="22">
        <v>0.98</v>
      </c>
      <c r="F106" s="22">
        <v>0.96</v>
      </c>
      <c r="G106" s="22">
        <v>1</v>
      </c>
      <c r="H106" s="19">
        <v>7</v>
      </c>
      <c r="I106" s="20" t="s">
        <v>59</v>
      </c>
      <c r="J106" s="22">
        <v>0.75</v>
      </c>
      <c r="K106" t="str">
        <f>VLOOKUP(A106,MasterTutor!A:D,4,FALSE)</f>
        <v>Distinguished</v>
      </c>
      <c r="L106" t="str">
        <f>VLOOKUP(A106,MasterTutor!A:D,3,FALSE)</f>
        <v>Professional</v>
      </c>
      <c r="M106" t="str">
        <f>VLOOKUP(A106,MasterTutor!A:D,2,FALSE)</f>
        <v>Kristin Haase-Alvey</v>
      </c>
    </row>
    <row r="107" spans="1:13" x14ac:dyDescent="0.2">
      <c r="A107" s="19" t="s">
        <v>56</v>
      </c>
      <c r="B107" s="19" t="s">
        <v>22</v>
      </c>
      <c r="C107" s="22">
        <v>0.81</v>
      </c>
      <c r="D107" s="22">
        <v>1.06</v>
      </c>
      <c r="E107" s="22">
        <v>0.98</v>
      </c>
      <c r="F107" s="22">
        <v>0.84</v>
      </c>
      <c r="G107" s="22">
        <v>1</v>
      </c>
      <c r="H107" s="19">
        <v>11</v>
      </c>
      <c r="I107" s="20" t="s">
        <v>36</v>
      </c>
      <c r="J107" s="22">
        <v>0</v>
      </c>
      <c r="K107" t="str">
        <f>VLOOKUP(A107,MasterTutor!A:D,4,FALSE)</f>
        <v>Distinguished</v>
      </c>
      <c r="L107" t="str">
        <f>VLOOKUP(A107,MasterTutor!A:D,3,FALSE)</f>
        <v>Professional</v>
      </c>
      <c r="M107" t="str">
        <f>VLOOKUP(A107,MasterTutor!A:D,2,FALSE)</f>
        <v>Kristin Haase-Alvey</v>
      </c>
    </row>
    <row r="108" spans="1:13" x14ac:dyDescent="0.2">
      <c r="A108" s="19" t="s">
        <v>60</v>
      </c>
      <c r="B108" s="19" t="s">
        <v>14</v>
      </c>
      <c r="C108" s="22">
        <v>1.0791999999999999</v>
      </c>
      <c r="D108" s="22">
        <v>1.0821999999999901</v>
      </c>
      <c r="E108" s="22">
        <v>0.986928104575163</v>
      </c>
      <c r="F108" s="22">
        <v>0.934782608695652</v>
      </c>
      <c r="G108" s="22">
        <v>0.266666666666666</v>
      </c>
      <c r="H108" s="19">
        <v>12</v>
      </c>
      <c r="I108" s="20" t="s">
        <v>61</v>
      </c>
      <c r="J108" s="22">
        <v>0.1</v>
      </c>
      <c r="K108" t="str">
        <f>VLOOKUP(A108,MasterTutor!A:D,4,FALSE)</f>
        <v>Advanced</v>
      </c>
      <c r="L108" t="str">
        <f>VLOOKUP(A108,MasterTutor!A:D,3,FALSE)</f>
        <v>Professional</v>
      </c>
      <c r="M108" t="str">
        <f>VLOOKUP(A108,MasterTutor!A:D,2,FALSE)</f>
        <v>Ian Plamondon</v>
      </c>
    </row>
    <row r="109" spans="1:13" x14ac:dyDescent="0.2">
      <c r="A109" s="19" t="s">
        <v>60</v>
      </c>
      <c r="B109" s="19" t="s">
        <v>16</v>
      </c>
      <c r="C109" s="22">
        <v>1.03</v>
      </c>
      <c r="D109" s="22">
        <v>0.98</v>
      </c>
      <c r="E109" s="22">
        <v>0.99</v>
      </c>
      <c r="F109" s="22">
        <v>0.97</v>
      </c>
      <c r="G109" s="22">
        <v>0.16</v>
      </c>
      <c r="H109" s="19">
        <v>17</v>
      </c>
      <c r="I109" s="23" t="s">
        <v>36</v>
      </c>
      <c r="J109" s="22">
        <v>0</v>
      </c>
      <c r="K109" t="str">
        <f>VLOOKUP(A109,MasterTutor!A:D,4,FALSE)</f>
        <v>Advanced</v>
      </c>
      <c r="L109" t="str">
        <f>VLOOKUP(A109,MasterTutor!A:D,3,FALSE)</f>
        <v>Professional</v>
      </c>
      <c r="M109" t="str">
        <f>VLOOKUP(A109,MasterTutor!A:D,2,FALSE)</f>
        <v>Ian Plamondon</v>
      </c>
    </row>
    <row r="110" spans="1:13" x14ac:dyDescent="0.2">
      <c r="A110" s="19" t="s">
        <v>60</v>
      </c>
      <c r="B110" s="19" t="s">
        <v>257</v>
      </c>
      <c r="C110" s="22">
        <v>0.78</v>
      </c>
      <c r="D110" s="22">
        <v>0.84</v>
      </c>
      <c r="E110" s="22">
        <v>0.97</v>
      </c>
      <c r="F110" s="22">
        <v>1</v>
      </c>
      <c r="G110" s="22">
        <v>0.18</v>
      </c>
      <c r="H110" s="19">
        <v>8</v>
      </c>
      <c r="I110" s="20"/>
      <c r="J110" s="22"/>
      <c r="K110" t="str">
        <f>VLOOKUP(A110,MasterTutor!A:D,4,FALSE)</f>
        <v>Advanced</v>
      </c>
      <c r="L110" t="str">
        <f>VLOOKUP(A110,MasterTutor!A:D,3,FALSE)</f>
        <v>Professional</v>
      </c>
      <c r="M110" t="str">
        <f>VLOOKUP(A110,MasterTutor!A:D,2,FALSE)</f>
        <v>Ian Plamondon</v>
      </c>
    </row>
    <row r="111" spans="1:13" x14ac:dyDescent="0.2">
      <c r="A111" s="19" t="s">
        <v>60</v>
      </c>
      <c r="B111" s="19" t="s">
        <v>29</v>
      </c>
      <c r="C111" s="22">
        <v>0.80420000000000003</v>
      </c>
      <c r="D111" s="22">
        <v>0.97699999999999998</v>
      </c>
      <c r="E111" s="22">
        <v>0.991304348</v>
      </c>
      <c r="F111" s="22">
        <v>0.98148148099999999</v>
      </c>
      <c r="G111" s="22">
        <v>0.375</v>
      </c>
      <c r="H111" s="19">
        <v>18</v>
      </c>
      <c r="I111" s="20">
        <v>0.75</v>
      </c>
      <c r="J111" s="22">
        <f>I111</f>
        <v>0.75</v>
      </c>
      <c r="K111" t="str">
        <f>VLOOKUP(A111,MasterTutor!A:D,4,FALSE)</f>
        <v>Advanced</v>
      </c>
      <c r="L111" t="str">
        <f>VLOOKUP(A111,MasterTutor!A:D,3,FALSE)</f>
        <v>Professional</v>
      </c>
      <c r="M111" t="str">
        <f>VLOOKUP(A111,MasterTutor!A:D,2,FALSE)</f>
        <v>Ian Plamondon</v>
      </c>
    </row>
    <row r="112" spans="1:13" x14ac:dyDescent="0.2">
      <c r="A112" s="19" t="s">
        <v>60</v>
      </c>
      <c r="B112" s="19" t="s">
        <v>22</v>
      </c>
      <c r="C112" s="22">
        <v>0.88</v>
      </c>
      <c r="D112" s="22">
        <v>1.08</v>
      </c>
      <c r="E112" s="22">
        <v>0.99</v>
      </c>
      <c r="F112" s="22">
        <v>0.97</v>
      </c>
      <c r="G112" s="22">
        <v>0.17</v>
      </c>
      <c r="H112" s="19">
        <v>9</v>
      </c>
      <c r="I112" s="20" t="s">
        <v>62</v>
      </c>
      <c r="J112" s="22">
        <v>0</v>
      </c>
      <c r="K112" t="str">
        <f>VLOOKUP(A112,MasterTutor!A:D,4,FALSE)</f>
        <v>Advanced</v>
      </c>
      <c r="L112" t="str">
        <f>VLOOKUP(A112,MasterTutor!A:D,3,FALSE)</f>
        <v>Professional</v>
      </c>
      <c r="M112" t="str">
        <f>VLOOKUP(A112,MasterTutor!A:D,2,FALSE)</f>
        <v>Ian Plamondon</v>
      </c>
    </row>
    <row r="113" spans="1:13" x14ac:dyDescent="0.2">
      <c r="A113" s="19" t="s">
        <v>63</v>
      </c>
      <c r="B113" s="19" t="s">
        <v>14</v>
      </c>
      <c r="C113" s="22">
        <v>0.85419999999999996</v>
      </c>
      <c r="D113" s="22">
        <v>1.4242999999999999</v>
      </c>
      <c r="E113" s="22">
        <v>0.97701149425287304</v>
      </c>
      <c r="F113" s="22">
        <v>0.92857142857142805</v>
      </c>
      <c r="G113" s="22">
        <v>0.68</v>
      </c>
      <c r="H113" s="19">
        <v>2</v>
      </c>
      <c r="I113" s="20" t="s">
        <v>40</v>
      </c>
      <c r="J113" s="22">
        <v>0</v>
      </c>
      <c r="K113" t="str">
        <f>VLOOKUP(A113,MasterTutor!A:D,4,FALSE)</f>
        <v>Distinguished</v>
      </c>
      <c r="L113" t="str">
        <f>VLOOKUP(A113,MasterTutor!A:D,3,FALSE)</f>
        <v>Professional</v>
      </c>
      <c r="M113" t="str">
        <f>VLOOKUP(A113,MasterTutor!A:D,2,FALSE)</f>
        <v>Ian Plamondon</v>
      </c>
    </row>
    <row r="114" spans="1:13" x14ac:dyDescent="0.2">
      <c r="A114" s="19" t="s">
        <v>63</v>
      </c>
      <c r="B114" s="19" t="s">
        <v>16</v>
      </c>
      <c r="C114" s="22">
        <v>0.87</v>
      </c>
      <c r="D114" s="22">
        <v>1.41</v>
      </c>
      <c r="E114" s="22">
        <v>0.99</v>
      </c>
      <c r="F114" s="22">
        <v>0.9</v>
      </c>
      <c r="G114" s="22">
        <v>0.67</v>
      </c>
      <c r="H114" s="19">
        <v>6</v>
      </c>
      <c r="I114" s="23">
        <v>45690</v>
      </c>
      <c r="J114" s="22">
        <v>1</v>
      </c>
      <c r="K114" t="str">
        <f>VLOOKUP(A114,MasterTutor!A:D,4,FALSE)</f>
        <v>Distinguished</v>
      </c>
      <c r="L114" t="str">
        <f>VLOOKUP(A114,MasterTutor!A:D,3,FALSE)</f>
        <v>Professional</v>
      </c>
      <c r="M114" t="str">
        <f>VLOOKUP(A114,MasterTutor!A:D,2,FALSE)</f>
        <v>Ian Plamondon</v>
      </c>
    </row>
    <row r="115" spans="1:13" x14ac:dyDescent="0.2">
      <c r="A115" s="19" t="s">
        <v>63</v>
      </c>
      <c r="B115" s="19" t="s">
        <v>257</v>
      </c>
      <c r="C115" s="22">
        <v>0.74</v>
      </c>
      <c r="D115" s="22">
        <v>1.26</v>
      </c>
      <c r="E115" s="22">
        <v>0.95</v>
      </c>
      <c r="F115" s="22">
        <v>0.8</v>
      </c>
      <c r="G115" s="22">
        <v>0.76</v>
      </c>
      <c r="H115" s="19">
        <v>6</v>
      </c>
      <c r="I115" s="20"/>
      <c r="J115" s="22"/>
      <c r="K115" t="str">
        <f>VLOOKUP(A115,MasterTutor!A:D,4,FALSE)</f>
        <v>Distinguished</v>
      </c>
      <c r="L115" t="str">
        <f>VLOOKUP(A115,MasterTutor!A:D,3,FALSE)</f>
        <v>Professional</v>
      </c>
      <c r="M115" t="str">
        <f>VLOOKUP(A115,MasterTutor!A:D,2,FALSE)</f>
        <v>Ian Plamondon</v>
      </c>
    </row>
    <row r="116" spans="1:13" x14ac:dyDescent="0.2">
      <c r="A116" s="19" t="s">
        <v>63</v>
      </c>
      <c r="B116" s="19" t="s">
        <v>29</v>
      </c>
      <c r="C116" s="22">
        <v>0.5958</v>
      </c>
      <c r="D116" s="22">
        <v>1.1052999999999999</v>
      </c>
      <c r="E116" s="22">
        <v>1</v>
      </c>
      <c r="F116" s="22">
        <v>0.97916666699999999</v>
      </c>
      <c r="G116" s="22">
        <v>0.75</v>
      </c>
      <c r="H116" s="19">
        <v>3</v>
      </c>
      <c r="I116" s="20">
        <v>0.4</v>
      </c>
      <c r="J116" s="22">
        <f>I116</f>
        <v>0.4</v>
      </c>
      <c r="K116" t="str">
        <f>VLOOKUP(A116,MasterTutor!A:D,4,FALSE)</f>
        <v>Distinguished</v>
      </c>
      <c r="L116" t="str">
        <f>VLOOKUP(A116,MasterTutor!A:D,3,FALSE)</f>
        <v>Professional</v>
      </c>
      <c r="M116" t="str">
        <f>VLOOKUP(A116,MasterTutor!A:D,2,FALSE)</f>
        <v>Ian Plamondon</v>
      </c>
    </row>
    <row r="117" spans="1:13" x14ac:dyDescent="0.2">
      <c r="A117" s="19" t="s">
        <v>63</v>
      </c>
      <c r="B117" s="19" t="s">
        <v>17</v>
      </c>
      <c r="C117" s="22">
        <v>0.95</v>
      </c>
      <c r="D117" s="22">
        <v>1.25</v>
      </c>
      <c r="E117" s="22">
        <v>0.97</v>
      </c>
      <c r="F117" s="22">
        <v>0.97</v>
      </c>
      <c r="G117" s="22">
        <v>0.82</v>
      </c>
      <c r="H117" s="19">
        <v>7</v>
      </c>
      <c r="I117" s="20" t="s">
        <v>51</v>
      </c>
      <c r="J117" s="22">
        <v>0.71</v>
      </c>
      <c r="K117" t="str">
        <f>VLOOKUP(A117,MasterTutor!A:D,4,FALSE)</f>
        <v>Distinguished</v>
      </c>
      <c r="L117" t="str">
        <f>VLOOKUP(A117,MasterTutor!A:D,3,FALSE)</f>
        <v>Professional</v>
      </c>
      <c r="M117" t="str">
        <f>VLOOKUP(A117,MasterTutor!A:D,2,FALSE)</f>
        <v>Ian Plamondon</v>
      </c>
    </row>
    <row r="118" spans="1:13" x14ac:dyDescent="0.2">
      <c r="A118" s="19" t="s">
        <v>63</v>
      </c>
      <c r="B118" s="19" t="s">
        <v>18</v>
      </c>
      <c r="C118" s="22">
        <v>0.7</v>
      </c>
      <c r="D118" s="22">
        <v>1.38</v>
      </c>
      <c r="E118" s="22">
        <v>1</v>
      </c>
      <c r="F118" s="22">
        <v>1</v>
      </c>
      <c r="G118" s="22">
        <v>0.5</v>
      </c>
      <c r="H118" s="19" t="e">
        <v>#N/A</v>
      </c>
      <c r="I118" s="20">
        <v>1</v>
      </c>
      <c r="J118" s="22">
        <f>I118</f>
        <v>1</v>
      </c>
      <c r="K118" t="str">
        <f>VLOOKUP(A118,MasterTutor!A:D,4,FALSE)</f>
        <v>Distinguished</v>
      </c>
      <c r="L118" t="str">
        <f>VLOOKUP(A118,MasterTutor!A:D,3,FALSE)</f>
        <v>Professional</v>
      </c>
      <c r="M118" t="str">
        <f>VLOOKUP(A118,MasterTutor!A:D,2,FALSE)</f>
        <v>Ian Plamondon</v>
      </c>
    </row>
    <row r="119" spans="1:13" x14ac:dyDescent="0.2">
      <c r="A119" s="19" t="s">
        <v>63</v>
      </c>
      <c r="B119" s="19" t="s">
        <v>20</v>
      </c>
      <c r="C119" s="22">
        <v>0.72</v>
      </c>
      <c r="D119" s="22">
        <v>1.36</v>
      </c>
      <c r="E119" s="22">
        <v>1</v>
      </c>
      <c r="F119" s="22">
        <v>0.96</v>
      </c>
      <c r="G119" s="22">
        <v>0.33</v>
      </c>
      <c r="H119" s="19">
        <v>5</v>
      </c>
      <c r="I119" s="20" t="s">
        <v>26</v>
      </c>
      <c r="J119" s="22">
        <v>0.5</v>
      </c>
      <c r="K119" t="str">
        <f>VLOOKUP(A119,MasterTutor!A:D,4,FALSE)</f>
        <v>Distinguished</v>
      </c>
      <c r="L119" t="str">
        <f>VLOOKUP(A119,MasterTutor!A:D,3,FALSE)</f>
        <v>Professional</v>
      </c>
      <c r="M119" t="str">
        <f>VLOOKUP(A119,MasterTutor!A:D,2,FALSE)</f>
        <v>Ian Plamondon</v>
      </c>
    </row>
    <row r="120" spans="1:13" x14ac:dyDescent="0.2">
      <c r="A120" s="19" t="s">
        <v>63</v>
      </c>
      <c r="B120" s="19" t="s">
        <v>21</v>
      </c>
      <c r="C120" s="22">
        <v>0.84</v>
      </c>
      <c r="D120" s="22">
        <v>1.33</v>
      </c>
      <c r="E120" s="22">
        <v>0.99</v>
      </c>
      <c r="F120" s="22">
        <v>1</v>
      </c>
      <c r="G120" s="22">
        <v>0.74</v>
      </c>
      <c r="H120" s="19">
        <v>0</v>
      </c>
      <c r="I120" s="21"/>
      <c r="J120" s="22"/>
      <c r="K120" t="str">
        <f>VLOOKUP(A120,MasterTutor!A:D,4,FALSE)</f>
        <v>Distinguished</v>
      </c>
      <c r="L120" t="str">
        <f>VLOOKUP(A120,MasterTutor!A:D,3,FALSE)</f>
        <v>Professional</v>
      </c>
      <c r="M120" t="str">
        <f>VLOOKUP(A120,MasterTutor!A:D,2,FALSE)</f>
        <v>Ian Plamondon</v>
      </c>
    </row>
    <row r="121" spans="1:13" x14ac:dyDescent="0.2">
      <c r="A121" s="19" t="s">
        <v>63</v>
      </c>
      <c r="B121" s="19" t="s">
        <v>22</v>
      </c>
      <c r="C121" s="22">
        <v>0.8</v>
      </c>
      <c r="D121" s="22">
        <v>1.46</v>
      </c>
      <c r="E121" s="22">
        <v>0.99</v>
      </c>
      <c r="F121" s="22">
        <v>0.87</v>
      </c>
      <c r="G121" s="22">
        <v>0.7</v>
      </c>
      <c r="H121" s="19">
        <v>4</v>
      </c>
      <c r="I121" s="20" t="s">
        <v>64</v>
      </c>
      <c r="J121" s="22">
        <v>0.25</v>
      </c>
      <c r="K121" t="str">
        <f>VLOOKUP(A121,MasterTutor!A:D,4,FALSE)</f>
        <v>Distinguished</v>
      </c>
      <c r="L121" t="str">
        <f>VLOOKUP(A121,MasterTutor!A:D,3,FALSE)</f>
        <v>Professional</v>
      </c>
      <c r="M121" t="str">
        <f>VLOOKUP(A121,MasterTutor!A:D,2,FALSE)</f>
        <v>Ian Plamondon</v>
      </c>
    </row>
    <row r="122" spans="1:13" x14ac:dyDescent="0.2">
      <c r="A122" s="19" t="s">
        <v>65</v>
      </c>
      <c r="B122" s="19" t="s">
        <v>14</v>
      </c>
      <c r="C122" s="22">
        <v>0.6</v>
      </c>
      <c r="D122" s="22">
        <v>1.0920999999999901</v>
      </c>
      <c r="E122" s="22">
        <v>0.92647058823529405</v>
      </c>
      <c r="F122" s="22">
        <v>0.84090909090909005</v>
      </c>
      <c r="G122" s="22">
        <v>0.9375</v>
      </c>
      <c r="H122" s="19">
        <v>4</v>
      </c>
      <c r="I122" s="20" t="s">
        <v>66</v>
      </c>
      <c r="J122" s="22">
        <v>0.5</v>
      </c>
      <c r="K122" t="str">
        <f>VLOOKUP(A122,MasterTutor!A:D,4,FALSE)</f>
        <v>Premium</v>
      </c>
      <c r="L122" t="str">
        <f>VLOOKUP(A122,MasterTutor!A:D,3,FALSE)</f>
        <v>Professional</v>
      </c>
      <c r="M122" t="str">
        <f>VLOOKUP(A122,MasterTutor!A:D,2,FALSE)</f>
        <v>Jessica Milner</v>
      </c>
    </row>
    <row r="123" spans="1:13" x14ac:dyDescent="0.2">
      <c r="A123" s="19" t="s">
        <v>65</v>
      </c>
      <c r="B123" s="19" t="s">
        <v>16</v>
      </c>
      <c r="C123" s="22">
        <v>0.48</v>
      </c>
      <c r="D123" s="22">
        <v>0.89</v>
      </c>
      <c r="E123" s="22">
        <v>0.94</v>
      </c>
      <c r="F123" s="22">
        <v>0.97</v>
      </c>
      <c r="G123" s="22">
        <v>0.79</v>
      </c>
      <c r="H123" s="19">
        <v>3</v>
      </c>
      <c r="I123" s="23">
        <v>45658</v>
      </c>
      <c r="J123" s="22">
        <v>1</v>
      </c>
      <c r="K123" t="str">
        <f>VLOOKUP(A123,MasterTutor!A:D,4,FALSE)</f>
        <v>Premium</v>
      </c>
      <c r="L123" t="str">
        <f>VLOOKUP(A123,MasterTutor!A:D,3,FALSE)</f>
        <v>Professional</v>
      </c>
      <c r="M123" t="str">
        <f>VLOOKUP(A123,MasterTutor!A:D,2,FALSE)</f>
        <v>Jessica Milner</v>
      </c>
    </row>
    <row r="124" spans="1:13" x14ac:dyDescent="0.2">
      <c r="A124" s="19" t="s">
        <v>65</v>
      </c>
      <c r="B124" s="19" t="s">
        <v>257</v>
      </c>
      <c r="C124" s="22">
        <v>0.48</v>
      </c>
      <c r="D124" s="22">
        <v>1</v>
      </c>
      <c r="E124" s="22">
        <v>1</v>
      </c>
      <c r="F124" s="22">
        <v>0.94</v>
      </c>
      <c r="G124" s="22">
        <v>0.8</v>
      </c>
      <c r="H124" s="19">
        <v>1</v>
      </c>
      <c r="I124" s="20"/>
      <c r="J124" s="22"/>
      <c r="K124" t="str">
        <f>VLOOKUP(A124,MasterTutor!A:D,4,FALSE)</f>
        <v>Premium</v>
      </c>
      <c r="L124" t="str">
        <f>VLOOKUP(A124,MasterTutor!A:D,3,FALSE)</f>
        <v>Professional</v>
      </c>
      <c r="M124" t="str">
        <f>VLOOKUP(A124,MasterTutor!A:D,2,FALSE)</f>
        <v>Jessica Milner</v>
      </c>
    </row>
    <row r="125" spans="1:13" x14ac:dyDescent="0.2">
      <c r="A125" s="19" t="s">
        <v>65</v>
      </c>
      <c r="B125" s="19" t="s">
        <v>29</v>
      </c>
      <c r="C125" s="22">
        <v>0.21249999999999999</v>
      </c>
      <c r="D125" s="22">
        <v>1.1382000000000001</v>
      </c>
      <c r="E125" s="22">
        <v>0.91304347799999996</v>
      </c>
      <c r="F125" s="22">
        <v>1</v>
      </c>
      <c r="G125" s="22">
        <v>0.55555555599999995</v>
      </c>
      <c r="H125" s="19">
        <v>2</v>
      </c>
      <c r="I125" s="20">
        <v>1</v>
      </c>
      <c r="J125" s="22">
        <f>I125</f>
        <v>1</v>
      </c>
      <c r="K125" t="str">
        <f>VLOOKUP(A125,MasterTutor!A:D,4,FALSE)</f>
        <v>Premium</v>
      </c>
      <c r="L125" t="str">
        <f>VLOOKUP(A125,MasterTutor!A:D,3,FALSE)</f>
        <v>Professional</v>
      </c>
      <c r="M125" t="str">
        <f>VLOOKUP(A125,MasterTutor!A:D,2,FALSE)</f>
        <v>Jessica Milner</v>
      </c>
    </row>
    <row r="126" spans="1:13" x14ac:dyDescent="0.2">
      <c r="A126" s="19" t="s">
        <v>65</v>
      </c>
      <c r="B126" s="19" t="s">
        <v>17</v>
      </c>
      <c r="C126" s="22">
        <v>0.56999999999999995</v>
      </c>
      <c r="D126" s="22">
        <v>0.9</v>
      </c>
      <c r="E126" s="22">
        <v>0.95</v>
      </c>
      <c r="F126" s="22">
        <v>0.92</v>
      </c>
      <c r="G126" s="22">
        <v>0.71</v>
      </c>
      <c r="H126" s="19" t="e">
        <v>#N/A</v>
      </c>
      <c r="I126" s="20">
        <v>1</v>
      </c>
      <c r="J126" s="22">
        <f>I126</f>
        <v>1</v>
      </c>
      <c r="K126" t="str">
        <f>VLOOKUP(A126,MasterTutor!A:D,4,FALSE)</f>
        <v>Premium</v>
      </c>
      <c r="L126" t="str">
        <f>VLOOKUP(A126,MasterTutor!A:D,3,FALSE)</f>
        <v>Professional</v>
      </c>
      <c r="M126" t="str">
        <f>VLOOKUP(A126,MasterTutor!A:D,2,FALSE)</f>
        <v>Jessica Milner</v>
      </c>
    </row>
    <row r="127" spans="1:13" x14ac:dyDescent="0.2">
      <c r="A127" s="19" t="s">
        <v>65</v>
      </c>
      <c r="B127" s="19" t="s">
        <v>18</v>
      </c>
      <c r="C127" s="22">
        <v>0.26</v>
      </c>
      <c r="D127" s="22">
        <v>0.85</v>
      </c>
      <c r="E127" s="22">
        <v>0.95</v>
      </c>
      <c r="F127" s="22">
        <v>0.94</v>
      </c>
      <c r="G127" s="22">
        <v>0.67</v>
      </c>
      <c r="H127" s="19">
        <v>2</v>
      </c>
      <c r="I127" s="20" t="s">
        <v>26</v>
      </c>
      <c r="J127" s="22">
        <v>0.5</v>
      </c>
      <c r="K127" t="str">
        <f>VLOOKUP(A127,MasterTutor!A:D,4,FALSE)</f>
        <v>Premium</v>
      </c>
      <c r="L127" t="str">
        <f>VLOOKUP(A127,MasterTutor!A:D,3,FALSE)</f>
        <v>Professional</v>
      </c>
      <c r="M127" t="str">
        <f>VLOOKUP(A127,MasterTutor!A:D,2,FALSE)</f>
        <v>Jessica Milner</v>
      </c>
    </row>
    <row r="128" spans="1:13" x14ac:dyDescent="0.2">
      <c r="A128" s="19" t="s">
        <v>65</v>
      </c>
      <c r="B128" s="19" t="s">
        <v>20</v>
      </c>
      <c r="C128" s="22">
        <v>0.56999999999999995</v>
      </c>
      <c r="D128" s="22">
        <v>1.03</v>
      </c>
      <c r="E128" s="22">
        <v>0.98</v>
      </c>
      <c r="F128" s="22">
        <v>1</v>
      </c>
      <c r="G128" s="22">
        <v>0.71</v>
      </c>
      <c r="H128" s="19">
        <v>3</v>
      </c>
      <c r="I128" s="20">
        <v>1</v>
      </c>
      <c r="J128" s="22">
        <f>I128</f>
        <v>1</v>
      </c>
      <c r="K128" t="str">
        <f>VLOOKUP(A128,MasterTutor!A:D,4,FALSE)</f>
        <v>Premium</v>
      </c>
      <c r="L128" t="str">
        <f>VLOOKUP(A128,MasterTutor!A:D,3,FALSE)</f>
        <v>Professional</v>
      </c>
      <c r="M128" t="str">
        <f>VLOOKUP(A128,MasterTutor!A:D,2,FALSE)</f>
        <v>Jessica Milner</v>
      </c>
    </row>
    <row r="129" spans="1:13" x14ac:dyDescent="0.2">
      <c r="A129" s="19" t="s">
        <v>65</v>
      </c>
      <c r="B129" s="19" t="s">
        <v>21</v>
      </c>
      <c r="C129" s="22">
        <v>0.78</v>
      </c>
      <c r="D129" s="22">
        <v>1.01</v>
      </c>
      <c r="E129" s="22">
        <v>0.99</v>
      </c>
      <c r="F129" s="22">
        <v>0.88</v>
      </c>
      <c r="G129" s="22">
        <v>0.85</v>
      </c>
      <c r="H129" s="19">
        <v>0</v>
      </c>
      <c r="I129" s="20" t="s">
        <v>66</v>
      </c>
      <c r="J129" s="22">
        <v>0.5</v>
      </c>
      <c r="K129" t="str">
        <f>VLOOKUP(A129,MasterTutor!A:D,4,FALSE)</f>
        <v>Premium</v>
      </c>
      <c r="L129" t="str">
        <f>VLOOKUP(A129,MasterTutor!A:D,3,FALSE)</f>
        <v>Professional</v>
      </c>
      <c r="M129" t="str">
        <f>VLOOKUP(A129,MasterTutor!A:D,2,FALSE)</f>
        <v>Jessica Milner</v>
      </c>
    </row>
    <row r="130" spans="1:13" x14ac:dyDescent="0.2">
      <c r="A130" s="19" t="s">
        <v>65</v>
      </c>
      <c r="B130" s="19" t="s">
        <v>22</v>
      </c>
      <c r="C130" s="22">
        <v>0.56999999999999995</v>
      </c>
      <c r="D130" s="22">
        <v>1.06</v>
      </c>
      <c r="E130" s="22">
        <v>0.98</v>
      </c>
      <c r="F130" s="22">
        <v>0.84</v>
      </c>
      <c r="G130" s="22">
        <v>0.64</v>
      </c>
      <c r="H130" s="19">
        <v>3</v>
      </c>
      <c r="I130" s="20" t="s">
        <v>27</v>
      </c>
      <c r="J130" s="22">
        <v>0.33</v>
      </c>
      <c r="K130" t="str">
        <f>VLOOKUP(A130,MasterTutor!A:D,4,FALSE)</f>
        <v>Premium</v>
      </c>
      <c r="L130" t="str">
        <f>VLOOKUP(A130,MasterTutor!A:D,3,FALSE)</f>
        <v>Professional</v>
      </c>
      <c r="M130" t="str">
        <f>VLOOKUP(A130,MasterTutor!A:D,2,FALSE)</f>
        <v>Jessica Milner</v>
      </c>
    </row>
    <row r="131" spans="1:13" x14ac:dyDescent="0.2">
      <c r="A131" s="19" t="s">
        <v>67</v>
      </c>
      <c r="B131" s="19" t="s">
        <v>17</v>
      </c>
      <c r="C131" s="22">
        <v>0.79</v>
      </c>
      <c r="D131" s="22">
        <v>0.98</v>
      </c>
      <c r="E131" s="22">
        <v>1</v>
      </c>
      <c r="F131" s="22">
        <v>1</v>
      </c>
      <c r="G131" s="22">
        <v>0.82</v>
      </c>
      <c r="H131" s="19">
        <v>4</v>
      </c>
      <c r="I131" s="20">
        <v>1</v>
      </c>
      <c r="J131" s="22">
        <f>I131</f>
        <v>1</v>
      </c>
      <c r="K131" t="e">
        <f>VLOOKUP(A131,MasterTutor!A:D,4,FALSE)</f>
        <v>#N/A</v>
      </c>
      <c r="L131" t="e">
        <f>VLOOKUP(A131,MasterTutor!A:D,3,FALSE)</f>
        <v>#N/A</v>
      </c>
      <c r="M131" t="e">
        <f>VLOOKUP(A131,MasterTutor!A:D,2,FALSE)</f>
        <v>#N/A</v>
      </c>
    </row>
    <row r="132" spans="1:13" x14ac:dyDescent="0.2">
      <c r="A132" s="19" t="s">
        <v>67</v>
      </c>
      <c r="B132" s="19" t="s">
        <v>18</v>
      </c>
      <c r="C132" s="22">
        <v>0.62</v>
      </c>
      <c r="D132" s="22">
        <v>1.04</v>
      </c>
      <c r="E132" s="22">
        <v>1</v>
      </c>
      <c r="F132" s="22">
        <v>1</v>
      </c>
      <c r="G132" s="22">
        <v>0.77</v>
      </c>
      <c r="H132" s="19">
        <v>2</v>
      </c>
      <c r="I132" s="20" t="s">
        <v>68</v>
      </c>
      <c r="J132" s="22">
        <v>0.86</v>
      </c>
      <c r="K132" t="e">
        <f>VLOOKUP(A132,MasterTutor!A:D,4,FALSE)</f>
        <v>#N/A</v>
      </c>
      <c r="L132" t="e">
        <f>VLOOKUP(A132,MasterTutor!A:D,3,FALSE)</f>
        <v>#N/A</v>
      </c>
      <c r="M132" t="e">
        <f>VLOOKUP(A132,MasterTutor!A:D,2,FALSE)</f>
        <v>#N/A</v>
      </c>
    </row>
    <row r="133" spans="1:13" x14ac:dyDescent="0.2">
      <c r="A133" s="19" t="s">
        <v>67</v>
      </c>
      <c r="B133" s="19" t="s">
        <v>20</v>
      </c>
      <c r="C133" s="22">
        <v>0.87</v>
      </c>
      <c r="D133" s="22">
        <v>1.03</v>
      </c>
      <c r="E133" s="22">
        <v>0.99</v>
      </c>
      <c r="F133" s="22">
        <v>1</v>
      </c>
      <c r="G133" s="22">
        <v>0.8</v>
      </c>
      <c r="H133" s="19">
        <v>9</v>
      </c>
      <c r="I133" s="20" t="s">
        <v>58</v>
      </c>
      <c r="J133" s="22">
        <v>0.8</v>
      </c>
      <c r="K133" t="e">
        <f>VLOOKUP(A133,MasterTutor!A:D,4,FALSE)</f>
        <v>#N/A</v>
      </c>
      <c r="L133" t="e">
        <f>VLOOKUP(A133,MasterTutor!A:D,3,FALSE)</f>
        <v>#N/A</v>
      </c>
      <c r="M133" t="e">
        <f>VLOOKUP(A133,MasterTutor!A:D,2,FALSE)</f>
        <v>#N/A</v>
      </c>
    </row>
    <row r="134" spans="1:13" x14ac:dyDescent="0.2">
      <c r="A134" s="19" t="s">
        <v>67</v>
      </c>
      <c r="B134" s="19" t="s">
        <v>21</v>
      </c>
      <c r="C134" s="22">
        <v>0.81</v>
      </c>
      <c r="D134" s="22">
        <v>1.03</v>
      </c>
      <c r="E134" s="22">
        <v>1</v>
      </c>
      <c r="F134" s="22">
        <v>1</v>
      </c>
      <c r="G134" s="22">
        <v>0.7</v>
      </c>
      <c r="H134" s="19">
        <v>1</v>
      </c>
      <c r="I134" s="20" t="s">
        <v>23</v>
      </c>
      <c r="J134" s="22">
        <v>1</v>
      </c>
      <c r="K134" t="e">
        <f>VLOOKUP(A134,MasterTutor!A:D,4,FALSE)</f>
        <v>#N/A</v>
      </c>
      <c r="L134" t="e">
        <f>VLOOKUP(A134,MasterTutor!A:D,3,FALSE)</f>
        <v>#N/A</v>
      </c>
      <c r="M134" t="e">
        <f>VLOOKUP(A134,MasterTutor!A:D,2,FALSE)</f>
        <v>#N/A</v>
      </c>
    </row>
    <row r="135" spans="1:13" x14ac:dyDescent="0.2">
      <c r="A135" s="19" t="s">
        <v>67</v>
      </c>
      <c r="B135" s="19" t="s">
        <v>22</v>
      </c>
      <c r="C135" s="22">
        <v>0.65</v>
      </c>
      <c r="D135" s="22">
        <v>1</v>
      </c>
      <c r="E135" s="22">
        <v>1</v>
      </c>
      <c r="F135" s="22">
        <v>0.98</v>
      </c>
      <c r="G135" s="22">
        <v>0.73</v>
      </c>
      <c r="H135" s="19">
        <v>1</v>
      </c>
      <c r="I135" s="20" t="s">
        <v>36</v>
      </c>
      <c r="J135" s="22">
        <v>0</v>
      </c>
      <c r="K135" t="e">
        <f>VLOOKUP(A135,MasterTutor!A:D,4,FALSE)</f>
        <v>#N/A</v>
      </c>
      <c r="L135" t="e">
        <f>VLOOKUP(A135,MasterTutor!A:D,3,FALSE)</f>
        <v>#N/A</v>
      </c>
      <c r="M135" t="e">
        <f>VLOOKUP(A135,MasterTutor!A:D,2,FALSE)</f>
        <v>#N/A</v>
      </c>
    </row>
    <row r="136" spans="1:13" x14ac:dyDescent="0.2">
      <c r="A136" s="19" t="s">
        <v>69</v>
      </c>
      <c r="B136" s="19" t="s">
        <v>14</v>
      </c>
      <c r="C136" s="22">
        <v>0.625</v>
      </c>
      <c r="D136" s="22">
        <v>1.0039</v>
      </c>
      <c r="E136" s="22">
        <v>1</v>
      </c>
      <c r="F136" s="22">
        <v>1</v>
      </c>
      <c r="G136" s="22">
        <v>0.66666666666666596</v>
      </c>
      <c r="H136" s="19">
        <v>0</v>
      </c>
      <c r="I136" s="20" t="s">
        <v>23</v>
      </c>
      <c r="J136" s="22">
        <v>1</v>
      </c>
      <c r="K136" t="str">
        <f>VLOOKUP(A136,MasterTutor!A:D,4,FALSE)</f>
        <v>Distinguished</v>
      </c>
      <c r="L136" t="str">
        <f>VLOOKUP(A136,MasterTutor!A:D,3,FALSE)</f>
        <v>Adjunct</v>
      </c>
      <c r="M136" t="str">
        <f>VLOOKUP(A136,MasterTutor!A:D,2,FALSE)</f>
        <v>Kristin Haase-Alvey</v>
      </c>
    </row>
    <row r="137" spans="1:13" x14ac:dyDescent="0.2">
      <c r="A137" s="19" t="s">
        <v>69</v>
      </c>
      <c r="B137" s="19" t="s">
        <v>16</v>
      </c>
      <c r="C137" s="22">
        <v>0.46</v>
      </c>
      <c r="D137" s="22">
        <v>0.88</v>
      </c>
      <c r="E137" s="22">
        <v>1</v>
      </c>
      <c r="F137" s="22">
        <v>1</v>
      </c>
      <c r="G137" s="22">
        <v>1</v>
      </c>
      <c r="H137" s="19">
        <v>1</v>
      </c>
      <c r="I137" s="23">
        <v>45658</v>
      </c>
      <c r="J137" s="22">
        <v>1</v>
      </c>
      <c r="K137" t="str">
        <f>VLOOKUP(A137,MasterTutor!A:D,4,FALSE)</f>
        <v>Distinguished</v>
      </c>
      <c r="L137" t="str">
        <f>VLOOKUP(A137,MasterTutor!A:D,3,FALSE)</f>
        <v>Adjunct</v>
      </c>
      <c r="M137" t="str">
        <f>VLOOKUP(A137,MasterTutor!A:D,2,FALSE)</f>
        <v>Kristin Haase-Alvey</v>
      </c>
    </row>
    <row r="138" spans="1:13" x14ac:dyDescent="0.2">
      <c r="A138" s="19" t="s">
        <v>69</v>
      </c>
      <c r="B138" s="19" t="s">
        <v>257</v>
      </c>
      <c r="C138" s="22">
        <v>0.35</v>
      </c>
      <c r="D138" s="22">
        <v>0.88</v>
      </c>
      <c r="E138" s="22">
        <v>1</v>
      </c>
      <c r="F138" s="22">
        <v>1</v>
      </c>
      <c r="G138" s="22">
        <v>1</v>
      </c>
      <c r="H138" s="19">
        <v>3</v>
      </c>
      <c r="I138" s="20"/>
      <c r="J138" s="22"/>
      <c r="K138" t="str">
        <f>VLOOKUP(A138,MasterTutor!A:D,4,FALSE)</f>
        <v>Distinguished</v>
      </c>
      <c r="L138" t="str">
        <f>VLOOKUP(A138,MasterTutor!A:D,3,FALSE)</f>
        <v>Adjunct</v>
      </c>
      <c r="M138" t="str">
        <f>VLOOKUP(A138,MasterTutor!A:D,2,FALSE)</f>
        <v>Kristin Haase-Alvey</v>
      </c>
    </row>
    <row r="139" spans="1:13" x14ac:dyDescent="0.2">
      <c r="A139" s="19" t="s">
        <v>69</v>
      </c>
      <c r="B139" s="19" t="s">
        <v>29</v>
      </c>
      <c r="C139" s="22">
        <v>0.57289999999999996</v>
      </c>
      <c r="D139" s="22">
        <v>0.9375</v>
      </c>
      <c r="E139" s="22">
        <v>1</v>
      </c>
      <c r="F139" s="22">
        <v>1</v>
      </c>
      <c r="G139" s="22">
        <v>0.8</v>
      </c>
      <c r="H139" s="19">
        <v>0</v>
      </c>
      <c r="I139" s="20">
        <v>1</v>
      </c>
      <c r="J139" s="22">
        <f>I139</f>
        <v>1</v>
      </c>
      <c r="K139" t="str">
        <f>VLOOKUP(A139,MasterTutor!A:D,4,FALSE)</f>
        <v>Distinguished</v>
      </c>
      <c r="L139" t="str">
        <f>VLOOKUP(A139,MasterTutor!A:D,3,FALSE)</f>
        <v>Adjunct</v>
      </c>
      <c r="M139" t="str">
        <f>VLOOKUP(A139,MasterTutor!A:D,2,FALSE)</f>
        <v>Kristin Haase-Alvey</v>
      </c>
    </row>
    <row r="140" spans="1:13" x14ac:dyDescent="0.2">
      <c r="A140" s="19" t="s">
        <v>69</v>
      </c>
      <c r="B140" s="19" t="s">
        <v>17</v>
      </c>
      <c r="C140" s="22">
        <v>1</v>
      </c>
      <c r="D140" s="22">
        <v>1.22</v>
      </c>
      <c r="E140" s="22">
        <v>1</v>
      </c>
      <c r="F140" s="22">
        <v>1</v>
      </c>
      <c r="G140" s="22">
        <v>0.71</v>
      </c>
      <c r="H140" s="19">
        <v>4</v>
      </c>
      <c r="I140" s="20">
        <v>1</v>
      </c>
      <c r="J140" s="22">
        <f>I140</f>
        <v>1</v>
      </c>
      <c r="K140" t="str">
        <f>VLOOKUP(A140,MasterTutor!A:D,4,FALSE)</f>
        <v>Distinguished</v>
      </c>
      <c r="L140" t="str">
        <f>VLOOKUP(A140,MasterTutor!A:D,3,FALSE)</f>
        <v>Adjunct</v>
      </c>
      <c r="M140" t="str">
        <f>VLOOKUP(A140,MasterTutor!A:D,2,FALSE)</f>
        <v>Kristin Haase-Alvey</v>
      </c>
    </row>
    <row r="141" spans="1:13" x14ac:dyDescent="0.2">
      <c r="A141" s="19" t="s">
        <v>69</v>
      </c>
      <c r="B141" s="19" t="s">
        <v>18</v>
      </c>
      <c r="C141" s="22">
        <v>0.26</v>
      </c>
      <c r="D141" s="22">
        <v>0.98</v>
      </c>
      <c r="E141" s="22">
        <v>1</v>
      </c>
      <c r="F141" s="22">
        <v>1</v>
      </c>
      <c r="G141" s="22">
        <v>0.89</v>
      </c>
      <c r="H141" s="19" t="e">
        <v>#N/A</v>
      </c>
      <c r="I141" s="20">
        <v>1</v>
      </c>
      <c r="J141" s="22">
        <f>I141</f>
        <v>1</v>
      </c>
      <c r="K141" t="str">
        <f>VLOOKUP(A141,MasterTutor!A:D,4,FALSE)</f>
        <v>Distinguished</v>
      </c>
      <c r="L141" t="str">
        <f>VLOOKUP(A141,MasterTutor!A:D,3,FALSE)</f>
        <v>Adjunct</v>
      </c>
      <c r="M141" t="str">
        <f>VLOOKUP(A141,MasterTutor!A:D,2,FALSE)</f>
        <v>Kristin Haase-Alvey</v>
      </c>
    </row>
    <row r="142" spans="1:13" x14ac:dyDescent="0.2">
      <c r="A142" s="19" t="s">
        <v>69</v>
      </c>
      <c r="B142" s="19" t="s">
        <v>20</v>
      </c>
      <c r="C142" s="22">
        <v>0.45</v>
      </c>
      <c r="D142" s="22">
        <v>1.08</v>
      </c>
      <c r="E142" s="22">
        <v>1</v>
      </c>
      <c r="F142" s="22">
        <v>1</v>
      </c>
      <c r="G142" s="22">
        <v>0.82</v>
      </c>
      <c r="H142" s="19">
        <v>1</v>
      </c>
      <c r="I142" s="20">
        <v>1</v>
      </c>
      <c r="J142" s="22">
        <f>I142</f>
        <v>1</v>
      </c>
      <c r="K142" t="str">
        <f>VLOOKUP(A142,MasterTutor!A:D,4,FALSE)</f>
        <v>Distinguished</v>
      </c>
      <c r="L142" t="str">
        <f>VLOOKUP(A142,MasterTutor!A:D,3,FALSE)</f>
        <v>Adjunct</v>
      </c>
      <c r="M142" t="str">
        <f>VLOOKUP(A142,MasterTutor!A:D,2,FALSE)</f>
        <v>Kristin Haase-Alvey</v>
      </c>
    </row>
    <row r="143" spans="1:13" x14ac:dyDescent="0.2">
      <c r="A143" s="19" t="s">
        <v>69</v>
      </c>
      <c r="B143" s="19" t="s">
        <v>21</v>
      </c>
      <c r="C143" s="22">
        <v>0.81</v>
      </c>
      <c r="D143" s="22">
        <v>0.97</v>
      </c>
      <c r="E143" s="22">
        <v>1</v>
      </c>
      <c r="F143" s="22">
        <v>1</v>
      </c>
      <c r="G143" s="22">
        <v>0.56000000000000005</v>
      </c>
      <c r="H143" s="19">
        <v>5</v>
      </c>
      <c r="I143" s="21"/>
      <c r="J143" s="22"/>
      <c r="K143" t="str">
        <f>VLOOKUP(A143,MasterTutor!A:D,4,FALSE)</f>
        <v>Distinguished</v>
      </c>
      <c r="L143" t="str">
        <f>VLOOKUP(A143,MasterTutor!A:D,3,FALSE)</f>
        <v>Adjunct</v>
      </c>
      <c r="M143" t="str">
        <f>VLOOKUP(A143,MasterTutor!A:D,2,FALSE)</f>
        <v>Kristin Haase-Alvey</v>
      </c>
    </row>
    <row r="144" spans="1:13" x14ac:dyDescent="0.2">
      <c r="A144" s="19" t="s">
        <v>69</v>
      </c>
      <c r="B144" s="19" t="s">
        <v>22</v>
      </c>
      <c r="C144" s="22">
        <v>0.79</v>
      </c>
      <c r="D144" s="22">
        <v>1</v>
      </c>
      <c r="E144" s="22">
        <v>1</v>
      </c>
      <c r="F144" s="22">
        <v>0.97</v>
      </c>
      <c r="G144" s="22">
        <v>0.55000000000000004</v>
      </c>
      <c r="H144" s="19">
        <v>3</v>
      </c>
      <c r="I144" s="21"/>
      <c r="J144" s="22"/>
      <c r="K144" t="str">
        <f>VLOOKUP(A144,MasterTutor!A:D,4,FALSE)</f>
        <v>Distinguished</v>
      </c>
      <c r="L144" t="str">
        <f>VLOOKUP(A144,MasterTutor!A:D,3,FALSE)</f>
        <v>Adjunct</v>
      </c>
      <c r="M144" t="str">
        <f>VLOOKUP(A144,MasterTutor!A:D,2,FALSE)</f>
        <v>Kristin Haase-Alvey</v>
      </c>
    </row>
    <row r="145" spans="1:13" x14ac:dyDescent="0.2">
      <c r="A145" s="19" t="s">
        <v>70</v>
      </c>
      <c r="B145" s="19" t="s">
        <v>29</v>
      </c>
      <c r="C145" s="22">
        <v>0</v>
      </c>
      <c r="D145" s="22">
        <v>0</v>
      </c>
      <c r="E145" s="22">
        <v>0</v>
      </c>
      <c r="F145" s="22">
        <v>0</v>
      </c>
      <c r="G145" s="22">
        <v>0</v>
      </c>
      <c r="H145" s="19">
        <v>0</v>
      </c>
      <c r="I145" s="20" t="s">
        <v>32</v>
      </c>
      <c r="J145" s="22">
        <v>0</v>
      </c>
      <c r="K145" t="e">
        <f>VLOOKUP(A145,MasterTutor!A:D,4,FALSE)</f>
        <v>#N/A</v>
      </c>
      <c r="L145" t="e">
        <f>VLOOKUP(A145,MasterTutor!A:D,3,FALSE)</f>
        <v>#N/A</v>
      </c>
      <c r="M145" t="e">
        <f>VLOOKUP(A145,MasterTutor!A:D,2,FALSE)</f>
        <v>#N/A</v>
      </c>
    </row>
    <row r="146" spans="1:13" x14ac:dyDescent="0.2">
      <c r="A146" s="19" t="s">
        <v>71</v>
      </c>
      <c r="B146" s="19" t="s">
        <v>14</v>
      </c>
      <c r="C146" s="22">
        <v>0.66469999999999996</v>
      </c>
      <c r="D146" s="22">
        <v>1.7071999999999901</v>
      </c>
      <c r="E146" s="22">
        <v>0.98684210526315697</v>
      </c>
      <c r="F146" s="22">
        <v>1</v>
      </c>
      <c r="G146" s="22">
        <v>0.9375</v>
      </c>
      <c r="H146" s="19">
        <v>3</v>
      </c>
      <c r="I146" s="20" t="s">
        <v>59</v>
      </c>
      <c r="J146" s="22">
        <v>0.75</v>
      </c>
      <c r="K146" t="str">
        <f>VLOOKUP(A146,MasterTutor!A:D,4,FALSE)</f>
        <v>Distinguished</v>
      </c>
      <c r="L146" t="str">
        <f>VLOOKUP(A146,MasterTutor!A:D,3,FALSE)</f>
        <v>Professional</v>
      </c>
      <c r="M146" t="str">
        <f>VLOOKUP(A146,MasterTutor!A:D,2,FALSE)</f>
        <v>Ian Plamondon</v>
      </c>
    </row>
    <row r="147" spans="1:13" x14ac:dyDescent="0.2">
      <c r="A147" s="19" t="s">
        <v>71</v>
      </c>
      <c r="B147" s="19" t="s">
        <v>16</v>
      </c>
      <c r="C147" s="22">
        <v>0.82</v>
      </c>
      <c r="D147" s="22">
        <v>1.62</v>
      </c>
      <c r="E147" s="22">
        <v>0.96</v>
      </c>
      <c r="F147" s="22">
        <v>1</v>
      </c>
      <c r="G147" s="22">
        <v>0.87</v>
      </c>
      <c r="H147" s="19">
        <v>5</v>
      </c>
      <c r="I147" s="23">
        <v>45845</v>
      </c>
      <c r="J147" s="22">
        <v>1</v>
      </c>
      <c r="K147" t="str">
        <f>VLOOKUP(A147,MasterTutor!A:D,4,FALSE)</f>
        <v>Distinguished</v>
      </c>
      <c r="L147" t="str">
        <f>VLOOKUP(A147,MasterTutor!A:D,3,FALSE)</f>
        <v>Professional</v>
      </c>
      <c r="M147" t="str">
        <f>VLOOKUP(A147,MasterTutor!A:D,2,FALSE)</f>
        <v>Ian Plamondon</v>
      </c>
    </row>
    <row r="148" spans="1:13" x14ac:dyDescent="0.2">
      <c r="A148" s="19" t="s">
        <v>71</v>
      </c>
      <c r="B148" s="19" t="s">
        <v>257</v>
      </c>
      <c r="C148" s="22">
        <v>0.63</v>
      </c>
      <c r="D148" s="22">
        <v>1.54</v>
      </c>
      <c r="E148" s="22">
        <v>1</v>
      </c>
      <c r="F148" s="22">
        <v>1</v>
      </c>
      <c r="G148" s="22">
        <v>0.94</v>
      </c>
      <c r="H148" s="19">
        <v>0</v>
      </c>
      <c r="I148" s="20">
        <v>0.8571428571428571</v>
      </c>
      <c r="J148" s="22">
        <f>6/7</f>
        <v>0.8571428571428571</v>
      </c>
      <c r="K148" t="str">
        <f>VLOOKUP(A148,MasterTutor!A:D,4,FALSE)</f>
        <v>Distinguished</v>
      </c>
      <c r="L148" t="str">
        <f>VLOOKUP(A148,MasterTutor!A:D,3,FALSE)</f>
        <v>Professional</v>
      </c>
      <c r="M148" t="str">
        <f>VLOOKUP(A148,MasterTutor!A:D,2,FALSE)</f>
        <v>Ian Plamondon</v>
      </c>
    </row>
    <row r="149" spans="1:13" x14ac:dyDescent="0.2">
      <c r="A149" s="19" t="s">
        <v>71</v>
      </c>
      <c r="B149" s="19" t="s">
        <v>29</v>
      </c>
      <c r="C149" s="22">
        <v>0.72919999999999996</v>
      </c>
      <c r="D149" s="22">
        <v>1.7089000000000001</v>
      </c>
      <c r="E149" s="22">
        <v>0.98823529399999999</v>
      </c>
      <c r="F149" s="22">
        <v>1</v>
      </c>
      <c r="G149" s="22">
        <v>0.92307692299999999</v>
      </c>
      <c r="H149" s="19">
        <v>2</v>
      </c>
      <c r="I149" s="20">
        <v>1</v>
      </c>
      <c r="J149" s="22">
        <f>I149</f>
        <v>1</v>
      </c>
      <c r="K149" t="str">
        <f>VLOOKUP(A149,MasterTutor!A:D,4,FALSE)</f>
        <v>Distinguished</v>
      </c>
      <c r="L149" t="str">
        <f>VLOOKUP(A149,MasterTutor!A:D,3,FALSE)</f>
        <v>Professional</v>
      </c>
      <c r="M149" t="str">
        <f>VLOOKUP(A149,MasterTutor!A:D,2,FALSE)</f>
        <v>Ian Plamondon</v>
      </c>
    </row>
    <row r="150" spans="1:13" x14ac:dyDescent="0.2">
      <c r="A150" s="19" t="s">
        <v>71</v>
      </c>
      <c r="B150" s="19" t="s">
        <v>17</v>
      </c>
      <c r="C150" s="22">
        <v>0.65</v>
      </c>
      <c r="D150" s="22">
        <v>1.69</v>
      </c>
      <c r="E150" s="22">
        <v>1</v>
      </c>
      <c r="F150" s="22">
        <v>1</v>
      </c>
      <c r="G150" s="22">
        <v>1</v>
      </c>
      <c r="H150" s="19">
        <v>4</v>
      </c>
      <c r="I150" s="20" t="s">
        <v>58</v>
      </c>
      <c r="J150" s="22">
        <v>0.8</v>
      </c>
      <c r="K150" t="str">
        <f>VLOOKUP(A150,MasterTutor!A:D,4,FALSE)</f>
        <v>Distinguished</v>
      </c>
      <c r="L150" t="str">
        <f>VLOOKUP(A150,MasterTutor!A:D,3,FALSE)</f>
        <v>Professional</v>
      </c>
      <c r="M150" t="str">
        <f>VLOOKUP(A150,MasterTutor!A:D,2,FALSE)</f>
        <v>Ian Plamondon</v>
      </c>
    </row>
    <row r="151" spans="1:13" x14ac:dyDescent="0.2">
      <c r="A151" s="19" t="s">
        <v>71</v>
      </c>
      <c r="B151" s="19" t="s">
        <v>18</v>
      </c>
      <c r="C151" s="22">
        <v>0.59</v>
      </c>
      <c r="D151" s="22">
        <v>1.68</v>
      </c>
      <c r="E151" s="22">
        <v>0.99</v>
      </c>
      <c r="F151" s="22">
        <v>1</v>
      </c>
      <c r="G151" s="22">
        <v>0.81</v>
      </c>
      <c r="H151" s="19">
        <v>2</v>
      </c>
      <c r="I151" s="20">
        <v>1</v>
      </c>
      <c r="J151" s="22">
        <f>I151</f>
        <v>1</v>
      </c>
      <c r="K151" t="str">
        <f>VLOOKUP(A151,MasterTutor!A:D,4,FALSE)</f>
        <v>Distinguished</v>
      </c>
      <c r="L151" t="str">
        <f>VLOOKUP(A151,MasterTutor!A:D,3,FALSE)</f>
        <v>Professional</v>
      </c>
      <c r="M151" t="str">
        <f>VLOOKUP(A151,MasterTutor!A:D,2,FALSE)</f>
        <v>Ian Plamondon</v>
      </c>
    </row>
    <row r="152" spans="1:13" x14ac:dyDescent="0.2">
      <c r="A152" s="19" t="s">
        <v>71</v>
      </c>
      <c r="B152" s="19" t="s">
        <v>20</v>
      </c>
      <c r="C152" s="22">
        <v>1.02</v>
      </c>
      <c r="D152" s="22">
        <v>1.68</v>
      </c>
      <c r="E152" s="22">
        <v>0.96</v>
      </c>
      <c r="F152" s="22">
        <v>1</v>
      </c>
      <c r="G152" s="22">
        <v>0.75</v>
      </c>
      <c r="H152" s="19">
        <v>1</v>
      </c>
      <c r="I152" s="20">
        <v>1</v>
      </c>
      <c r="J152" s="22">
        <f>I152</f>
        <v>1</v>
      </c>
      <c r="K152" t="str">
        <f>VLOOKUP(A152,MasterTutor!A:D,4,FALSE)</f>
        <v>Distinguished</v>
      </c>
      <c r="L152" t="str">
        <f>VLOOKUP(A152,MasterTutor!A:D,3,FALSE)</f>
        <v>Professional</v>
      </c>
      <c r="M152" t="str">
        <f>VLOOKUP(A152,MasterTutor!A:D,2,FALSE)</f>
        <v>Ian Plamondon</v>
      </c>
    </row>
    <row r="153" spans="1:13" x14ac:dyDescent="0.2">
      <c r="A153" s="19" t="s">
        <v>71</v>
      </c>
      <c r="B153" s="19" t="s">
        <v>21</v>
      </c>
      <c r="C153" s="22">
        <v>0.67</v>
      </c>
      <c r="D153" s="22">
        <v>1.59</v>
      </c>
      <c r="E153" s="22">
        <v>0.98</v>
      </c>
      <c r="F153" s="22">
        <v>0.97</v>
      </c>
      <c r="G153" s="22">
        <v>1</v>
      </c>
      <c r="H153" s="19">
        <v>1</v>
      </c>
      <c r="I153" s="20" t="s">
        <v>23</v>
      </c>
      <c r="J153" s="22">
        <v>1</v>
      </c>
      <c r="K153" t="str">
        <f>VLOOKUP(A153,MasterTutor!A:D,4,FALSE)</f>
        <v>Distinguished</v>
      </c>
      <c r="L153" t="str">
        <f>VLOOKUP(A153,MasterTutor!A:D,3,FALSE)</f>
        <v>Professional</v>
      </c>
      <c r="M153" t="str">
        <f>VLOOKUP(A153,MasterTutor!A:D,2,FALSE)</f>
        <v>Ian Plamondon</v>
      </c>
    </row>
    <row r="154" spans="1:13" x14ac:dyDescent="0.2">
      <c r="A154" s="19" t="s">
        <v>71</v>
      </c>
      <c r="B154" s="19" t="s">
        <v>22</v>
      </c>
      <c r="C154" s="22">
        <v>0.62</v>
      </c>
      <c r="D154" s="22">
        <v>1.75</v>
      </c>
      <c r="E154" s="22">
        <v>0.97</v>
      </c>
      <c r="F154" s="22">
        <v>1</v>
      </c>
      <c r="G154" s="22">
        <v>0.83</v>
      </c>
      <c r="H154" s="19">
        <v>2</v>
      </c>
      <c r="I154" s="20" t="s">
        <v>37</v>
      </c>
      <c r="J154" s="22">
        <v>1</v>
      </c>
      <c r="K154" t="str">
        <f>VLOOKUP(A154,MasterTutor!A:D,4,FALSE)</f>
        <v>Distinguished</v>
      </c>
      <c r="L154" t="str">
        <f>VLOOKUP(A154,MasterTutor!A:D,3,FALSE)</f>
        <v>Professional</v>
      </c>
      <c r="M154" t="str">
        <f>VLOOKUP(A154,MasterTutor!A:D,2,FALSE)</f>
        <v>Ian Plamondon</v>
      </c>
    </row>
    <row r="155" spans="1:13" x14ac:dyDescent="0.2">
      <c r="A155" s="19" t="s">
        <v>72</v>
      </c>
      <c r="B155" s="19" t="s">
        <v>14</v>
      </c>
      <c r="C155" s="22">
        <v>0.69379999999999997</v>
      </c>
      <c r="D155" s="22">
        <v>0.97399999999999998</v>
      </c>
      <c r="E155" s="22">
        <v>1</v>
      </c>
      <c r="F155" s="22">
        <v>1</v>
      </c>
      <c r="G155" s="22">
        <v>0.8</v>
      </c>
      <c r="H155" s="19">
        <v>1</v>
      </c>
      <c r="I155" s="20" t="s">
        <v>48</v>
      </c>
      <c r="J155" s="22">
        <v>1</v>
      </c>
      <c r="K155" t="e">
        <f>VLOOKUP(A155,MasterTutor!A:D,4,FALSE)</f>
        <v>#N/A</v>
      </c>
      <c r="L155" t="e">
        <f>VLOOKUP(A155,MasterTutor!A:D,3,FALSE)</f>
        <v>#N/A</v>
      </c>
      <c r="M155" t="e">
        <f>VLOOKUP(A155,MasterTutor!A:D,2,FALSE)</f>
        <v>#N/A</v>
      </c>
    </row>
    <row r="156" spans="1:13" x14ac:dyDescent="0.2">
      <c r="A156" s="19" t="s">
        <v>72</v>
      </c>
      <c r="B156" s="19" t="s">
        <v>16</v>
      </c>
      <c r="C156" s="22">
        <v>0.69</v>
      </c>
      <c r="D156" s="22">
        <v>0.93</v>
      </c>
      <c r="E156" s="22">
        <v>1</v>
      </c>
      <c r="F156" s="22">
        <v>1</v>
      </c>
      <c r="G156" s="22">
        <v>0.36</v>
      </c>
      <c r="H156" s="19">
        <v>3</v>
      </c>
      <c r="I156" s="23"/>
      <c r="J156" s="22"/>
      <c r="K156" t="e">
        <f>VLOOKUP(A156,MasterTutor!A:D,4,FALSE)</f>
        <v>#N/A</v>
      </c>
      <c r="L156" t="e">
        <f>VLOOKUP(A156,MasterTutor!A:D,3,FALSE)</f>
        <v>#N/A</v>
      </c>
      <c r="M156" t="e">
        <f>VLOOKUP(A156,MasterTutor!A:D,2,FALSE)</f>
        <v>#N/A</v>
      </c>
    </row>
    <row r="157" spans="1:13" x14ac:dyDescent="0.2">
      <c r="A157" s="19" t="s">
        <v>72</v>
      </c>
      <c r="B157" s="19" t="s">
        <v>257</v>
      </c>
      <c r="C157" s="22">
        <v>0.39</v>
      </c>
      <c r="D157" s="22">
        <v>0.91</v>
      </c>
      <c r="E157" s="22">
        <v>1</v>
      </c>
      <c r="F157" s="22">
        <v>1</v>
      </c>
      <c r="G157" s="22">
        <v>0.82</v>
      </c>
      <c r="H157" s="19">
        <v>2</v>
      </c>
      <c r="I157" s="20">
        <v>1</v>
      </c>
      <c r="J157" s="22">
        <v>1</v>
      </c>
      <c r="K157" t="e">
        <f>VLOOKUP(A157,MasterTutor!A:D,4,FALSE)</f>
        <v>#N/A</v>
      </c>
      <c r="L157" t="e">
        <f>VLOOKUP(A157,MasterTutor!A:D,3,FALSE)</f>
        <v>#N/A</v>
      </c>
      <c r="M157" t="e">
        <f>VLOOKUP(A157,MasterTutor!A:D,2,FALSE)</f>
        <v>#N/A</v>
      </c>
    </row>
    <row r="158" spans="1:13" x14ac:dyDescent="0.2">
      <c r="A158" s="19" t="s">
        <v>72</v>
      </c>
      <c r="B158" s="19" t="s">
        <v>17</v>
      </c>
      <c r="C158" s="22">
        <v>0.25</v>
      </c>
      <c r="D158" s="22">
        <v>0.6</v>
      </c>
      <c r="E158" s="22">
        <v>1</v>
      </c>
      <c r="F158" s="22">
        <v>1</v>
      </c>
      <c r="G158" s="22">
        <v>0.56000000000000005</v>
      </c>
      <c r="H158" s="19" t="e">
        <v>#N/A</v>
      </c>
      <c r="J158" s="22"/>
      <c r="K158" t="e">
        <f>VLOOKUP(A158,MasterTutor!A:D,4,FALSE)</f>
        <v>#N/A</v>
      </c>
      <c r="L158" t="e">
        <f>VLOOKUP(A158,MasterTutor!A:D,3,FALSE)</f>
        <v>#N/A</v>
      </c>
      <c r="M158" t="e">
        <f>VLOOKUP(A158,MasterTutor!A:D,2,FALSE)</f>
        <v>#N/A</v>
      </c>
    </row>
    <row r="159" spans="1:13" x14ac:dyDescent="0.2">
      <c r="A159" s="19" t="s">
        <v>72</v>
      </c>
      <c r="B159" s="19" t="s">
        <v>18</v>
      </c>
      <c r="C159" s="22">
        <v>0.23</v>
      </c>
      <c r="D159" s="22">
        <v>0.99</v>
      </c>
      <c r="E159" s="22">
        <v>1</v>
      </c>
      <c r="F159" s="22">
        <v>1</v>
      </c>
      <c r="G159" s="22">
        <v>0.8</v>
      </c>
      <c r="H159" s="19" t="e">
        <v>#N/A</v>
      </c>
      <c r="J159" s="22"/>
      <c r="K159" t="e">
        <f>VLOOKUP(A159,MasterTutor!A:D,4,FALSE)</f>
        <v>#N/A</v>
      </c>
      <c r="L159" t="e">
        <f>VLOOKUP(A159,MasterTutor!A:D,3,FALSE)</f>
        <v>#N/A</v>
      </c>
      <c r="M159" t="e">
        <f>VLOOKUP(A159,MasterTutor!A:D,2,FALSE)</f>
        <v>#N/A</v>
      </c>
    </row>
    <row r="160" spans="1:13" x14ac:dyDescent="0.2">
      <c r="A160" s="19" t="s">
        <v>72</v>
      </c>
      <c r="B160" s="19" t="s">
        <v>20</v>
      </c>
      <c r="C160" s="22">
        <v>0.33</v>
      </c>
      <c r="D160" s="22">
        <v>1</v>
      </c>
      <c r="E160" s="22">
        <v>1</v>
      </c>
      <c r="F160" s="22">
        <v>1</v>
      </c>
      <c r="G160" s="22">
        <v>0.77</v>
      </c>
      <c r="H160" s="19" t="e">
        <v>#N/A</v>
      </c>
      <c r="I160" s="20">
        <v>1</v>
      </c>
      <c r="J160" s="22">
        <f>I160</f>
        <v>1</v>
      </c>
      <c r="K160" t="e">
        <f>VLOOKUP(A160,MasterTutor!A:D,4,FALSE)</f>
        <v>#N/A</v>
      </c>
      <c r="L160" t="e">
        <f>VLOOKUP(A160,MasterTutor!A:D,3,FALSE)</f>
        <v>#N/A</v>
      </c>
      <c r="M160" t="e">
        <f>VLOOKUP(A160,MasterTutor!A:D,2,FALSE)</f>
        <v>#N/A</v>
      </c>
    </row>
    <row r="161" spans="1:13" x14ac:dyDescent="0.2">
      <c r="A161" s="19" t="s">
        <v>72</v>
      </c>
      <c r="B161" s="19" t="s">
        <v>21</v>
      </c>
      <c r="C161" s="22">
        <v>0.88</v>
      </c>
      <c r="D161" s="22">
        <v>1.03</v>
      </c>
      <c r="E161" s="22">
        <v>1</v>
      </c>
      <c r="F161" s="22">
        <v>0.95</v>
      </c>
      <c r="G161" s="22">
        <v>0.64</v>
      </c>
      <c r="H161" s="19">
        <v>3</v>
      </c>
      <c r="I161" s="20" t="s">
        <v>48</v>
      </c>
      <c r="J161" s="22">
        <v>1</v>
      </c>
      <c r="K161" t="e">
        <f>VLOOKUP(A161,MasterTutor!A:D,4,FALSE)</f>
        <v>#N/A</v>
      </c>
      <c r="L161" t="e">
        <f>VLOOKUP(A161,MasterTutor!A:D,3,FALSE)</f>
        <v>#N/A</v>
      </c>
      <c r="M161" t="e">
        <f>VLOOKUP(A161,MasterTutor!A:D,2,FALSE)</f>
        <v>#N/A</v>
      </c>
    </row>
    <row r="162" spans="1:13" x14ac:dyDescent="0.2">
      <c r="A162" s="19" t="s">
        <v>72</v>
      </c>
      <c r="B162" s="19" t="s">
        <v>22</v>
      </c>
      <c r="C162" s="22">
        <v>0.37</v>
      </c>
      <c r="D162" s="22">
        <v>1.01</v>
      </c>
      <c r="E162" s="22">
        <v>1</v>
      </c>
      <c r="F162" s="22">
        <v>1</v>
      </c>
      <c r="G162" s="22">
        <v>0.6</v>
      </c>
      <c r="H162" s="19">
        <v>1</v>
      </c>
      <c r="I162" s="21"/>
      <c r="J162" s="22"/>
      <c r="K162" t="e">
        <f>VLOOKUP(A162,MasterTutor!A:D,4,FALSE)</f>
        <v>#N/A</v>
      </c>
      <c r="L162" t="e">
        <f>VLOOKUP(A162,MasterTutor!A:D,3,FALSE)</f>
        <v>#N/A</v>
      </c>
      <c r="M162" t="e">
        <f>VLOOKUP(A162,MasterTutor!A:D,2,FALSE)</f>
        <v>#N/A</v>
      </c>
    </row>
    <row r="163" spans="1:13" x14ac:dyDescent="0.2">
      <c r="A163" s="19" t="s">
        <v>73</v>
      </c>
      <c r="B163" s="19" t="s">
        <v>14</v>
      </c>
      <c r="C163" s="22">
        <v>0.78749999999999998</v>
      </c>
      <c r="D163" s="22">
        <v>0.89139999999999997</v>
      </c>
      <c r="E163" s="22">
        <v>0.98412698412698396</v>
      </c>
      <c r="F163" s="22">
        <v>0.835443037974683</v>
      </c>
      <c r="G163" s="22">
        <v>0.33333333333333298</v>
      </c>
      <c r="H163" s="19">
        <v>12</v>
      </c>
      <c r="I163" s="20" t="s">
        <v>45</v>
      </c>
      <c r="J163" s="22">
        <v>0</v>
      </c>
      <c r="K163" t="e">
        <f>VLOOKUP(A163,MasterTutor!A:D,4,FALSE)</f>
        <v>#N/A</v>
      </c>
      <c r="L163" t="e">
        <f>VLOOKUP(A163,MasterTutor!A:D,3,FALSE)</f>
        <v>#N/A</v>
      </c>
      <c r="M163" t="e">
        <f>VLOOKUP(A163,MasterTutor!A:D,2,FALSE)</f>
        <v>#N/A</v>
      </c>
    </row>
    <row r="164" spans="1:13" x14ac:dyDescent="0.2">
      <c r="A164" s="19" t="s">
        <v>73</v>
      </c>
      <c r="B164" s="19" t="s">
        <v>16</v>
      </c>
      <c r="C164" s="22">
        <v>0.96</v>
      </c>
      <c r="D164" s="22">
        <v>1.02</v>
      </c>
      <c r="E164" s="22">
        <v>0.99</v>
      </c>
      <c r="F164" s="22">
        <v>1</v>
      </c>
      <c r="G164" s="22">
        <v>0.28999999999999998</v>
      </c>
      <c r="H164" s="19">
        <v>8</v>
      </c>
      <c r="I164" s="23"/>
      <c r="J164" s="22"/>
      <c r="K164" t="e">
        <f>VLOOKUP(A164,MasterTutor!A:D,4,FALSE)</f>
        <v>#N/A</v>
      </c>
      <c r="L164" t="e">
        <f>VLOOKUP(A164,MasterTutor!A:D,3,FALSE)</f>
        <v>#N/A</v>
      </c>
      <c r="M164" t="e">
        <f>VLOOKUP(A164,MasterTutor!A:D,2,FALSE)</f>
        <v>#N/A</v>
      </c>
    </row>
    <row r="165" spans="1:13" x14ac:dyDescent="0.2">
      <c r="A165" s="19" t="s">
        <v>73</v>
      </c>
      <c r="B165" s="19" t="s">
        <v>17</v>
      </c>
      <c r="C165" s="22">
        <v>0.17</v>
      </c>
      <c r="D165" s="22">
        <v>0.2</v>
      </c>
      <c r="E165" s="22">
        <v>1</v>
      </c>
      <c r="F165" s="22">
        <v>0.92</v>
      </c>
      <c r="G165" s="22">
        <v>0.28999999999999998</v>
      </c>
      <c r="H165" s="19">
        <v>3</v>
      </c>
      <c r="J165" s="22"/>
      <c r="K165" t="e">
        <f>VLOOKUP(A165,MasterTutor!A:D,4,FALSE)</f>
        <v>#N/A</v>
      </c>
      <c r="L165" t="e">
        <f>VLOOKUP(A165,MasterTutor!A:D,3,FALSE)</f>
        <v>#N/A</v>
      </c>
      <c r="M165" t="e">
        <f>VLOOKUP(A165,MasterTutor!A:D,2,FALSE)</f>
        <v>#N/A</v>
      </c>
    </row>
    <row r="166" spans="1:13" x14ac:dyDescent="0.2">
      <c r="A166" s="19" t="s">
        <v>73</v>
      </c>
      <c r="B166" s="19" t="s">
        <v>18</v>
      </c>
      <c r="C166" s="22">
        <v>0.45</v>
      </c>
      <c r="D166" s="22">
        <v>0.92</v>
      </c>
      <c r="E166" s="22">
        <v>1</v>
      </c>
      <c r="F166" s="22">
        <v>0.78</v>
      </c>
      <c r="G166" s="22">
        <v>0.38</v>
      </c>
      <c r="H166" s="19">
        <v>6</v>
      </c>
      <c r="I166" s="20">
        <v>0</v>
      </c>
      <c r="J166" s="22">
        <f>I166</f>
        <v>0</v>
      </c>
      <c r="K166" t="e">
        <f>VLOOKUP(A166,MasterTutor!A:D,4,FALSE)</f>
        <v>#N/A</v>
      </c>
      <c r="L166" t="e">
        <f>VLOOKUP(A166,MasterTutor!A:D,3,FALSE)</f>
        <v>#N/A</v>
      </c>
      <c r="M166" t="e">
        <f>VLOOKUP(A166,MasterTutor!A:D,2,FALSE)</f>
        <v>#N/A</v>
      </c>
    </row>
    <row r="167" spans="1:13" x14ac:dyDescent="0.2">
      <c r="A167" s="19" t="s">
        <v>73</v>
      </c>
      <c r="B167" s="19" t="s">
        <v>20</v>
      </c>
      <c r="C167" s="22">
        <v>0.75</v>
      </c>
      <c r="D167" s="22">
        <v>1.07</v>
      </c>
      <c r="E167" s="22">
        <v>1</v>
      </c>
      <c r="F167" s="22">
        <v>0.72</v>
      </c>
      <c r="G167" s="22">
        <v>0.33</v>
      </c>
      <c r="H167" s="19">
        <v>5</v>
      </c>
      <c r="I167" s="20">
        <v>0</v>
      </c>
      <c r="J167" s="22">
        <f>I167</f>
        <v>0</v>
      </c>
      <c r="K167" t="e">
        <f>VLOOKUP(A167,MasterTutor!A:D,4,FALSE)</f>
        <v>#N/A</v>
      </c>
      <c r="L167" t="e">
        <f>VLOOKUP(A167,MasterTutor!A:D,3,FALSE)</f>
        <v>#N/A</v>
      </c>
      <c r="M167" t="e">
        <f>VLOOKUP(A167,MasterTutor!A:D,2,FALSE)</f>
        <v>#N/A</v>
      </c>
    </row>
    <row r="168" spans="1:13" x14ac:dyDescent="0.2">
      <c r="A168" s="19" t="s">
        <v>73</v>
      </c>
      <c r="B168" s="19" t="s">
        <v>21</v>
      </c>
      <c r="C168" s="22">
        <v>0.85</v>
      </c>
      <c r="D168" s="22">
        <v>1.03</v>
      </c>
      <c r="E168" s="22">
        <v>1</v>
      </c>
      <c r="F168" s="22">
        <v>0.83</v>
      </c>
      <c r="G168" s="22">
        <v>0.13</v>
      </c>
      <c r="H168" s="19">
        <v>5</v>
      </c>
      <c r="I168" s="21"/>
      <c r="J168" s="22"/>
      <c r="K168" t="e">
        <f>VLOOKUP(A168,MasterTutor!A:D,4,FALSE)</f>
        <v>#N/A</v>
      </c>
      <c r="L168" t="e">
        <f>VLOOKUP(A168,MasterTutor!A:D,3,FALSE)</f>
        <v>#N/A</v>
      </c>
      <c r="M168" t="e">
        <f>VLOOKUP(A168,MasterTutor!A:D,2,FALSE)</f>
        <v>#N/A</v>
      </c>
    </row>
    <row r="169" spans="1:13" x14ac:dyDescent="0.2">
      <c r="A169" s="19" t="s">
        <v>73</v>
      </c>
      <c r="B169" s="19" t="s">
        <v>22</v>
      </c>
      <c r="C169" s="22">
        <v>0.94</v>
      </c>
      <c r="D169" s="22">
        <v>1.07</v>
      </c>
      <c r="E169" s="22">
        <v>0.99</v>
      </c>
      <c r="F169" s="22">
        <v>0.75</v>
      </c>
      <c r="G169" s="22">
        <v>0.13</v>
      </c>
      <c r="H169" s="19">
        <v>13</v>
      </c>
      <c r="I169" s="20" t="s">
        <v>62</v>
      </c>
      <c r="J169" s="22">
        <v>0</v>
      </c>
      <c r="K169" t="e">
        <f>VLOOKUP(A169,MasterTutor!A:D,4,FALSE)</f>
        <v>#N/A</v>
      </c>
      <c r="L169" t="e">
        <f>VLOOKUP(A169,MasterTutor!A:D,3,FALSE)</f>
        <v>#N/A</v>
      </c>
      <c r="M169" t="e">
        <f>VLOOKUP(A169,MasterTutor!A:D,2,FALSE)</f>
        <v>#N/A</v>
      </c>
    </row>
    <row r="170" spans="1:13" x14ac:dyDescent="0.2">
      <c r="A170" s="19" t="s">
        <v>74</v>
      </c>
      <c r="B170" s="19" t="s">
        <v>14</v>
      </c>
      <c r="C170" s="22">
        <v>1.1195999999999999</v>
      </c>
      <c r="D170" s="22">
        <v>1.516</v>
      </c>
      <c r="E170" s="22">
        <v>0.91666666666666596</v>
      </c>
      <c r="F170" s="22">
        <v>0.96551724137931005</v>
      </c>
      <c r="G170" s="22">
        <v>0.875</v>
      </c>
      <c r="H170" s="19">
        <v>7</v>
      </c>
      <c r="I170" s="20" t="s">
        <v>31</v>
      </c>
      <c r="J170" s="22">
        <v>0.6</v>
      </c>
      <c r="K170" t="str">
        <f>VLOOKUP(A170,MasterTutor!A:D,4,FALSE)</f>
        <v>Premium</v>
      </c>
      <c r="L170" t="str">
        <f>VLOOKUP(A170,MasterTutor!A:D,3,FALSE)</f>
        <v>Professional</v>
      </c>
      <c r="M170" t="str">
        <f>VLOOKUP(A170,MasterTutor!A:D,2,FALSE)</f>
        <v>Geoff St. Marie</v>
      </c>
    </row>
    <row r="171" spans="1:13" x14ac:dyDescent="0.2">
      <c r="A171" s="19" t="s">
        <v>74</v>
      </c>
      <c r="B171" s="19" t="s">
        <v>16</v>
      </c>
      <c r="C171" s="22">
        <v>0.8</v>
      </c>
      <c r="D171" s="22">
        <v>1.24</v>
      </c>
      <c r="E171" s="22">
        <v>0.91</v>
      </c>
      <c r="F171" s="22">
        <v>0.89</v>
      </c>
      <c r="G171" s="22">
        <v>0.96</v>
      </c>
      <c r="H171" s="19">
        <v>14</v>
      </c>
      <c r="I171" s="23">
        <v>45691</v>
      </c>
      <c r="J171" s="24">
        <v>0.67</v>
      </c>
      <c r="K171" t="str">
        <f>VLOOKUP(A171,MasterTutor!A:D,4,FALSE)</f>
        <v>Premium</v>
      </c>
      <c r="L171" t="str">
        <f>VLOOKUP(A171,MasterTutor!A:D,3,FALSE)</f>
        <v>Professional</v>
      </c>
      <c r="M171" t="str">
        <f>VLOOKUP(A171,MasterTutor!A:D,2,FALSE)</f>
        <v>Geoff St. Marie</v>
      </c>
    </row>
    <row r="172" spans="1:13" x14ac:dyDescent="0.2">
      <c r="A172" s="19" t="s">
        <v>74</v>
      </c>
      <c r="B172" s="19" t="s">
        <v>257</v>
      </c>
      <c r="C172" s="22">
        <v>0.77</v>
      </c>
      <c r="D172" s="22">
        <v>1.22</v>
      </c>
      <c r="E172" s="22">
        <v>0.91</v>
      </c>
      <c r="F172" s="22">
        <v>0.85</v>
      </c>
      <c r="G172" s="22">
        <v>0.96</v>
      </c>
      <c r="H172" s="19">
        <v>0</v>
      </c>
      <c r="I172" s="20">
        <v>1</v>
      </c>
      <c r="J172" s="22">
        <v>1</v>
      </c>
      <c r="K172" t="str">
        <f>VLOOKUP(A172,MasterTutor!A:D,4,FALSE)</f>
        <v>Premium</v>
      </c>
      <c r="L172" t="str">
        <f>VLOOKUP(A172,MasterTutor!A:D,3,FALSE)</f>
        <v>Professional</v>
      </c>
      <c r="M172" t="str">
        <f>VLOOKUP(A172,MasterTutor!A:D,2,FALSE)</f>
        <v>Geoff St. Marie</v>
      </c>
    </row>
    <row r="173" spans="1:13" x14ac:dyDescent="0.2">
      <c r="A173" s="19" t="s">
        <v>74</v>
      </c>
      <c r="B173" s="19" t="s">
        <v>29</v>
      </c>
      <c r="C173" s="22">
        <v>0.66790000000000005</v>
      </c>
      <c r="D173" s="22">
        <v>1.5785</v>
      </c>
      <c r="E173" s="22">
        <v>0.88</v>
      </c>
      <c r="F173" s="22">
        <v>0.85</v>
      </c>
      <c r="G173" s="22">
        <v>0.94736842099999996</v>
      </c>
      <c r="H173" s="19">
        <v>1</v>
      </c>
      <c r="I173" s="20">
        <v>1</v>
      </c>
      <c r="J173" s="22">
        <f>I173</f>
        <v>1</v>
      </c>
      <c r="K173" t="str">
        <f>VLOOKUP(A173,MasterTutor!A:D,4,FALSE)</f>
        <v>Premium</v>
      </c>
      <c r="L173" t="str">
        <f>VLOOKUP(A173,MasterTutor!A:D,3,FALSE)</f>
        <v>Professional</v>
      </c>
      <c r="M173" t="str">
        <f>VLOOKUP(A173,MasterTutor!A:D,2,FALSE)</f>
        <v>Geoff St. Marie</v>
      </c>
    </row>
    <row r="174" spans="1:13" x14ac:dyDescent="0.2">
      <c r="A174" s="19" t="s">
        <v>74</v>
      </c>
      <c r="B174" s="19" t="s">
        <v>17</v>
      </c>
      <c r="C174" s="22">
        <v>1.41</v>
      </c>
      <c r="D174" s="22">
        <v>1.52</v>
      </c>
      <c r="E174" s="22">
        <v>0.9</v>
      </c>
      <c r="F174" s="22">
        <v>0.89</v>
      </c>
      <c r="G174" s="22">
        <v>0.93</v>
      </c>
      <c r="H174" s="19">
        <v>2</v>
      </c>
      <c r="I174" s="20">
        <v>0</v>
      </c>
      <c r="J174" s="22">
        <f>I174</f>
        <v>0</v>
      </c>
      <c r="K174" t="str">
        <f>VLOOKUP(A174,MasterTutor!A:D,4,FALSE)</f>
        <v>Premium</v>
      </c>
      <c r="L174" t="str">
        <f>VLOOKUP(A174,MasterTutor!A:D,3,FALSE)</f>
        <v>Professional</v>
      </c>
      <c r="M174" t="str">
        <f>VLOOKUP(A174,MasterTutor!A:D,2,FALSE)</f>
        <v>Geoff St. Marie</v>
      </c>
    </row>
    <row r="175" spans="1:13" x14ac:dyDescent="0.2">
      <c r="A175" s="19" t="s">
        <v>74</v>
      </c>
      <c r="B175" s="19" t="s">
        <v>18</v>
      </c>
      <c r="C175" s="22">
        <v>1.27</v>
      </c>
      <c r="D175" s="22">
        <v>1.41</v>
      </c>
      <c r="E175" s="22">
        <v>0.94</v>
      </c>
      <c r="F175" s="22">
        <v>0.97</v>
      </c>
      <c r="G175" s="22">
        <v>0.88</v>
      </c>
      <c r="H175" s="19">
        <v>4</v>
      </c>
      <c r="I175" s="20">
        <v>0</v>
      </c>
      <c r="J175" s="22">
        <f>I175</f>
        <v>0</v>
      </c>
      <c r="K175" t="str">
        <f>VLOOKUP(A175,MasterTutor!A:D,4,FALSE)</f>
        <v>Premium</v>
      </c>
      <c r="L175" t="str">
        <f>VLOOKUP(A175,MasterTutor!A:D,3,FALSE)</f>
        <v>Professional</v>
      </c>
      <c r="M175" t="str">
        <f>VLOOKUP(A175,MasterTutor!A:D,2,FALSE)</f>
        <v>Geoff St. Marie</v>
      </c>
    </row>
    <row r="176" spans="1:13" x14ac:dyDescent="0.2">
      <c r="A176" s="19" t="s">
        <v>74</v>
      </c>
      <c r="B176" s="19" t="s">
        <v>20</v>
      </c>
      <c r="C176" s="22">
        <v>1.42</v>
      </c>
      <c r="D176" s="22">
        <v>1.19</v>
      </c>
      <c r="E176" s="22">
        <v>0.9</v>
      </c>
      <c r="F176" s="22">
        <v>0.94</v>
      </c>
      <c r="G176" s="22">
        <v>0.7</v>
      </c>
      <c r="H176" s="19">
        <v>2</v>
      </c>
      <c r="I176" s="20">
        <v>0</v>
      </c>
      <c r="J176" s="22">
        <f>I176</f>
        <v>0</v>
      </c>
      <c r="K176" t="str">
        <f>VLOOKUP(A176,MasterTutor!A:D,4,FALSE)</f>
        <v>Premium</v>
      </c>
      <c r="L176" t="str">
        <f>VLOOKUP(A176,MasterTutor!A:D,3,FALSE)</f>
        <v>Professional</v>
      </c>
      <c r="M176" t="str">
        <f>VLOOKUP(A176,MasterTutor!A:D,2,FALSE)</f>
        <v>Geoff St. Marie</v>
      </c>
    </row>
    <row r="177" spans="1:13" x14ac:dyDescent="0.2">
      <c r="A177" s="19" t="s">
        <v>74</v>
      </c>
      <c r="B177" s="19" t="s">
        <v>21</v>
      </c>
      <c r="C177" s="22">
        <v>1.41</v>
      </c>
      <c r="D177" s="22">
        <v>1.34</v>
      </c>
      <c r="E177" s="22">
        <v>0.89</v>
      </c>
      <c r="F177" s="22">
        <v>0.94</v>
      </c>
      <c r="G177" s="22">
        <v>0.91</v>
      </c>
      <c r="H177" s="19">
        <v>4</v>
      </c>
      <c r="I177" s="20" t="s">
        <v>45</v>
      </c>
      <c r="J177" s="22">
        <v>0</v>
      </c>
      <c r="K177" t="str">
        <f>VLOOKUP(A177,MasterTutor!A:D,4,FALSE)</f>
        <v>Premium</v>
      </c>
      <c r="L177" t="str">
        <f>VLOOKUP(A177,MasterTutor!A:D,3,FALSE)</f>
        <v>Professional</v>
      </c>
      <c r="M177" t="str">
        <f>VLOOKUP(A177,MasterTutor!A:D,2,FALSE)</f>
        <v>Geoff St. Marie</v>
      </c>
    </row>
    <row r="178" spans="1:13" x14ac:dyDescent="0.2">
      <c r="A178" s="19" t="s">
        <v>74</v>
      </c>
      <c r="B178" s="19" t="s">
        <v>22</v>
      </c>
      <c r="C178" s="22">
        <v>1.23</v>
      </c>
      <c r="D178" s="22">
        <v>1.38</v>
      </c>
      <c r="E178" s="22">
        <v>0.96</v>
      </c>
      <c r="F178" s="22">
        <v>0.94</v>
      </c>
      <c r="G178" s="22">
        <v>0.88</v>
      </c>
      <c r="H178" s="19">
        <v>2</v>
      </c>
      <c r="I178" s="20" t="s">
        <v>40</v>
      </c>
      <c r="J178" s="22">
        <v>0</v>
      </c>
      <c r="K178" t="str">
        <f>VLOOKUP(A178,MasterTutor!A:D,4,FALSE)</f>
        <v>Premium</v>
      </c>
      <c r="L178" t="str">
        <f>VLOOKUP(A178,MasterTutor!A:D,3,FALSE)</f>
        <v>Professional</v>
      </c>
      <c r="M178" t="str">
        <f>VLOOKUP(A178,MasterTutor!A:D,2,FALSE)</f>
        <v>Geoff St. Marie</v>
      </c>
    </row>
    <row r="179" spans="1:13" x14ac:dyDescent="0.2">
      <c r="A179" s="19" t="s">
        <v>75</v>
      </c>
      <c r="B179" s="19" t="s">
        <v>257</v>
      </c>
      <c r="C179" s="22">
        <v>0</v>
      </c>
      <c r="D179" s="22">
        <v>0.57999999999999996</v>
      </c>
      <c r="E179" s="22">
        <v>0</v>
      </c>
      <c r="F179" s="22">
        <v>0</v>
      </c>
      <c r="G179" s="22">
        <v>0</v>
      </c>
      <c r="H179" s="19">
        <v>0</v>
      </c>
      <c r="I179" s="20"/>
      <c r="J179" s="22"/>
      <c r="K179" t="e">
        <f>VLOOKUP(A179,MasterTutor!A:D,4,FALSE)</f>
        <v>#N/A</v>
      </c>
      <c r="L179" t="e">
        <f>VLOOKUP(A179,MasterTutor!A:D,3,FALSE)</f>
        <v>#N/A</v>
      </c>
      <c r="M179" t="e">
        <f>VLOOKUP(A179,MasterTutor!A:D,2,FALSE)</f>
        <v>#N/A</v>
      </c>
    </row>
    <row r="180" spans="1:13" x14ac:dyDescent="0.2">
      <c r="A180" s="19" t="s">
        <v>75</v>
      </c>
      <c r="B180" s="19" t="s">
        <v>29</v>
      </c>
      <c r="C180" s="22">
        <v>0.51880000000000004</v>
      </c>
      <c r="D180" s="22">
        <v>1.1172</v>
      </c>
      <c r="E180" s="22">
        <v>1</v>
      </c>
      <c r="F180" s="22">
        <v>0.44827586200000002</v>
      </c>
      <c r="G180" s="22">
        <v>0</v>
      </c>
      <c r="H180" s="19">
        <v>1</v>
      </c>
      <c r="I180" s="20">
        <v>0.5</v>
      </c>
      <c r="J180" s="22">
        <f>I180</f>
        <v>0.5</v>
      </c>
      <c r="K180" t="e">
        <f>VLOOKUP(A180,MasterTutor!A:D,4,FALSE)</f>
        <v>#N/A</v>
      </c>
      <c r="L180" t="e">
        <f>VLOOKUP(A180,MasterTutor!A:D,3,FALSE)</f>
        <v>#N/A</v>
      </c>
      <c r="M180" t="e">
        <f>VLOOKUP(A180,MasterTutor!A:D,2,FALSE)</f>
        <v>#N/A</v>
      </c>
    </row>
    <row r="181" spans="1:13" x14ac:dyDescent="0.2">
      <c r="A181" s="19" t="s">
        <v>76</v>
      </c>
      <c r="B181" s="19" t="s">
        <v>14</v>
      </c>
      <c r="C181" s="22">
        <v>1.3697999999999999</v>
      </c>
      <c r="D181" s="22">
        <v>1.8280999999999901</v>
      </c>
      <c r="E181" s="22">
        <v>0.91935483870967705</v>
      </c>
      <c r="F181" s="22">
        <v>1</v>
      </c>
      <c r="G181" s="22">
        <v>0.5</v>
      </c>
      <c r="H181" s="19">
        <v>5</v>
      </c>
      <c r="I181" s="20" t="s">
        <v>77</v>
      </c>
      <c r="J181" s="22">
        <v>0.5</v>
      </c>
      <c r="K181" t="str">
        <f>VLOOKUP(A181,MasterTutor!A:D,4,FALSE)</f>
        <v>Advanced</v>
      </c>
      <c r="L181" t="str">
        <f>VLOOKUP(A181,MasterTutor!A:D,3,FALSE)</f>
        <v>Adjunct</v>
      </c>
      <c r="M181" t="str">
        <f>VLOOKUP(A181,MasterTutor!A:D,2,FALSE)</f>
        <v>Annelies de Groot</v>
      </c>
    </row>
    <row r="182" spans="1:13" x14ac:dyDescent="0.2">
      <c r="A182" s="19" t="s">
        <v>76</v>
      </c>
      <c r="B182" s="19" t="s">
        <v>16</v>
      </c>
      <c r="C182" s="22">
        <v>1.51</v>
      </c>
      <c r="D182" s="22">
        <v>2.13</v>
      </c>
      <c r="E182" s="22">
        <v>0.9</v>
      </c>
      <c r="F182" s="22">
        <v>0.86</v>
      </c>
      <c r="G182" s="22">
        <v>0.6</v>
      </c>
      <c r="H182" s="19">
        <v>5</v>
      </c>
      <c r="I182" s="23">
        <v>45721</v>
      </c>
      <c r="J182" s="24">
        <v>0.6</v>
      </c>
      <c r="K182" t="str">
        <f>VLOOKUP(A182,MasterTutor!A:D,4,FALSE)</f>
        <v>Advanced</v>
      </c>
      <c r="L182" t="str">
        <f>VLOOKUP(A182,MasterTutor!A:D,3,FALSE)</f>
        <v>Adjunct</v>
      </c>
      <c r="M182" t="str">
        <f>VLOOKUP(A182,MasterTutor!A:D,2,FALSE)</f>
        <v>Annelies de Groot</v>
      </c>
    </row>
    <row r="183" spans="1:13" x14ac:dyDescent="0.2">
      <c r="A183" s="19" t="s">
        <v>76</v>
      </c>
      <c r="B183" s="19" t="s">
        <v>257</v>
      </c>
      <c r="C183" s="22">
        <v>1.07</v>
      </c>
      <c r="D183" s="22">
        <v>1.54</v>
      </c>
      <c r="E183" s="22">
        <v>0.84</v>
      </c>
      <c r="F183" s="22">
        <v>1</v>
      </c>
      <c r="G183" s="22">
        <v>0.67</v>
      </c>
      <c r="H183" s="19">
        <v>8</v>
      </c>
      <c r="I183" s="20">
        <v>0.75</v>
      </c>
      <c r="J183" s="22">
        <v>0.75</v>
      </c>
      <c r="K183" t="str">
        <f>VLOOKUP(A183,MasterTutor!A:D,4,FALSE)</f>
        <v>Advanced</v>
      </c>
      <c r="L183" t="str">
        <f>VLOOKUP(A183,MasterTutor!A:D,3,FALSE)</f>
        <v>Adjunct</v>
      </c>
      <c r="M183" t="str">
        <f>VLOOKUP(A183,MasterTutor!A:D,2,FALSE)</f>
        <v>Annelies de Groot</v>
      </c>
    </row>
    <row r="184" spans="1:13" x14ac:dyDescent="0.2">
      <c r="A184" s="19" t="s">
        <v>76</v>
      </c>
      <c r="B184" s="19" t="s">
        <v>29</v>
      </c>
      <c r="C184" s="22">
        <v>1.8542000000000001</v>
      </c>
      <c r="D184" s="22">
        <v>2.2187999999999999</v>
      </c>
      <c r="E184" s="22">
        <v>0.92207792200000005</v>
      </c>
      <c r="F184" s="22">
        <v>1</v>
      </c>
      <c r="G184" s="22">
        <v>0.77777777800000003</v>
      </c>
      <c r="H184" s="19">
        <v>1</v>
      </c>
      <c r="I184" s="20">
        <v>0.66666666666666663</v>
      </c>
      <c r="J184" s="22">
        <f>I184</f>
        <v>0.66666666666666663</v>
      </c>
      <c r="K184" t="str">
        <f>VLOOKUP(A184,MasterTutor!A:D,4,FALSE)</f>
        <v>Advanced</v>
      </c>
      <c r="L184" t="str">
        <f>VLOOKUP(A184,MasterTutor!A:D,3,FALSE)</f>
        <v>Adjunct</v>
      </c>
      <c r="M184" t="str">
        <f>VLOOKUP(A184,MasterTutor!A:D,2,FALSE)</f>
        <v>Annelies de Groot</v>
      </c>
    </row>
    <row r="185" spans="1:13" x14ac:dyDescent="0.2">
      <c r="A185" s="19" t="s">
        <v>76</v>
      </c>
      <c r="B185" s="19" t="s">
        <v>17</v>
      </c>
      <c r="C185" s="22">
        <v>1.04</v>
      </c>
      <c r="D185" s="22">
        <v>2.21</v>
      </c>
      <c r="E185" s="22">
        <v>0.97</v>
      </c>
      <c r="F185" s="22">
        <v>0.97</v>
      </c>
      <c r="G185" s="22">
        <v>0.67</v>
      </c>
      <c r="H185" s="19">
        <v>3</v>
      </c>
      <c r="J185" s="22"/>
      <c r="K185" t="str">
        <f>VLOOKUP(A185,MasterTutor!A:D,4,FALSE)</f>
        <v>Advanced</v>
      </c>
      <c r="L185" t="str">
        <f>VLOOKUP(A185,MasterTutor!A:D,3,FALSE)</f>
        <v>Adjunct</v>
      </c>
      <c r="M185" t="str">
        <f>VLOOKUP(A185,MasterTutor!A:D,2,FALSE)</f>
        <v>Annelies de Groot</v>
      </c>
    </row>
    <row r="186" spans="1:13" x14ac:dyDescent="0.2">
      <c r="A186" s="19" t="s">
        <v>76</v>
      </c>
      <c r="B186" s="19" t="s">
        <v>18</v>
      </c>
      <c r="C186" s="22">
        <v>0.59</v>
      </c>
      <c r="D186" s="22">
        <v>1.74</v>
      </c>
      <c r="E186" s="22">
        <v>0.97</v>
      </c>
      <c r="F186" s="22">
        <v>1</v>
      </c>
      <c r="G186" s="22">
        <v>1</v>
      </c>
      <c r="H186" s="19">
        <v>2</v>
      </c>
      <c r="J186" s="22"/>
      <c r="K186" t="str">
        <f>VLOOKUP(A186,MasterTutor!A:D,4,FALSE)</f>
        <v>Advanced</v>
      </c>
      <c r="L186" t="str">
        <f>VLOOKUP(A186,MasterTutor!A:D,3,FALSE)</f>
        <v>Adjunct</v>
      </c>
      <c r="M186" t="str">
        <f>VLOOKUP(A186,MasterTutor!A:D,2,FALSE)</f>
        <v>Annelies de Groot</v>
      </c>
    </row>
    <row r="187" spans="1:13" x14ac:dyDescent="0.2">
      <c r="A187" s="19" t="s">
        <v>76</v>
      </c>
      <c r="B187" s="19" t="s">
        <v>20</v>
      </c>
      <c r="C187" s="22">
        <v>0.95</v>
      </c>
      <c r="D187" s="22">
        <v>1.95</v>
      </c>
      <c r="E187" s="22">
        <v>0.96</v>
      </c>
      <c r="F187" s="22">
        <v>1</v>
      </c>
      <c r="G187" s="22">
        <v>0.78</v>
      </c>
      <c r="H187" s="19">
        <v>5</v>
      </c>
      <c r="I187" s="20">
        <v>1</v>
      </c>
      <c r="J187" s="22">
        <f>I187</f>
        <v>1</v>
      </c>
      <c r="K187" t="str">
        <f>VLOOKUP(A187,MasterTutor!A:D,4,FALSE)</f>
        <v>Advanced</v>
      </c>
      <c r="L187" t="str">
        <f>VLOOKUP(A187,MasterTutor!A:D,3,FALSE)</f>
        <v>Adjunct</v>
      </c>
      <c r="M187" t="str">
        <f>VLOOKUP(A187,MasterTutor!A:D,2,FALSE)</f>
        <v>Annelies de Groot</v>
      </c>
    </row>
    <row r="188" spans="1:13" x14ac:dyDescent="0.2">
      <c r="A188" s="19" t="s">
        <v>76</v>
      </c>
      <c r="B188" s="19" t="s">
        <v>21</v>
      </c>
      <c r="C188" s="22">
        <v>1.02</v>
      </c>
      <c r="D188" s="22">
        <v>2.31</v>
      </c>
      <c r="E188" s="22">
        <v>0.96</v>
      </c>
      <c r="F188" s="22">
        <v>1</v>
      </c>
      <c r="G188" s="22">
        <v>0.82</v>
      </c>
      <c r="H188" s="19">
        <v>1</v>
      </c>
      <c r="I188" s="21"/>
      <c r="J188" s="22"/>
      <c r="K188" t="str">
        <f>VLOOKUP(A188,MasterTutor!A:D,4,FALSE)</f>
        <v>Advanced</v>
      </c>
      <c r="L188" t="str">
        <f>VLOOKUP(A188,MasterTutor!A:D,3,FALSE)</f>
        <v>Adjunct</v>
      </c>
      <c r="M188" t="str">
        <f>VLOOKUP(A188,MasterTutor!A:D,2,FALSE)</f>
        <v>Annelies de Groot</v>
      </c>
    </row>
    <row r="189" spans="1:13" x14ac:dyDescent="0.2">
      <c r="A189" s="19" t="s">
        <v>76</v>
      </c>
      <c r="B189" s="19" t="s">
        <v>22</v>
      </c>
      <c r="C189" s="22">
        <v>1.44</v>
      </c>
      <c r="D189" s="22">
        <v>2.34</v>
      </c>
      <c r="E189" s="22">
        <v>0.95</v>
      </c>
      <c r="F189" s="22">
        <v>1</v>
      </c>
      <c r="G189" s="22">
        <v>0.38</v>
      </c>
      <c r="H189" s="19">
        <v>2</v>
      </c>
      <c r="I189" s="20" t="s">
        <v>39</v>
      </c>
      <c r="J189" s="22">
        <v>0.66</v>
      </c>
      <c r="K189" t="str">
        <f>VLOOKUP(A189,MasterTutor!A:D,4,FALSE)</f>
        <v>Advanced</v>
      </c>
      <c r="L189" t="str">
        <f>VLOOKUP(A189,MasterTutor!A:D,3,FALSE)</f>
        <v>Adjunct</v>
      </c>
      <c r="M189" t="str">
        <f>VLOOKUP(A189,MasterTutor!A:D,2,FALSE)</f>
        <v>Annelies de Groot</v>
      </c>
    </row>
    <row r="190" spans="1:13" x14ac:dyDescent="0.2">
      <c r="A190" s="19" t="s">
        <v>78</v>
      </c>
      <c r="B190" s="19" t="s">
        <v>16</v>
      </c>
      <c r="C190" s="22">
        <v>0.18</v>
      </c>
      <c r="D190" s="22">
        <v>0.68</v>
      </c>
      <c r="E190" s="22">
        <v>0.96</v>
      </c>
      <c r="F190" s="22">
        <v>0.77</v>
      </c>
      <c r="G190" s="22">
        <v>0</v>
      </c>
      <c r="H190" s="19">
        <v>0</v>
      </c>
      <c r="I190" s="23">
        <v>45753</v>
      </c>
      <c r="J190" s="24">
        <v>0.67</v>
      </c>
      <c r="K190" t="str">
        <f>VLOOKUP(A190,MasterTutor!A:D,4,FALSE)</f>
        <v>Advanced</v>
      </c>
      <c r="L190" t="str">
        <f>VLOOKUP(A190,MasterTutor!A:D,3,FALSE)</f>
        <v>Professional</v>
      </c>
      <c r="M190" t="str">
        <f>VLOOKUP(A190,MasterTutor!A:D,2,FALSE)</f>
        <v>Kristin Haase-Alvey</v>
      </c>
    </row>
    <row r="191" spans="1:13" x14ac:dyDescent="0.2">
      <c r="A191" s="19" t="s">
        <v>78</v>
      </c>
      <c r="B191" s="19" t="s">
        <v>257</v>
      </c>
      <c r="C191" s="22">
        <v>0.83</v>
      </c>
      <c r="D191" s="22">
        <v>1.02</v>
      </c>
      <c r="E191" s="22">
        <v>0.99</v>
      </c>
      <c r="F191" s="22">
        <v>0.86</v>
      </c>
      <c r="G191" s="22">
        <v>0.86</v>
      </c>
      <c r="H191" s="19">
        <v>7</v>
      </c>
      <c r="I191" s="20">
        <v>0.17647058823529413</v>
      </c>
      <c r="J191" s="22">
        <f>1/6</f>
        <v>0.16666666666666666</v>
      </c>
      <c r="K191" t="str">
        <f>VLOOKUP(A191,MasterTutor!A:D,4,FALSE)</f>
        <v>Advanced</v>
      </c>
      <c r="L191" t="str">
        <f>VLOOKUP(A191,MasterTutor!A:D,3,FALSE)</f>
        <v>Professional</v>
      </c>
      <c r="M191" t="str">
        <f>VLOOKUP(A191,MasterTutor!A:D,2,FALSE)</f>
        <v>Kristin Haase-Alvey</v>
      </c>
    </row>
    <row r="192" spans="1:13" x14ac:dyDescent="0.2">
      <c r="A192" s="19" t="s">
        <v>78</v>
      </c>
      <c r="B192" s="19" t="s">
        <v>29</v>
      </c>
      <c r="C192" s="22">
        <v>0.96430000000000005</v>
      </c>
      <c r="D192" s="22">
        <v>1.1598999999999999</v>
      </c>
      <c r="E192" s="22">
        <v>0.99199999999999999</v>
      </c>
      <c r="F192" s="22">
        <v>0.86</v>
      </c>
      <c r="G192" s="22">
        <v>0.875</v>
      </c>
      <c r="H192" s="19">
        <v>3</v>
      </c>
      <c r="I192" s="20">
        <v>0.61538461538461542</v>
      </c>
      <c r="J192" s="22">
        <f>I192</f>
        <v>0.61538461538461542</v>
      </c>
      <c r="K192" t="str">
        <f>VLOOKUP(A192,MasterTutor!A:D,4,FALSE)</f>
        <v>Advanced</v>
      </c>
      <c r="L192" t="str">
        <f>VLOOKUP(A192,MasterTutor!A:D,3,FALSE)</f>
        <v>Professional</v>
      </c>
      <c r="M192" t="str">
        <f>VLOOKUP(A192,MasterTutor!A:D,2,FALSE)</f>
        <v>Kristin Haase-Alvey</v>
      </c>
    </row>
    <row r="193" spans="1:13" x14ac:dyDescent="0.2">
      <c r="A193" s="19" t="s">
        <v>79</v>
      </c>
      <c r="B193" s="19" t="s">
        <v>14</v>
      </c>
      <c r="C193" s="22">
        <v>0.58129999999999904</v>
      </c>
      <c r="D193" s="22">
        <v>1.0591999999999999</v>
      </c>
      <c r="E193" s="22">
        <v>1</v>
      </c>
      <c r="F193" s="22">
        <v>1</v>
      </c>
      <c r="G193" s="22">
        <v>1</v>
      </c>
      <c r="H193" s="19">
        <v>2</v>
      </c>
      <c r="I193" s="20" t="s">
        <v>48</v>
      </c>
      <c r="J193" s="22">
        <v>1</v>
      </c>
      <c r="K193" t="str">
        <f>VLOOKUP(A193,MasterTutor!A:D,4,FALSE)</f>
        <v>Premium</v>
      </c>
      <c r="L193" t="str">
        <f>VLOOKUP(A193,MasterTutor!A:D,3,FALSE)</f>
        <v>Professional</v>
      </c>
      <c r="M193" t="str">
        <f>VLOOKUP(A193,MasterTutor!A:D,2,FALSE)</f>
        <v>Jessica Milner</v>
      </c>
    </row>
    <row r="194" spans="1:13" x14ac:dyDescent="0.2">
      <c r="A194" s="19" t="s">
        <v>79</v>
      </c>
      <c r="B194" s="19" t="s">
        <v>16</v>
      </c>
      <c r="C194" s="22">
        <v>0.5</v>
      </c>
      <c r="D194" s="22">
        <v>1.06</v>
      </c>
      <c r="E194" s="22">
        <v>1</v>
      </c>
      <c r="F194" s="22">
        <v>1</v>
      </c>
      <c r="G194" s="22">
        <v>1</v>
      </c>
      <c r="H194" s="19">
        <v>3</v>
      </c>
      <c r="I194" s="23"/>
      <c r="J194" s="19"/>
      <c r="K194" t="str">
        <f>VLOOKUP(A194,MasterTutor!A:D,4,FALSE)</f>
        <v>Premium</v>
      </c>
      <c r="L194" t="str">
        <f>VLOOKUP(A194,MasterTutor!A:D,3,FALSE)</f>
        <v>Professional</v>
      </c>
      <c r="M194" t="str">
        <f>VLOOKUP(A194,MasterTutor!A:D,2,FALSE)</f>
        <v>Jessica Milner</v>
      </c>
    </row>
    <row r="195" spans="1:13" x14ac:dyDescent="0.2">
      <c r="A195" s="19" t="s">
        <v>79</v>
      </c>
      <c r="B195" s="19" t="s">
        <v>257</v>
      </c>
      <c r="C195" s="22">
        <v>0.25</v>
      </c>
      <c r="D195" s="22">
        <v>1.06</v>
      </c>
      <c r="E195" s="22">
        <v>1</v>
      </c>
      <c r="F195" s="22">
        <v>1</v>
      </c>
      <c r="G195" s="22">
        <v>1</v>
      </c>
      <c r="H195" s="19">
        <v>2</v>
      </c>
      <c r="I195" s="20">
        <v>1</v>
      </c>
      <c r="J195" s="22">
        <v>1</v>
      </c>
      <c r="K195" t="str">
        <f>VLOOKUP(A195,MasterTutor!A:D,4,FALSE)</f>
        <v>Premium</v>
      </c>
      <c r="L195" t="str">
        <f>VLOOKUP(A195,MasterTutor!A:D,3,FALSE)</f>
        <v>Professional</v>
      </c>
      <c r="M195" t="str">
        <f>VLOOKUP(A195,MasterTutor!A:D,2,FALSE)</f>
        <v>Jessica Milner</v>
      </c>
    </row>
    <row r="196" spans="1:13" x14ac:dyDescent="0.2">
      <c r="A196" s="19" t="s">
        <v>79</v>
      </c>
      <c r="B196" s="19" t="s">
        <v>29</v>
      </c>
      <c r="C196" s="22">
        <v>0.25829999999999997</v>
      </c>
      <c r="D196" s="22">
        <v>1.0548</v>
      </c>
      <c r="E196" s="22">
        <v>1</v>
      </c>
      <c r="F196" s="22">
        <v>0.94117647100000001</v>
      </c>
      <c r="G196" s="22">
        <v>1</v>
      </c>
      <c r="H196" s="19">
        <v>0</v>
      </c>
      <c r="I196" s="20">
        <v>1</v>
      </c>
      <c r="J196" s="22">
        <f>I196</f>
        <v>1</v>
      </c>
      <c r="K196" t="str">
        <f>VLOOKUP(A196,MasterTutor!A:D,4,FALSE)</f>
        <v>Premium</v>
      </c>
      <c r="L196" t="str">
        <f>VLOOKUP(A196,MasterTutor!A:D,3,FALSE)</f>
        <v>Professional</v>
      </c>
      <c r="M196" t="str">
        <f>VLOOKUP(A196,MasterTutor!A:D,2,FALSE)</f>
        <v>Jessica Milner</v>
      </c>
    </row>
    <row r="197" spans="1:13" x14ac:dyDescent="0.2">
      <c r="A197" s="19" t="s">
        <v>79</v>
      </c>
      <c r="B197" s="19" t="s">
        <v>17</v>
      </c>
      <c r="C197" s="22">
        <v>0.77</v>
      </c>
      <c r="D197" s="22">
        <v>1.21</v>
      </c>
      <c r="E197" s="22">
        <v>1</v>
      </c>
      <c r="F197" s="22">
        <v>1</v>
      </c>
      <c r="G197" s="22">
        <v>0.77</v>
      </c>
      <c r="H197" s="19">
        <v>1</v>
      </c>
      <c r="I197" s="20" t="s">
        <v>35</v>
      </c>
      <c r="J197" s="22">
        <v>0.75</v>
      </c>
      <c r="K197" t="str">
        <f>VLOOKUP(A197,MasterTutor!A:D,4,FALSE)</f>
        <v>Premium</v>
      </c>
      <c r="L197" t="str">
        <f>VLOOKUP(A197,MasterTutor!A:D,3,FALSE)</f>
        <v>Professional</v>
      </c>
      <c r="M197" t="str">
        <f>VLOOKUP(A197,MasterTutor!A:D,2,FALSE)</f>
        <v>Jessica Milner</v>
      </c>
    </row>
    <row r="198" spans="1:13" x14ac:dyDescent="0.2">
      <c r="A198" s="19" t="s">
        <v>79</v>
      </c>
      <c r="B198" s="19" t="s">
        <v>18</v>
      </c>
      <c r="C198" s="22">
        <v>0.62</v>
      </c>
      <c r="D198" s="22">
        <v>1.1499999999999999</v>
      </c>
      <c r="E198" s="22">
        <v>1</v>
      </c>
      <c r="F198" s="22">
        <v>1</v>
      </c>
      <c r="G198" s="22">
        <v>0.77</v>
      </c>
      <c r="H198" s="19">
        <v>2</v>
      </c>
      <c r="I198" s="20">
        <v>1</v>
      </c>
      <c r="J198" s="22">
        <f>I198</f>
        <v>1</v>
      </c>
      <c r="K198" t="str">
        <f>VLOOKUP(A198,MasterTutor!A:D,4,FALSE)</f>
        <v>Premium</v>
      </c>
      <c r="L198" t="str">
        <f>VLOOKUP(A198,MasterTutor!A:D,3,FALSE)</f>
        <v>Professional</v>
      </c>
      <c r="M198" t="str">
        <f>VLOOKUP(A198,MasterTutor!A:D,2,FALSE)</f>
        <v>Jessica Milner</v>
      </c>
    </row>
    <row r="199" spans="1:13" x14ac:dyDescent="0.2">
      <c r="A199" s="19" t="s">
        <v>79</v>
      </c>
      <c r="B199" s="19" t="s">
        <v>20</v>
      </c>
      <c r="C199" s="22">
        <v>0.73</v>
      </c>
      <c r="D199" s="22">
        <v>1.06</v>
      </c>
      <c r="E199" s="22">
        <v>1</v>
      </c>
      <c r="F199" s="22">
        <v>1</v>
      </c>
      <c r="G199" s="22">
        <v>0.65</v>
      </c>
      <c r="H199" s="19">
        <v>2</v>
      </c>
      <c r="I199" s="20">
        <v>1</v>
      </c>
      <c r="J199" s="22">
        <f>I199</f>
        <v>1</v>
      </c>
      <c r="K199" t="str">
        <f>VLOOKUP(A199,MasterTutor!A:D,4,FALSE)</f>
        <v>Premium</v>
      </c>
      <c r="L199" t="str">
        <f>VLOOKUP(A199,MasterTutor!A:D,3,FALSE)</f>
        <v>Professional</v>
      </c>
      <c r="M199" t="str">
        <f>VLOOKUP(A199,MasterTutor!A:D,2,FALSE)</f>
        <v>Jessica Milner</v>
      </c>
    </row>
    <row r="200" spans="1:13" x14ac:dyDescent="0.2">
      <c r="A200" s="19" t="s">
        <v>79</v>
      </c>
      <c r="B200" s="19" t="s">
        <v>21</v>
      </c>
      <c r="C200" s="22">
        <v>0.95</v>
      </c>
      <c r="D200" s="22">
        <v>1.1200000000000001</v>
      </c>
      <c r="E200" s="22">
        <v>1</v>
      </c>
      <c r="F200" s="22">
        <v>1</v>
      </c>
      <c r="G200" s="22">
        <v>0.94</v>
      </c>
      <c r="H200" s="19">
        <v>9</v>
      </c>
      <c r="I200" s="21"/>
      <c r="J200" s="22"/>
      <c r="K200" t="str">
        <f>VLOOKUP(A200,MasterTutor!A:D,4,FALSE)</f>
        <v>Premium</v>
      </c>
      <c r="L200" t="str">
        <f>VLOOKUP(A200,MasterTutor!A:D,3,FALSE)</f>
        <v>Professional</v>
      </c>
      <c r="M200" t="str">
        <f>VLOOKUP(A200,MasterTutor!A:D,2,FALSE)</f>
        <v>Jessica Milner</v>
      </c>
    </row>
    <row r="201" spans="1:13" x14ac:dyDescent="0.2">
      <c r="A201" s="19" t="s">
        <v>79</v>
      </c>
      <c r="B201" s="19" t="s">
        <v>22</v>
      </c>
      <c r="C201" s="22">
        <v>0.74</v>
      </c>
      <c r="D201" s="22">
        <v>1.0900000000000001</v>
      </c>
      <c r="E201" s="22">
        <v>1</v>
      </c>
      <c r="F201" s="22">
        <v>0.98</v>
      </c>
      <c r="G201" s="22">
        <v>0.88</v>
      </c>
      <c r="H201" s="19">
        <v>1</v>
      </c>
      <c r="I201" s="21"/>
      <c r="J201" s="22"/>
      <c r="K201" t="str">
        <f>VLOOKUP(A201,MasterTutor!A:D,4,FALSE)</f>
        <v>Premium</v>
      </c>
      <c r="L201" t="str">
        <f>VLOOKUP(A201,MasterTutor!A:D,3,FALSE)</f>
        <v>Professional</v>
      </c>
      <c r="M201" t="str">
        <f>VLOOKUP(A201,MasterTutor!A:D,2,FALSE)</f>
        <v>Jessica Milner</v>
      </c>
    </row>
    <row r="202" spans="1:13" x14ac:dyDescent="0.2">
      <c r="A202" s="19" t="s">
        <v>80</v>
      </c>
      <c r="B202" s="19" t="s">
        <v>17</v>
      </c>
      <c r="C202" s="22">
        <v>0.6</v>
      </c>
      <c r="D202" s="22">
        <v>0.64</v>
      </c>
      <c r="E202" s="22">
        <v>0.86</v>
      </c>
      <c r="F202" s="22">
        <v>0.63</v>
      </c>
      <c r="G202" s="22">
        <v>1</v>
      </c>
      <c r="H202" s="19">
        <v>1</v>
      </c>
      <c r="J202" s="22"/>
      <c r="K202" t="e">
        <f>VLOOKUP(A202,MasterTutor!A:D,4,FALSE)</f>
        <v>#N/A</v>
      </c>
      <c r="L202" t="e">
        <f>VLOOKUP(A202,MasterTutor!A:D,3,FALSE)</f>
        <v>#N/A</v>
      </c>
      <c r="M202" t="e">
        <f>VLOOKUP(A202,MasterTutor!A:D,2,FALSE)</f>
        <v>#N/A</v>
      </c>
    </row>
    <row r="203" spans="1:13" x14ac:dyDescent="0.2">
      <c r="A203" s="19" t="s">
        <v>80</v>
      </c>
      <c r="B203" s="19" t="s">
        <v>18</v>
      </c>
      <c r="C203" s="22">
        <v>0.59</v>
      </c>
      <c r="D203" s="22">
        <v>1</v>
      </c>
      <c r="E203" s="22">
        <v>0.94</v>
      </c>
      <c r="F203" s="22">
        <v>1</v>
      </c>
      <c r="G203" s="22">
        <v>0</v>
      </c>
      <c r="H203" s="19">
        <v>2</v>
      </c>
      <c r="J203" s="22"/>
      <c r="K203" t="e">
        <f>VLOOKUP(A203,MasterTutor!A:D,4,FALSE)</f>
        <v>#N/A</v>
      </c>
      <c r="L203" t="e">
        <f>VLOOKUP(A203,MasterTutor!A:D,3,FALSE)</f>
        <v>#N/A</v>
      </c>
      <c r="M203" t="e">
        <f>VLOOKUP(A203,MasterTutor!A:D,2,FALSE)</f>
        <v>#N/A</v>
      </c>
    </row>
    <row r="204" spans="1:13" x14ac:dyDescent="0.2">
      <c r="A204" s="19" t="s">
        <v>80</v>
      </c>
      <c r="B204" s="19" t="s">
        <v>20</v>
      </c>
      <c r="C204" s="22">
        <v>0.56000000000000005</v>
      </c>
      <c r="D204" s="22">
        <v>1</v>
      </c>
      <c r="E204" s="22">
        <v>0.93</v>
      </c>
      <c r="F204" s="22">
        <v>0.81</v>
      </c>
      <c r="G204" s="22">
        <v>1</v>
      </c>
      <c r="H204" s="19">
        <v>1</v>
      </c>
      <c r="J204" s="22"/>
      <c r="K204" t="e">
        <f>VLOOKUP(A204,MasterTutor!A:D,4,FALSE)</f>
        <v>#N/A</v>
      </c>
      <c r="L204" t="e">
        <f>VLOOKUP(A204,MasterTutor!A:D,3,FALSE)</f>
        <v>#N/A</v>
      </c>
      <c r="M204" t="e">
        <f>VLOOKUP(A204,MasterTutor!A:D,2,FALSE)</f>
        <v>#N/A</v>
      </c>
    </row>
    <row r="205" spans="1:13" x14ac:dyDescent="0.2">
      <c r="A205" s="19" t="s">
        <v>80</v>
      </c>
      <c r="B205" s="19" t="s">
        <v>21</v>
      </c>
      <c r="C205" s="22">
        <v>0.4</v>
      </c>
      <c r="D205" s="22">
        <v>1</v>
      </c>
      <c r="E205" s="22">
        <v>0.9</v>
      </c>
      <c r="F205" s="22">
        <v>0.67</v>
      </c>
      <c r="G205" s="22">
        <v>0.67</v>
      </c>
      <c r="H205" s="19">
        <v>0</v>
      </c>
      <c r="I205" s="20" t="s">
        <v>66</v>
      </c>
      <c r="J205" s="22">
        <v>0.5</v>
      </c>
      <c r="K205" t="e">
        <f>VLOOKUP(A205,MasterTutor!A:D,4,FALSE)</f>
        <v>#N/A</v>
      </c>
      <c r="L205" t="e">
        <f>VLOOKUP(A205,MasterTutor!A:D,3,FALSE)</f>
        <v>#N/A</v>
      </c>
      <c r="M205" t="e">
        <f>VLOOKUP(A205,MasterTutor!A:D,2,FALSE)</f>
        <v>#N/A</v>
      </c>
    </row>
    <row r="206" spans="1:13" x14ac:dyDescent="0.2">
      <c r="A206" s="19" t="s">
        <v>81</v>
      </c>
      <c r="B206" s="19" t="s">
        <v>29</v>
      </c>
      <c r="C206" s="22">
        <v>0</v>
      </c>
      <c r="D206" s="22">
        <v>0.44190000000000002</v>
      </c>
      <c r="E206" s="22">
        <v>0</v>
      </c>
      <c r="F206" s="22">
        <v>0</v>
      </c>
      <c r="G206" s="22">
        <v>0</v>
      </c>
      <c r="H206" s="19">
        <v>0</v>
      </c>
      <c r="I206" s="20" t="s">
        <v>32</v>
      </c>
      <c r="J206" s="22">
        <v>0</v>
      </c>
      <c r="K206" t="e">
        <f>VLOOKUP(A206,MasterTutor!A:D,4,FALSE)</f>
        <v>#N/A</v>
      </c>
      <c r="L206" t="e">
        <f>VLOOKUP(A206,MasterTutor!A:D,3,FALSE)</f>
        <v>#N/A</v>
      </c>
      <c r="M206" t="e">
        <f>VLOOKUP(A206,MasterTutor!A:D,2,FALSE)</f>
        <v>#N/A</v>
      </c>
    </row>
    <row r="207" spans="1:13" x14ac:dyDescent="0.2">
      <c r="A207" s="19" t="s">
        <v>82</v>
      </c>
      <c r="B207" s="19" t="s">
        <v>14</v>
      </c>
      <c r="C207" s="22">
        <v>0.97499999999999998</v>
      </c>
      <c r="D207" s="22">
        <v>1.0290999999999999</v>
      </c>
      <c r="E207" s="22">
        <v>1</v>
      </c>
      <c r="F207" s="22">
        <v>1</v>
      </c>
      <c r="G207" s="22">
        <v>0.41666666666666602</v>
      </c>
      <c r="H207" s="19">
        <v>13</v>
      </c>
      <c r="I207" s="20" t="s">
        <v>83</v>
      </c>
      <c r="J207" s="22">
        <v>0.71</v>
      </c>
      <c r="K207" t="str">
        <f>VLOOKUP(A207,MasterTutor!A:D,4,FALSE)</f>
        <v>Advanced</v>
      </c>
      <c r="L207" t="str">
        <f>VLOOKUP(A207,MasterTutor!A:D,3,FALSE)</f>
        <v>Professional</v>
      </c>
      <c r="M207" t="str">
        <f>VLOOKUP(A207,MasterTutor!A:D,2,FALSE)</f>
        <v>Annelies de Groot</v>
      </c>
    </row>
    <row r="208" spans="1:13" x14ac:dyDescent="0.2">
      <c r="A208" s="19" t="s">
        <v>82</v>
      </c>
      <c r="B208" s="19" t="s">
        <v>14</v>
      </c>
      <c r="C208" s="22">
        <v>0.97499999999999998</v>
      </c>
      <c r="D208" s="22">
        <v>1.0290999999999999</v>
      </c>
      <c r="E208" s="22">
        <v>1</v>
      </c>
      <c r="F208" s="22">
        <v>1</v>
      </c>
      <c r="G208" s="22">
        <v>0.41666666666666602</v>
      </c>
      <c r="H208" s="19">
        <v>13</v>
      </c>
      <c r="I208" s="20" t="s">
        <v>83</v>
      </c>
      <c r="J208" s="22">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19" t="s">
        <v>82</v>
      </c>
      <c r="B209" s="19" t="s">
        <v>16</v>
      </c>
      <c r="C209" s="22">
        <v>0.64</v>
      </c>
      <c r="D209" s="22">
        <v>1.08</v>
      </c>
      <c r="E209" s="22">
        <v>0.99</v>
      </c>
      <c r="F209" s="22">
        <v>0.97</v>
      </c>
      <c r="G209" s="22">
        <v>0.33</v>
      </c>
      <c r="H209" s="19">
        <v>8</v>
      </c>
      <c r="I209" s="23" t="s">
        <v>36</v>
      </c>
      <c r="J209" s="22">
        <v>0</v>
      </c>
      <c r="K209" t="str">
        <f>VLOOKUP(A209,MasterTutor!A:D,4,FALSE)</f>
        <v>Advanced</v>
      </c>
      <c r="L209" t="str">
        <f>VLOOKUP(A209,MasterTutor!A:D,3,FALSE)</f>
        <v>Professional</v>
      </c>
      <c r="M209" t="str">
        <f>VLOOKUP(A209,MasterTutor!A:D,2,FALSE)</f>
        <v>Annelies de Groot</v>
      </c>
    </row>
    <row r="210" spans="1:13" x14ac:dyDescent="0.2">
      <c r="A210" s="19" t="s">
        <v>82</v>
      </c>
      <c r="B210" s="19" t="s">
        <v>257</v>
      </c>
      <c r="C210" s="22">
        <v>0.75</v>
      </c>
      <c r="D210" s="22">
        <v>0.91</v>
      </c>
      <c r="E210" s="22">
        <v>1</v>
      </c>
      <c r="F210" s="22">
        <v>0.99</v>
      </c>
      <c r="G210" s="22">
        <v>0.8</v>
      </c>
      <c r="H210" s="19">
        <v>22</v>
      </c>
      <c r="I210" s="20">
        <v>0.88888888888888884</v>
      </c>
      <c r="J210" s="22">
        <f>8/9</f>
        <v>0.88888888888888884</v>
      </c>
      <c r="K210" t="str">
        <f>VLOOKUP(A210,MasterTutor!A:D,4,FALSE)</f>
        <v>Advanced</v>
      </c>
      <c r="L210" t="str">
        <f>VLOOKUP(A210,MasterTutor!A:D,3,FALSE)</f>
        <v>Professional</v>
      </c>
      <c r="M210" t="str">
        <f>VLOOKUP(A210,MasterTutor!A:D,2,FALSE)</f>
        <v>Annelies de Groot</v>
      </c>
    </row>
    <row r="211" spans="1:13" x14ac:dyDescent="0.2">
      <c r="A211" s="19" t="s">
        <v>82</v>
      </c>
      <c r="B211" s="19" t="s">
        <v>29</v>
      </c>
      <c r="C211" s="22">
        <v>0.9</v>
      </c>
      <c r="D211" s="22">
        <v>0.99129999999999996</v>
      </c>
      <c r="E211" s="22">
        <v>1</v>
      </c>
      <c r="F211" s="22">
        <v>0.98876404500000004</v>
      </c>
      <c r="G211" s="22">
        <v>0.909090909</v>
      </c>
      <c r="H211" s="19">
        <v>18</v>
      </c>
      <c r="I211" s="20">
        <v>1</v>
      </c>
      <c r="J211" s="22">
        <f>I211</f>
        <v>1</v>
      </c>
      <c r="K211" t="str">
        <f>VLOOKUP(A211,MasterTutor!A:D,4,FALSE)</f>
        <v>Advanced</v>
      </c>
      <c r="L211" t="str">
        <f>VLOOKUP(A211,MasterTutor!A:D,3,FALSE)</f>
        <v>Professional</v>
      </c>
      <c r="M211" t="str">
        <f>VLOOKUP(A211,MasterTutor!A:D,2,FALSE)</f>
        <v>Annelies de Groot</v>
      </c>
    </row>
    <row r="212" spans="1:13" x14ac:dyDescent="0.2">
      <c r="A212" s="19" t="s">
        <v>82</v>
      </c>
      <c r="B212" s="19" t="s">
        <v>21</v>
      </c>
      <c r="C212" s="22">
        <v>0.88</v>
      </c>
      <c r="D212" s="22">
        <v>1.05</v>
      </c>
      <c r="E212" s="22">
        <v>1</v>
      </c>
      <c r="F212" s="22">
        <v>0.94</v>
      </c>
      <c r="G212" s="22">
        <v>0.11</v>
      </c>
      <c r="H212" s="19">
        <v>5</v>
      </c>
      <c r="I212" s="20" t="s">
        <v>84</v>
      </c>
      <c r="J212" s="22">
        <v>0.62</v>
      </c>
      <c r="K212" t="str">
        <f>VLOOKUP(A212,MasterTutor!A:D,4,FALSE)</f>
        <v>Advanced</v>
      </c>
      <c r="L212" t="str">
        <f>VLOOKUP(A212,MasterTutor!A:D,3,FALSE)</f>
        <v>Professional</v>
      </c>
      <c r="M212" t="str">
        <f>VLOOKUP(A212,MasterTutor!A:D,2,FALSE)</f>
        <v>Annelies de Groot</v>
      </c>
    </row>
    <row r="213" spans="1:13" x14ac:dyDescent="0.2">
      <c r="A213" s="19" t="s">
        <v>82</v>
      </c>
      <c r="B213" s="19" t="s">
        <v>22</v>
      </c>
      <c r="C213" s="22">
        <v>0.88</v>
      </c>
      <c r="D213" s="22">
        <v>1.17</v>
      </c>
      <c r="E213" s="22">
        <v>1</v>
      </c>
      <c r="F213" s="22">
        <v>0.95</v>
      </c>
      <c r="G213" s="22">
        <v>0.43</v>
      </c>
      <c r="H213" s="19">
        <v>10</v>
      </c>
      <c r="I213" s="20" t="s">
        <v>85</v>
      </c>
      <c r="J213" s="22">
        <v>0.86</v>
      </c>
      <c r="K213" t="str">
        <f>VLOOKUP(A213,MasterTutor!A:D,4,FALSE)</f>
        <v>Advanced</v>
      </c>
      <c r="L213" t="str">
        <f>VLOOKUP(A213,MasterTutor!A:D,3,FALSE)</f>
        <v>Professional</v>
      </c>
      <c r="M213" t="str">
        <f>VLOOKUP(A213,MasterTutor!A:D,2,FALSE)</f>
        <v>Annelies de Groot</v>
      </c>
    </row>
    <row r="214" spans="1:13" x14ac:dyDescent="0.2">
      <c r="A214" s="19" t="s">
        <v>86</v>
      </c>
      <c r="B214" s="19" t="s">
        <v>14</v>
      </c>
      <c r="C214" s="22">
        <v>0.105599999999999</v>
      </c>
      <c r="D214" s="22">
        <v>0.96709999999999996</v>
      </c>
      <c r="E214" s="22">
        <v>1</v>
      </c>
      <c r="F214" s="22">
        <v>1</v>
      </c>
      <c r="G214" s="22">
        <v>0</v>
      </c>
      <c r="H214" s="19">
        <v>0</v>
      </c>
      <c r="I214" s="20" t="s">
        <v>31</v>
      </c>
      <c r="J214" s="22">
        <v>0.6</v>
      </c>
      <c r="K214" t="str">
        <f>VLOOKUP(A214,MasterTutor!A:D,4,FALSE)</f>
        <v>Advanced</v>
      </c>
      <c r="L214" t="str">
        <f>VLOOKUP(A214,MasterTutor!A:D,3,FALSE)</f>
        <v>Professional</v>
      </c>
      <c r="M214" t="str">
        <f>VLOOKUP(A214,MasterTutor!A:D,2,FALSE)</f>
        <v>Annelies de Groot</v>
      </c>
    </row>
    <row r="215" spans="1:13" x14ac:dyDescent="0.2">
      <c r="A215" s="19" t="s">
        <v>86</v>
      </c>
      <c r="B215" s="19" t="s">
        <v>16</v>
      </c>
      <c r="C215" s="22">
        <v>0.82</v>
      </c>
      <c r="D215" s="22">
        <v>1.0900000000000001</v>
      </c>
      <c r="E215" s="22">
        <v>0.99</v>
      </c>
      <c r="F215" s="22">
        <v>0.98</v>
      </c>
      <c r="G215" s="22">
        <v>0.33</v>
      </c>
      <c r="H215" s="19">
        <v>0</v>
      </c>
      <c r="I215" s="23">
        <v>45757</v>
      </c>
      <c r="J215" s="24">
        <v>0.4</v>
      </c>
      <c r="K215" t="str">
        <f>VLOOKUP(A215,MasterTutor!A:D,4,FALSE)</f>
        <v>Advanced</v>
      </c>
      <c r="L215" t="str">
        <f>VLOOKUP(A215,MasterTutor!A:D,3,FALSE)</f>
        <v>Professional</v>
      </c>
      <c r="M215" t="str">
        <f>VLOOKUP(A215,MasterTutor!A:D,2,FALSE)</f>
        <v>Annelies de Groot</v>
      </c>
    </row>
    <row r="216" spans="1:13" x14ac:dyDescent="0.2">
      <c r="A216" s="19" t="s">
        <v>86</v>
      </c>
      <c r="B216" s="19" t="s">
        <v>257</v>
      </c>
      <c r="C216" s="22">
        <v>0.31</v>
      </c>
      <c r="D216" s="22">
        <v>0.52</v>
      </c>
      <c r="E216" s="22">
        <v>1</v>
      </c>
      <c r="F216" s="22">
        <v>1</v>
      </c>
      <c r="G216" s="22">
        <v>0.4</v>
      </c>
      <c r="H216" s="19">
        <v>2</v>
      </c>
      <c r="I216" s="20">
        <v>1</v>
      </c>
      <c r="J216" s="22">
        <v>1</v>
      </c>
      <c r="K216" t="str">
        <f>VLOOKUP(A216,MasterTutor!A:D,4,FALSE)</f>
        <v>Advanced</v>
      </c>
      <c r="L216" t="str">
        <f>VLOOKUP(A216,MasterTutor!A:D,3,FALSE)</f>
        <v>Professional</v>
      </c>
      <c r="M216" t="str">
        <f>VLOOKUP(A216,MasterTutor!A:D,2,FALSE)</f>
        <v>Annelies de Groot</v>
      </c>
    </row>
    <row r="217" spans="1:13" x14ac:dyDescent="0.2">
      <c r="A217" s="19" t="s">
        <v>86</v>
      </c>
      <c r="B217" s="19" t="s">
        <v>29</v>
      </c>
      <c r="C217" s="22">
        <v>0.75829999999999997</v>
      </c>
      <c r="D217" s="22">
        <v>1.0839000000000001</v>
      </c>
      <c r="E217" s="22">
        <v>0.96250000000000002</v>
      </c>
      <c r="F217" s="22">
        <v>0.982758621</v>
      </c>
      <c r="G217" s="22">
        <v>0.4</v>
      </c>
      <c r="H217" s="19">
        <v>1</v>
      </c>
      <c r="I217" s="20">
        <v>0.66666666666666663</v>
      </c>
      <c r="J217" s="22">
        <f>I217</f>
        <v>0.66666666666666663</v>
      </c>
      <c r="K217" t="str">
        <f>VLOOKUP(A217,MasterTutor!A:D,4,FALSE)</f>
        <v>Advanced</v>
      </c>
      <c r="L217" t="str">
        <f>VLOOKUP(A217,MasterTutor!A:D,3,FALSE)</f>
        <v>Professional</v>
      </c>
      <c r="M217" t="str">
        <f>VLOOKUP(A217,MasterTutor!A:D,2,FALSE)</f>
        <v>Annelies de Groot</v>
      </c>
    </row>
    <row r="218" spans="1:13" x14ac:dyDescent="0.2">
      <c r="A218" s="19" t="s">
        <v>87</v>
      </c>
      <c r="B218" s="19" t="s">
        <v>14</v>
      </c>
      <c r="C218" s="22">
        <v>1.1562999999999899</v>
      </c>
      <c r="D218" s="22">
        <v>1.1445000000000001</v>
      </c>
      <c r="E218" s="22">
        <v>1</v>
      </c>
      <c r="F218" s="22">
        <v>1</v>
      </c>
      <c r="G218" s="22">
        <v>0.69230769230769196</v>
      </c>
      <c r="H218" s="19">
        <v>7</v>
      </c>
      <c r="I218" s="20" t="s">
        <v>31</v>
      </c>
      <c r="J218" s="22">
        <v>0.6</v>
      </c>
      <c r="K218" t="str">
        <f>VLOOKUP(A218,MasterTutor!A:D,4,FALSE)</f>
        <v>Advanced</v>
      </c>
      <c r="L218" t="str">
        <f>VLOOKUP(A218,MasterTutor!A:D,3,FALSE)</f>
        <v>Adjunct</v>
      </c>
      <c r="M218" t="str">
        <f>VLOOKUP(A218,MasterTutor!A:D,2,FALSE)</f>
        <v>Annelies de Groot</v>
      </c>
    </row>
    <row r="219" spans="1:13" x14ac:dyDescent="0.2">
      <c r="A219" s="19" t="s">
        <v>87</v>
      </c>
      <c r="B219" s="19" t="s">
        <v>16</v>
      </c>
      <c r="C219" s="22">
        <v>1.26</v>
      </c>
      <c r="D219" s="22">
        <v>1.21</v>
      </c>
      <c r="E219" s="22">
        <v>1</v>
      </c>
      <c r="F219" s="22">
        <v>1</v>
      </c>
      <c r="G219" s="22">
        <v>0.79</v>
      </c>
      <c r="H219" s="19">
        <v>4</v>
      </c>
      <c r="I219" s="23">
        <v>45690</v>
      </c>
      <c r="J219" s="22">
        <v>1</v>
      </c>
      <c r="K219" t="str">
        <f>VLOOKUP(A219,MasterTutor!A:D,4,FALSE)</f>
        <v>Advanced</v>
      </c>
      <c r="L219" t="str">
        <f>VLOOKUP(A219,MasterTutor!A:D,3,FALSE)</f>
        <v>Adjunct</v>
      </c>
      <c r="M219" t="str">
        <f>VLOOKUP(A219,MasterTutor!A:D,2,FALSE)</f>
        <v>Annelies de Groot</v>
      </c>
    </row>
    <row r="220" spans="1:13" x14ac:dyDescent="0.2">
      <c r="A220" s="19" t="s">
        <v>87</v>
      </c>
      <c r="B220" s="19" t="s">
        <v>257</v>
      </c>
      <c r="C220" s="22">
        <v>1</v>
      </c>
      <c r="D220" s="22">
        <v>1.1399999999999999</v>
      </c>
      <c r="E220" s="22">
        <v>1</v>
      </c>
      <c r="F220" s="22">
        <v>1</v>
      </c>
      <c r="G220" s="22">
        <v>0.82</v>
      </c>
      <c r="H220" s="19">
        <v>6</v>
      </c>
      <c r="I220" s="20"/>
      <c r="J220" s="22"/>
      <c r="K220" t="str">
        <f>VLOOKUP(A220,MasterTutor!A:D,4,FALSE)</f>
        <v>Advanced</v>
      </c>
      <c r="L220" t="str">
        <f>VLOOKUP(A220,MasterTutor!A:D,3,FALSE)</f>
        <v>Adjunct</v>
      </c>
      <c r="M220" t="str">
        <f>VLOOKUP(A220,MasterTutor!A:D,2,FALSE)</f>
        <v>Annelies de Groot</v>
      </c>
    </row>
    <row r="221" spans="1:13" x14ac:dyDescent="0.2">
      <c r="A221" s="19" t="s">
        <v>87</v>
      </c>
      <c r="B221" s="19" t="s">
        <v>29</v>
      </c>
      <c r="C221" s="22">
        <v>0.95830000000000004</v>
      </c>
      <c r="D221" s="22">
        <v>1.1406000000000001</v>
      </c>
      <c r="E221" s="22">
        <v>1</v>
      </c>
      <c r="F221" s="22">
        <v>1</v>
      </c>
      <c r="G221" s="22">
        <v>0.928571429</v>
      </c>
      <c r="H221" s="19">
        <v>15</v>
      </c>
      <c r="I221" s="20">
        <v>1</v>
      </c>
      <c r="J221" s="22">
        <f>I221</f>
        <v>1</v>
      </c>
      <c r="K221" t="str">
        <f>VLOOKUP(A221,MasterTutor!A:D,4,FALSE)</f>
        <v>Advanced</v>
      </c>
      <c r="L221" t="str">
        <f>VLOOKUP(A221,MasterTutor!A:D,3,FALSE)</f>
        <v>Adjunct</v>
      </c>
      <c r="M221" t="str">
        <f>VLOOKUP(A221,MasterTutor!A:D,2,FALSE)</f>
        <v>Annelies de Groot</v>
      </c>
    </row>
    <row r="222" spans="1:13" x14ac:dyDescent="0.2">
      <c r="A222" s="19" t="s">
        <v>87</v>
      </c>
      <c r="B222" s="19" t="s">
        <v>17</v>
      </c>
      <c r="C222" s="22">
        <v>0.94</v>
      </c>
      <c r="D222" s="22">
        <v>1.24</v>
      </c>
      <c r="E222" s="22">
        <v>1</v>
      </c>
      <c r="F222" s="22">
        <v>1</v>
      </c>
      <c r="G222" s="22">
        <v>0.92</v>
      </c>
      <c r="H222" s="19">
        <v>8</v>
      </c>
      <c r="J222" s="22"/>
      <c r="K222" t="str">
        <f>VLOOKUP(A222,MasterTutor!A:D,4,FALSE)</f>
        <v>Advanced</v>
      </c>
      <c r="L222" t="str">
        <f>VLOOKUP(A222,MasterTutor!A:D,3,FALSE)</f>
        <v>Adjunct</v>
      </c>
      <c r="M222" t="str">
        <f>VLOOKUP(A222,MasterTutor!A:D,2,FALSE)</f>
        <v>Annelies de Groot</v>
      </c>
    </row>
    <row r="223" spans="1:13" x14ac:dyDescent="0.2">
      <c r="A223" s="19" t="s">
        <v>87</v>
      </c>
      <c r="B223" s="19" t="s">
        <v>18</v>
      </c>
      <c r="C223" s="22">
        <v>0.83</v>
      </c>
      <c r="D223" s="22">
        <v>1.21</v>
      </c>
      <c r="E223" s="22">
        <v>1</v>
      </c>
      <c r="F223" s="22">
        <v>1</v>
      </c>
      <c r="G223" s="22">
        <v>0.92</v>
      </c>
      <c r="H223" s="19">
        <v>3</v>
      </c>
      <c r="I223" s="20">
        <v>1</v>
      </c>
      <c r="J223" s="22">
        <f>I223</f>
        <v>1</v>
      </c>
      <c r="K223" t="str">
        <f>VLOOKUP(A223,MasterTutor!A:D,4,FALSE)</f>
        <v>Advanced</v>
      </c>
      <c r="L223" t="str">
        <f>VLOOKUP(A223,MasterTutor!A:D,3,FALSE)</f>
        <v>Adjunct</v>
      </c>
      <c r="M223" t="str">
        <f>VLOOKUP(A223,MasterTutor!A:D,2,FALSE)</f>
        <v>Annelies de Groot</v>
      </c>
    </row>
    <row r="224" spans="1:13" x14ac:dyDescent="0.2">
      <c r="A224" s="19" t="s">
        <v>87</v>
      </c>
      <c r="B224" s="19" t="s">
        <v>20</v>
      </c>
      <c r="C224" s="22">
        <v>0.88</v>
      </c>
      <c r="D224" s="22">
        <v>1.21</v>
      </c>
      <c r="E224" s="22">
        <v>1</v>
      </c>
      <c r="F224" s="22">
        <v>1</v>
      </c>
      <c r="G224" s="22">
        <v>0.77</v>
      </c>
      <c r="H224" s="19">
        <v>5</v>
      </c>
      <c r="I224" s="20" t="s">
        <v>26</v>
      </c>
      <c r="J224" s="22">
        <v>0.5</v>
      </c>
      <c r="K224" t="str">
        <f>VLOOKUP(A224,MasterTutor!A:D,4,FALSE)</f>
        <v>Advanced</v>
      </c>
      <c r="L224" t="str">
        <f>VLOOKUP(A224,MasterTutor!A:D,3,FALSE)</f>
        <v>Adjunct</v>
      </c>
      <c r="M224" t="str">
        <f>VLOOKUP(A224,MasterTutor!A:D,2,FALSE)</f>
        <v>Annelies de Groot</v>
      </c>
    </row>
    <row r="225" spans="1:13" x14ac:dyDescent="0.2">
      <c r="A225" s="19" t="s">
        <v>87</v>
      </c>
      <c r="B225" s="19" t="s">
        <v>21</v>
      </c>
      <c r="C225" s="22">
        <v>0.9</v>
      </c>
      <c r="D225" s="22">
        <v>1.2</v>
      </c>
      <c r="E225" s="22">
        <v>0.98</v>
      </c>
      <c r="F225" s="22">
        <v>1</v>
      </c>
      <c r="G225" s="22">
        <v>0.73</v>
      </c>
      <c r="H225" s="19">
        <v>3</v>
      </c>
      <c r="I225" s="21"/>
      <c r="J225" s="22"/>
      <c r="K225" t="str">
        <f>VLOOKUP(A225,MasterTutor!A:D,4,FALSE)</f>
        <v>Advanced</v>
      </c>
      <c r="L225" t="str">
        <f>VLOOKUP(A225,MasterTutor!A:D,3,FALSE)</f>
        <v>Adjunct</v>
      </c>
      <c r="M225" t="str">
        <f>VLOOKUP(A225,MasterTutor!A:D,2,FALSE)</f>
        <v>Annelies de Groot</v>
      </c>
    </row>
    <row r="226" spans="1:13" x14ac:dyDescent="0.2">
      <c r="A226" s="19" t="s">
        <v>87</v>
      </c>
      <c r="B226" s="19" t="s">
        <v>22</v>
      </c>
      <c r="C226" s="22">
        <v>0.95</v>
      </c>
      <c r="D226" s="22">
        <v>1.1499999999999999</v>
      </c>
      <c r="E226" s="22">
        <v>1</v>
      </c>
      <c r="F226" s="22">
        <v>1</v>
      </c>
      <c r="G226" s="22">
        <v>0.9</v>
      </c>
      <c r="H226" s="19">
        <v>6</v>
      </c>
      <c r="I226" s="20" t="s">
        <v>37</v>
      </c>
      <c r="J226" s="22">
        <v>1</v>
      </c>
      <c r="K226" t="str">
        <f>VLOOKUP(A226,MasterTutor!A:D,4,FALSE)</f>
        <v>Advanced</v>
      </c>
      <c r="L226" t="str">
        <f>VLOOKUP(A226,MasterTutor!A:D,3,FALSE)</f>
        <v>Adjunct</v>
      </c>
      <c r="M226" t="str">
        <f>VLOOKUP(A226,MasterTutor!A:D,2,FALSE)</f>
        <v>Annelies de Groot</v>
      </c>
    </row>
    <row r="227" spans="1:13" x14ac:dyDescent="0.2">
      <c r="A227" s="19" t="s">
        <v>88</v>
      </c>
      <c r="B227" s="19" t="s">
        <v>14</v>
      </c>
      <c r="C227" s="22">
        <v>0.8125</v>
      </c>
      <c r="D227" s="22">
        <v>1.2147999999999901</v>
      </c>
      <c r="E227" s="22">
        <v>0.97222222222222199</v>
      </c>
      <c r="F227" s="22">
        <v>1</v>
      </c>
      <c r="G227" s="22">
        <v>1</v>
      </c>
      <c r="H227" s="19">
        <v>0</v>
      </c>
      <c r="I227" s="20" t="s">
        <v>37</v>
      </c>
      <c r="J227" s="22">
        <v>1</v>
      </c>
      <c r="K227" t="str">
        <f>VLOOKUP(A227,MasterTutor!A:D,4,FALSE)</f>
        <v>Premium</v>
      </c>
      <c r="L227" t="str">
        <f>VLOOKUP(A227,MasterTutor!A:D,3,FALSE)</f>
        <v>Adjunct</v>
      </c>
      <c r="M227" t="str">
        <f>VLOOKUP(A227,MasterTutor!A:D,2,FALSE)</f>
        <v>Jessica Milner</v>
      </c>
    </row>
    <row r="228" spans="1:13" x14ac:dyDescent="0.2">
      <c r="A228" s="19" t="s">
        <v>88</v>
      </c>
      <c r="B228" s="19" t="s">
        <v>16</v>
      </c>
      <c r="C228" s="22">
        <v>0.53</v>
      </c>
      <c r="D228" s="22">
        <v>1.03</v>
      </c>
      <c r="E228" s="22">
        <v>1</v>
      </c>
      <c r="F228" s="22">
        <v>0.95</v>
      </c>
      <c r="G228" s="22">
        <v>1</v>
      </c>
      <c r="H228" s="19">
        <v>2</v>
      </c>
      <c r="I228" s="23"/>
      <c r="J228" s="19"/>
      <c r="K228" t="str">
        <f>VLOOKUP(A228,MasterTutor!A:D,4,FALSE)</f>
        <v>Premium</v>
      </c>
      <c r="L228" t="str">
        <f>VLOOKUP(A228,MasterTutor!A:D,3,FALSE)</f>
        <v>Adjunct</v>
      </c>
      <c r="M228" t="str">
        <f>VLOOKUP(A228,MasterTutor!A:D,2,FALSE)</f>
        <v>Jessica Milner</v>
      </c>
    </row>
    <row r="229" spans="1:13" x14ac:dyDescent="0.2">
      <c r="A229" s="19" t="s">
        <v>88</v>
      </c>
      <c r="B229" s="19" t="s">
        <v>257</v>
      </c>
      <c r="C229" s="22">
        <v>0.52</v>
      </c>
      <c r="D229" s="22">
        <v>1.1399999999999999</v>
      </c>
      <c r="E229" s="22">
        <v>1</v>
      </c>
      <c r="F229" s="22">
        <v>1</v>
      </c>
      <c r="G229" s="22">
        <v>1</v>
      </c>
      <c r="H229" s="19">
        <v>0</v>
      </c>
      <c r="I229" s="20">
        <v>1</v>
      </c>
      <c r="J229" s="22">
        <v>1</v>
      </c>
      <c r="K229" t="str">
        <f>VLOOKUP(A229,MasterTutor!A:D,4,FALSE)</f>
        <v>Premium</v>
      </c>
      <c r="L229" t="str">
        <f>VLOOKUP(A229,MasterTutor!A:D,3,FALSE)</f>
        <v>Adjunct</v>
      </c>
      <c r="M229" t="str">
        <f>VLOOKUP(A229,MasterTutor!A:D,2,FALSE)</f>
        <v>Jessica Milner</v>
      </c>
    </row>
    <row r="230" spans="1:13" x14ac:dyDescent="0.2">
      <c r="A230" s="19" t="s">
        <v>88</v>
      </c>
      <c r="B230" s="19" t="s">
        <v>29</v>
      </c>
      <c r="C230" s="22">
        <v>0.63539999999999996</v>
      </c>
      <c r="D230" s="22">
        <v>1.1328</v>
      </c>
      <c r="E230" s="22">
        <v>0.96428571399999996</v>
      </c>
      <c r="F230" s="22">
        <v>1</v>
      </c>
      <c r="G230" s="22">
        <v>1</v>
      </c>
      <c r="H230" s="19">
        <v>2</v>
      </c>
      <c r="I230" s="20">
        <v>0.5</v>
      </c>
      <c r="J230" s="22">
        <f>I230</f>
        <v>0.5</v>
      </c>
      <c r="K230" t="str">
        <f>VLOOKUP(A230,MasterTutor!A:D,4,FALSE)</f>
        <v>Premium</v>
      </c>
      <c r="L230" t="str">
        <f>VLOOKUP(A230,MasterTutor!A:D,3,FALSE)</f>
        <v>Adjunct</v>
      </c>
      <c r="M230" t="str">
        <f>VLOOKUP(A230,MasterTutor!A:D,2,FALSE)</f>
        <v>Jessica Milner</v>
      </c>
    </row>
    <row r="231" spans="1:13" x14ac:dyDescent="0.2">
      <c r="A231" s="19" t="s">
        <v>88</v>
      </c>
      <c r="B231" s="19" t="s">
        <v>17</v>
      </c>
      <c r="C231" s="22">
        <v>0.53</v>
      </c>
      <c r="D231" s="22">
        <v>1.19</v>
      </c>
      <c r="E231" s="22">
        <v>1</v>
      </c>
      <c r="F231" s="22">
        <v>1</v>
      </c>
      <c r="G231" s="22">
        <v>1</v>
      </c>
      <c r="H231" s="19">
        <v>2</v>
      </c>
      <c r="I231" s="20">
        <v>1</v>
      </c>
      <c r="J231" s="22">
        <f>I231</f>
        <v>1</v>
      </c>
      <c r="K231" t="str">
        <f>VLOOKUP(A231,MasterTutor!A:D,4,FALSE)</f>
        <v>Premium</v>
      </c>
      <c r="L231" t="str">
        <f>VLOOKUP(A231,MasterTutor!A:D,3,FALSE)</f>
        <v>Adjunct</v>
      </c>
      <c r="M231" t="str">
        <f>VLOOKUP(A231,MasterTutor!A:D,2,FALSE)</f>
        <v>Jessica Milner</v>
      </c>
    </row>
    <row r="232" spans="1:13" x14ac:dyDescent="0.2">
      <c r="A232" s="19" t="s">
        <v>88</v>
      </c>
      <c r="B232" s="19" t="s">
        <v>18</v>
      </c>
      <c r="C232" s="22">
        <v>0.7</v>
      </c>
      <c r="D232" s="22">
        <v>1.21</v>
      </c>
      <c r="E232" s="22">
        <v>1</v>
      </c>
      <c r="F232" s="22">
        <v>1</v>
      </c>
      <c r="G232" s="22">
        <v>0.75</v>
      </c>
      <c r="H232" s="19">
        <v>2</v>
      </c>
      <c r="I232" s="20">
        <v>1</v>
      </c>
      <c r="J232" s="22">
        <f>I232</f>
        <v>1</v>
      </c>
      <c r="K232" t="str">
        <f>VLOOKUP(A232,MasterTutor!A:D,4,FALSE)</f>
        <v>Premium</v>
      </c>
      <c r="L232" t="str">
        <f>VLOOKUP(A232,MasterTutor!A:D,3,FALSE)</f>
        <v>Adjunct</v>
      </c>
      <c r="M232" t="str">
        <f>VLOOKUP(A232,MasterTutor!A:D,2,FALSE)</f>
        <v>Jessica Milner</v>
      </c>
    </row>
    <row r="233" spans="1:13" x14ac:dyDescent="0.2">
      <c r="A233" s="19" t="s">
        <v>88</v>
      </c>
      <c r="B233" s="19" t="s">
        <v>20</v>
      </c>
      <c r="C233" s="22">
        <v>1.01</v>
      </c>
      <c r="D233" s="22">
        <v>1.03</v>
      </c>
      <c r="E233" s="22">
        <v>0.98</v>
      </c>
      <c r="F233" s="22">
        <v>1</v>
      </c>
      <c r="G233" s="22">
        <v>1</v>
      </c>
      <c r="H233" s="19">
        <v>1</v>
      </c>
      <c r="J233" s="22"/>
      <c r="K233" t="str">
        <f>VLOOKUP(A233,MasterTutor!A:D,4,FALSE)</f>
        <v>Premium</v>
      </c>
      <c r="L233" t="str">
        <f>VLOOKUP(A233,MasterTutor!A:D,3,FALSE)</f>
        <v>Adjunct</v>
      </c>
      <c r="M233" t="str">
        <f>VLOOKUP(A233,MasterTutor!A:D,2,FALSE)</f>
        <v>Jessica Milner</v>
      </c>
    </row>
    <row r="234" spans="1:13" x14ac:dyDescent="0.2">
      <c r="A234" s="19" t="s">
        <v>88</v>
      </c>
      <c r="B234" s="19" t="s">
        <v>21</v>
      </c>
      <c r="C234" s="22">
        <v>0.65</v>
      </c>
      <c r="D234" s="22">
        <v>0.9</v>
      </c>
      <c r="E234" s="22">
        <v>1</v>
      </c>
      <c r="F234" s="22">
        <v>1</v>
      </c>
      <c r="G234" s="22">
        <v>1</v>
      </c>
      <c r="H234" s="19">
        <v>0</v>
      </c>
      <c r="I234" s="21"/>
      <c r="J234" s="22"/>
      <c r="K234" t="str">
        <f>VLOOKUP(A234,MasterTutor!A:D,4,FALSE)</f>
        <v>Premium</v>
      </c>
      <c r="L234" t="str">
        <f>VLOOKUP(A234,MasterTutor!A:D,3,FALSE)</f>
        <v>Adjunct</v>
      </c>
      <c r="M234" t="str">
        <f>VLOOKUP(A234,MasterTutor!A:D,2,FALSE)</f>
        <v>Jessica Milner</v>
      </c>
    </row>
    <row r="235" spans="1:13" x14ac:dyDescent="0.2">
      <c r="A235" s="19" t="s">
        <v>88</v>
      </c>
      <c r="B235" s="19" t="s">
        <v>22</v>
      </c>
      <c r="C235" s="22">
        <v>0.94</v>
      </c>
      <c r="D235" s="22">
        <v>1.19</v>
      </c>
      <c r="E235" s="22">
        <v>1</v>
      </c>
      <c r="F235" s="22">
        <v>0.97</v>
      </c>
      <c r="G235" s="22">
        <v>1</v>
      </c>
      <c r="H235" s="19">
        <v>1</v>
      </c>
      <c r="I235" s="20" t="s">
        <v>23</v>
      </c>
      <c r="J235" s="22">
        <v>1</v>
      </c>
      <c r="K235" t="str">
        <f>VLOOKUP(A235,MasterTutor!A:D,4,FALSE)</f>
        <v>Premium</v>
      </c>
      <c r="L235" t="str">
        <f>VLOOKUP(A235,MasterTutor!A:D,3,FALSE)</f>
        <v>Adjunct</v>
      </c>
      <c r="M235" t="str">
        <f>VLOOKUP(A235,MasterTutor!A:D,2,FALSE)</f>
        <v>Jessica Milner</v>
      </c>
    </row>
    <row r="236" spans="1:13" x14ac:dyDescent="0.2">
      <c r="A236" s="19" t="s">
        <v>89</v>
      </c>
      <c r="B236" s="19" t="s">
        <v>14</v>
      </c>
      <c r="C236" s="22">
        <v>1.3416999999999999</v>
      </c>
      <c r="D236" s="22">
        <v>1.1102000000000001</v>
      </c>
      <c r="E236" s="22">
        <v>1</v>
      </c>
      <c r="F236" s="22">
        <v>0.98979591836734604</v>
      </c>
      <c r="G236" s="22">
        <v>0.81578947368420995</v>
      </c>
      <c r="H236" s="19">
        <v>22</v>
      </c>
      <c r="I236" s="20"/>
      <c r="J236" s="22"/>
      <c r="K236" t="str">
        <f>VLOOKUP(A236,MasterTutor!A:D,4,FALSE)</f>
        <v>Advanced</v>
      </c>
      <c r="L236" t="str">
        <f>VLOOKUP(A236,MasterTutor!A:D,3,FALSE)</f>
        <v>Professional</v>
      </c>
      <c r="M236" t="str">
        <f>VLOOKUP(A236,MasterTutor!A:D,2,FALSE)</f>
        <v>Annelies de Groot</v>
      </c>
    </row>
    <row r="237" spans="1:13" x14ac:dyDescent="0.2">
      <c r="A237" s="19" t="s">
        <v>89</v>
      </c>
      <c r="B237" s="19" t="s">
        <v>14</v>
      </c>
      <c r="C237" s="22">
        <v>1.3416999999999999</v>
      </c>
      <c r="D237" s="22">
        <v>1.1102000000000001</v>
      </c>
      <c r="E237" s="22">
        <v>1</v>
      </c>
      <c r="F237" s="22">
        <v>0.98979591836734604</v>
      </c>
      <c r="G237" s="22">
        <v>0.81578947368420995</v>
      </c>
      <c r="H237" s="19">
        <v>22</v>
      </c>
      <c r="J237" s="19"/>
      <c r="K237" t="str">
        <f>VLOOKUP(A237,MasterTutor!A:D,4,FALSE)</f>
        <v>Advanced</v>
      </c>
      <c r="L237" t="str">
        <f>VLOOKUP(A237,MasterTutor!A:D,3,FALSE)</f>
        <v>Professional</v>
      </c>
      <c r="M237" t="str">
        <f>VLOOKUP(A237,MasterTutor!A:D,2,FALSE)</f>
        <v>Annelies de Groot</v>
      </c>
    </row>
    <row r="238" spans="1:13" x14ac:dyDescent="0.2">
      <c r="A238" s="19" t="s">
        <v>89</v>
      </c>
      <c r="B238" s="19" t="s">
        <v>16</v>
      </c>
      <c r="C238" s="22">
        <v>1.28</v>
      </c>
      <c r="D238" s="22">
        <v>1.1000000000000001</v>
      </c>
      <c r="E238" s="22">
        <v>0.99</v>
      </c>
      <c r="F238" s="22">
        <v>0.98</v>
      </c>
      <c r="G238" s="22">
        <v>0.81</v>
      </c>
      <c r="H238" s="19">
        <v>13</v>
      </c>
      <c r="I238" s="23">
        <v>45658</v>
      </c>
      <c r="J238" s="22">
        <v>1</v>
      </c>
      <c r="K238" t="str">
        <f>VLOOKUP(A238,MasterTutor!A:D,4,FALSE)</f>
        <v>Advanced</v>
      </c>
      <c r="L238" t="str">
        <f>VLOOKUP(A238,MasterTutor!A:D,3,FALSE)</f>
        <v>Professional</v>
      </c>
      <c r="M238" t="str">
        <f>VLOOKUP(A238,MasterTutor!A:D,2,FALSE)</f>
        <v>Annelies de Groot</v>
      </c>
    </row>
    <row r="239" spans="1:13" x14ac:dyDescent="0.2">
      <c r="A239" s="19" t="s">
        <v>89</v>
      </c>
      <c r="B239" s="19" t="s">
        <v>257</v>
      </c>
      <c r="C239" s="22">
        <v>0.88</v>
      </c>
      <c r="D239" s="22">
        <v>0.99</v>
      </c>
      <c r="E239" s="22">
        <v>1</v>
      </c>
      <c r="F239" s="22">
        <v>1</v>
      </c>
      <c r="G239" s="22">
        <v>0.91</v>
      </c>
      <c r="H239" s="19">
        <v>10</v>
      </c>
      <c r="I239" s="20" t="s">
        <v>45</v>
      </c>
      <c r="J239" s="22">
        <v>0</v>
      </c>
      <c r="K239" t="str">
        <f>VLOOKUP(A239,MasterTutor!A:D,4,FALSE)</f>
        <v>Advanced</v>
      </c>
      <c r="L239" t="str">
        <f>VLOOKUP(A239,MasterTutor!A:D,3,FALSE)</f>
        <v>Professional</v>
      </c>
      <c r="M239" t="str">
        <f>VLOOKUP(A239,MasterTutor!A:D,2,FALSE)</f>
        <v>Annelies de Groot</v>
      </c>
    </row>
    <row r="240" spans="1:13" x14ac:dyDescent="0.2">
      <c r="A240" s="19" t="s">
        <v>89</v>
      </c>
      <c r="B240" s="19" t="s">
        <v>29</v>
      </c>
      <c r="C240" s="22">
        <v>1.1042000000000001</v>
      </c>
      <c r="D240" s="22">
        <v>1.0395000000000001</v>
      </c>
      <c r="E240" s="22">
        <v>1</v>
      </c>
      <c r="F240" s="22">
        <v>0.98701298699999995</v>
      </c>
      <c r="G240" s="22">
        <v>0.95652173900000004</v>
      </c>
      <c r="H240" s="19">
        <v>22</v>
      </c>
      <c r="I240" s="20">
        <v>0.33333333333333331</v>
      </c>
      <c r="J240" s="22">
        <f>I240</f>
        <v>0.33333333333333331</v>
      </c>
      <c r="K240" t="str">
        <f>VLOOKUP(A240,MasterTutor!A:D,4,FALSE)</f>
        <v>Advanced</v>
      </c>
      <c r="L240" t="str">
        <f>VLOOKUP(A240,MasterTutor!A:D,3,FALSE)</f>
        <v>Professional</v>
      </c>
      <c r="M240" t="str">
        <f>VLOOKUP(A240,MasterTutor!A:D,2,FALSE)</f>
        <v>Annelies de Groot</v>
      </c>
    </row>
    <row r="241" spans="1:13" x14ac:dyDescent="0.2">
      <c r="A241" s="19" t="s">
        <v>89</v>
      </c>
      <c r="B241" s="19" t="s">
        <v>17</v>
      </c>
      <c r="C241" s="22">
        <v>1.23</v>
      </c>
      <c r="D241" s="22">
        <v>1.57</v>
      </c>
      <c r="E241" s="22">
        <v>0.99</v>
      </c>
      <c r="F241" s="22">
        <v>0.98</v>
      </c>
      <c r="G241" s="22">
        <v>0.71</v>
      </c>
      <c r="H241" s="19">
        <v>9</v>
      </c>
      <c r="I241" s="20" t="s">
        <v>26</v>
      </c>
      <c r="J241" s="22">
        <v>0.5</v>
      </c>
      <c r="K241" t="str">
        <f>VLOOKUP(A241,MasterTutor!A:D,4,FALSE)</f>
        <v>Advanced</v>
      </c>
      <c r="L241" t="str">
        <f>VLOOKUP(A241,MasterTutor!A:D,3,FALSE)</f>
        <v>Professional</v>
      </c>
      <c r="M241" t="str">
        <f>VLOOKUP(A241,MasterTutor!A:D,2,FALSE)</f>
        <v>Annelies de Groot</v>
      </c>
    </row>
    <row r="242" spans="1:13" x14ac:dyDescent="0.2">
      <c r="A242" s="19" t="s">
        <v>89</v>
      </c>
      <c r="B242" s="19" t="s">
        <v>18</v>
      </c>
      <c r="C242" s="22">
        <v>1.26</v>
      </c>
      <c r="D242" s="22">
        <v>1.51</v>
      </c>
      <c r="E242" s="22">
        <v>1</v>
      </c>
      <c r="F242" s="22">
        <v>0.99</v>
      </c>
      <c r="G242" s="22">
        <v>0.57999999999999996</v>
      </c>
      <c r="H242" s="19">
        <v>12</v>
      </c>
      <c r="I242" s="20" t="s">
        <v>90</v>
      </c>
      <c r="J242" s="22">
        <v>0.6</v>
      </c>
      <c r="K242" t="str">
        <f>VLOOKUP(A242,MasterTutor!A:D,4,FALSE)</f>
        <v>Advanced</v>
      </c>
      <c r="L242" t="str">
        <f>VLOOKUP(A242,MasterTutor!A:D,3,FALSE)</f>
        <v>Professional</v>
      </c>
      <c r="M242" t="str">
        <f>VLOOKUP(A242,MasterTutor!A:D,2,FALSE)</f>
        <v>Annelies de Groot</v>
      </c>
    </row>
    <row r="243" spans="1:13" x14ac:dyDescent="0.2">
      <c r="A243" s="19" t="s">
        <v>89</v>
      </c>
      <c r="B243" s="19" t="s">
        <v>20</v>
      </c>
      <c r="C243" s="22">
        <v>1.44</v>
      </c>
      <c r="D243" s="22">
        <v>1.38</v>
      </c>
      <c r="E243" s="22">
        <v>0.99</v>
      </c>
      <c r="F243" s="22">
        <v>0.96</v>
      </c>
      <c r="G243" s="22">
        <v>0.21</v>
      </c>
      <c r="H243" s="19">
        <v>17</v>
      </c>
      <c r="I243" s="20" t="s">
        <v>58</v>
      </c>
      <c r="J243" s="22">
        <v>0.8</v>
      </c>
      <c r="K243" t="str">
        <f>VLOOKUP(A243,MasterTutor!A:D,4,FALSE)</f>
        <v>Advanced</v>
      </c>
      <c r="L243" t="str">
        <f>VLOOKUP(A243,MasterTutor!A:D,3,FALSE)</f>
        <v>Professional</v>
      </c>
      <c r="M243" t="str">
        <f>VLOOKUP(A243,MasterTutor!A:D,2,FALSE)</f>
        <v>Annelies de Groot</v>
      </c>
    </row>
    <row r="244" spans="1:13" x14ac:dyDescent="0.2">
      <c r="A244" s="19" t="s">
        <v>89</v>
      </c>
      <c r="B244" s="19" t="s">
        <v>21</v>
      </c>
      <c r="C244" s="22">
        <v>1.22</v>
      </c>
      <c r="D244" s="22">
        <v>1.18</v>
      </c>
      <c r="E244" s="22">
        <v>1</v>
      </c>
      <c r="F244" s="22">
        <v>0.99</v>
      </c>
      <c r="G244" s="22">
        <v>0.5</v>
      </c>
      <c r="H244" s="19">
        <v>16</v>
      </c>
      <c r="I244" s="20" t="s">
        <v>39</v>
      </c>
      <c r="J244" s="22">
        <v>0.66</v>
      </c>
      <c r="K244" t="str">
        <f>VLOOKUP(A244,MasterTutor!A:D,4,FALSE)</f>
        <v>Advanced</v>
      </c>
      <c r="L244" t="str">
        <f>VLOOKUP(A244,MasterTutor!A:D,3,FALSE)</f>
        <v>Professional</v>
      </c>
      <c r="M244" t="str">
        <f>VLOOKUP(A244,MasterTutor!A:D,2,FALSE)</f>
        <v>Annelies de Groot</v>
      </c>
    </row>
    <row r="245" spans="1:13" x14ac:dyDescent="0.2">
      <c r="A245" s="19" t="s">
        <v>89</v>
      </c>
      <c r="B245" s="19" t="s">
        <v>22</v>
      </c>
      <c r="C245" s="22">
        <v>1.28</v>
      </c>
      <c r="D245" s="22">
        <v>1.1299999999999999</v>
      </c>
      <c r="E245" s="22">
        <v>0.99</v>
      </c>
      <c r="F245" s="22">
        <v>0.89</v>
      </c>
      <c r="G245" s="22">
        <v>0.94</v>
      </c>
      <c r="H245" s="19">
        <v>15</v>
      </c>
      <c r="I245" s="20" t="s">
        <v>27</v>
      </c>
      <c r="J245" s="22">
        <v>0.33</v>
      </c>
      <c r="K245" t="str">
        <f>VLOOKUP(A245,MasterTutor!A:D,4,FALSE)</f>
        <v>Advanced</v>
      </c>
      <c r="L245" t="str">
        <f>VLOOKUP(A245,MasterTutor!A:D,3,FALSE)</f>
        <v>Professional</v>
      </c>
      <c r="M245" t="str">
        <f>VLOOKUP(A245,MasterTutor!A:D,2,FALSE)</f>
        <v>Annelies de Groot</v>
      </c>
    </row>
    <row r="246" spans="1:13" x14ac:dyDescent="0.2">
      <c r="A246" s="19" t="s">
        <v>91</v>
      </c>
      <c r="B246" s="19" t="s">
        <v>29</v>
      </c>
      <c r="C246" s="22">
        <v>0</v>
      </c>
      <c r="D246" s="22">
        <v>0.26319999999999999</v>
      </c>
      <c r="E246" s="22">
        <v>0</v>
      </c>
      <c r="F246" s="22">
        <v>0</v>
      </c>
      <c r="G246" s="22">
        <v>0</v>
      </c>
      <c r="H246" s="19">
        <v>0</v>
      </c>
      <c r="I246" s="20" t="s">
        <v>32</v>
      </c>
      <c r="J246" s="22">
        <v>0</v>
      </c>
      <c r="K246" t="e">
        <f>VLOOKUP(A246,MasterTutor!A:D,4,FALSE)</f>
        <v>#N/A</v>
      </c>
      <c r="L246" t="e">
        <f>VLOOKUP(A246,MasterTutor!A:D,3,FALSE)</f>
        <v>#N/A</v>
      </c>
      <c r="M246" t="e">
        <f>VLOOKUP(A246,MasterTutor!A:D,2,FALSE)</f>
        <v>#N/A</v>
      </c>
    </row>
    <row r="247" spans="1:13" x14ac:dyDescent="0.2">
      <c r="A247" s="19" t="s">
        <v>92</v>
      </c>
      <c r="B247" s="19" t="s">
        <v>16</v>
      </c>
      <c r="C247" s="22">
        <v>0</v>
      </c>
      <c r="D247" s="22">
        <v>0</v>
      </c>
      <c r="E247" s="22">
        <v>0</v>
      </c>
      <c r="F247" s="22">
        <v>0</v>
      </c>
      <c r="G247" s="22">
        <v>0</v>
      </c>
      <c r="H247" s="19">
        <v>0</v>
      </c>
      <c r="I247" s="23"/>
      <c r="J247" s="19"/>
      <c r="K247" t="str">
        <f>VLOOKUP(A247,MasterTutor!A:D,4,FALSE)</f>
        <v>Advanced</v>
      </c>
      <c r="L247" t="str">
        <f>VLOOKUP(A247,MasterTutor!A:D,3,FALSE)</f>
        <v>Professional</v>
      </c>
      <c r="M247" t="str">
        <f>VLOOKUP(A247,MasterTutor!A:D,2,FALSE)</f>
        <v>Annelies de Groot</v>
      </c>
    </row>
    <row r="248" spans="1:13" x14ac:dyDescent="0.2">
      <c r="A248" s="19" t="s">
        <v>92</v>
      </c>
      <c r="B248" s="19" t="s">
        <v>257</v>
      </c>
      <c r="C248" s="22">
        <v>0.34</v>
      </c>
      <c r="D248" s="22">
        <v>0.92</v>
      </c>
      <c r="E248" s="22">
        <v>0.95</v>
      </c>
      <c r="F248" s="22">
        <v>0.83</v>
      </c>
      <c r="G248" s="22">
        <v>0</v>
      </c>
      <c r="H248" s="19">
        <v>2</v>
      </c>
      <c r="I248" s="20">
        <v>0.83333333333333337</v>
      </c>
      <c r="J248" s="22">
        <f>5/6</f>
        <v>0.83333333333333337</v>
      </c>
      <c r="K248" t="str">
        <f>VLOOKUP(A248,MasterTutor!A:D,4,FALSE)</f>
        <v>Advanced</v>
      </c>
      <c r="L248" t="str">
        <f>VLOOKUP(A248,MasterTutor!A:D,3,FALSE)</f>
        <v>Professional</v>
      </c>
      <c r="M248" t="str">
        <f>VLOOKUP(A248,MasterTutor!A:D,2,FALSE)</f>
        <v>Annelies de Groot</v>
      </c>
    </row>
    <row r="249" spans="1:13" x14ac:dyDescent="0.2">
      <c r="A249" s="19" t="s">
        <v>92</v>
      </c>
      <c r="B249" s="19" t="s">
        <v>29</v>
      </c>
      <c r="C249" s="22">
        <v>0.79290000000000005</v>
      </c>
      <c r="D249" s="22">
        <v>1.0640000000000001</v>
      </c>
      <c r="E249" s="22">
        <v>1</v>
      </c>
      <c r="F249" s="22">
        <v>0.83582089599999998</v>
      </c>
      <c r="G249" s="22">
        <v>0.875</v>
      </c>
      <c r="H249" s="19">
        <v>6</v>
      </c>
      <c r="I249" s="20">
        <v>0.45454545454545453</v>
      </c>
      <c r="J249" s="22">
        <f>I249</f>
        <v>0.45454545454545453</v>
      </c>
      <c r="K249" t="str">
        <f>VLOOKUP(A249,MasterTutor!A:D,4,FALSE)</f>
        <v>Advanced</v>
      </c>
      <c r="L249" t="str">
        <f>VLOOKUP(A249,MasterTutor!A:D,3,FALSE)</f>
        <v>Professional</v>
      </c>
      <c r="M249" t="str">
        <f>VLOOKUP(A249,MasterTutor!A:D,2,FALSE)</f>
        <v>Annelies de Groot</v>
      </c>
    </row>
    <row r="250" spans="1:13" x14ac:dyDescent="0.2">
      <c r="A250" s="19" t="s">
        <v>93</v>
      </c>
      <c r="B250" s="19" t="s">
        <v>14</v>
      </c>
      <c r="C250" s="22">
        <v>0.75</v>
      </c>
      <c r="D250" s="22">
        <v>0.97370000000000001</v>
      </c>
      <c r="E250" s="22">
        <v>0.98765432098765404</v>
      </c>
      <c r="F250" s="22">
        <v>0.80851063829787195</v>
      </c>
      <c r="G250" s="22">
        <v>0.86666666666666603</v>
      </c>
      <c r="H250" s="19">
        <v>3</v>
      </c>
      <c r="I250" s="20" t="s">
        <v>37</v>
      </c>
      <c r="J250" s="22">
        <v>1</v>
      </c>
      <c r="K250" t="str">
        <f>VLOOKUP(A250,MasterTutor!A:D,4,FALSE)</f>
        <v>Premium</v>
      </c>
      <c r="L250" t="str">
        <f>VLOOKUP(A250,MasterTutor!A:D,3,FALSE)</f>
        <v>Professional</v>
      </c>
      <c r="M250" t="str">
        <f>VLOOKUP(A250,MasterTutor!A:D,2,FALSE)</f>
        <v>Jessica Milner</v>
      </c>
    </row>
    <row r="251" spans="1:13" x14ac:dyDescent="0.2">
      <c r="A251" s="19" t="s">
        <v>93</v>
      </c>
      <c r="B251" s="19" t="s">
        <v>16</v>
      </c>
      <c r="C251" s="22">
        <v>0.75</v>
      </c>
      <c r="D251" s="22">
        <v>0.95</v>
      </c>
      <c r="E251" s="22">
        <v>0.94</v>
      </c>
      <c r="F251" s="22">
        <v>0.87</v>
      </c>
      <c r="G251" s="22">
        <v>0.71</v>
      </c>
      <c r="H251" s="19">
        <v>0</v>
      </c>
      <c r="I251" s="23">
        <v>45692</v>
      </c>
      <c r="J251" s="24">
        <v>0.5</v>
      </c>
      <c r="K251" t="str">
        <f>VLOOKUP(A251,MasterTutor!A:D,4,FALSE)</f>
        <v>Premium</v>
      </c>
      <c r="L251" t="str">
        <f>VLOOKUP(A251,MasterTutor!A:D,3,FALSE)</f>
        <v>Professional</v>
      </c>
      <c r="M251" t="str">
        <f>VLOOKUP(A251,MasterTutor!A:D,2,FALSE)</f>
        <v>Jessica Milner</v>
      </c>
    </row>
    <row r="252" spans="1:13" x14ac:dyDescent="0.2">
      <c r="A252" s="19" t="s">
        <v>93</v>
      </c>
      <c r="B252" s="19" t="s">
        <v>257</v>
      </c>
      <c r="C252" s="22">
        <v>0.66</v>
      </c>
      <c r="D252" s="22">
        <v>0.91</v>
      </c>
      <c r="E252" s="22">
        <v>0.93</v>
      </c>
      <c r="F252" s="22">
        <v>0.76</v>
      </c>
      <c r="G252" s="22">
        <v>0.69</v>
      </c>
      <c r="H252" s="19">
        <v>4</v>
      </c>
      <c r="I252" s="20">
        <v>0.5</v>
      </c>
      <c r="J252" s="22">
        <v>0.5</v>
      </c>
      <c r="K252" t="str">
        <f>VLOOKUP(A252,MasterTutor!A:D,4,FALSE)</f>
        <v>Premium</v>
      </c>
      <c r="L252" t="str">
        <f>VLOOKUP(A252,MasterTutor!A:D,3,FALSE)</f>
        <v>Professional</v>
      </c>
      <c r="M252" t="str">
        <f>VLOOKUP(A252,MasterTutor!A:D,2,FALSE)</f>
        <v>Jessica Milner</v>
      </c>
    </row>
    <row r="253" spans="1:13" x14ac:dyDescent="0.2">
      <c r="A253" s="19" t="s">
        <v>93</v>
      </c>
      <c r="B253" s="19" t="s">
        <v>29</v>
      </c>
      <c r="C253" s="22">
        <v>0.47710000000000002</v>
      </c>
      <c r="D253" s="22">
        <v>0.87009999999999998</v>
      </c>
      <c r="E253" s="22">
        <v>0.93877551000000004</v>
      </c>
      <c r="F253" s="22">
        <v>0.94594594600000004</v>
      </c>
      <c r="G253" s="22">
        <v>0.81818181800000001</v>
      </c>
      <c r="H253" s="19">
        <v>0</v>
      </c>
      <c r="I253" s="20">
        <v>0.33333333333333331</v>
      </c>
      <c r="J253" s="22">
        <f>I253</f>
        <v>0.33333333333333331</v>
      </c>
      <c r="K253" t="str">
        <f>VLOOKUP(A253,MasterTutor!A:D,4,FALSE)</f>
        <v>Premium</v>
      </c>
      <c r="L253" t="str">
        <f>VLOOKUP(A253,MasterTutor!A:D,3,FALSE)</f>
        <v>Professional</v>
      </c>
      <c r="M253" t="str">
        <f>VLOOKUP(A253,MasterTutor!A:D,2,FALSE)</f>
        <v>Jessica Milner</v>
      </c>
    </row>
    <row r="254" spans="1:13" x14ac:dyDescent="0.2">
      <c r="A254" s="19" t="s">
        <v>93</v>
      </c>
      <c r="B254" s="19" t="s">
        <v>17</v>
      </c>
      <c r="C254" s="22">
        <v>0.46</v>
      </c>
      <c r="D254" s="22">
        <v>0.94</v>
      </c>
      <c r="E254" s="22">
        <v>1</v>
      </c>
      <c r="F254" s="22">
        <v>0.94</v>
      </c>
      <c r="G254" s="22">
        <v>1</v>
      </c>
      <c r="H254" s="19">
        <v>1</v>
      </c>
      <c r="I254" s="20">
        <v>0</v>
      </c>
      <c r="J254" s="22">
        <f>I254</f>
        <v>0</v>
      </c>
      <c r="K254" t="str">
        <f>VLOOKUP(A254,MasterTutor!A:D,4,FALSE)</f>
        <v>Premium</v>
      </c>
      <c r="L254" t="str">
        <f>VLOOKUP(A254,MasterTutor!A:D,3,FALSE)</f>
        <v>Professional</v>
      </c>
      <c r="M254" t="str">
        <f>VLOOKUP(A254,MasterTutor!A:D,2,FALSE)</f>
        <v>Jessica Milner</v>
      </c>
    </row>
    <row r="255" spans="1:13" x14ac:dyDescent="0.2">
      <c r="A255" s="19" t="s">
        <v>93</v>
      </c>
      <c r="B255" s="19" t="s">
        <v>18</v>
      </c>
      <c r="C255" s="22">
        <v>0.39</v>
      </c>
      <c r="D255" s="22">
        <v>0.95</v>
      </c>
      <c r="E255" s="22">
        <v>1</v>
      </c>
      <c r="F255" s="22">
        <v>1</v>
      </c>
      <c r="G255" s="22">
        <v>0.7</v>
      </c>
      <c r="H255" s="19">
        <v>2</v>
      </c>
      <c r="I255" s="20" t="s">
        <v>94</v>
      </c>
      <c r="J255" s="22">
        <v>0.43</v>
      </c>
      <c r="K255" t="str">
        <f>VLOOKUP(A255,MasterTutor!A:D,4,FALSE)</f>
        <v>Premium</v>
      </c>
      <c r="L255" t="str">
        <f>VLOOKUP(A255,MasterTutor!A:D,3,FALSE)</f>
        <v>Professional</v>
      </c>
      <c r="M255" t="str">
        <f>VLOOKUP(A255,MasterTutor!A:D,2,FALSE)</f>
        <v>Jessica Milner</v>
      </c>
    </row>
    <row r="256" spans="1:13" x14ac:dyDescent="0.2">
      <c r="A256" s="19" t="s">
        <v>93</v>
      </c>
      <c r="B256" s="19" t="s">
        <v>20</v>
      </c>
      <c r="C256" s="22">
        <v>0.56999999999999995</v>
      </c>
      <c r="D256" s="22">
        <v>0.89</v>
      </c>
      <c r="E256" s="22">
        <v>0.95</v>
      </c>
      <c r="F256" s="22">
        <v>0.91</v>
      </c>
      <c r="G256" s="22">
        <v>0.86</v>
      </c>
      <c r="H256" s="19">
        <v>2</v>
      </c>
      <c r="I256" s="20">
        <v>1</v>
      </c>
      <c r="J256" s="22">
        <f>I256</f>
        <v>1</v>
      </c>
      <c r="K256" t="str">
        <f>VLOOKUP(A256,MasterTutor!A:D,4,FALSE)</f>
        <v>Premium</v>
      </c>
      <c r="L256" t="str">
        <f>VLOOKUP(A256,MasterTutor!A:D,3,FALSE)</f>
        <v>Professional</v>
      </c>
      <c r="M256" t="str">
        <f>VLOOKUP(A256,MasterTutor!A:D,2,FALSE)</f>
        <v>Jessica Milner</v>
      </c>
    </row>
    <row r="257" spans="1:13" x14ac:dyDescent="0.2">
      <c r="A257" s="19" t="s">
        <v>93</v>
      </c>
      <c r="B257" s="19" t="s">
        <v>21</v>
      </c>
      <c r="C257" s="22">
        <v>0.53</v>
      </c>
      <c r="D257" s="22">
        <v>0.92</v>
      </c>
      <c r="E257" s="22">
        <v>0.97</v>
      </c>
      <c r="F257" s="22">
        <v>0.92</v>
      </c>
      <c r="G257" s="22">
        <v>0.85</v>
      </c>
      <c r="H257" s="19">
        <v>0</v>
      </c>
      <c r="I257" s="20" t="s">
        <v>45</v>
      </c>
      <c r="J257" s="22">
        <v>0</v>
      </c>
      <c r="K257" t="str">
        <f>VLOOKUP(A257,MasterTutor!A:D,4,FALSE)</f>
        <v>Premium</v>
      </c>
      <c r="L257" t="str">
        <f>VLOOKUP(A257,MasterTutor!A:D,3,FALSE)</f>
        <v>Professional</v>
      </c>
      <c r="M257" t="str">
        <f>VLOOKUP(A257,MasterTutor!A:D,2,FALSE)</f>
        <v>Jessica Milner</v>
      </c>
    </row>
    <row r="258" spans="1:13" x14ac:dyDescent="0.2">
      <c r="A258" s="19" t="s">
        <v>93</v>
      </c>
      <c r="B258" s="19" t="s">
        <v>22</v>
      </c>
      <c r="C258" s="22">
        <v>0.51</v>
      </c>
      <c r="D258" s="22">
        <v>0.84</v>
      </c>
      <c r="E258" s="22">
        <v>0.98</v>
      </c>
      <c r="F258" s="22">
        <v>0.94</v>
      </c>
      <c r="G258" s="22">
        <v>0.82</v>
      </c>
      <c r="H258" s="19">
        <v>0</v>
      </c>
      <c r="I258" s="20" t="s">
        <v>66</v>
      </c>
      <c r="J258" s="22">
        <v>0.5</v>
      </c>
      <c r="K258" t="str">
        <f>VLOOKUP(A258,MasterTutor!A:D,4,FALSE)</f>
        <v>Premium</v>
      </c>
      <c r="L258" t="str">
        <f>VLOOKUP(A258,MasterTutor!A:D,3,FALSE)</f>
        <v>Professional</v>
      </c>
      <c r="M258" t="str">
        <f>VLOOKUP(A258,MasterTutor!A:D,2,FALSE)</f>
        <v>Jessica Milner</v>
      </c>
    </row>
    <row r="259" spans="1:13" x14ac:dyDescent="0.2">
      <c r="A259" s="19" t="s">
        <v>95</v>
      </c>
      <c r="B259" s="19" t="s">
        <v>22</v>
      </c>
      <c r="C259" s="22">
        <v>0</v>
      </c>
      <c r="D259" s="22">
        <v>0</v>
      </c>
      <c r="E259" s="22">
        <v>0</v>
      </c>
      <c r="F259" s="22">
        <v>0</v>
      </c>
      <c r="G259" s="22">
        <v>0</v>
      </c>
      <c r="H259" s="19">
        <v>0</v>
      </c>
      <c r="I259" s="21"/>
      <c r="J259" s="22"/>
      <c r="K259" t="e">
        <f>VLOOKUP(A259,MasterTutor!A:D,4,FALSE)</f>
        <v>#N/A</v>
      </c>
      <c r="L259" t="e">
        <f>VLOOKUP(A259,MasterTutor!A:D,3,FALSE)</f>
        <v>#N/A</v>
      </c>
      <c r="M259" t="e">
        <f>VLOOKUP(A259,MasterTutor!A:D,2,FALSE)</f>
        <v>#N/A</v>
      </c>
    </row>
    <row r="260" spans="1:13" x14ac:dyDescent="0.2">
      <c r="A260" s="19" t="s">
        <v>96</v>
      </c>
      <c r="B260" s="19" t="s">
        <v>14</v>
      </c>
      <c r="C260" s="22">
        <v>6.25E-2</v>
      </c>
      <c r="D260" s="22">
        <v>1.0429999999999999</v>
      </c>
      <c r="E260" s="22">
        <v>1</v>
      </c>
      <c r="F260" s="22">
        <v>1</v>
      </c>
      <c r="G260" s="22">
        <v>1</v>
      </c>
      <c r="H260" s="19">
        <v>0</v>
      </c>
      <c r="I260" s="20" t="s">
        <v>23</v>
      </c>
      <c r="J260" s="22">
        <v>1</v>
      </c>
      <c r="K260" t="str">
        <f>VLOOKUP(A260,MasterTutor!A:D,4,FALSE)</f>
        <v>Premium</v>
      </c>
      <c r="L260" t="str">
        <f>VLOOKUP(A260,MasterTutor!A:D,3,FALSE)</f>
        <v>Adjunct</v>
      </c>
      <c r="M260" t="str">
        <f>VLOOKUP(A260,MasterTutor!A:D,2,FALSE)</f>
        <v>Ela Cross</v>
      </c>
    </row>
    <row r="261" spans="1:13" x14ac:dyDescent="0.2">
      <c r="A261" s="19" t="s">
        <v>96</v>
      </c>
      <c r="B261" s="19" t="s">
        <v>16</v>
      </c>
      <c r="C261" s="22">
        <v>0.42</v>
      </c>
      <c r="D261" s="22">
        <v>1.03</v>
      </c>
      <c r="E261" s="22">
        <v>1</v>
      </c>
      <c r="F261" s="22">
        <v>1</v>
      </c>
      <c r="G261" s="22">
        <v>1</v>
      </c>
      <c r="H261" s="19">
        <v>0</v>
      </c>
      <c r="I261" s="23">
        <v>45658</v>
      </c>
      <c r="J261" s="22">
        <v>1</v>
      </c>
      <c r="K261" t="str">
        <f>VLOOKUP(A261,MasterTutor!A:D,4,FALSE)</f>
        <v>Premium</v>
      </c>
      <c r="L261" t="str">
        <f>VLOOKUP(A261,MasterTutor!A:D,3,FALSE)</f>
        <v>Adjunct</v>
      </c>
      <c r="M261" t="str">
        <f>VLOOKUP(A261,MasterTutor!A:D,2,FALSE)</f>
        <v>Ela Cross</v>
      </c>
    </row>
    <row r="262" spans="1:13" x14ac:dyDescent="0.2">
      <c r="A262" s="19" t="s">
        <v>96</v>
      </c>
      <c r="B262" s="19" t="s">
        <v>257</v>
      </c>
      <c r="C262" s="22">
        <v>0.19</v>
      </c>
      <c r="D262" s="22">
        <v>0.99</v>
      </c>
      <c r="E262" s="22">
        <v>1</v>
      </c>
      <c r="F262" s="22">
        <v>1</v>
      </c>
      <c r="G262" s="22">
        <v>1</v>
      </c>
      <c r="H262" s="19">
        <v>0</v>
      </c>
      <c r="I262" s="20"/>
      <c r="J262" s="22"/>
      <c r="K262" t="str">
        <f>VLOOKUP(A262,MasterTutor!A:D,4,FALSE)</f>
        <v>Premium</v>
      </c>
      <c r="L262" t="str">
        <f>VLOOKUP(A262,MasterTutor!A:D,3,FALSE)</f>
        <v>Adjunct</v>
      </c>
      <c r="M262" t="str">
        <f>VLOOKUP(A262,MasterTutor!A:D,2,FALSE)</f>
        <v>Ela Cross</v>
      </c>
    </row>
    <row r="263" spans="1:13" x14ac:dyDescent="0.2">
      <c r="A263" s="19" t="s">
        <v>96</v>
      </c>
      <c r="B263" s="19" t="s">
        <v>29</v>
      </c>
      <c r="C263" s="22">
        <v>6.25E-2</v>
      </c>
      <c r="D263" s="22">
        <v>0.75</v>
      </c>
      <c r="E263" s="22">
        <v>1</v>
      </c>
      <c r="F263" s="22">
        <v>1</v>
      </c>
      <c r="G263" s="22">
        <v>1</v>
      </c>
      <c r="H263" s="19">
        <v>0</v>
      </c>
      <c r="I263" s="20" t="s">
        <v>32</v>
      </c>
      <c r="J263" s="22">
        <v>0</v>
      </c>
      <c r="K263" t="str">
        <f>VLOOKUP(A263,MasterTutor!A:D,4,FALSE)</f>
        <v>Premium</v>
      </c>
      <c r="L263" t="str">
        <f>VLOOKUP(A263,MasterTutor!A:D,3,FALSE)</f>
        <v>Adjunct</v>
      </c>
      <c r="M263" t="str">
        <f>VLOOKUP(A263,MasterTutor!A:D,2,FALSE)</f>
        <v>Ela Cross</v>
      </c>
    </row>
    <row r="264" spans="1:13" x14ac:dyDescent="0.2">
      <c r="A264" s="19" t="s">
        <v>96</v>
      </c>
      <c r="B264" s="19" t="s">
        <v>17</v>
      </c>
      <c r="C264" s="22">
        <v>0.31</v>
      </c>
      <c r="D264" s="22">
        <v>1.1499999999999999</v>
      </c>
      <c r="E264" s="22">
        <v>1</v>
      </c>
      <c r="F264" s="22">
        <v>1</v>
      </c>
      <c r="G264" s="22">
        <v>0.67</v>
      </c>
      <c r="H264" s="19">
        <v>0</v>
      </c>
      <c r="J264" s="22"/>
      <c r="K264" t="str">
        <f>VLOOKUP(A264,MasterTutor!A:D,4,FALSE)</f>
        <v>Premium</v>
      </c>
      <c r="L264" t="str">
        <f>VLOOKUP(A264,MasterTutor!A:D,3,FALSE)</f>
        <v>Adjunct</v>
      </c>
      <c r="M264" t="str">
        <f>VLOOKUP(A264,MasterTutor!A:D,2,FALSE)</f>
        <v>Ela Cross</v>
      </c>
    </row>
    <row r="265" spans="1:13" x14ac:dyDescent="0.2">
      <c r="A265" s="19" t="s">
        <v>96</v>
      </c>
      <c r="B265" s="19" t="s">
        <v>18</v>
      </c>
      <c r="C265" s="22">
        <v>0.37</v>
      </c>
      <c r="D265" s="22">
        <v>0.98</v>
      </c>
      <c r="E265" s="22">
        <v>1</v>
      </c>
      <c r="F265" s="22">
        <v>1</v>
      </c>
      <c r="G265" s="22">
        <v>0</v>
      </c>
      <c r="H265" s="19" t="e">
        <v>#N/A</v>
      </c>
      <c r="I265" s="20">
        <v>1</v>
      </c>
      <c r="J265" s="22">
        <f>I265</f>
        <v>1</v>
      </c>
      <c r="K265" t="str">
        <f>VLOOKUP(A265,MasterTutor!A:D,4,FALSE)</f>
        <v>Premium</v>
      </c>
      <c r="L265" t="str">
        <f>VLOOKUP(A265,MasterTutor!A:D,3,FALSE)</f>
        <v>Adjunct</v>
      </c>
      <c r="M265" t="str">
        <f>VLOOKUP(A265,MasterTutor!A:D,2,FALSE)</f>
        <v>Ela Cross</v>
      </c>
    </row>
    <row r="266" spans="1:13" x14ac:dyDescent="0.2">
      <c r="A266" s="19" t="s">
        <v>96</v>
      </c>
      <c r="B266" s="19" t="s">
        <v>20</v>
      </c>
      <c r="C266" s="22">
        <v>0.39</v>
      </c>
      <c r="D266" s="22">
        <v>1.1299999999999999</v>
      </c>
      <c r="E266" s="22">
        <v>1</v>
      </c>
      <c r="F266" s="22">
        <v>1</v>
      </c>
      <c r="G266" s="22">
        <v>0</v>
      </c>
      <c r="H266" s="19" t="e">
        <v>#N/A</v>
      </c>
      <c r="J266" s="22"/>
      <c r="K266" t="str">
        <f>VLOOKUP(A266,MasterTutor!A:D,4,FALSE)</f>
        <v>Premium</v>
      </c>
      <c r="L266" t="str">
        <f>VLOOKUP(A266,MasterTutor!A:D,3,FALSE)</f>
        <v>Adjunct</v>
      </c>
      <c r="M266" t="str">
        <f>VLOOKUP(A266,MasterTutor!A:D,2,FALSE)</f>
        <v>Ela Cross</v>
      </c>
    </row>
    <row r="267" spans="1:13" x14ac:dyDescent="0.2">
      <c r="A267" s="19" t="s">
        <v>96</v>
      </c>
      <c r="B267" s="19" t="s">
        <v>21</v>
      </c>
      <c r="C267" s="22">
        <v>0.42</v>
      </c>
      <c r="D267" s="22">
        <v>1.1000000000000001</v>
      </c>
      <c r="E267" s="22">
        <v>1</v>
      </c>
      <c r="F267" s="22">
        <v>1</v>
      </c>
      <c r="G267" s="22">
        <v>0.5</v>
      </c>
      <c r="H267" s="19">
        <v>0</v>
      </c>
      <c r="I267" s="21"/>
      <c r="J267" s="22"/>
      <c r="K267" t="str">
        <f>VLOOKUP(A267,MasterTutor!A:D,4,FALSE)</f>
        <v>Premium</v>
      </c>
      <c r="L267" t="str">
        <f>VLOOKUP(A267,MasterTutor!A:D,3,FALSE)</f>
        <v>Adjunct</v>
      </c>
      <c r="M267" t="str">
        <f>VLOOKUP(A267,MasterTutor!A:D,2,FALSE)</f>
        <v>Ela Cross</v>
      </c>
    </row>
    <row r="268" spans="1:13" x14ac:dyDescent="0.2">
      <c r="A268" s="19" t="s">
        <v>96</v>
      </c>
      <c r="B268" s="19" t="s">
        <v>22</v>
      </c>
      <c r="C268" s="22">
        <v>0.1</v>
      </c>
      <c r="D268" s="22">
        <v>1.19</v>
      </c>
      <c r="E268" s="22">
        <v>1</v>
      </c>
      <c r="F268" s="22">
        <v>1</v>
      </c>
      <c r="G268" s="22">
        <v>1</v>
      </c>
      <c r="H268" s="19">
        <v>0</v>
      </c>
      <c r="I268" s="21"/>
      <c r="J268" s="22"/>
      <c r="K268" t="str">
        <f>VLOOKUP(A268,MasterTutor!A:D,4,FALSE)</f>
        <v>Premium</v>
      </c>
      <c r="L268" t="str">
        <f>VLOOKUP(A268,MasterTutor!A:D,3,FALSE)</f>
        <v>Adjunct</v>
      </c>
      <c r="M268" t="str">
        <f>VLOOKUP(A268,MasterTutor!A:D,2,FALSE)</f>
        <v>Ela Cross</v>
      </c>
    </row>
    <row r="269" spans="1:13" x14ac:dyDescent="0.2">
      <c r="A269" s="19" t="s">
        <v>97</v>
      </c>
      <c r="B269" s="19" t="s">
        <v>14</v>
      </c>
      <c r="C269" s="22">
        <v>0</v>
      </c>
      <c r="D269" s="22">
        <v>0.44790000000000002</v>
      </c>
      <c r="E269" s="22">
        <v>0</v>
      </c>
      <c r="F269" s="22">
        <v>0</v>
      </c>
      <c r="G269" s="22">
        <v>0</v>
      </c>
      <c r="H269" s="19">
        <v>0</v>
      </c>
      <c r="I269" s="20"/>
      <c r="J269" s="22"/>
      <c r="K269" t="str">
        <f>VLOOKUP(A269,MasterTutor!A:D,4,FALSE)</f>
        <v>Advanced</v>
      </c>
      <c r="L269" t="str">
        <f>VLOOKUP(A269,MasterTutor!A:D,3,FALSE)</f>
        <v>Adjunct- BUC</v>
      </c>
      <c r="M269" t="str">
        <f>VLOOKUP(A269,MasterTutor!A:D,2,FALSE)</f>
        <v>Geoff St. Marie</v>
      </c>
    </row>
    <row r="270" spans="1:13" x14ac:dyDescent="0.2">
      <c r="A270" s="19" t="s">
        <v>97</v>
      </c>
      <c r="B270" s="19" t="s">
        <v>14</v>
      </c>
      <c r="C270" s="22">
        <v>0</v>
      </c>
      <c r="D270" s="22">
        <v>0.44790000000000002</v>
      </c>
      <c r="E270" s="22">
        <v>0</v>
      </c>
      <c r="F270" s="22">
        <v>0</v>
      </c>
      <c r="G270" s="22">
        <v>0</v>
      </c>
      <c r="H270" s="19">
        <v>0</v>
      </c>
      <c r="J270" s="19"/>
      <c r="K270" t="str">
        <f>VLOOKUP(A270,MasterTutor!A:D,4,FALSE)</f>
        <v>Advanced</v>
      </c>
      <c r="L270" t="str">
        <f>VLOOKUP(A270,MasterTutor!A:D,3,FALSE)</f>
        <v>Adjunct- BUC</v>
      </c>
      <c r="M270" t="str">
        <f>VLOOKUP(A270,MasterTutor!A:D,2,FALSE)</f>
        <v>Geoff St. Marie</v>
      </c>
    </row>
    <row r="271" spans="1:13" x14ac:dyDescent="0.2">
      <c r="A271" s="19" t="s">
        <v>97</v>
      </c>
      <c r="B271" s="19" t="s">
        <v>16</v>
      </c>
      <c r="C271" s="22">
        <v>0.43</v>
      </c>
      <c r="D271" s="22">
        <v>0.95</v>
      </c>
      <c r="E271" s="22">
        <v>1</v>
      </c>
      <c r="F271" s="22">
        <v>0.95</v>
      </c>
      <c r="G271" s="22">
        <v>0</v>
      </c>
      <c r="H271" s="19">
        <v>3</v>
      </c>
      <c r="I271" s="23">
        <v>45940</v>
      </c>
      <c r="J271" s="22">
        <v>1</v>
      </c>
      <c r="K271" t="str">
        <f>VLOOKUP(A271,MasterTutor!A:D,4,FALSE)</f>
        <v>Advanced</v>
      </c>
      <c r="L271" t="str">
        <f>VLOOKUP(A271,MasterTutor!A:D,3,FALSE)</f>
        <v>Adjunct- BUC</v>
      </c>
      <c r="M271" t="str">
        <f>VLOOKUP(A271,MasterTutor!A:D,2,FALSE)</f>
        <v>Geoff St. Marie</v>
      </c>
    </row>
    <row r="272" spans="1:13" x14ac:dyDescent="0.2">
      <c r="A272" s="19" t="s">
        <v>97</v>
      </c>
      <c r="B272" s="19" t="s">
        <v>257</v>
      </c>
      <c r="C272" s="22">
        <v>0.68</v>
      </c>
      <c r="D272" s="22">
        <v>1.07</v>
      </c>
      <c r="E272" s="22">
        <v>1</v>
      </c>
      <c r="F272" s="22">
        <v>0.97</v>
      </c>
      <c r="G272" s="22">
        <v>1</v>
      </c>
      <c r="H272" s="19">
        <v>7</v>
      </c>
      <c r="I272" s="20">
        <v>1</v>
      </c>
      <c r="J272" s="22">
        <v>1</v>
      </c>
      <c r="K272" t="str">
        <f>VLOOKUP(A272,MasterTutor!A:D,4,FALSE)</f>
        <v>Advanced</v>
      </c>
      <c r="L272" t="str">
        <f>VLOOKUP(A272,MasterTutor!A:D,3,FALSE)</f>
        <v>Adjunct- BUC</v>
      </c>
      <c r="M272" t="str">
        <f>VLOOKUP(A272,MasterTutor!A:D,2,FALSE)</f>
        <v>Geoff St. Marie</v>
      </c>
    </row>
    <row r="273" spans="1:13" x14ac:dyDescent="0.2">
      <c r="A273" s="19" t="s">
        <v>97</v>
      </c>
      <c r="B273" s="19" t="s">
        <v>29</v>
      </c>
      <c r="C273" s="22">
        <v>0.74380000000000002</v>
      </c>
      <c r="D273" s="22">
        <v>1.1822999999999999</v>
      </c>
      <c r="E273" s="22">
        <v>1</v>
      </c>
      <c r="F273" s="22">
        <v>0.97297297299999996</v>
      </c>
      <c r="G273" s="22">
        <v>0.909090909</v>
      </c>
      <c r="H273" s="19">
        <v>2</v>
      </c>
      <c r="I273" s="20">
        <v>0.66666666666666663</v>
      </c>
      <c r="J273" s="22">
        <f>I273</f>
        <v>0.66666666666666663</v>
      </c>
      <c r="K273" t="str">
        <f>VLOOKUP(A273,MasterTutor!A:D,4,FALSE)</f>
        <v>Advanced</v>
      </c>
      <c r="L273" t="str">
        <f>VLOOKUP(A273,MasterTutor!A:D,3,FALSE)</f>
        <v>Adjunct- BUC</v>
      </c>
      <c r="M273" t="str">
        <f>VLOOKUP(A273,MasterTutor!A:D,2,FALSE)</f>
        <v>Geoff St. Marie</v>
      </c>
    </row>
    <row r="274" spans="1:13" x14ac:dyDescent="0.2">
      <c r="A274" s="19" t="s">
        <v>98</v>
      </c>
      <c r="B274" s="19" t="s">
        <v>17</v>
      </c>
      <c r="C274" s="22">
        <v>0.88</v>
      </c>
      <c r="D274" s="22">
        <v>1.1299999999999999</v>
      </c>
      <c r="E274" s="22">
        <v>1</v>
      </c>
      <c r="F274" s="22">
        <v>0.96</v>
      </c>
      <c r="G274" s="22">
        <v>0.88</v>
      </c>
      <c r="H274" s="19">
        <v>5</v>
      </c>
      <c r="I274" s="20" t="s">
        <v>99</v>
      </c>
      <c r="J274" s="22">
        <v>0.83</v>
      </c>
      <c r="K274" t="e">
        <f>VLOOKUP(A274,MasterTutor!A:D,4,FALSE)</f>
        <v>#N/A</v>
      </c>
      <c r="L274" t="e">
        <f>VLOOKUP(A274,MasterTutor!A:D,3,FALSE)</f>
        <v>#N/A</v>
      </c>
      <c r="M274" t="e">
        <f>VLOOKUP(A274,MasterTutor!A:D,2,FALSE)</f>
        <v>#N/A</v>
      </c>
    </row>
    <row r="275" spans="1:13" x14ac:dyDescent="0.2">
      <c r="A275" s="19" t="s">
        <v>98</v>
      </c>
      <c r="B275" s="19" t="s">
        <v>18</v>
      </c>
      <c r="C275" s="22">
        <v>0.6</v>
      </c>
      <c r="D275" s="22">
        <v>1</v>
      </c>
      <c r="E275" s="22">
        <v>0.99</v>
      </c>
      <c r="F275" s="22">
        <v>0.94</v>
      </c>
      <c r="G275" s="22">
        <v>0.44</v>
      </c>
      <c r="H275" s="19">
        <v>1</v>
      </c>
      <c r="I275" s="20" t="s">
        <v>19</v>
      </c>
      <c r="J275" s="22">
        <v>0.67</v>
      </c>
      <c r="K275" t="e">
        <f>VLOOKUP(A275,MasterTutor!A:D,4,FALSE)</f>
        <v>#N/A</v>
      </c>
      <c r="L275" t="e">
        <f>VLOOKUP(A275,MasterTutor!A:D,3,FALSE)</f>
        <v>#N/A</v>
      </c>
      <c r="M275" t="e">
        <f>VLOOKUP(A275,MasterTutor!A:D,2,FALSE)</f>
        <v>#N/A</v>
      </c>
    </row>
    <row r="276" spans="1:13" x14ac:dyDescent="0.2">
      <c r="A276" s="19" t="s">
        <v>98</v>
      </c>
      <c r="B276" s="19" t="s">
        <v>20</v>
      </c>
      <c r="C276" s="22">
        <v>0.89</v>
      </c>
      <c r="D276" s="22">
        <v>1</v>
      </c>
      <c r="E276" s="22">
        <v>0.99</v>
      </c>
      <c r="F276" s="22">
        <v>0.95</v>
      </c>
      <c r="G276" s="22">
        <v>0.73</v>
      </c>
      <c r="H276" s="19">
        <v>1</v>
      </c>
      <c r="I276" s="20">
        <v>0</v>
      </c>
      <c r="J276" s="22">
        <f>I276</f>
        <v>0</v>
      </c>
      <c r="K276" t="e">
        <f>VLOOKUP(A276,MasterTutor!A:D,4,FALSE)</f>
        <v>#N/A</v>
      </c>
      <c r="L276" t="e">
        <f>VLOOKUP(A276,MasterTutor!A:D,3,FALSE)</f>
        <v>#N/A</v>
      </c>
      <c r="M276" t="e">
        <f>VLOOKUP(A276,MasterTutor!A:D,2,FALSE)</f>
        <v>#N/A</v>
      </c>
    </row>
    <row r="277" spans="1:13" x14ac:dyDescent="0.2">
      <c r="A277" s="19" t="s">
        <v>100</v>
      </c>
      <c r="B277" s="19" t="s">
        <v>17</v>
      </c>
      <c r="C277" s="22">
        <v>0.7</v>
      </c>
      <c r="D277" s="22">
        <v>1.18</v>
      </c>
      <c r="E277" s="22">
        <v>0.96</v>
      </c>
      <c r="F277" s="22">
        <v>0.94</v>
      </c>
      <c r="G277" s="22">
        <v>1</v>
      </c>
      <c r="H277" s="19" t="e">
        <v>#N/A</v>
      </c>
      <c r="J277" s="22"/>
      <c r="K277" t="e">
        <f>VLOOKUP(A277,MasterTutor!A:D,4,FALSE)</f>
        <v>#N/A</v>
      </c>
      <c r="L277" t="e">
        <f>VLOOKUP(A277,MasterTutor!A:D,3,FALSE)</f>
        <v>#N/A</v>
      </c>
      <c r="M277" t="e">
        <f>VLOOKUP(A277,MasterTutor!A:D,2,FALSE)</f>
        <v>#N/A</v>
      </c>
    </row>
    <row r="278" spans="1:13" x14ac:dyDescent="0.2">
      <c r="A278" s="19" t="s">
        <v>101</v>
      </c>
      <c r="B278" s="19" t="s">
        <v>14</v>
      </c>
      <c r="C278" s="22">
        <v>0.9375</v>
      </c>
      <c r="D278" s="22">
        <v>1.3476999999999999</v>
      </c>
      <c r="E278" s="22">
        <v>1</v>
      </c>
      <c r="F278" s="22">
        <v>1</v>
      </c>
      <c r="G278" s="22">
        <v>0.8</v>
      </c>
      <c r="H278" s="19">
        <v>0</v>
      </c>
      <c r="I278" s="20" t="s">
        <v>23</v>
      </c>
      <c r="J278" s="22">
        <v>1</v>
      </c>
      <c r="K278" t="str">
        <f>VLOOKUP(A278,MasterTutor!A:D,4,FALSE)</f>
        <v>Distinguished</v>
      </c>
      <c r="L278" t="str">
        <f>VLOOKUP(A278,MasterTutor!A:D,3,FALSE)</f>
        <v>Adjunct</v>
      </c>
      <c r="M278" t="str">
        <f>VLOOKUP(A278,MasterTutor!A:D,2,FALSE)</f>
        <v>Kristin Haase-Alvey</v>
      </c>
    </row>
    <row r="279" spans="1:13" x14ac:dyDescent="0.2">
      <c r="A279" s="19" t="s">
        <v>101</v>
      </c>
      <c r="B279" s="19" t="s">
        <v>16</v>
      </c>
      <c r="C279" s="22">
        <v>0.85</v>
      </c>
      <c r="D279" s="22">
        <v>1.19</v>
      </c>
      <c r="E279" s="22">
        <v>1</v>
      </c>
      <c r="F279" s="22">
        <v>1</v>
      </c>
      <c r="G279" s="22">
        <v>1</v>
      </c>
      <c r="H279" s="19">
        <v>6</v>
      </c>
      <c r="I279" s="23"/>
      <c r="J279" s="19"/>
      <c r="K279" t="str">
        <f>VLOOKUP(A279,MasterTutor!A:D,4,FALSE)</f>
        <v>Distinguished</v>
      </c>
      <c r="L279" t="str">
        <f>VLOOKUP(A279,MasterTutor!A:D,3,FALSE)</f>
        <v>Adjunct</v>
      </c>
      <c r="M279" t="str">
        <f>VLOOKUP(A279,MasterTutor!A:D,2,FALSE)</f>
        <v>Kristin Haase-Alvey</v>
      </c>
    </row>
    <row r="280" spans="1:13" x14ac:dyDescent="0.2">
      <c r="A280" s="19" t="s">
        <v>101</v>
      </c>
      <c r="B280" s="19" t="s">
        <v>257</v>
      </c>
      <c r="C280" s="22">
        <v>0.6</v>
      </c>
      <c r="D280" s="22">
        <v>1.22</v>
      </c>
      <c r="E280" s="22">
        <v>1</v>
      </c>
      <c r="F280" s="22">
        <v>0.93</v>
      </c>
      <c r="G280" s="22">
        <v>0.88</v>
      </c>
      <c r="H280" s="19">
        <v>3</v>
      </c>
      <c r="I280" s="20"/>
      <c r="J280" s="22"/>
      <c r="K280" t="str">
        <f>VLOOKUP(A280,MasterTutor!A:D,4,FALSE)</f>
        <v>Distinguished</v>
      </c>
      <c r="L280" t="str">
        <f>VLOOKUP(A280,MasterTutor!A:D,3,FALSE)</f>
        <v>Adjunct</v>
      </c>
      <c r="M280" t="str">
        <f>VLOOKUP(A280,MasterTutor!A:D,2,FALSE)</f>
        <v>Kristin Haase-Alvey</v>
      </c>
    </row>
    <row r="281" spans="1:13" x14ac:dyDescent="0.2">
      <c r="A281" s="19" t="s">
        <v>101</v>
      </c>
      <c r="B281" s="19" t="s">
        <v>29</v>
      </c>
      <c r="C281" s="22">
        <v>0.75</v>
      </c>
      <c r="D281" s="22">
        <v>1.3867</v>
      </c>
      <c r="E281" s="22">
        <v>1</v>
      </c>
      <c r="F281" s="22">
        <v>1</v>
      </c>
      <c r="G281" s="22">
        <v>0.71428571399999996</v>
      </c>
      <c r="H281" s="19">
        <v>0</v>
      </c>
      <c r="I281" s="20" t="s">
        <v>36</v>
      </c>
      <c r="J281" s="22">
        <v>0</v>
      </c>
      <c r="K281" t="str">
        <f>VLOOKUP(A281,MasterTutor!A:D,4,FALSE)</f>
        <v>Distinguished</v>
      </c>
      <c r="L281" t="str">
        <f>VLOOKUP(A281,MasterTutor!A:D,3,FALSE)</f>
        <v>Adjunct</v>
      </c>
      <c r="M281" t="str">
        <f>VLOOKUP(A281,MasterTutor!A:D,2,FALSE)</f>
        <v>Kristin Haase-Alvey</v>
      </c>
    </row>
    <row r="282" spans="1:13" x14ac:dyDescent="0.2">
      <c r="A282" s="19" t="s">
        <v>101</v>
      </c>
      <c r="B282" s="19" t="s">
        <v>17</v>
      </c>
      <c r="C282" s="22">
        <v>0.87</v>
      </c>
      <c r="D282" s="22">
        <v>1.1200000000000001</v>
      </c>
      <c r="E282" s="22">
        <v>1</v>
      </c>
      <c r="F282" s="22">
        <v>1</v>
      </c>
      <c r="G282" s="22">
        <v>0.5</v>
      </c>
      <c r="H282" s="19">
        <v>4</v>
      </c>
      <c r="J282" s="19"/>
      <c r="K282" t="str">
        <f>VLOOKUP(A282,MasterTutor!A:D,4,FALSE)</f>
        <v>Distinguished</v>
      </c>
      <c r="L282" t="str">
        <f>VLOOKUP(A282,MasterTutor!A:D,3,FALSE)</f>
        <v>Adjunct</v>
      </c>
      <c r="M282" t="str">
        <f>VLOOKUP(A282,MasterTutor!A:D,2,FALSE)</f>
        <v>Kristin Haase-Alvey</v>
      </c>
    </row>
    <row r="283" spans="1:13" x14ac:dyDescent="0.2">
      <c r="A283" s="19" t="s">
        <v>101</v>
      </c>
      <c r="B283" s="19" t="s">
        <v>18</v>
      </c>
      <c r="C283" s="22">
        <v>0.56999999999999995</v>
      </c>
      <c r="D283" s="22">
        <v>1.1000000000000001</v>
      </c>
      <c r="E283" s="22">
        <v>1</v>
      </c>
      <c r="F283" s="22">
        <v>0.95</v>
      </c>
      <c r="G283" s="22">
        <v>0.6</v>
      </c>
      <c r="H283" s="19">
        <v>3</v>
      </c>
      <c r="J283" s="19"/>
      <c r="K283" t="str">
        <f>VLOOKUP(A283,MasterTutor!A:D,4,FALSE)</f>
        <v>Distinguished</v>
      </c>
      <c r="L283" t="str">
        <f>VLOOKUP(A283,MasterTutor!A:D,3,FALSE)</f>
        <v>Adjunct</v>
      </c>
      <c r="M283" t="str">
        <f>VLOOKUP(A283,MasterTutor!A:D,2,FALSE)</f>
        <v>Kristin Haase-Alvey</v>
      </c>
    </row>
    <row r="284" spans="1:13" x14ac:dyDescent="0.2">
      <c r="A284" s="19" t="s">
        <v>101</v>
      </c>
      <c r="B284" s="19" t="s">
        <v>20</v>
      </c>
      <c r="C284" s="22">
        <v>0.5</v>
      </c>
      <c r="D284" s="22">
        <v>1.1599999999999999</v>
      </c>
      <c r="E284" s="22">
        <v>1</v>
      </c>
      <c r="F284" s="22">
        <v>1</v>
      </c>
      <c r="G284" s="22">
        <v>0.33</v>
      </c>
      <c r="H284" s="19">
        <v>1</v>
      </c>
      <c r="I284" s="20">
        <v>1</v>
      </c>
      <c r="J284" s="22">
        <f>I284</f>
        <v>1</v>
      </c>
      <c r="K284" t="str">
        <f>VLOOKUP(A284,MasterTutor!A:D,4,FALSE)</f>
        <v>Distinguished</v>
      </c>
      <c r="L284" t="str">
        <f>VLOOKUP(A284,MasterTutor!A:D,3,FALSE)</f>
        <v>Adjunct</v>
      </c>
      <c r="M284" t="str">
        <f>VLOOKUP(A284,MasterTutor!A:D,2,FALSE)</f>
        <v>Kristin Haase-Alvey</v>
      </c>
    </row>
    <row r="285" spans="1:13" x14ac:dyDescent="0.2">
      <c r="A285" s="19" t="s">
        <v>101</v>
      </c>
      <c r="B285" s="19" t="s">
        <v>21</v>
      </c>
      <c r="C285" s="22">
        <v>0.95</v>
      </c>
      <c r="D285" s="22">
        <v>1.21</v>
      </c>
      <c r="E285" s="22">
        <v>1</v>
      </c>
      <c r="F285" s="22">
        <v>0.79</v>
      </c>
      <c r="G285" s="22">
        <v>0.63</v>
      </c>
      <c r="H285" s="19">
        <v>2</v>
      </c>
      <c r="I285" s="20" t="s">
        <v>48</v>
      </c>
      <c r="J285" s="22">
        <v>1</v>
      </c>
      <c r="K285" t="str">
        <f>VLOOKUP(A285,MasterTutor!A:D,4,FALSE)</f>
        <v>Distinguished</v>
      </c>
      <c r="L285" t="str">
        <f>VLOOKUP(A285,MasterTutor!A:D,3,FALSE)</f>
        <v>Adjunct</v>
      </c>
      <c r="M285" t="str">
        <f>VLOOKUP(A285,MasterTutor!A:D,2,FALSE)</f>
        <v>Kristin Haase-Alvey</v>
      </c>
    </row>
    <row r="286" spans="1:13" x14ac:dyDescent="0.2">
      <c r="A286" s="19" t="s">
        <v>101</v>
      </c>
      <c r="B286" s="19" t="s">
        <v>22</v>
      </c>
      <c r="C286" s="22">
        <v>0.88</v>
      </c>
      <c r="D286" s="22">
        <v>1.04</v>
      </c>
      <c r="E286" s="22">
        <v>1</v>
      </c>
      <c r="F286" s="22">
        <v>0.97</v>
      </c>
      <c r="G286" s="22">
        <v>0.67</v>
      </c>
      <c r="H286" s="19">
        <v>0</v>
      </c>
      <c r="I286" s="20" t="s">
        <v>36</v>
      </c>
      <c r="J286" s="22">
        <v>0</v>
      </c>
      <c r="K286" t="str">
        <f>VLOOKUP(A286,MasterTutor!A:D,4,FALSE)</f>
        <v>Distinguished</v>
      </c>
      <c r="L286" t="str">
        <f>VLOOKUP(A286,MasterTutor!A:D,3,FALSE)</f>
        <v>Adjunct</v>
      </c>
      <c r="M286" t="str">
        <f>VLOOKUP(A286,MasterTutor!A:D,2,FALSE)</f>
        <v>Kristin Haase-Alvey</v>
      </c>
    </row>
    <row r="287" spans="1:13" x14ac:dyDescent="0.2">
      <c r="A287" s="19" t="s">
        <v>102</v>
      </c>
      <c r="B287" s="19" t="s">
        <v>14</v>
      </c>
      <c r="C287" s="22">
        <v>0.80830000000000002</v>
      </c>
      <c r="D287" s="22">
        <v>1.1644999999999901</v>
      </c>
      <c r="E287" s="22">
        <v>0.98969072164948402</v>
      </c>
      <c r="F287" s="22">
        <v>1</v>
      </c>
      <c r="G287" s="22">
        <v>0.875</v>
      </c>
      <c r="H287" s="19">
        <v>0</v>
      </c>
      <c r="I287" s="20" t="s">
        <v>23</v>
      </c>
      <c r="J287" s="22">
        <v>1</v>
      </c>
      <c r="K287" t="str">
        <f>VLOOKUP(A287,MasterTutor!A:D,4,FALSE)</f>
        <v>Distinguished</v>
      </c>
      <c r="L287" t="str">
        <f>VLOOKUP(A287,MasterTutor!A:D,3,FALSE)</f>
        <v>Professional</v>
      </c>
      <c r="M287" t="str">
        <f>VLOOKUP(A287,MasterTutor!A:D,2,FALSE)</f>
        <v>Ian Plamondon</v>
      </c>
    </row>
    <row r="288" spans="1:13" x14ac:dyDescent="0.2">
      <c r="A288" s="19" t="s">
        <v>102</v>
      </c>
      <c r="B288" s="19" t="s">
        <v>16</v>
      </c>
      <c r="C288" s="22">
        <v>0.73</v>
      </c>
      <c r="D288" s="22">
        <v>1.17</v>
      </c>
      <c r="E288" s="22">
        <v>0.87</v>
      </c>
      <c r="F288" s="22">
        <v>1</v>
      </c>
      <c r="G288" s="22">
        <v>1</v>
      </c>
      <c r="H288" s="19">
        <v>4</v>
      </c>
      <c r="I288" s="23">
        <v>45664</v>
      </c>
      <c r="J288" s="24">
        <v>0.14000000000000001</v>
      </c>
      <c r="K288" t="str">
        <f>VLOOKUP(A288,MasterTutor!A:D,4,FALSE)</f>
        <v>Distinguished</v>
      </c>
      <c r="L288" t="str">
        <f>VLOOKUP(A288,MasterTutor!A:D,3,FALSE)</f>
        <v>Professional</v>
      </c>
      <c r="M288" t="str">
        <f>VLOOKUP(A288,MasterTutor!A:D,2,FALSE)</f>
        <v>Ian Plamondon</v>
      </c>
    </row>
    <row r="289" spans="1:13" x14ac:dyDescent="0.2">
      <c r="A289" s="19" t="s">
        <v>102</v>
      </c>
      <c r="B289" s="19" t="s">
        <v>257</v>
      </c>
      <c r="C289" s="22">
        <v>0.92</v>
      </c>
      <c r="D289" s="22">
        <v>0.91</v>
      </c>
      <c r="E289" s="22">
        <v>0.93</v>
      </c>
      <c r="F289" s="22">
        <v>0.99</v>
      </c>
      <c r="G289" s="22">
        <v>0.67</v>
      </c>
      <c r="H289" s="19">
        <v>0</v>
      </c>
      <c r="I289" s="20">
        <v>0.66666666666666663</v>
      </c>
      <c r="J289" s="22">
        <v>0.66</v>
      </c>
      <c r="K289" t="str">
        <f>VLOOKUP(A289,MasterTutor!A:D,4,FALSE)</f>
        <v>Distinguished</v>
      </c>
      <c r="L289" t="str">
        <f>VLOOKUP(A289,MasterTutor!A:D,3,FALSE)</f>
        <v>Professional</v>
      </c>
      <c r="M289" t="str">
        <f>VLOOKUP(A289,MasterTutor!A:D,2,FALSE)</f>
        <v>Ian Plamondon</v>
      </c>
    </row>
    <row r="290" spans="1:13" x14ac:dyDescent="0.2">
      <c r="A290" s="19" t="s">
        <v>102</v>
      </c>
      <c r="B290" s="19" t="s">
        <v>29</v>
      </c>
      <c r="C290" s="22">
        <v>0.94579999999999997</v>
      </c>
      <c r="D290" s="22">
        <v>1.2237</v>
      </c>
      <c r="E290" s="22">
        <v>0.96</v>
      </c>
      <c r="F290" s="22">
        <v>0.87179487200000005</v>
      </c>
      <c r="G290" s="22">
        <v>0.73076923100000002</v>
      </c>
      <c r="H290" s="19">
        <v>5</v>
      </c>
      <c r="I290" s="20">
        <v>0.5</v>
      </c>
      <c r="J290" s="22">
        <f>I290</f>
        <v>0.5</v>
      </c>
      <c r="K290" t="str">
        <f>VLOOKUP(A290,MasterTutor!A:D,4,FALSE)</f>
        <v>Distinguished</v>
      </c>
      <c r="L290" t="str">
        <f>VLOOKUP(A290,MasterTutor!A:D,3,FALSE)</f>
        <v>Professional</v>
      </c>
      <c r="M290" t="str">
        <f>VLOOKUP(A290,MasterTutor!A:D,2,FALSE)</f>
        <v>Ian Plamondon</v>
      </c>
    </row>
    <row r="291" spans="1:13" x14ac:dyDescent="0.2">
      <c r="A291" s="19" t="s">
        <v>102</v>
      </c>
      <c r="B291" s="19" t="s">
        <v>17</v>
      </c>
      <c r="C291" s="22">
        <v>1.0900000000000001</v>
      </c>
      <c r="D291" s="22">
        <v>1.31</v>
      </c>
      <c r="E291" s="22">
        <v>0.92</v>
      </c>
      <c r="F291" s="22">
        <v>0.98</v>
      </c>
      <c r="G291" s="22">
        <v>0.83</v>
      </c>
      <c r="H291" s="19">
        <v>6</v>
      </c>
      <c r="I291" s="20">
        <v>0</v>
      </c>
      <c r="J291" s="22">
        <f>I291</f>
        <v>0</v>
      </c>
      <c r="K291" t="str">
        <f>VLOOKUP(A291,MasterTutor!A:D,4,FALSE)</f>
        <v>Distinguished</v>
      </c>
      <c r="L291" t="str">
        <f>VLOOKUP(A291,MasterTutor!A:D,3,FALSE)</f>
        <v>Professional</v>
      </c>
      <c r="M291" t="str">
        <f>VLOOKUP(A291,MasterTutor!A:D,2,FALSE)</f>
        <v>Ian Plamondon</v>
      </c>
    </row>
    <row r="292" spans="1:13" x14ac:dyDescent="0.2">
      <c r="A292" s="19" t="s">
        <v>102</v>
      </c>
      <c r="B292" s="19" t="s">
        <v>18</v>
      </c>
      <c r="C292" s="22">
        <v>1</v>
      </c>
      <c r="D292" s="22">
        <v>1.7</v>
      </c>
      <c r="E292" s="22">
        <v>0.98</v>
      </c>
      <c r="F292" s="22">
        <v>0.99</v>
      </c>
      <c r="G292" s="22">
        <v>0.88</v>
      </c>
      <c r="H292" s="19">
        <v>3</v>
      </c>
      <c r="I292" s="20" t="s">
        <v>103</v>
      </c>
      <c r="J292" s="22">
        <v>0.44</v>
      </c>
      <c r="K292" t="str">
        <f>VLOOKUP(A292,MasterTutor!A:D,4,FALSE)</f>
        <v>Distinguished</v>
      </c>
      <c r="L292" t="str">
        <f>VLOOKUP(A292,MasterTutor!A:D,3,FALSE)</f>
        <v>Professional</v>
      </c>
      <c r="M292" t="str">
        <f>VLOOKUP(A292,MasterTutor!A:D,2,FALSE)</f>
        <v>Ian Plamondon</v>
      </c>
    </row>
    <row r="293" spans="1:13" x14ac:dyDescent="0.2">
      <c r="A293" s="19" t="s">
        <v>102</v>
      </c>
      <c r="B293" s="19" t="s">
        <v>20</v>
      </c>
      <c r="C293" s="22">
        <v>1.38</v>
      </c>
      <c r="D293" s="22">
        <v>1.21</v>
      </c>
      <c r="E293" s="22">
        <v>0.98</v>
      </c>
      <c r="F293" s="22">
        <v>0.99</v>
      </c>
      <c r="G293" s="22">
        <v>0.88</v>
      </c>
      <c r="H293" s="19">
        <v>8</v>
      </c>
      <c r="I293" s="20">
        <v>1</v>
      </c>
      <c r="J293" s="22">
        <f>I293</f>
        <v>1</v>
      </c>
      <c r="K293" t="str">
        <f>VLOOKUP(A293,MasterTutor!A:D,4,FALSE)</f>
        <v>Distinguished</v>
      </c>
      <c r="L293" t="str">
        <f>VLOOKUP(A293,MasterTutor!A:D,3,FALSE)</f>
        <v>Professional</v>
      </c>
      <c r="M293" t="str">
        <f>VLOOKUP(A293,MasterTutor!A:D,2,FALSE)</f>
        <v>Ian Plamondon</v>
      </c>
    </row>
    <row r="294" spans="1:13" x14ac:dyDescent="0.2">
      <c r="A294" s="19" t="s">
        <v>102</v>
      </c>
      <c r="B294" s="19" t="s">
        <v>21</v>
      </c>
      <c r="C294" s="22">
        <v>1.37</v>
      </c>
      <c r="D294" s="22">
        <v>1.32</v>
      </c>
      <c r="E294" s="22">
        <v>0.99</v>
      </c>
      <c r="F294" s="22">
        <v>0.79</v>
      </c>
      <c r="G294" s="22">
        <v>0.88</v>
      </c>
      <c r="H294" s="19">
        <v>4</v>
      </c>
      <c r="I294" s="20" t="s">
        <v>54</v>
      </c>
      <c r="J294" s="22">
        <v>0</v>
      </c>
      <c r="K294" t="str">
        <f>VLOOKUP(A294,MasterTutor!A:D,4,FALSE)</f>
        <v>Distinguished</v>
      </c>
      <c r="L294" t="str">
        <f>VLOOKUP(A294,MasterTutor!A:D,3,FALSE)</f>
        <v>Professional</v>
      </c>
      <c r="M294" t="str">
        <f>VLOOKUP(A294,MasterTutor!A:D,2,FALSE)</f>
        <v>Ian Plamondon</v>
      </c>
    </row>
    <row r="295" spans="1:13" x14ac:dyDescent="0.2">
      <c r="A295" s="19" t="s">
        <v>102</v>
      </c>
      <c r="B295" s="19" t="s">
        <v>22</v>
      </c>
      <c r="C295" s="22">
        <v>1.1000000000000001</v>
      </c>
      <c r="D295" s="22">
        <v>0.96</v>
      </c>
      <c r="E295" s="22">
        <v>0.96</v>
      </c>
      <c r="F295" s="22">
        <v>0.71</v>
      </c>
      <c r="G295" s="22">
        <v>0.51</v>
      </c>
      <c r="H295" s="19">
        <v>5</v>
      </c>
      <c r="I295" s="20" t="s">
        <v>36</v>
      </c>
      <c r="J295" s="22">
        <v>0</v>
      </c>
      <c r="K295" t="str">
        <f>VLOOKUP(A295,MasterTutor!A:D,4,FALSE)</f>
        <v>Distinguished</v>
      </c>
      <c r="L295" t="str">
        <f>VLOOKUP(A295,MasterTutor!A:D,3,FALSE)</f>
        <v>Professional</v>
      </c>
      <c r="M295" t="str">
        <f>VLOOKUP(A295,MasterTutor!A:D,2,FALSE)</f>
        <v>Ian Plamondon</v>
      </c>
    </row>
    <row r="296" spans="1:13" x14ac:dyDescent="0.2">
      <c r="A296" s="19" t="s">
        <v>104</v>
      </c>
      <c r="B296" s="19" t="s">
        <v>14</v>
      </c>
      <c r="C296" s="22">
        <v>1.05</v>
      </c>
      <c r="D296" s="22">
        <v>1.0082</v>
      </c>
      <c r="E296" s="22">
        <v>0.984615384615384</v>
      </c>
      <c r="F296" s="22">
        <v>0.96250000000000002</v>
      </c>
      <c r="G296" s="22">
        <v>0.72222222222222199</v>
      </c>
      <c r="H296" s="19">
        <v>12</v>
      </c>
      <c r="I296" s="20" t="s">
        <v>105</v>
      </c>
      <c r="J296" s="22">
        <v>0.5</v>
      </c>
      <c r="K296" t="str">
        <f>VLOOKUP(A296,MasterTutor!A:D,4,FALSE)</f>
        <v>Advanced</v>
      </c>
      <c r="L296" t="str">
        <f>VLOOKUP(A296,MasterTutor!A:D,3,FALSE)</f>
        <v>Professional</v>
      </c>
      <c r="M296" t="str">
        <f>VLOOKUP(A296,MasterTutor!A:D,2,FALSE)</f>
        <v>Kristin Haase-Alvey</v>
      </c>
    </row>
    <row r="297" spans="1:13" x14ac:dyDescent="0.2">
      <c r="A297" s="19" t="s">
        <v>104</v>
      </c>
      <c r="B297" s="19" t="s">
        <v>16</v>
      </c>
      <c r="C297" s="22">
        <v>1.05</v>
      </c>
      <c r="D297" s="22">
        <v>0.97</v>
      </c>
      <c r="E297" s="22">
        <v>0.95</v>
      </c>
      <c r="F297" s="22">
        <v>0.98</v>
      </c>
      <c r="G297" s="22">
        <v>0.7</v>
      </c>
      <c r="H297" s="19">
        <v>6</v>
      </c>
      <c r="I297" s="23">
        <v>45751</v>
      </c>
      <c r="J297" s="22">
        <v>1</v>
      </c>
      <c r="K297" t="str">
        <f>VLOOKUP(A297,MasterTutor!A:D,4,FALSE)</f>
        <v>Advanced</v>
      </c>
      <c r="L297" t="str">
        <f>VLOOKUP(A297,MasterTutor!A:D,3,FALSE)</f>
        <v>Professional</v>
      </c>
      <c r="M297" t="str">
        <f>VLOOKUP(A297,MasterTutor!A:D,2,FALSE)</f>
        <v>Kristin Haase-Alvey</v>
      </c>
    </row>
    <row r="298" spans="1:13" x14ac:dyDescent="0.2">
      <c r="A298" s="19" t="s">
        <v>104</v>
      </c>
      <c r="B298" s="19" t="s">
        <v>257</v>
      </c>
      <c r="C298" s="22">
        <v>0.95</v>
      </c>
      <c r="D298" s="22">
        <v>0.93</v>
      </c>
      <c r="E298" s="22">
        <v>0.98</v>
      </c>
      <c r="F298" s="22">
        <v>0.84</v>
      </c>
      <c r="G298" s="22">
        <v>0.78</v>
      </c>
      <c r="H298" s="19">
        <v>13</v>
      </c>
      <c r="I298" s="20">
        <v>0.5</v>
      </c>
      <c r="J298" s="22">
        <v>0.5</v>
      </c>
      <c r="K298" t="str">
        <f>VLOOKUP(A298,MasterTutor!A:D,4,FALSE)</f>
        <v>Advanced</v>
      </c>
      <c r="L298" t="str">
        <f>VLOOKUP(A298,MasterTutor!A:D,3,FALSE)</f>
        <v>Professional</v>
      </c>
      <c r="M298" t="str">
        <f>VLOOKUP(A298,MasterTutor!A:D,2,FALSE)</f>
        <v>Kristin Haase-Alvey</v>
      </c>
    </row>
    <row r="299" spans="1:13" x14ac:dyDescent="0.2">
      <c r="A299" s="19" t="s">
        <v>104</v>
      </c>
      <c r="B299" s="19" t="s">
        <v>29</v>
      </c>
      <c r="C299" s="22">
        <v>0.89580000000000004</v>
      </c>
      <c r="D299" s="22">
        <v>0.85860000000000003</v>
      </c>
      <c r="E299" s="22">
        <v>0.98214285700000004</v>
      </c>
      <c r="F299" s="22">
        <v>0.909090909</v>
      </c>
      <c r="G299" s="22">
        <v>0.66666666699999999</v>
      </c>
      <c r="H299" s="19">
        <v>13</v>
      </c>
      <c r="I299" s="20">
        <v>1</v>
      </c>
      <c r="J299" s="22">
        <f>I299</f>
        <v>1</v>
      </c>
      <c r="K299" t="str">
        <f>VLOOKUP(A299,MasterTutor!A:D,4,FALSE)</f>
        <v>Advanced</v>
      </c>
      <c r="L299" t="str">
        <f>VLOOKUP(A299,MasterTutor!A:D,3,FALSE)</f>
        <v>Professional</v>
      </c>
      <c r="M299" t="str">
        <f>VLOOKUP(A299,MasterTutor!A:D,2,FALSE)</f>
        <v>Kristin Haase-Alvey</v>
      </c>
    </row>
    <row r="300" spans="1:13" x14ac:dyDescent="0.2">
      <c r="A300" s="19" t="s">
        <v>104</v>
      </c>
      <c r="B300" s="19" t="s">
        <v>17</v>
      </c>
      <c r="C300" s="22">
        <v>0.57999999999999996</v>
      </c>
      <c r="D300" s="22">
        <v>1.1200000000000001</v>
      </c>
      <c r="E300" s="22">
        <v>0.97</v>
      </c>
      <c r="F300" s="22">
        <v>0.28999999999999998</v>
      </c>
      <c r="G300" s="22">
        <v>1</v>
      </c>
      <c r="H300" s="19" t="e">
        <v>#N/A</v>
      </c>
      <c r="I300" s="20">
        <v>0</v>
      </c>
      <c r="J300" s="22">
        <f>I300</f>
        <v>0</v>
      </c>
      <c r="K300" t="str">
        <f>VLOOKUP(A300,MasterTutor!A:D,4,FALSE)</f>
        <v>Advanced</v>
      </c>
      <c r="L300" t="str">
        <f>VLOOKUP(A300,MasterTutor!A:D,3,FALSE)</f>
        <v>Professional</v>
      </c>
      <c r="M300" t="str">
        <f>VLOOKUP(A300,MasterTutor!A:D,2,FALSE)</f>
        <v>Kristin Haase-Alvey</v>
      </c>
    </row>
    <row r="301" spans="1:13" x14ac:dyDescent="0.2">
      <c r="A301" s="19" t="s">
        <v>104</v>
      </c>
      <c r="B301" s="19" t="s">
        <v>18</v>
      </c>
      <c r="C301" s="22">
        <v>0.16</v>
      </c>
      <c r="D301" s="22">
        <v>1.1399999999999999</v>
      </c>
      <c r="E301" s="22">
        <v>1</v>
      </c>
      <c r="F301" s="22">
        <v>0.83</v>
      </c>
      <c r="G301" s="22">
        <v>0.67</v>
      </c>
      <c r="H301" s="19" t="e">
        <v>#N/A</v>
      </c>
      <c r="I301" s="20">
        <v>1</v>
      </c>
      <c r="J301" s="22">
        <f>I301</f>
        <v>1</v>
      </c>
      <c r="K301" t="str">
        <f>VLOOKUP(A301,MasterTutor!A:D,4,FALSE)</f>
        <v>Advanced</v>
      </c>
      <c r="L301" t="str">
        <f>VLOOKUP(A301,MasterTutor!A:D,3,FALSE)</f>
        <v>Professional</v>
      </c>
      <c r="M301" t="str">
        <f>VLOOKUP(A301,MasterTutor!A:D,2,FALSE)</f>
        <v>Kristin Haase-Alvey</v>
      </c>
    </row>
    <row r="302" spans="1:13" x14ac:dyDescent="0.2">
      <c r="A302" s="19" t="s">
        <v>104</v>
      </c>
      <c r="B302" s="19" t="s">
        <v>20</v>
      </c>
      <c r="C302" s="22">
        <v>0.6</v>
      </c>
      <c r="D302" s="22">
        <v>0.88</v>
      </c>
      <c r="E302" s="22">
        <v>1</v>
      </c>
      <c r="F302" s="22">
        <v>0.97</v>
      </c>
      <c r="G302" s="22">
        <v>0.84</v>
      </c>
      <c r="H302" s="19">
        <v>4</v>
      </c>
      <c r="I302" s="20" t="s">
        <v>19</v>
      </c>
      <c r="J302" s="22">
        <v>0.67</v>
      </c>
      <c r="K302" t="str">
        <f>VLOOKUP(A302,MasterTutor!A:D,4,FALSE)</f>
        <v>Advanced</v>
      </c>
      <c r="L302" t="str">
        <f>VLOOKUP(A302,MasterTutor!A:D,3,FALSE)</f>
        <v>Professional</v>
      </c>
      <c r="M302" t="str">
        <f>VLOOKUP(A302,MasterTutor!A:D,2,FALSE)</f>
        <v>Kristin Haase-Alvey</v>
      </c>
    </row>
    <row r="303" spans="1:13" x14ac:dyDescent="0.2">
      <c r="A303" s="19" t="s">
        <v>104</v>
      </c>
      <c r="B303" s="19" t="s">
        <v>21</v>
      </c>
      <c r="C303" s="22">
        <v>0.99</v>
      </c>
      <c r="D303" s="22">
        <v>1.0900000000000001</v>
      </c>
      <c r="E303" s="22">
        <v>1</v>
      </c>
      <c r="F303" s="22">
        <v>0.97</v>
      </c>
      <c r="G303" s="22">
        <v>1</v>
      </c>
      <c r="H303" s="19">
        <v>8</v>
      </c>
      <c r="I303" s="20" t="s">
        <v>37</v>
      </c>
      <c r="J303" s="22">
        <v>1</v>
      </c>
      <c r="K303" t="str">
        <f>VLOOKUP(A303,MasterTutor!A:D,4,FALSE)</f>
        <v>Advanced</v>
      </c>
      <c r="L303" t="str">
        <f>VLOOKUP(A303,MasterTutor!A:D,3,FALSE)</f>
        <v>Professional</v>
      </c>
      <c r="M303" t="str">
        <f>VLOOKUP(A303,MasterTutor!A:D,2,FALSE)</f>
        <v>Kristin Haase-Alvey</v>
      </c>
    </row>
    <row r="304" spans="1:13" x14ac:dyDescent="0.2">
      <c r="A304" s="19" t="s">
        <v>104</v>
      </c>
      <c r="B304" s="19" t="s">
        <v>22</v>
      </c>
      <c r="C304" s="22">
        <v>0.83</v>
      </c>
      <c r="D304" s="22">
        <v>0.94</v>
      </c>
      <c r="E304" s="22">
        <v>0.99</v>
      </c>
      <c r="F304" s="22">
        <v>0.97</v>
      </c>
      <c r="G304" s="22">
        <v>0.64</v>
      </c>
      <c r="H304" s="19">
        <v>9</v>
      </c>
      <c r="I304" s="20" t="s">
        <v>106</v>
      </c>
      <c r="J304" s="22">
        <v>0.4</v>
      </c>
      <c r="K304" t="str">
        <f>VLOOKUP(A304,MasterTutor!A:D,4,FALSE)</f>
        <v>Advanced</v>
      </c>
      <c r="L304" t="str">
        <f>VLOOKUP(A304,MasterTutor!A:D,3,FALSE)</f>
        <v>Professional</v>
      </c>
      <c r="M304" t="str">
        <f>VLOOKUP(A304,MasterTutor!A:D,2,FALSE)</f>
        <v>Kristin Haase-Alvey</v>
      </c>
    </row>
    <row r="305" spans="1:13" x14ac:dyDescent="0.2">
      <c r="A305" s="19" t="s">
        <v>107</v>
      </c>
      <c r="B305" s="19" t="s">
        <v>17</v>
      </c>
      <c r="C305" s="22">
        <v>0.28999999999999998</v>
      </c>
      <c r="D305" s="22">
        <v>0.97</v>
      </c>
      <c r="E305" s="22">
        <v>1</v>
      </c>
      <c r="F305" s="22">
        <v>1</v>
      </c>
      <c r="G305" s="22">
        <v>0.67</v>
      </c>
      <c r="H305" s="19" t="e">
        <v>#N/A</v>
      </c>
      <c r="I305" s="20">
        <v>1</v>
      </c>
      <c r="J305" s="22">
        <f>I305</f>
        <v>1</v>
      </c>
      <c r="K305" t="e">
        <f>VLOOKUP(A305,MasterTutor!A:D,4,FALSE)</f>
        <v>#N/A</v>
      </c>
      <c r="L305" t="e">
        <f>VLOOKUP(A305,MasterTutor!A:D,3,FALSE)</f>
        <v>#N/A</v>
      </c>
      <c r="M305" t="e">
        <f>VLOOKUP(A305,MasterTutor!A:D,2,FALSE)</f>
        <v>#N/A</v>
      </c>
    </row>
    <row r="306" spans="1:13" x14ac:dyDescent="0.2">
      <c r="A306" s="19" t="s">
        <v>107</v>
      </c>
      <c r="B306" s="19" t="s">
        <v>18</v>
      </c>
      <c r="C306" s="22">
        <v>0.2</v>
      </c>
      <c r="D306" s="22">
        <v>1.03</v>
      </c>
      <c r="E306" s="22">
        <v>1</v>
      </c>
      <c r="F306" s="22">
        <v>1</v>
      </c>
      <c r="G306" s="22">
        <v>0.33</v>
      </c>
      <c r="H306" s="19" t="e">
        <v>#N/A</v>
      </c>
      <c r="I306" s="20" t="s">
        <v>26</v>
      </c>
      <c r="J306" s="22">
        <v>0.5</v>
      </c>
      <c r="K306" t="e">
        <f>VLOOKUP(A306,MasterTutor!A:D,4,FALSE)</f>
        <v>#N/A</v>
      </c>
      <c r="L306" t="e">
        <f>VLOOKUP(A306,MasterTutor!A:D,3,FALSE)</f>
        <v>#N/A</v>
      </c>
      <c r="M306" t="e">
        <f>VLOOKUP(A306,MasterTutor!A:D,2,FALSE)</f>
        <v>#N/A</v>
      </c>
    </row>
    <row r="307" spans="1:13" x14ac:dyDescent="0.2">
      <c r="A307" s="19" t="s">
        <v>108</v>
      </c>
      <c r="B307" s="19" t="s">
        <v>14</v>
      </c>
      <c r="C307" s="22">
        <v>0.9536</v>
      </c>
      <c r="D307" s="22">
        <v>1.0828</v>
      </c>
      <c r="E307" s="22">
        <v>0.98192771084337305</v>
      </c>
      <c r="F307" s="22">
        <v>1</v>
      </c>
      <c r="G307" s="22">
        <v>0.92</v>
      </c>
      <c r="H307" s="19">
        <v>16</v>
      </c>
      <c r="I307" s="20" t="s">
        <v>83</v>
      </c>
      <c r="J307" s="22">
        <v>0.71</v>
      </c>
      <c r="K307" t="str">
        <f>VLOOKUP(A307,MasterTutor!A:D,4,FALSE)</f>
        <v>Advanced</v>
      </c>
      <c r="L307" t="str">
        <f>VLOOKUP(A307,MasterTutor!A:D,3,FALSE)</f>
        <v>Professional</v>
      </c>
      <c r="M307" t="str">
        <f>VLOOKUP(A307,MasterTutor!A:D,2,FALSE)</f>
        <v>Ela Cross</v>
      </c>
    </row>
    <row r="308" spans="1:13" x14ac:dyDescent="0.2">
      <c r="A308" s="19" t="s">
        <v>108</v>
      </c>
      <c r="B308" s="19" t="s">
        <v>14</v>
      </c>
      <c r="C308" s="22">
        <v>0.9536</v>
      </c>
      <c r="D308" s="22">
        <v>1.0828</v>
      </c>
      <c r="E308" s="22">
        <v>0.98192771084337305</v>
      </c>
      <c r="F308" s="22">
        <v>1</v>
      </c>
      <c r="G308" s="22">
        <v>0.92</v>
      </c>
      <c r="H308" s="19">
        <v>16</v>
      </c>
      <c r="I308" s="20" t="s">
        <v>83</v>
      </c>
      <c r="J308" s="22">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19" t="s">
        <v>108</v>
      </c>
      <c r="B309" s="19" t="s">
        <v>16</v>
      </c>
      <c r="C309" s="22">
        <v>0.88</v>
      </c>
      <c r="D309" s="22">
        <v>0.9</v>
      </c>
      <c r="E309" s="22">
        <v>0.99</v>
      </c>
      <c r="F309" s="22">
        <v>0.98</v>
      </c>
      <c r="G309" s="22">
        <v>1</v>
      </c>
      <c r="H309" s="19">
        <v>14</v>
      </c>
      <c r="I309" s="23">
        <v>45721</v>
      </c>
      <c r="J309" s="24">
        <v>0.6</v>
      </c>
      <c r="K309" t="str">
        <f>VLOOKUP(A309,MasterTutor!A:D,4,FALSE)</f>
        <v>Advanced</v>
      </c>
      <c r="L309" t="str">
        <f>VLOOKUP(A309,MasterTutor!A:D,3,FALSE)</f>
        <v>Professional</v>
      </c>
      <c r="M309" t="str">
        <f>VLOOKUP(A309,MasterTutor!A:D,2,FALSE)</f>
        <v>Ela Cross</v>
      </c>
    </row>
    <row r="310" spans="1:13" x14ac:dyDescent="0.2">
      <c r="A310" s="19" t="s">
        <v>108</v>
      </c>
      <c r="B310" s="19" t="s">
        <v>257</v>
      </c>
      <c r="C310" s="22">
        <v>0.93</v>
      </c>
      <c r="D310" s="22">
        <v>1.01</v>
      </c>
      <c r="E310" s="22">
        <v>0.99</v>
      </c>
      <c r="F310" s="22">
        <v>0.99</v>
      </c>
      <c r="G310" s="22">
        <v>0.96</v>
      </c>
      <c r="H310" s="19">
        <v>22</v>
      </c>
      <c r="I310" s="20">
        <v>0.90909090909090906</v>
      </c>
      <c r="J310" s="22">
        <v>1</v>
      </c>
      <c r="K310" t="str">
        <f>VLOOKUP(A310,MasterTutor!A:D,4,FALSE)</f>
        <v>Advanced</v>
      </c>
      <c r="L310" t="str">
        <f>VLOOKUP(A310,MasterTutor!A:D,3,FALSE)</f>
        <v>Professional</v>
      </c>
      <c r="M310" t="str">
        <f>VLOOKUP(A310,MasterTutor!A:D,2,FALSE)</f>
        <v>Ela Cross</v>
      </c>
    </row>
    <row r="311" spans="1:13" x14ac:dyDescent="0.2">
      <c r="A311" s="19" t="s">
        <v>108</v>
      </c>
      <c r="B311" s="19" t="s">
        <v>29</v>
      </c>
      <c r="C311" s="22">
        <v>1.0607</v>
      </c>
      <c r="D311" s="22">
        <v>1.0276000000000001</v>
      </c>
      <c r="E311" s="22">
        <v>0.99459459500000003</v>
      </c>
      <c r="F311" s="22">
        <v>1</v>
      </c>
      <c r="G311" s="22">
        <v>0.96</v>
      </c>
      <c r="H311" s="19">
        <v>22</v>
      </c>
      <c r="I311" s="20">
        <v>0.8</v>
      </c>
      <c r="J311" s="22">
        <f>I311</f>
        <v>0.8</v>
      </c>
      <c r="K311" t="str">
        <f>VLOOKUP(A311,MasterTutor!A:D,4,FALSE)</f>
        <v>Advanced</v>
      </c>
      <c r="L311" t="str">
        <f>VLOOKUP(A311,MasterTutor!A:D,3,FALSE)</f>
        <v>Professional</v>
      </c>
      <c r="M311" t="str">
        <f>VLOOKUP(A311,MasterTutor!A:D,2,FALSE)</f>
        <v>Ela Cross</v>
      </c>
    </row>
    <row r="312" spans="1:13" x14ac:dyDescent="0.2">
      <c r="A312" s="19" t="s">
        <v>108</v>
      </c>
      <c r="B312" s="19" t="s">
        <v>17</v>
      </c>
      <c r="C312" s="22">
        <v>0.26</v>
      </c>
      <c r="D312" s="22">
        <v>0.95</v>
      </c>
      <c r="E312" s="22">
        <v>1</v>
      </c>
      <c r="F312" s="22">
        <v>1</v>
      </c>
      <c r="G312" s="22">
        <v>0.86</v>
      </c>
      <c r="H312" s="19" t="e">
        <v>#N/A</v>
      </c>
      <c r="I312" s="20">
        <v>1</v>
      </c>
      <c r="J312" s="22">
        <f>I312</f>
        <v>1</v>
      </c>
      <c r="K312" t="str">
        <f>VLOOKUP(A312,MasterTutor!A:D,4,FALSE)</f>
        <v>Advanced</v>
      </c>
      <c r="L312" t="str">
        <f>VLOOKUP(A312,MasterTutor!A:D,3,FALSE)</f>
        <v>Professional</v>
      </c>
      <c r="M312" t="str">
        <f>VLOOKUP(A312,MasterTutor!A:D,2,FALSE)</f>
        <v>Ela Cross</v>
      </c>
    </row>
    <row r="313" spans="1:13" x14ac:dyDescent="0.2">
      <c r="A313" s="19" t="s">
        <v>108</v>
      </c>
      <c r="B313" s="19" t="s">
        <v>18</v>
      </c>
      <c r="C313" s="22">
        <v>0.6</v>
      </c>
      <c r="D313" s="22">
        <v>1.07</v>
      </c>
      <c r="E313" s="22">
        <v>0.94</v>
      </c>
      <c r="F313" s="22">
        <v>0.98</v>
      </c>
      <c r="G313" s="22">
        <v>0.88</v>
      </c>
      <c r="H313" s="19">
        <v>1</v>
      </c>
      <c r="I313" s="20">
        <v>1</v>
      </c>
      <c r="J313" s="22">
        <f>I313</f>
        <v>1</v>
      </c>
      <c r="K313" t="str">
        <f>VLOOKUP(A313,MasterTutor!A:D,4,FALSE)</f>
        <v>Advanced</v>
      </c>
      <c r="L313" t="str">
        <f>VLOOKUP(A313,MasterTutor!A:D,3,FALSE)</f>
        <v>Professional</v>
      </c>
      <c r="M313" t="str">
        <f>VLOOKUP(A313,MasterTutor!A:D,2,FALSE)</f>
        <v>Ela Cross</v>
      </c>
    </row>
    <row r="314" spans="1:13" x14ac:dyDescent="0.2">
      <c r="A314" s="19" t="s">
        <v>108</v>
      </c>
      <c r="B314" s="19" t="s">
        <v>20</v>
      </c>
      <c r="C314" s="22">
        <v>0.78</v>
      </c>
      <c r="D314" s="22">
        <v>1.1399999999999999</v>
      </c>
      <c r="E314" s="22">
        <v>0.97</v>
      </c>
      <c r="F314" s="22">
        <v>0.92</v>
      </c>
      <c r="G314" s="22">
        <v>0.92</v>
      </c>
      <c r="H314" s="19">
        <v>1</v>
      </c>
      <c r="I314" s="20">
        <v>1</v>
      </c>
      <c r="J314" s="22">
        <f>I314</f>
        <v>1</v>
      </c>
      <c r="K314" t="str">
        <f>VLOOKUP(A314,MasterTutor!A:D,4,FALSE)</f>
        <v>Advanced</v>
      </c>
      <c r="L314" t="str">
        <f>VLOOKUP(A314,MasterTutor!A:D,3,FALSE)</f>
        <v>Professional</v>
      </c>
      <c r="M314" t="str">
        <f>VLOOKUP(A314,MasterTutor!A:D,2,FALSE)</f>
        <v>Ela Cross</v>
      </c>
    </row>
    <row r="315" spans="1:13" x14ac:dyDescent="0.2">
      <c r="A315" s="19" t="s">
        <v>108</v>
      </c>
      <c r="B315" s="19" t="s">
        <v>21</v>
      </c>
      <c r="C315" s="22">
        <v>0.74</v>
      </c>
      <c r="D315" s="22">
        <v>1.1599999999999999</v>
      </c>
      <c r="E315" s="22">
        <v>1</v>
      </c>
      <c r="F315" s="22">
        <v>1</v>
      </c>
      <c r="G315" s="22">
        <v>1</v>
      </c>
      <c r="H315" s="19">
        <v>5</v>
      </c>
      <c r="I315" s="20" t="s">
        <v>40</v>
      </c>
      <c r="J315" s="22">
        <v>0</v>
      </c>
      <c r="K315" t="str">
        <f>VLOOKUP(A315,MasterTutor!A:D,4,FALSE)</f>
        <v>Advanced</v>
      </c>
      <c r="L315" t="str">
        <f>VLOOKUP(A315,MasterTutor!A:D,3,FALSE)</f>
        <v>Professional</v>
      </c>
      <c r="M315" t="str">
        <f>VLOOKUP(A315,MasterTutor!A:D,2,FALSE)</f>
        <v>Ela Cross</v>
      </c>
    </row>
    <row r="316" spans="1:13" x14ac:dyDescent="0.2">
      <c r="A316" s="19" t="s">
        <v>108</v>
      </c>
      <c r="B316" s="19" t="s">
        <v>22</v>
      </c>
      <c r="C316" s="22">
        <v>0.85</v>
      </c>
      <c r="D316" s="22">
        <v>1.1499999999999999</v>
      </c>
      <c r="E316" s="22">
        <v>0.99</v>
      </c>
      <c r="F316" s="22">
        <v>0.99</v>
      </c>
      <c r="G316" s="22">
        <v>0.94</v>
      </c>
      <c r="H316" s="19">
        <v>10</v>
      </c>
      <c r="I316" s="20" t="s">
        <v>109</v>
      </c>
      <c r="J316" s="22">
        <v>1</v>
      </c>
      <c r="K316" t="str">
        <f>VLOOKUP(A316,MasterTutor!A:D,4,FALSE)</f>
        <v>Advanced</v>
      </c>
      <c r="L316" t="str">
        <f>VLOOKUP(A316,MasterTutor!A:D,3,FALSE)</f>
        <v>Professional</v>
      </c>
      <c r="M316" t="str">
        <f>VLOOKUP(A316,MasterTutor!A:D,2,FALSE)</f>
        <v>Ela Cross</v>
      </c>
    </row>
    <row r="317" spans="1:13" x14ac:dyDescent="0.2">
      <c r="A317" s="19" t="s">
        <v>110</v>
      </c>
      <c r="B317" s="19" t="s">
        <v>16</v>
      </c>
      <c r="C317" s="22">
        <v>0</v>
      </c>
      <c r="D317" s="22">
        <v>0</v>
      </c>
      <c r="E317" s="22">
        <v>0</v>
      </c>
      <c r="F317" s="22">
        <v>0</v>
      </c>
      <c r="G317" s="22">
        <v>0</v>
      </c>
      <c r="H317" s="19">
        <v>0</v>
      </c>
      <c r="I317" s="23"/>
      <c r="J317" s="19"/>
      <c r="K317" t="e">
        <f>VLOOKUP(A317,MasterTutor!A:D,4,FALSE)</f>
        <v>#N/A</v>
      </c>
      <c r="L317" t="e">
        <f>VLOOKUP(A317,MasterTutor!A:D,3,FALSE)</f>
        <v>#N/A</v>
      </c>
      <c r="M317" t="e">
        <f>VLOOKUP(A317,MasterTutor!A:D,2,FALSE)</f>
        <v>#N/A</v>
      </c>
    </row>
    <row r="318" spans="1:13" x14ac:dyDescent="0.2">
      <c r="A318" s="19" t="s">
        <v>111</v>
      </c>
      <c r="B318" s="19" t="s">
        <v>14</v>
      </c>
      <c r="C318" s="22">
        <v>0.92079999999999995</v>
      </c>
      <c r="D318" s="22">
        <v>1.1298999999999999</v>
      </c>
      <c r="E318" s="22">
        <v>1</v>
      </c>
      <c r="F318" s="22">
        <v>0.96250000000000002</v>
      </c>
      <c r="G318" s="22">
        <v>0.77777777777777701</v>
      </c>
      <c r="H318" s="19">
        <v>14</v>
      </c>
      <c r="I318" s="20" t="s">
        <v>112</v>
      </c>
      <c r="J318" s="22">
        <v>0.8</v>
      </c>
      <c r="K318" t="e">
        <f>VLOOKUP(A318,MasterTutor!A:D,4,FALSE)</f>
        <v>#N/A</v>
      </c>
      <c r="L318" t="e">
        <f>VLOOKUP(A318,MasterTutor!A:D,3,FALSE)</f>
        <v>#N/A</v>
      </c>
      <c r="M318" t="e">
        <f>VLOOKUP(A318,MasterTutor!A:D,2,FALSE)</f>
        <v>#N/A</v>
      </c>
    </row>
    <row r="319" spans="1:13" x14ac:dyDescent="0.2">
      <c r="A319" s="19" t="s">
        <v>111</v>
      </c>
      <c r="B319" s="19" t="s">
        <v>16</v>
      </c>
      <c r="C319" s="22">
        <v>1.06</v>
      </c>
      <c r="D319" s="22">
        <v>1.1200000000000001</v>
      </c>
      <c r="E319" s="22">
        <v>0.99</v>
      </c>
      <c r="F319" s="22">
        <v>0.97</v>
      </c>
      <c r="G319" s="22">
        <v>0.93</v>
      </c>
      <c r="H319" s="19">
        <v>10</v>
      </c>
      <c r="I319" s="23">
        <v>45972</v>
      </c>
      <c r="J319" s="22">
        <v>1</v>
      </c>
      <c r="K319" t="e">
        <f>VLOOKUP(A319,MasterTutor!A:D,4,FALSE)</f>
        <v>#N/A</v>
      </c>
      <c r="L319" t="e">
        <f>VLOOKUP(A319,MasterTutor!A:D,3,FALSE)</f>
        <v>#N/A</v>
      </c>
      <c r="M319" t="e">
        <f>VLOOKUP(A319,MasterTutor!A:D,2,FALSE)</f>
        <v>#N/A</v>
      </c>
    </row>
    <row r="320" spans="1:13" x14ac:dyDescent="0.2">
      <c r="A320" s="19" t="s">
        <v>111</v>
      </c>
      <c r="B320" s="19" t="s">
        <v>22</v>
      </c>
      <c r="C320" s="22">
        <v>0.32</v>
      </c>
      <c r="D320" s="22">
        <v>0.82</v>
      </c>
      <c r="E320" s="22">
        <v>1</v>
      </c>
      <c r="F320" s="22">
        <v>0.92</v>
      </c>
      <c r="G320" s="22">
        <v>0</v>
      </c>
      <c r="H320" s="19">
        <v>3</v>
      </c>
      <c r="I320" s="20" t="s">
        <v>113</v>
      </c>
      <c r="J320" s="22">
        <v>0.21</v>
      </c>
      <c r="K320" t="e">
        <f>VLOOKUP(A320,MasterTutor!A:D,4,FALSE)</f>
        <v>#N/A</v>
      </c>
      <c r="L320" t="e">
        <f>VLOOKUP(A320,MasterTutor!A:D,3,FALSE)</f>
        <v>#N/A</v>
      </c>
      <c r="M320" t="e">
        <f>VLOOKUP(A320,MasterTutor!A:D,2,FALSE)</f>
        <v>#N/A</v>
      </c>
    </row>
    <row r="321" spans="1:13" x14ac:dyDescent="0.2">
      <c r="A321" s="19" t="s">
        <v>114</v>
      </c>
      <c r="B321" s="19" t="s">
        <v>14</v>
      </c>
      <c r="C321" s="22">
        <v>0.97499999999999998</v>
      </c>
      <c r="D321" s="22">
        <v>0.9375</v>
      </c>
      <c r="E321" s="22">
        <v>1</v>
      </c>
      <c r="F321" s="22">
        <v>1</v>
      </c>
      <c r="G321" s="22">
        <v>0.60714285714285698</v>
      </c>
      <c r="H321" s="19">
        <v>11</v>
      </c>
      <c r="I321" s="20" t="s">
        <v>28</v>
      </c>
      <c r="J321" s="22">
        <v>0.67</v>
      </c>
      <c r="K321" t="str">
        <f>VLOOKUP(A321,MasterTutor!A:D,4,FALSE)</f>
        <v>Advanced</v>
      </c>
      <c r="L321" t="str">
        <f>VLOOKUP(A321,MasterTutor!A:D,3,FALSE)</f>
        <v>Professional</v>
      </c>
      <c r="M321" t="str">
        <f>VLOOKUP(A321,MasterTutor!A:D,2,FALSE)</f>
        <v>Annelies de Groot</v>
      </c>
    </row>
    <row r="322" spans="1:13" x14ac:dyDescent="0.2">
      <c r="A322" s="19" t="s">
        <v>114</v>
      </c>
      <c r="B322" s="19" t="s">
        <v>14</v>
      </c>
      <c r="C322" s="22">
        <v>0.97499999999999998</v>
      </c>
      <c r="D322" s="22">
        <v>0.9375</v>
      </c>
      <c r="E322" s="22">
        <v>1</v>
      </c>
      <c r="F322" s="22">
        <v>1</v>
      </c>
      <c r="G322" s="22">
        <v>0.60714285714285698</v>
      </c>
      <c r="H322" s="19">
        <v>11</v>
      </c>
      <c r="I322" s="20" t="s">
        <v>28</v>
      </c>
      <c r="J322" s="22">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19" t="s">
        <v>114</v>
      </c>
      <c r="B323" s="19" t="s">
        <v>16</v>
      </c>
      <c r="C323" s="22">
        <v>1.18</v>
      </c>
      <c r="D323" s="22">
        <v>1.07</v>
      </c>
      <c r="E323" s="22">
        <v>0.98</v>
      </c>
      <c r="F323" s="22">
        <v>1</v>
      </c>
      <c r="G323" s="22">
        <v>0.96</v>
      </c>
      <c r="H323" s="19">
        <v>14</v>
      </c>
      <c r="I323" s="23">
        <v>45814</v>
      </c>
      <c r="J323" s="22">
        <v>1</v>
      </c>
      <c r="K323" t="str">
        <f>VLOOKUP(A323,MasterTutor!A:D,4,FALSE)</f>
        <v>Advanced</v>
      </c>
      <c r="L323" t="str">
        <f>VLOOKUP(A323,MasterTutor!A:D,3,FALSE)</f>
        <v>Professional</v>
      </c>
      <c r="M323" t="str">
        <f>VLOOKUP(A323,MasterTutor!A:D,2,FALSE)</f>
        <v>Annelies de Groot</v>
      </c>
    </row>
    <row r="324" spans="1:13" x14ac:dyDescent="0.2">
      <c r="A324" s="19" t="s">
        <v>114</v>
      </c>
      <c r="B324" s="19" t="s">
        <v>257</v>
      </c>
      <c r="C324" s="22">
        <v>0.91</v>
      </c>
      <c r="D324" s="22">
        <v>0.94</v>
      </c>
      <c r="E324" s="22">
        <v>1</v>
      </c>
      <c r="F324" s="22">
        <v>1</v>
      </c>
      <c r="G324" s="22">
        <v>0.83</v>
      </c>
      <c r="H324" s="19">
        <v>4</v>
      </c>
      <c r="I324" s="20">
        <v>1</v>
      </c>
      <c r="J324" s="22">
        <v>1</v>
      </c>
      <c r="K324" t="str">
        <f>VLOOKUP(A324,MasterTutor!A:D,4,FALSE)</f>
        <v>Advanced</v>
      </c>
      <c r="L324" t="str">
        <f>VLOOKUP(A324,MasterTutor!A:D,3,FALSE)</f>
        <v>Professional</v>
      </c>
      <c r="M324" t="str">
        <f>VLOOKUP(A324,MasterTutor!A:D,2,FALSE)</f>
        <v>Annelies de Groot</v>
      </c>
    </row>
    <row r="325" spans="1:13" x14ac:dyDescent="0.2">
      <c r="A325" s="19" t="s">
        <v>114</v>
      </c>
      <c r="B325" s="19" t="s">
        <v>29</v>
      </c>
      <c r="C325" s="22">
        <v>0.98329999999999995</v>
      </c>
      <c r="D325" s="22">
        <v>1.0246999999999999</v>
      </c>
      <c r="E325" s="22">
        <v>1</v>
      </c>
      <c r="F325" s="22">
        <v>1</v>
      </c>
      <c r="G325" s="22">
        <v>0.5</v>
      </c>
      <c r="H325" s="19">
        <v>15</v>
      </c>
      <c r="I325" s="20">
        <v>0.77777777777777779</v>
      </c>
      <c r="J325" s="22">
        <f>I325</f>
        <v>0.77777777777777779</v>
      </c>
      <c r="K325" t="str">
        <f>VLOOKUP(A325,MasterTutor!A:D,4,FALSE)</f>
        <v>Advanced</v>
      </c>
      <c r="L325" t="str">
        <f>VLOOKUP(A325,MasterTutor!A:D,3,FALSE)</f>
        <v>Professional</v>
      </c>
      <c r="M325" t="str">
        <f>VLOOKUP(A325,MasterTutor!A:D,2,FALSE)</f>
        <v>Annelies de Groot</v>
      </c>
    </row>
    <row r="326" spans="1:13" x14ac:dyDescent="0.2">
      <c r="A326" s="19" t="s">
        <v>114</v>
      </c>
      <c r="B326" s="19" t="s">
        <v>17</v>
      </c>
      <c r="C326" s="22">
        <v>0.77</v>
      </c>
      <c r="D326" s="22">
        <v>1.1100000000000001</v>
      </c>
      <c r="E326" s="22">
        <v>1</v>
      </c>
      <c r="F326" s="22">
        <v>0.74</v>
      </c>
      <c r="G326" s="22">
        <v>0.75</v>
      </c>
      <c r="H326" s="19">
        <v>3</v>
      </c>
      <c r="I326" s="20" t="s">
        <v>35</v>
      </c>
      <c r="J326" s="22">
        <v>0.75</v>
      </c>
      <c r="K326" t="str">
        <f>VLOOKUP(A326,MasterTutor!A:D,4,FALSE)</f>
        <v>Advanced</v>
      </c>
      <c r="L326" t="str">
        <f>VLOOKUP(A326,MasterTutor!A:D,3,FALSE)</f>
        <v>Professional</v>
      </c>
      <c r="M326" t="str">
        <f>VLOOKUP(A326,MasterTutor!A:D,2,FALSE)</f>
        <v>Annelies de Groot</v>
      </c>
    </row>
    <row r="327" spans="1:13" x14ac:dyDescent="0.2">
      <c r="A327" s="19" t="s">
        <v>114</v>
      </c>
      <c r="B327" s="19" t="s">
        <v>18</v>
      </c>
      <c r="C327" s="22">
        <v>0.56999999999999995</v>
      </c>
      <c r="D327" s="22">
        <v>1.01</v>
      </c>
      <c r="E327" s="22">
        <v>1</v>
      </c>
      <c r="F327" s="22">
        <v>1</v>
      </c>
      <c r="G327" s="22">
        <v>0.39</v>
      </c>
      <c r="H327" s="19">
        <v>4</v>
      </c>
      <c r="I327" s="20" t="s">
        <v>19</v>
      </c>
      <c r="J327" s="22">
        <v>0.67</v>
      </c>
      <c r="K327" t="str">
        <f>VLOOKUP(A327,MasterTutor!A:D,4,FALSE)</f>
        <v>Advanced</v>
      </c>
      <c r="L327" t="str">
        <f>VLOOKUP(A327,MasterTutor!A:D,3,FALSE)</f>
        <v>Professional</v>
      </c>
      <c r="M327" t="str">
        <f>VLOOKUP(A327,MasterTutor!A:D,2,FALSE)</f>
        <v>Annelies de Groot</v>
      </c>
    </row>
    <row r="328" spans="1:13" x14ac:dyDescent="0.2">
      <c r="A328" s="19" t="s">
        <v>114</v>
      </c>
      <c r="B328" s="19" t="s">
        <v>20</v>
      </c>
      <c r="C328" s="22">
        <v>0.83</v>
      </c>
      <c r="D328" s="22">
        <v>1.0900000000000001</v>
      </c>
      <c r="E328" s="22">
        <v>1</v>
      </c>
      <c r="F328" s="22">
        <v>0.98</v>
      </c>
      <c r="G328" s="22">
        <v>0.46</v>
      </c>
      <c r="H328" s="19">
        <v>7</v>
      </c>
      <c r="I328" s="20" t="s">
        <v>115</v>
      </c>
      <c r="J328" s="22">
        <v>0.4</v>
      </c>
      <c r="K328" t="str">
        <f>VLOOKUP(A328,MasterTutor!A:D,4,FALSE)</f>
        <v>Advanced</v>
      </c>
      <c r="L328" t="str">
        <f>VLOOKUP(A328,MasterTutor!A:D,3,FALSE)</f>
        <v>Professional</v>
      </c>
      <c r="M328" t="str">
        <f>VLOOKUP(A328,MasterTutor!A:D,2,FALSE)</f>
        <v>Annelies de Groot</v>
      </c>
    </row>
    <row r="329" spans="1:13" x14ac:dyDescent="0.2">
      <c r="A329" s="19" t="s">
        <v>114</v>
      </c>
      <c r="B329" s="19" t="s">
        <v>21</v>
      </c>
      <c r="C329" s="22">
        <v>0.82</v>
      </c>
      <c r="D329" s="22">
        <v>1.1100000000000001</v>
      </c>
      <c r="E329" s="22">
        <v>0.99</v>
      </c>
      <c r="F329" s="22">
        <v>1</v>
      </c>
      <c r="G329" s="22">
        <v>0</v>
      </c>
      <c r="H329" s="19">
        <v>3</v>
      </c>
      <c r="I329" s="20" t="s">
        <v>41</v>
      </c>
      <c r="J329" s="22">
        <v>0.83</v>
      </c>
      <c r="K329" t="str">
        <f>VLOOKUP(A329,MasterTutor!A:D,4,FALSE)</f>
        <v>Advanced</v>
      </c>
      <c r="L329" t="str">
        <f>VLOOKUP(A329,MasterTutor!A:D,3,FALSE)</f>
        <v>Professional</v>
      </c>
      <c r="M329" t="str">
        <f>VLOOKUP(A329,MasterTutor!A:D,2,FALSE)</f>
        <v>Annelies de Groot</v>
      </c>
    </row>
    <row r="330" spans="1:13" x14ac:dyDescent="0.2">
      <c r="A330" s="19" t="s">
        <v>114</v>
      </c>
      <c r="B330" s="19" t="s">
        <v>22</v>
      </c>
      <c r="C330" s="22">
        <v>1.04</v>
      </c>
      <c r="D330" s="22">
        <v>1.17</v>
      </c>
      <c r="E330" s="22">
        <v>1</v>
      </c>
      <c r="F330" s="22">
        <v>0.94</v>
      </c>
      <c r="G330" s="22">
        <v>0.84</v>
      </c>
      <c r="H330" s="19">
        <v>8</v>
      </c>
      <c r="I330" s="20" t="s">
        <v>28</v>
      </c>
      <c r="J330" s="22">
        <v>0.67</v>
      </c>
      <c r="K330" t="str">
        <f>VLOOKUP(A330,MasterTutor!A:D,4,FALSE)</f>
        <v>Advanced</v>
      </c>
      <c r="L330" t="str">
        <f>VLOOKUP(A330,MasterTutor!A:D,3,FALSE)</f>
        <v>Professional</v>
      </c>
      <c r="M330" t="str">
        <f>VLOOKUP(A330,MasterTutor!A:D,2,FALSE)</f>
        <v>Annelies de Groot</v>
      </c>
    </row>
    <row r="331" spans="1:13" x14ac:dyDescent="0.2">
      <c r="A331" s="19" t="s">
        <v>116</v>
      </c>
      <c r="B331" s="19" t="s">
        <v>14</v>
      </c>
      <c r="C331" s="22">
        <v>0.75</v>
      </c>
      <c r="D331" s="22">
        <v>0.99009999999999998</v>
      </c>
      <c r="E331" s="22">
        <v>0.94318181818181801</v>
      </c>
      <c r="F331" s="22">
        <v>0.45614035087719201</v>
      </c>
      <c r="G331" s="22">
        <v>0.76923076923076905</v>
      </c>
      <c r="H331" s="19">
        <v>10</v>
      </c>
      <c r="I331" s="20" t="s">
        <v>106</v>
      </c>
      <c r="J331" s="22">
        <v>0.4</v>
      </c>
      <c r="K331" t="str">
        <f>VLOOKUP(A331,MasterTutor!A:D,4,FALSE)</f>
        <v>Advanced</v>
      </c>
      <c r="L331" t="str">
        <f>VLOOKUP(A331,MasterTutor!A:D,3,FALSE)</f>
        <v>Professional</v>
      </c>
      <c r="M331" t="str">
        <f>VLOOKUP(A331,MasterTutor!A:D,2,FALSE)</f>
        <v>Ian Plamondon</v>
      </c>
    </row>
    <row r="332" spans="1:13" x14ac:dyDescent="0.2">
      <c r="A332" s="19" t="s">
        <v>116</v>
      </c>
      <c r="B332" s="19" t="s">
        <v>16</v>
      </c>
      <c r="C332" s="22">
        <v>0.89</v>
      </c>
      <c r="D332" s="22">
        <v>0.95</v>
      </c>
      <c r="E332" s="22">
        <v>0.86</v>
      </c>
      <c r="F332" s="22">
        <v>0.92</v>
      </c>
      <c r="G332" s="22">
        <v>0.67</v>
      </c>
      <c r="H332" s="19">
        <v>9</v>
      </c>
      <c r="I332" s="23" t="s">
        <v>40</v>
      </c>
      <c r="J332" s="22">
        <v>0</v>
      </c>
      <c r="K332" t="str">
        <f>VLOOKUP(A332,MasterTutor!A:D,4,FALSE)</f>
        <v>Advanced</v>
      </c>
      <c r="L332" t="str">
        <f>VLOOKUP(A332,MasterTutor!A:D,3,FALSE)</f>
        <v>Professional</v>
      </c>
      <c r="M332" t="str">
        <f>VLOOKUP(A332,MasterTutor!A:D,2,FALSE)</f>
        <v>Ian Plamondon</v>
      </c>
    </row>
    <row r="333" spans="1:13" x14ac:dyDescent="0.2">
      <c r="A333" s="19" t="s">
        <v>116</v>
      </c>
      <c r="B333" s="19" t="s">
        <v>257</v>
      </c>
      <c r="C333" s="22">
        <v>0.55000000000000004</v>
      </c>
      <c r="D333" s="22">
        <v>0.79</v>
      </c>
      <c r="E333" s="22">
        <v>0.93</v>
      </c>
      <c r="F333" s="22">
        <v>0.54</v>
      </c>
      <c r="G333" s="22">
        <v>0.79</v>
      </c>
      <c r="H333" s="19">
        <v>10</v>
      </c>
      <c r="I333" s="44" t="s">
        <v>118</v>
      </c>
      <c r="J333" s="22">
        <v>0.09</v>
      </c>
      <c r="K333" t="str">
        <f>VLOOKUP(A333,MasterTutor!A:D,4,FALSE)</f>
        <v>Advanced</v>
      </c>
      <c r="L333" t="str">
        <f>VLOOKUP(A333,MasterTutor!A:D,3,FALSE)</f>
        <v>Professional</v>
      </c>
      <c r="M333" t="str">
        <f>VLOOKUP(A333,MasterTutor!A:D,2,FALSE)</f>
        <v>Ian Plamondon</v>
      </c>
    </row>
    <row r="334" spans="1:13" x14ac:dyDescent="0.2">
      <c r="A334" s="19" t="s">
        <v>116</v>
      </c>
      <c r="B334" s="19" t="s">
        <v>29</v>
      </c>
      <c r="C334" s="22">
        <v>0.92920000000000003</v>
      </c>
      <c r="D334" s="22">
        <v>0.99670000000000003</v>
      </c>
      <c r="E334" s="22">
        <v>0.92372881399999995</v>
      </c>
      <c r="F334" s="22">
        <v>0.986486486</v>
      </c>
      <c r="G334" s="22">
        <v>0.54545454500000001</v>
      </c>
      <c r="H334" s="19">
        <v>16</v>
      </c>
      <c r="I334" s="20" t="s">
        <v>119</v>
      </c>
      <c r="J334" s="22">
        <v>0</v>
      </c>
      <c r="K334" t="str">
        <f>VLOOKUP(A334,MasterTutor!A:D,4,FALSE)</f>
        <v>Advanced</v>
      </c>
      <c r="L334" t="str">
        <f>VLOOKUP(A334,MasterTutor!A:D,3,FALSE)</f>
        <v>Professional</v>
      </c>
      <c r="M334" t="str">
        <f>VLOOKUP(A334,MasterTutor!A:D,2,FALSE)</f>
        <v>Ian Plamondon</v>
      </c>
    </row>
    <row r="335" spans="1:13" x14ac:dyDescent="0.2">
      <c r="A335" s="19" t="s">
        <v>116</v>
      </c>
      <c r="B335" s="19" t="s">
        <v>17</v>
      </c>
      <c r="C335" s="22">
        <v>0.78</v>
      </c>
      <c r="D335" s="22">
        <v>1</v>
      </c>
      <c r="E335" s="22">
        <v>0.83</v>
      </c>
      <c r="F335" s="22">
        <v>0.98</v>
      </c>
      <c r="G335" s="22">
        <v>0.73</v>
      </c>
      <c r="H335" s="19">
        <v>2</v>
      </c>
      <c r="I335" s="20" t="s">
        <v>90</v>
      </c>
      <c r="J335" s="22">
        <v>0.6</v>
      </c>
      <c r="K335" t="str">
        <f>VLOOKUP(A335,MasterTutor!A:D,4,FALSE)</f>
        <v>Advanced</v>
      </c>
      <c r="L335" t="str">
        <f>VLOOKUP(A335,MasterTutor!A:D,3,FALSE)</f>
        <v>Professional</v>
      </c>
      <c r="M335" t="str">
        <f>VLOOKUP(A335,MasterTutor!A:D,2,FALSE)</f>
        <v>Ian Plamondon</v>
      </c>
    </row>
    <row r="336" spans="1:13" x14ac:dyDescent="0.2">
      <c r="A336" s="19" t="s">
        <v>116</v>
      </c>
      <c r="B336" s="19" t="s">
        <v>18</v>
      </c>
      <c r="C336" s="22">
        <v>0.72</v>
      </c>
      <c r="D336" s="22">
        <v>1.03</v>
      </c>
      <c r="E336" s="22">
        <v>0.96</v>
      </c>
      <c r="F336" s="22">
        <v>0.98</v>
      </c>
      <c r="G336" s="22">
        <v>0.53</v>
      </c>
      <c r="H336" s="19">
        <v>3</v>
      </c>
      <c r="I336" s="20" t="s">
        <v>117</v>
      </c>
      <c r="J336" s="22">
        <v>0.56999999999999995</v>
      </c>
      <c r="K336" t="str">
        <f>VLOOKUP(A336,MasterTutor!A:D,4,FALSE)</f>
        <v>Advanced</v>
      </c>
      <c r="L336" t="str">
        <f>VLOOKUP(A336,MasterTutor!A:D,3,FALSE)</f>
        <v>Professional</v>
      </c>
      <c r="M336" t="str">
        <f>VLOOKUP(A336,MasterTutor!A:D,2,FALSE)</f>
        <v>Ian Plamondon</v>
      </c>
    </row>
    <row r="337" spans="1:13" x14ac:dyDescent="0.2">
      <c r="A337" s="19" t="s">
        <v>116</v>
      </c>
      <c r="B337" s="19" t="s">
        <v>20</v>
      </c>
      <c r="C337" s="22">
        <v>0.74</v>
      </c>
      <c r="D337" s="22">
        <v>1.02</v>
      </c>
      <c r="E337" s="22">
        <v>0.93</v>
      </c>
      <c r="F337" s="22">
        <v>0.92</v>
      </c>
      <c r="G337" s="22">
        <v>0.5</v>
      </c>
      <c r="H337" s="19">
        <v>6</v>
      </c>
      <c r="J337" s="19"/>
      <c r="K337" t="str">
        <f>VLOOKUP(A337,MasterTutor!A:D,4,FALSE)</f>
        <v>Advanced</v>
      </c>
      <c r="L337" t="str">
        <f>VLOOKUP(A337,MasterTutor!A:D,3,FALSE)</f>
        <v>Professional</v>
      </c>
      <c r="M337" t="str">
        <f>VLOOKUP(A337,MasterTutor!A:D,2,FALSE)</f>
        <v>Ian Plamondon</v>
      </c>
    </row>
    <row r="338" spans="1:13" x14ac:dyDescent="0.2">
      <c r="A338" s="19" t="s">
        <v>116</v>
      </c>
      <c r="B338" s="19" t="s">
        <v>21</v>
      </c>
      <c r="C338" s="22">
        <v>0.62</v>
      </c>
      <c r="D338" s="22">
        <v>0.97</v>
      </c>
      <c r="E338" s="22">
        <v>0.82</v>
      </c>
      <c r="F338" s="22">
        <v>0.96</v>
      </c>
      <c r="G338" s="22">
        <v>0.94</v>
      </c>
      <c r="H338" s="19">
        <v>4</v>
      </c>
      <c r="I338" s="21"/>
      <c r="J338" s="19"/>
      <c r="K338" t="str">
        <f>VLOOKUP(A338,MasterTutor!A:D,4,FALSE)</f>
        <v>Advanced</v>
      </c>
      <c r="L338" t="str">
        <f>VLOOKUP(A338,MasterTutor!A:D,3,FALSE)</f>
        <v>Professional</v>
      </c>
      <c r="M338" t="str">
        <f>VLOOKUP(A338,MasterTutor!A:D,2,FALSE)</f>
        <v>Ian Plamondon</v>
      </c>
    </row>
    <row r="339" spans="1:13" x14ac:dyDescent="0.2">
      <c r="A339" s="19" t="s">
        <v>116</v>
      </c>
      <c r="B339" s="19" t="s">
        <v>22</v>
      </c>
      <c r="C339" s="22">
        <v>0.78</v>
      </c>
      <c r="D339" s="22">
        <v>1.1100000000000001</v>
      </c>
      <c r="E339" s="22">
        <v>0.88</v>
      </c>
      <c r="F339" s="22">
        <v>0.85</v>
      </c>
      <c r="G339" s="22">
        <v>0.69</v>
      </c>
      <c r="H339" s="19">
        <v>1</v>
      </c>
      <c r="I339" s="21"/>
      <c r="J339" s="19"/>
      <c r="K339" t="str">
        <f>VLOOKUP(A339,MasterTutor!A:D,4,FALSE)</f>
        <v>Advanced</v>
      </c>
      <c r="L339" t="str">
        <f>VLOOKUP(A339,MasterTutor!A:D,3,FALSE)</f>
        <v>Professional</v>
      </c>
      <c r="M339" t="str">
        <f>VLOOKUP(A339,MasterTutor!A:D,2,FALSE)</f>
        <v>Ian Plamondon</v>
      </c>
    </row>
    <row r="340" spans="1:13" x14ac:dyDescent="0.2">
      <c r="A340" s="19" t="s">
        <v>120</v>
      </c>
      <c r="B340" s="19" t="s">
        <v>14</v>
      </c>
      <c r="C340" s="22">
        <v>0</v>
      </c>
      <c r="D340" s="22">
        <v>0</v>
      </c>
      <c r="E340" s="22">
        <v>0</v>
      </c>
      <c r="F340" s="22">
        <v>0</v>
      </c>
      <c r="G340" s="22">
        <v>0</v>
      </c>
      <c r="H340" s="19">
        <v>0</v>
      </c>
      <c r="I340" s="20"/>
      <c r="J340" s="22"/>
      <c r="K340" t="e">
        <f>VLOOKUP(A340,MasterTutor!A:D,4,FALSE)</f>
        <v>#N/A</v>
      </c>
      <c r="L340" t="e">
        <f>VLOOKUP(A340,MasterTutor!A:D,3,FALSE)</f>
        <v>#N/A</v>
      </c>
      <c r="M340" t="e">
        <f>VLOOKUP(A340,MasterTutor!A:D,2,FALSE)</f>
        <v>#N/A</v>
      </c>
    </row>
    <row r="341" spans="1:13" x14ac:dyDescent="0.2">
      <c r="A341" s="19" t="s">
        <v>120</v>
      </c>
      <c r="B341" s="19" t="s">
        <v>14</v>
      </c>
      <c r="C341" s="22">
        <v>0</v>
      </c>
      <c r="D341" s="22">
        <v>0</v>
      </c>
      <c r="E341" s="22">
        <v>0</v>
      </c>
      <c r="F341" s="22">
        <v>0</v>
      </c>
      <c r="G341" s="22">
        <v>0</v>
      </c>
      <c r="H341" s="19">
        <v>0</v>
      </c>
      <c r="J341" s="19"/>
      <c r="K341" t="e">
        <f>VLOOKUP(A341,MasterTutor!A:D,4,FALSE)</f>
        <v>#N/A</v>
      </c>
      <c r="L341" t="e">
        <f>VLOOKUP(A341,MasterTutor!A:D,3,FALSE)</f>
        <v>#N/A</v>
      </c>
      <c r="M341" t="e">
        <f>VLOOKUP(A341,MasterTutor!A:D,2,FALSE)</f>
        <v>#N/A</v>
      </c>
    </row>
    <row r="342" spans="1:13" x14ac:dyDescent="0.2">
      <c r="A342" s="19" t="s">
        <v>120</v>
      </c>
      <c r="B342" s="19" t="s">
        <v>16</v>
      </c>
      <c r="C342" s="22">
        <v>0</v>
      </c>
      <c r="D342" s="22">
        <v>0</v>
      </c>
      <c r="E342" s="22">
        <v>0</v>
      </c>
      <c r="F342" s="22">
        <v>0</v>
      </c>
      <c r="G342" s="22">
        <v>0</v>
      </c>
      <c r="H342" s="19">
        <v>0</v>
      </c>
      <c r="I342" s="23"/>
      <c r="J342" s="19"/>
      <c r="K342" t="e">
        <f>VLOOKUP(A342,MasterTutor!A:D,4,FALSE)</f>
        <v>#N/A</v>
      </c>
      <c r="L342" t="e">
        <f>VLOOKUP(A342,MasterTutor!A:D,3,FALSE)</f>
        <v>#N/A</v>
      </c>
      <c r="M342" t="e">
        <f>VLOOKUP(A342,MasterTutor!A:D,2,FALSE)</f>
        <v>#N/A</v>
      </c>
    </row>
    <row r="343" spans="1:13" x14ac:dyDescent="0.2">
      <c r="A343" s="19" t="s">
        <v>120</v>
      </c>
      <c r="B343" s="19" t="s">
        <v>17</v>
      </c>
      <c r="C343" s="22">
        <v>0.42</v>
      </c>
      <c r="D343" s="22">
        <v>1.04</v>
      </c>
      <c r="E343" s="22">
        <v>1</v>
      </c>
      <c r="F343" s="22">
        <v>1</v>
      </c>
      <c r="G343" s="22">
        <v>1</v>
      </c>
      <c r="H343" s="19" t="e">
        <v>#N/A</v>
      </c>
      <c r="I343" s="20">
        <v>1</v>
      </c>
      <c r="J343" s="22">
        <f>I343</f>
        <v>1</v>
      </c>
      <c r="K343" t="e">
        <f>VLOOKUP(A343,MasterTutor!A:D,4,FALSE)</f>
        <v>#N/A</v>
      </c>
      <c r="L343" t="e">
        <f>VLOOKUP(A343,MasterTutor!A:D,3,FALSE)</f>
        <v>#N/A</v>
      </c>
      <c r="M343" t="e">
        <f>VLOOKUP(A343,MasterTutor!A:D,2,FALSE)</f>
        <v>#N/A</v>
      </c>
    </row>
    <row r="344" spans="1:13" x14ac:dyDescent="0.2">
      <c r="A344" s="19" t="s">
        <v>120</v>
      </c>
      <c r="B344" s="19" t="s">
        <v>18</v>
      </c>
      <c r="C344" s="22">
        <v>0.35</v>
      </c>
      <c r="D344" s="22">
        <v>1.2</v>
      </c>
      <c r="E344" s="22">
        <v>1</v>
      </c>
      <c r="F344" s="22">
        <v>1</v>
      </c>
      <c r="G344" s="22">
        <v>1</v>
      </c>
      <c r="H344" s="19">
        <v>1</v>
      </c>
      <c r="I344" s="20">
        <v>0</v>
      </c>
      <c r="J344" s="22">
        <f>I344</f>
        <v>0</v>
      </c>
      <c r="K344" t="e">
        <f>VLOOKUP(A344,MasterTutor!A:D,4,FALSE)</f>
        <v>#N/A</v>
      </c>
      <c r="L344" t="e">
        <f>VLOOKUP(A344,MasterTutor!A:D,3,FALSE)</f>
        <v>#N/A</v>
      </c>
      <c r="M344" t="e">
        <f>VLOOKUP(A344,MasterTutor!A:D,2,FALSE)</f>
        <v>#N/A</v>
      </c>
    </row>
    <row r="345" spans="1:13" x14ac:dyDescent="0.2">
      <c r="A345" s="19" t="s">
        <v>120</v>
      </c>
      <c r="B345" s="19" t="s">
        <v>20</v>
      </c>
      <c r="C345" s="22">
        <v>0.46</v>
      </c>
      <c r="D345" s="22">
        <v>1.17</v>
      </c>
      <c r="E345" s="22">
        <v>1</v>
      </c>
      <c r="F345" s="22">
        <v>1</v>
      </c>
      <c r="G345" s="22">
        <v>0.5</v>
      </c>
      <c r="H345" s="19" t="e">
        <v>#N/A</v>
      </c>
      <c r="I345" s="20">
        <v>1</v>
      </c>
      <c r="J345" s="22">
        <f>I345</f>
        <v>1</v>
      </c>
      <c r="K345" t="e">
        <f>VLOOKUP(A345,MasterTutor!A:D,4,FALSE)</f>
        <v>#N/A</v>
      </c>
      <c r="L345" t="e">
        <f>VLOOKUP(A345,MasterTutor!A:D,3,FALSE)</f>
        <v>#N/A</v>
      </c>
      <c r="M345" t="e">
        <f>VLOOKUP(A345,MasterTutor!A:D,2,FALSE)</f>
        <v>#N/A</v>
      </c>
    </row>
    <row r="346" spans="1:13" x14ac:dyDescent="0.2">
      <c r="A346" s="19" t="s">
        <v>120</v>
      </c>
      <c r="B346" s="19" t="s">
        <v>21</v>
      </c>
      <c r="C346" s="22">
        <v>0.3</v>
      </c>
      <c r="D346" s="22">
        <v>0.96</v>
      </c>
      <c r="E346" s="22">
        <v>1</v>
      </c>
      <c r="F346" s="22">
        <v>0.5</v>
      </c>
      <c r="G346" s="22">
        <v>0.33</v>
      </c>
      <c r="H346" s="19">
        <v>0</v>
      </c>
      <c r="I346" s="21"/>
      <c r="J346" s="19"/>
      <c r="K346" t="e">
        <f>VLOOKUP(A346,MasterTutor!A:D,4,FALSE)</f>
        <v>#N/A</v>
      </c>
      <c r="L346" t="e">
        <f>VLOOKUP(A346,MasterTutor!A:D,3,FALSE)</f>
        <v>#N/A</v>
      </c>
      <c r="M346" t="e">
        <f>VLOOKUP(A346,MasterTutor!A:D,2,FALSE)</f>
        <v>#N/A</v>
      </c>
    </row>
    <row r="347" spans="1:13" x14ac:dyDescent="0.2">
      <c r="A347" s="19" t="s">
        <v>120</v>
      </c>
      <c r="B347" s="19" t="s">
        <v>22</v>
      </c>
      <c r="C347" s="22">
        <v>0</v>
      </c>
      <c r="D347" s="22">
        <v>0.03</v>
      </c>
      <c r="E347" s="22">
        <v>0</v>
      </c>
      <c r="F347" s="22">
        <v>0</v>
      </c>
      <c r="G347" s="22">
        <v>0</v>
      </c>
      <c r="H347" s="19">
        <v>0</v>
      </c>
      <c r="I347" s="21"/>
      <c r="J347" s="19"/>
      <c r="K347" t="e">
        <f>VLOOKUP(A347,MasterTutor!A:D,4,FALSE)</f>
        <v>#N/A</v>
      </c>
      <c r="L347" t="e">
        <f>VLOOKUP(A347,MasterTutor!A:D,3,FALSE)</f>
        <v>#N/A</v>
      </c>
      <c r="M347" t="e">
        <f>VLOOKUP(A347,MasterTutor!A:D,2,FALSE)</f>
        <v>#N/A</v>
      </c>
    </row>
    <row r="348" spans="1:13" x14ac:dyDescent="0.2">
      <c r="A348" s="19" t="s">
        <v>121</v>
      </c>
      <c r="B348" s="19" t="s">
        <v>257</v>
      </c>
      <c r="C348" s="22">
        <v>0.1</v>
      </c>
      <c r="D348" s="22">
        <v>0.93</v>
      </c>
      <c r="E348" s="22">
        <v>1</v>
      </c>
      <c r="F348" s="22">
        <v>1</v>
      </c>
      <c r="G348" s="22">
        <v>0</v>
      </c>
      <c r="H348" s="19">
        <v>0</v>
      </c>
      <c r="I348" s="20">
        <v>0.8</v>
      </c>
      <c r="J348" s="22">
        <v>0.8</v>
      </c>
      <c r="K348" t="str">
        <f>VLOOKUP(A348,MasterTutor!A:D,4,FALSE)</f>
        <v>Advanced</v>
      </c>
      <c r="L348" t="str">
        <f>VLOOKUP(A348,MasterTutor!A:D,3,FALSE)</f>
        <v>Professional</v>
      </c>
      <c r="M348" t="str">
        <f>VLOOKUP(A348,MasterTutor!A:D,2,FALSE)</f>
        <v>Kristin Haase-Alvey</v>
      </c>
    </row>
    <row r="349" spans="1:13" x14ac:dyDescent="0.2">
      <c r="A349" s="19" t="s">
        <v>121</v>
      </c>
      <c r="B349" s="19" t="s">
        <v>29</v>
      </c>
      <c r="C349" s="22">
        <v>0.92079999999999995</v>
      </c>
      <c r="D349" s="22">
        <v>1.2007000000000001</v>
      </c>
      <c r="E349" s="22">
        <v>1</v>
      </c>
      <c r="F349" s="22">
        <v>0.97222222199999997</v>
      </c>
      <c r="G349" s="22">
        <v>0.71428571399999996</v>
      </c>
      <c r="H349" s="19">
        <v>0</v>
      </c>
      <c r="I349" s="20">
        <v>0.9375</v>
      </c>
      <c r="J349" s="22">
        <f>I349</f>
        <v>0.9375</v>
      </c>
      <c r="K349" t="str">
        <f>VLOOKUP(A349,MasterTutor!A:D,4,FALSE)</f>
        <v>Advanced</v>
      </c>
      <c r="L349" t="str">
        <f>VLOOKUP(A349,MasterTutor!A:D,3,FALSE)</f>
        <v>Professional</v>
      </c>
      <c r="M349" t="str">
        <f>VLOOKUP(A349,MasterTutor!A:D,2,FALSE)</f>
        <v>Kristin Haase-Alvey</v>
      </c>
    </row>
    <row r="350" spans="1:13" x14ac:dyDescent="0.2">
      <c r="A350" s="19" t="s">
        <v>122</v>
      </c>
      <c r="B350" s="19" t="s">
        <v>14</v>
      </c>
      <c r="C350" s="22">
        <v>0.61979999999999902</v>
      </c>
      <c r="D350" s="22">
        <v>1.026</v>
      </c>
      <c r="E350" s="22">
        <v>0.95555555555555505</v>
      </c>
      <c r="F350" s="22">
        <v>1</v>
      </c>
      <c r="G350" s="22">
        <v>1</v>
      </c>
      <c r="H350" s="19">
        <v>3</v>
      </c>
      <c r="I350" s="20" t="s">
        <v>27</v>
      </c>
      <c r="J350" s="22">
        <v>0.33</v>
      </c>
      <c r="K350" t="str">
        <f>VLOOKUP(A350,MasterTutor!A:D,4,FALSE)</f>
        <v>Premium</v>
      </c>
      <c r="L350" t="str">
        <f>VLOOKUP(A350,MasterTutor!A:D,3,FALSE)</f>
        <v>Adjunct</v>
      </c>
      <c r="M350" t="str">
        <f>VLOOKUP(A350,MasterTutor!A:D,2,FALSE)</f>
        <v>Annelies de Groot</v>
      </c>
    </row>
    <row r="351" spans="1:13" x14ac:dyDescent="0.2">
      <c r="A351" s="19" t="s">
        <v>122</v>
      </c>
      <c r="B351" s="19" t="s">
        <v>14</v>
      </c>
      <c r="C351" s="22">
        <v>0.61979999999999902</v>
      </c>
      <c r="D351" s="22">
        <v>1.026</v>
      </c>
      <c r="E351" s="22">
        <v>0.95555555555555505</v>
      </c>
      <c r="F351" s="22">
        <v>1</v>
      </c>
      <c r="G351" s="22">
        <v>1</v>
      </c>
      <c r="H351" s="19">
        <v>3</v>
      </c>
      <c r="I351" s="20" t="s">
        <v>27</v>
      </c>
      <c r="J351" s="22">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19" t="s">
        <v>122</v>
      </c>
      <c r="B352" s="19" t="s">
        <v>16</v>
      </c>
      <c r="C352" s="22">
        <v>0.57999999999999996</v>
      </c>
      <c r="D352" s="22">
        <v>1.06</v>
      </c>
      <c r="E352" s="22">
        <v>1</v>
      </c>
      <c r="F352" s="22">
        <v>0.97</v>
      </c>
      <c r="G352" s="22">
        <v>1</v>
      </c>
      <c r="H352" s="19">
        <v>1</v>
      </c>
      <c r="I352" s="23" t="s">
        <v>36</v>
      </c>
      <c r="J352" s="22">
        <v>0</v>
      </c>
      <c r="K352" t="str">
        <f>VLOOKUP(A352,MasterTutor!A:D,4,FALSE)</f>
        <v>Premium</v>
      </c>
      <c r="L352" t="str">
        <f>VLOOKUP(A352,MasterTutor!A:D,3,FALSE)</f>
        <v>Adjunct</v>
      </c>
      <c r="M352" t="str">
        <f>VLOOKUP(A352,MasterTutor!A:D,2,FALSE)</f>
        <v>Annelies de Groot</v>
      </c>
    </row>
    <row r="353" spans="1:13" x14ac:dyDescent="0.2">
      <c r="A353" s="19" t="s">
        <v>122</v>
      </c>
      <c r="B353" s="19" t="s">
        <v>257</v>
      </c>
      <c r="C353" s="22">
        <v>0.49</v>
      </c>
      <c r="D353" s="22">
        <v>1.2</v>
      </c>
      <c r="E353" s="22">
        <v>0.94</v>
      </c>
      <c r="F353" s="22">
        <v>0.96</v>
      </c>
      <c r="G353" s="22">
        <v>1</v>
      </c>
      <c r="H353" s="19">
        <v>0</v>
      </c>
      <c r="I353" s="20"/>
      <c r="J353" s="22"/>
      <c r="K353" t="str">
        <f>VLOOKUP(A353,MasterTutor!A:D,4,FALSE)</f>
        <v>Premium</v>
      </c>
      <c r="L353" t="str">
        <f>VLOOKUP(A353,MasterTutor!A:D,3,FALSE)</f>
        <v>Adjunct</v>
      </c>
      <c r="M353" t="str">
        <f>VLOOKUP(A353,MasterTutor!A:D,2,FALSE)</f>
        <v>Annelies de Groot</v>
      </c>
    </row>
    <row r="354" spans="1:13" x14ac:dyDescent="0.2">
      <c r="A354" s="19" t="s">
        <v>122</v>
      </c>
      <c r="B354" s="19" t="s">
        <v>29</v>
      </c>
      <c r="C354" s="22">
        <v>0.4375</v>
      </c>
      <c r="D354" s="22">
        <v>1.0495000000000001</v>
      </c>
      <c r="E354" s="22">
        <v>1</v>
      </c>
      <c r="F354" s="22">
        <v>0.92307692299999999</v>
      </c>
      <c r="G354" s="22">
        <v>1</v>
      </c>
      <c r="H354" s="19">
        <v>0</v>
      </c>
      <c r="I354" s="20">
        <v>0.75</v>
      </c>
      <c r="J354" s="22">
        <f>I354</f>
        <v>0.75</v>
      </c>
      <c r="K354" t="str">
        <f>VLOOKUP(A354,MasterTutor!A:D,4,FALSE)</f>
        <v>Premium</v>
      </c>
      <c r="L354" t="str">
        <f>VLOOKUP(A354,MasterTutor!A:D,3,FALSE)</f>
        <v>Adjunct</v>
      </c>
      <c r="M354" t="str">
        <f>VLOOKUP(A354,MasterTutor!A:D,2,FALSE)</f>
        <v>Annelies de Groot</v>
      </c>
    </row>
    <row r="355" spans="1:13" x14ac:dyDescent="0.2">
      <c r="A355" s="19" t="s">
        <v>122</v>
      </c>
      <c r="B355" s="19" t="s">
        <v>17</v>
      </c>
      <c r="C355" s="22">
        <v>0.84</v>
      </c>
      <c r="D355" s="22">
        <v>1.05</v>
      </c>
      <c r="E355" s="22">
        <v>1</v>
      </c>
      <c r="F355" s="22">
        <v>1</v>
      </c>
      <c r="G355" s="22">
        <v>1</v>
      </c>
      <c r="H355" s="19">
        <v>2</v>
      </c>
      <c r="I355" s="20">
        <v>1</v>
      </c>
      <c r="J355" s="22">
        <f>I355</f>
        <v>1</v>
      </c>
      <c r="K355" t="str">
        <f>VLOOKUP(A355,MasterTutor!A:D,4,FALSE)</f>
        <v>Premium</v>
      </c>
      <c r="L355" t="str">
        <f>VLOOKUP(A355,MasterTutor!A:D,3,FALSE)</f>
        <v>Adjunct</v>
      </c>
      <c r="M355" t="str">
        <f>VLOOKUP(A355,MasterTutor!A:D,2,FALSE)</f>
        <v>Annelies de Groot</v>
      </c>
    </row>
    <row r="356" spans="1:13" x14ac:dyDescent="0.2">
      <c r="A356" s="19" t="s">
        <v>122</v>
      </c>
      <c r="B356" s="19" t="s">
        <v>18</v>
      </c>
      <c r="C356" s="22">
        <v>0.84</v>
      </c>
      <c r="D356" s="22">
        <v>1.1499999999999999</v>
      </c>
      <c r="E356" s="22">
        <v>1</v>
      </c>
      <c r="F356" s="22">
        <v>1</v>
      </c>
      <c r="G356" s="22">
        <v>1</v>
      </c>
      <c r="H356" s="19">
        <v>2</v>
      </c>
      <c r="I356" s="20" t="s">
        <v>26</v>
      </c>
      <c r="J356" s="22">
        <v>0.5</v>
      </c>
      <c r="K356" t="str">
        <f>VLOOKUP(A356,MasterTutor!A:D,4,FALSE)</f>
        <v>Premium</v>
      </c>
      <c r="L356" t="str">
        <f>VLOOKUP(A356,MasterTutor!A:D,3,FALSE)</f>
        <v>Adjunct</v>
      </c>
      <c r="M356" t="str">
        <f>VLOOKUP(A356,MasterTutor!A:D,2,FALSE)</f>
        <v>Annelies de Groot</v>
      </c>
    </row>
    <row r="357" spans="1:13" x14ac:dyDescent="0.2">
      <c r="A357" s="19" t="s">
        <v>122</v>
      </c>
      <c r="B357" s="19" t="s">
        <v>20</v>
      </c>
      <c r="C357" s="22">
        <v>1.08</v>
      </c>
      <c r="D357" s="22">
        <v>1.26</v>
      </c>
      <c r="E357" s="22">
        <v>1</v>
      </c>
      <c r="F357" s="22">
        <v>0.93</v>
      </c>
      <c r="G357" s="22">
        <v>1</v>
      </c>
      <c r="H357" s="19">
        <v>4</v>
      </c>
      <c r="I357" s="20">
        <v>1</v>
      </c>
      <c r="J357" s="22">
        <f>I357</f>
        <v>1</v>
      </c>
      <c r="K357" t="str">
        <f>VLOOKUP(A357,MasterTutor!A:D,4,FALSE)</f>
        <v>Premium</v>
      </c>
      <c r="L357" t="str">
        <f>VLOOKUP(A357,MasterTutor!A:D,3,FALSE)</f>
        <v>Adjunct</v>
      </c>
      <c r="M357" t="str">
        <f>VLOOKUP(A357,MasterTutor!A:D,2,FALSE)</f>
        <v>Annelies de Groot</v>
      </c>
    </row>
    <row r="358" spans="1:13" x14ac:dyDescent="0.2">
      <c r="A358" s="19" t="s">
        <v>122</v>
      </c>
      <c r="B358" s="19" t="s">
        <v>21</v>
      </c>
      <c r="C358" s="22">
        <v>1.1599999999999999</v>
      </c>
      <c r="D358" s="22">
        <v>1.34</v>
      </c>
      <c r="E358" s="22">
        <v>0.95</v>
      </c>
      <c r="F358" s="22">
        <v>0.96</v>
      </c>
      <c r="G358" s="22">
        <v>1</v>
      </c>
      <c r="H358" s="19">
        <v>3</v>
      </c>
      <c r="I358" s="20" t="s">
        <v>48</v>
      </c>
      <c r="J358" s="22">
        <v>1</v>
      </c>
      <c r="K358" t="str">
        <f>VLOOKUP(A358,MasterTutor!A:D,4,FALSE)</f>
        <v>Premium</v>
      </c>
      <c r="L358" t="str">
        <f>VLOOKUP(A358,MasterTutor!A:D,3,FALSE)</f>
        <v>Adjunct</v>
      </c>
      <c r="M358" t="str">
        <f>VLOOKUP(A358,MasterTutor!A:D,2,FALSE)</f>
        <v>Annelies de Groot</v>
      </c>
    </row>
    <row r="359" spans="1:13" x14ac:dyDescent="0.2">
      <c r="A359" s="19" t="s">
        <v>122</v>
      </c>
      <c r="B359" s="19" t="s">
        <v>22</v>
      </c>
      <c r="C359" s="22">
        <v>0.94</v>
      </c>
      <c r="D359" s="22">
        <v>1.08</v>
      </c>
      <c r="E359" s="22">
        <v>1</v>
      </c>
      <c r="F359" s="22">
        <v>1</v>
      </c>
      <c r="G359" s="22">
        <v>1</v>
      </c>
      <c r="H359" s="19">
        <v>0</v>
      </c>
      <c r="I359" s="21"/>
      <c r="J359" s="19"/>
      <c r="K359" t="str">
        <f>VLOOKUP(A359,MasterTutor!A:D,4,FALSE)</f>
        <v>Premium</v>
      </c>
      <c r="L359" t="str">
        <f>VLOOKUP(A359,MasterTutor!A:D,3,FALSE)</f>
        <v>Adjunct</v>
      </c>
      <c r="M359" t="str">
        <f>VLOOKUP(A359,MasterTutor!A:D,2,FALSE)</f>
        <v>Annelies de Groot</v>
      </c>
    </row>
    <row r="360" spans="1:13" x14ac:dyDescent="0.2">
      <c r="A360" s="19" t="s">
        <v>123</v>
      </c>
      <c r="B360" s="19" t="s">
        <v>16</v>
      </c>
      <c r="C360" s="22">
        <v>0</v>
      </c>
      <c r="D360" s="22">
        <v>0.3</v>
      </c>
      <c r="E360" s="22">
        <v>0</v>
      </c>
      <c r="F360" s="22">
        <v>0</v>
      </c>
      <c r="G360" s="22">
        <v>0</v>
      </c>
      <c r="H360" s="19">
        <v>0</v>
      </c>
      <c r="I360" s="23"/>
      <c r="J360" s="19"/>
      <c r="K360" t="str">
        <f>VLOOKUP(A360,MasterTutor!A:D,4,FALSE)</f>
        <v>Advanced</v>
      </c>
      <c r="L360" t="str">
        <f>VLOOKUP(A360,MasterTutor!A:D,3,FALSE)</f>
        <v>Professional</v>
      </c>
      <c r="M360" t="str">
        <f>VLOOKUP(A360,MasterTutor!A:D,2,FALSE)</f>
        <v>Annelies de Groot</v>
      </c>
    </row>
    <row r="361" spans="1:13" x14ac:dyDescent="0.2">
      <c r="A361" s="19" t="s">
        <v>123</v>
      </c>
      <c r="B361" s="19" t="s">
        <v>257</v>
      </c>
      <c r="C361" s="22">
        <v>0.16</v>
      </c>
      <c r="D361" s="22">
        <v>0.89</v>
      </c>
      <c r="E361" s="22">
        <v>1</v>
      </c>
      <c r="F361" s="22">
        <v>1</v>
      </c>
      <c r="G361" s="22">
        <v>0</v>
      </c>
      <c r="H361" s="19">
        <v>0</v>
      </c>
      <c r="I361" s="20">
        <v>0.83333333333333337</v>
      </c>
      <c r="J361" s="22">
        <f>5/6</f>
        <v>0.83333333333333337</v>
      </c>
      <c r="K361" t="str">
        <f>VLOOKUP(A361,MasterTutor!A:D,4,FALSE)</f>
        <v>Advanced</v>
      </c>
      <c r="L361" t="str">
        <f>VLOOKUP(A361,MasterTutor!A:D,3,FALSE)</f>
        <v>Professional</v>
      </c>
      <c r="M361" t="str">
        <f>VLOOKUP(A361,MasterTutor!A:D,2,FALSE)</f>
        <v>Annelies de Groot</v>
      </c>
    </row>
    <row r="362" spans="1:13" x14ac:dyDescent="0.2">
      <c r="A362" s="19" t="s">
        <v>123</v>
      </c>
      <c r="B362" s="19" t="s">
        <v>29</v>
      </c>
      <c r="C362" s="22">
        <v>0.62260000000000004</v>
      </c>
      <c r="D362" s="22">
        <v>1.0567</v>
      </c>
      <c r="E362" s="22">
        <v>0.98850574700000005</v>
      </c>
      <c r="F362" s="22">
        <v>0.984375</v>
      </c>
      <c r="G362" s="22">
        <v>0</v>
      </c>
      <c r="H362" s="19">
        <v>1</v>
      </c>
      <c r="I362" s="20">
        <v>0.90909090909090906</v>
      </c>
      <c r="J362" s="22">
        <f>I362</f>
        <v>0.90909090909090906</v>
      </c>
      <c r="K362" t="str">
        <f>VLOOKUP(A362,MasterTutor!A:D,4,FALSE)</f>
        <v>Advanced</v>
      </c>
      <c r="L362" t="str">
        <f>VLOOKUP(A362,MasterTutor!A:D,3,FALSE)</f>
        <v>Professional</v>
      </c>
      <c r="M362" t="str">
        <f>VLOOKUP(A362,MasterTutor!A:D,2,FALSE)</f>
        <v>Annelies de Groot</v>
      </c>
    </row>
    <row r="363" spans="1:13" x14ac:dyDescent="0.2">
      <c r="A363" s="19" t="s">
        <v>124</v>
      </c>
      <c r="B363" s="19" t="s">
        <v>14</v>
      </c>
      <c r="C363" s="22">
        <v>1.1333</v>
      </c>
      <c r="D363" s="22">
        <v>1.3240000000000001</v>
      </c>
      <c r="E363" s="22">
        <v>0.98360655737704905</v>
      </c>
      <c r="F363" s="22">
        <v>1</v>
      </c>
      <c r="G363" s="22">
        <v>0.88888888888888795</v>
      </c>
      <c r="H363" s="19">
        <v>2</v>
      </c>
      <c r="I363" s="20" t="s">
        <v>48</v>
      </c>
      <c r="J363" s="22">
        <v>1</v>
      </c>
      <c r="K363" t="str">
        <f>VLOOKUP(A363,MasterTutor!A:D,4,FALSE)</f>
        <v>Premium</v>
      </c>
      <c r="L363" t="str">
        <f>VLOOKUP(A363,MasterTutor!A:D,3,FALSE)</f>
        <v>Professional</v>
      </c>
      <c r="M363" t="str">
        <f>VLOOKUP(A363,MasterTutor!A:D,2,FALSE)</f>
        <v>Jessica Milner</v>
      </c>
    </row>
    <row r="364" spans="1:13" x14ac:dyDescent="0.2">
      <c r="A364" s="19" t="s">
        <v>124</v>
      </c>
      <c r="B364" s="19" t="s">
        <v>16</v>
      </c>
      <c r="C364" s="22">
        <v>0.9</v>
      </c>
      <c r="D364" s="22">
        <v>1.17</v>
      </c>
      <c r="E364" s="22">
        <v>0.99</v>
      </c>
      <c r="F364" s="22">
        <v>0.97</v>
      </c>
      <c r="G364" s="22">
        <v>0.95</v>
      </c>
      <c r="H364" s="19">
        <v>5</v>
      </c>
      <c r="I364" s="23">
        <v>45719</v>
      </c>
      <c r="J364" s="22">
        <v>1</v>
      </c>
      <c r="K364" t="str">
        <f>VLOOKUP(A364,MasterTutor!A:D,4,FALSE)</f>
        <v>Premium</v>
      </c>
      <c r="L364" t="str">
        <f>VLOOKUP(A364,MasterTutor!A:D,3,FALSE)</f>
        <v>Professional</v>
      </c>
      <c r="M364" t="str">
        <f>VLOOKUP(A364,MasterTutor!A:D,2,FALSE)</f>
        <v>Jessica Milner</v>
      </c>
    </row>
    <row r="365" spans="1:13" x14ac:dyDescent="0.2">
      <c r="A365" s="19" t="s">
        <v>124</v>
      </c>
      <c r="B365" s="19" t="s">
        <v>257</v>
      </c>
      <c r="C365" s="22">
        <v>0.64</v>
      </c>
      <c r="D365" s="22">
        <v>1.39</v>
      </c>
      <c r="E365" s="22">
        <v>1</v>
      </c>
      <c r="F365" s="22">
        <v>1</v>
      </c>
      <c r="G365" s="22">
        <v>0.88</v>
      </c>
      <c r="H365" s="19">
        <v>2</v>
      </c>
      <c r="I365" s="20">
        <v>1</v>
      </c>
      <c r="J365" s="22">
        <v>1</v>
      </c>
      <c r="K365" t="str">
        <f>VLOOKUP(A365,MasterTutor!A:D,4,FALSE)</f>
        <v>Premium</v>
      </c>
      <c r="L365" t="str">
        <f>VLOOKUP(A365,MasterTutor!A:D,3,FALSE)</f>
        <v>Professional</v>
      </c>
      <c r="M365" t="str">
        <f>VLOOKUP(A365,MasterTutor!A:D,2,FALSE)</f>
        <v>Jessica Milner</v>
      </c>
    </row>
    <row r="366" spans="1:13" x14ac:dyDescent="0.2">
      <c r="A366" s="19" t="s">
        <v>124</v>
      </c>
      <c r="B366" s="19" t="s">
        <v>29</v>
      </c>
      <c r="C366" s="22">
        <v>0.62919999999999998</v>
      </c>
      <c r="D366" s="22">
        <v>1.4078999999999999</v>
      </c>
      <c r="E366" s="22">
        <v>1</v>
      </c>
      <c r="F366" s="22">
        <v>1</v>
      </c>
      <c r="G366" s="22">
        <v>0.94444444400000005</v>
      </c>
      <c r="H366" s="19">
        <v>1</v>
      </c>
      <c r="I366" s="20">
        <v>1</v>
      </c>
      <c r="J366" s="22">
        <f>I366</f>
        <v>1</v>
      </c>
      <c r="K366" t="str">
        <f>VLOOKUP(A366,MasterTutor!A:D,4,FALSE)</f>
        <v>Premium</v>
      </c>
      <c r="L366" t="str">
        <f>VLOOKUP(A366,MasterTutor!A:D,3,FALSE)</f>
        <v>Professional</v>
      </c>
      <c r="M366" t="str">
        <f>VLOOKUP(A366,MasterTutor!A:D,2,FALSE)</f>
        <v>Jessica Milner</v>
      </c>
    </row>
    <row r="367" spans="1:13" x14ac:dyDescent="0.2">
      <c r="A367" s="19" t="s">
        <v>124</v>
      </c>
      <c r="B367" s="19" t="s">
        <v>17</v>
      </c>
      <c r="C367" s="22">
        <v>1.1399999999999999</v>
      </c>
      <c r="D367" s="22">
        <v>1.36</v>
      </c>
      <c r="E367" s="22">
        <v>0.99</v>
      </c>
      <c r="F367" s="22">
        <v>1</v>
      </c>
      <c r="G367" s="22">
        <v>0.65</v>
      </c>
      <c r="H367" s="19">
        <v>6</v>
      </c>
      <c r="I367" s="20">
        <v>1</v>
      </c>
      <c r="J367" s="22">
        <f>I367</f>
        <v>1</v>
      </c>
      <c r="K367" t="str">
        <f>VLOOKUP(A367,MasterTutor!A:D,4,FALSE)</f>
        <v>Premium</v>
      </c>
      <c r="L367" t="str">
        <f>VLOOKUP(A367,MasterTutor!A:D,3,FALSE)</f>
        <v>Professional</v>
      </c>
      <c r="M367" t="str">
        <f>VLOOKUP(A367,MasterTutor!A:D,2,FALSE)</f>
        <v>Jessica Milner</v>
      </c>
    </row>
    <row r="368" spans="1:13" x14ac:dyDescent="0.2">
      <c r="A368" s="19" t="s">
        <v>124</v>
      </c>
      <c r="B368" s="19" t="s">
        <v>18</v>
      </c>
      <c r="C368" s="22">
        <v>1.1000000000000001</v>
      </c>
      <c r="D368" s="22">
        <v>1.23</v>
      </c>
      <c r="E368" s="22">
        <v>1</v>
      </c>
      <c r="F368" s="22">
        <v>1</v>
      </c>
      <c r="G368" s="22">
        <v>0.56999999999999995</v>
      </c>
      <c r="H368" s="19">
        <v>4</v>
      </c>
      <c r="I368" s="20">
        <v>1</v>
      </c>
      <c r="J368" s="22">
        <f>I368</f>
        <v>1</v>
      </c>
      <c r="K368" t="str">
        <f>VLOOKUP(A368,MasterTutor!A:D,4,FALSE)</f>
        <v>Premium</v>
      </c>
      <c r="L368" t="str">
        <f>VLOOKUP(A368,MasterTutor!A:D,3,FALSE)</f>
        <v>Professional</v>
      </c>
      <c r="M368" t="str">
        <f>VLOOKUP(A368,MasterTutor!A:D,2,FALSE)</f>
        <v>Jessica Milner</v>
      </c>
    </row>
    <row r="369" spans="1:13" x14ac:dyDescent="0.2">
      <c r="A369" s="19" t="s">
        <v>124</v>
      </c>
      <c r="B369" s="19" t="s">
        <v>20</v>
      </c>
      <c r="C369" s="22">
        <v>1.18</v>
      </c>
      <c r="D369" s="22">
        <v>1.24</v>
      </c>
      <c r="E369" s="22">
        <v>0.99</v>
      </c>
      <c r="F369" s="22">
        <v>1</v>
      </c>
      <c r="G369" s="22">
        <v>0.57999999999999996</v>
      </c>
      <c r="H369" s="19">
        <v>5</v>
      </c>
      <c r="J369" s="19"/>
      <c r="K369" t="str">
        <f>VLOOKUP(A369,MasterTutor!A:D,4,FALSE)</f>
        <v>Premium</v>
      </c>
      <c r="L369" t="str">
        <f>VLOOKUP(A369,MasterTutor!A:D,3,FALSE)</f>
        <v>Professional</v>
      </c>
      <c r="M369" t="str">
        <f>VLOOKUP(A369,MasterTutor!A:D,2,FALSE)</f>
        <v>Jessica Milner</v>
      </c>
    </row>
    <row r="370" spans="1:13" x14ac:dyDescent="0.2">
      <c r="A370" s="19" t="s">
        <v>124</v>
      </c>
      <c r="B370" s="19" t="s">
        <v>21</v>
      </c>
      <c r="C370" s="22">
        <v>1.1299999999999999</v>
      </c>
      <c r="D370" s="22">
        <v>1.27</v>
      </c>
      <c r="E370" s="22">
        <v>0.99</v>
      </c>
      <c r="F370" s="22">
        <v>1</v>
      </c>
      <c r="G370" s="22">
        <v>0.79</v>
      </c>
      <c r="H370" s="19">
        <v>3</v>
      </c>
      <c r="I370" s="20" t="s">
        <v>36</v>
      </c>
      <c r="J370" s="22">
        <v>0</v>
      </c>
      <c r="K370" t="str">
        <f>VLOOKUP(A370,MasterTutor!A:D,4,FALSE)</f>
        <v>Premium</v>
      </c>
      <c r="L370" t="str">
        <f>VLOOKUP(A370,MasterTutor!A:D,3,FALSE)</f>
        <v>Professional</v>
      </c>
      <c r="M370" t="str">
        <f>VLOOKUP(A370,MasterTutor!A:D,2,FALSE)</f>
        <v>Jessica Milner</v>
      </c>
    </row>
    <row r="371" spans="1:13" x14ac:dyDescent="0.2">
      <c r="A371" s="19" t="s">
        <v>124</v>
      </c>
      <c r="B371" s="19" t="s">
        <v>22</v>
      </c>
      <c r="C371" s="22">
        <v>1.05</v>
      </c>
      <c r="D371" s="22">
        <v>1.29</v>
      </c>
      <c r="E371" s="22">
        <v>0.99</v>
      </c>
      <c r="F371" s="22">
        <v>1</v>
      </c>
      <c r="G371" s="22">
        <v>0.83</v>
      </c>
      <c r="H371" s="19">
        <v>3</v>
      </c>
      <c r="I371" s="21"/>
      <c r="J371" s="19"/>
      <c r="K371" t="str">
        <f>VLOOKUP(A371,MasterTutor!A:D,4,FALSE)</f>
        <v>Premium</v>
      </c>
      <c r="L371" t="str">
        <f>VLOOKUP(A371,MasterTutor!A:D,3,FALSE)</f>
        <v>Professional</v>
      </c>
      <c r="M371" t="str">
        <f>VLOOKUP(A371,MasterTutor!A:D,2,FALSE)</f>
        <v>Jessica Milner</v>
      </c>
    </row>
    <row r="372" spans="1:13" x14ac:dyDescent="0.2">
      <c r="A372" s="19" t="s">
        <v>125</v>
      </c>
      <c r="B372" s="19" t="s">
        <v>14</v>
      </c>
      <c r="C372" s="22">
        <v>1.0083</v>
      </c>
      <c r="D372" s="22">
        <v>1.0410999999999899</v>
      </c>
      <c r="E372" s="22">
        <v>0.93220338983050799</v>
      </c>
      <c r="F372" s="22">
        <v>0.91764705882352904</v>
      </c>
      <c r="G372" s="22">
        <v>0.75</v>
      </c>
      <c r="H372" s="19">
        <v>8</v>
      </c>
      <c r="I372" s="20" t="s">
        <v>126</v>
      </c>
      <c r="J372" s="22">
        <v>0.8</v>
      </c>
      <c r="K372" t="str">
        <f>VLOOKUP(A372,MasterTutor!A:D,4,FALSE)</f>
        <v>Advanced</v>
      </c>
      <c r="L372" t="str">
        <f>VLOOKUP(A372,MasterTutor!A:D,3,FALSE)</f>
        <v>Professional</v>
      </c>
      <c r="M372" t="str">
        <f>VLOOKUP(A372,MasterTutor!A:D,2,FALSE)</f>
        <v>Kristin Haase-Alvey</v>
      </c>
    </row>
    <row r="373" spans="1:13" x14ac:dyDescent="0.2">
      <c r="A373" s="19" t="s">
        <v>125</v>
      </c>
      <c r="B373" s="19" t="s">
        <v>16</v>
      </c>
      <c r="C373" s="22">
        <v>0.97</v>
      </c>
      <c r="D373" s="22">
        <v>0.99</v>
      </c>
      <c r="E373" s="22">
        <v>0.95</v>
      </c>
      <c r="F373" s="22">
        <v>0.94</v>
      </c>
      <c r="G373" s="22">
        <v>0.63</v>
      </c>
      <c r="H373" s="19">
        <v>11</v>
      </c>
      <c r="I373" s="23">
        <v>45658</v>
      </c>
      <c r="J373" s="22">
        <v>1</v>
      </c>
      <c r="K373" t="str">
        <f>VLOOKUP(A373,MasterTutor!A:D,4,FALSE)</f>
        <v>Advanced</v>
      </c>
      <c r="L373" t="str">
        <f>VLOOKUP(A373,MasterTutor!A:D,3,FALSE)</f>
        <v>Professional</v>
      </c>
      <c r="M373" t="str">
        <f>VLOOKUP(A373,MasterTutor!A:D,2,FALSE)</f>
        <v>Kristin Haase-Alvey</v>
      </c>
    </row>
    <row r="374" spans="1:13" x14ac:dyDescent="0.2">
      <c r="A374" s="19" t="s">
        <v>125</v>
      </c>
      <c r="B374" s="19" t="s">
        <v>257</v>
      </c>
      <c r="C374" s="22">
        <v>0.88</v>
      </c>
      <c r="D374" s="22">
        <v>0.97</v>
      </c>
      <c r="E374" s="22">
        <v>0.93</v>
      </c>
      <c r="F374" s="22">
        <v>0.97</v>
      </c>
      <c r="G374" s="22">
        <v>0.77</v>
      </c>
      <c r="H374" s="19">
        <v>11</v>
      </c>
      <c r="I374" s="20" t="s">
        <v>36</v>
      </c>
      <c r="J374" s="22">
        <v>0</v>
      </c>
      <c r="K374" t="str">
        <f>VLOOKUP(A374,MasterTutor!A:D,4,FALSE)</f>
        <v>Advanced</v>
      </c>
      <c r="L374" t="str">
        <f>VLOOKUP(A374,MasterTutor!A:D,3,FALSE)</f>
        <v>Professional</v>
      </c>
      <c r="M374" t="str">
        <f>VLOOKUP(A374,MasterTutor!A:D,2,FALSE)</f>
        <v>Kristin Haase-Alvey</v>
      </c>
    </row>
    <row r="375" spans="1:13" x14ac:dyDescent="0.2">
      <c r="A375" s="19" t="s">
        <v>125</v>
      </c>
      <c r="B375" s="19" t="s">
        <v>29</v>
      </c>
      <c r="C375" s="22">
        <v>0.8458</v>
      </c>
      <c r="D375" s="22">
        <v>0.97529999999999994</v>
      </c>
      <c r="E375" s="22">
        <v>0.96</v>
      </c>
      <c r="F375" s="22">
        <v>0.97183098599999995</v>
      </c>
      <c r="G375" s="22">
        <v>0.91666666699999999</v>
      </c>
      <c r="H375" s="19">
        <v>7</v>
      </c>
      <c r="I375" s="20">
        <v>0.75</v>
      </c>
      <c r="J375" s="22">
        <f>I375</f>
        <v>0.75</v>
      </c>
      <c r="K375" t="str">
        <f>VLOOKUP(A375,MasterTutor!A:D,4,FALSE)</f>
        <v>Advanced</v>
      </c>
      <c r="L375" t="str">
        <f>VLOOKUP(A375,MasterTutor!A:D,3,FALSE)</f>
        <v>Professional</v>
      </c>
      <c r="M375" t="str">
        <f>VLOOKUP(A375,MasterTutor!A:D,2,FALSE)</f>
        <v>Kristin Haase-Alvey</v>
      </c>
    </row>
    <row r="376" spans="1:13" x14ac:dyDescent="0.2">
      <c r="A376" s="19" t="s">
        <v>125</v>
      </c>
      <c r="B376" s="19" t="s">
        <v>17</v>
      </c>
      <c r="C376" s="22">
        <v>0.4</v>
      </c>
      <c r="D376" s="22">
        <v>0.63</v>
      </c>
      <c r="E376" s="22">
        <v>0.92</v>
      </c>
      <c r="F376" s="22">
        <v>0.88</v>
      </c>
      <c r="G376" s="22">
        <v>0.67</v>
      </c>
      <c r="H376" s="19">
        <v>2</v>
      </c>
      <c r="J376" s="19"/>
      <c r="K376" t="str">
        <f>VLOOKUP(A376,MasterTutor!A:D,4,FALSE)</f>
        <v>Advanced</v>
      </c>
      <c r="L376" t="str">
        <f>VLOOKUP(A376,MasterTutor!A:D,3,FALSE)</f>
        <v>Professional</v>
      </c>
      <c r="M376" t="str">
        <f>VLOOKUP(A376,MasterTutor!A:D,2,FALSE)</f>
        <v>Kristin Haase-Alvey</v>
      </c>
    </row>
    <row r="377" spans="1:13" x14ac:dyDescent="0.2">
      <c r="A377" s="19" t="s">
        <v>125</v>
      </c>
      <c r="B377" s="19" t="s">
        <v>18</v>
      </c>
      <c r="C377" s="22">
        <v>0.36</v>
      </c>
      <c r="D377" s="22">
        <v>1.04</v>
      </c>
      <c r="E377" s="22">
        <v>0.93</v>
      </c>
      <c r="F377" s="22">
        <v>1</v>
      </c>
      <c r="G377" s="22">
        <v>0.75</v>
      </c>
      <c r="H377" s="19">
        <v>1</v>
      </c>
      <c r="I377" s="20">
        <v>1</v>
      </c>
      <c r="J377" s="22">
        <f>I377</f>
        <v>1</v>
      </c>
      <c r="K377" t="str">
        <f>VLOOKUP(A377,MasterTutor!A:D,4,FALSE)</f>
        <v>Advanced</v>
      </c>
      <c r="L377" t="str">
        <f>VLOOKUP(A377,MasterTutor!A:D,3,FALSE)</f>
        <v>Professional</v>
      </c>
      <c r="M377" t="str">
        <f>VLOOKUP(A377,MasterTutor!A:D,2,FALSE)</f>
        <v>Kristin Haase-Alvey</v>
      </c>
    </row>
    <row r="378" spans="1:13" x14ac:dyDescent="0.2">
      <c r="A378" s="19" t="s">
        <v>125</v>
      </c>
      <c r="B378" s="19" t="s">
        <v>20</v>
      </c>
      <c r="C378" s="22">
        <v>0.6</v>
      </c>
      <c r="D378" s="22">
        <v>1</v>
      </c>
      <c r="E378" s="22">
        <v>0.93</v>
      </c>
      <c r="F378" s="22">
        <v>1</v>
      </c>
      <c r="G378" s="22">
        <v>0.75</v>
      </c>
      <c r="H378" s="19">
        <v>1</v>
      </c>
      <c r="I378" s="20" t="s">
        <v>26</v>
      </c>
      <c r="J378" s="22">
        <v>0.5</v>
      </c>
      <c r="K378" t="str">
        <f>VLOOKUP(A378,MasterTutor!A:D,4,FALSE)</f>
        <v>Advanced</v>
      </c>
      <c r="L378" t="str">
        <f>VLOOKUP(A378,MasterTutor!A:D,3,FALSE)</f>
        <v>Professional</v>
      </c>
      <c r="M378" t="str">
        <f>VLOOKUP(A378,MasterTutor!A:D,2,FALSE)</f>
        <v>Kristin Haase-Alvey</v>
      </c>
    </row>
    <row r="379" spans="1:13" x14ac:dyDescent="0.2">
      <c r="A379" s="19" t="s">
        <v>125</v>
      </c>
      <c r="B379" s="19" t="s">
        <v>21</v>
      </c>
      <c r="C379" s="22">
        <v>0.64</v>
      </c>
      <c r="D379" s="22">
        <v>1.04</v>
      </c>
      <c r="E379" s="22">
        <v>0.9</v>
      </c>
      <c r="F379" s="22">
        <v>0.98</v>
      </c>
      <c r="G379" s="22">
        <v>0.92</v>
      </c>
      <c r="H379" s="19">
        <v>7</v>
      </c>
      <c r="I379" s="20" t="s">
        <v>23</v>
      </c>
      <c r="J379" s="22">
        <v>1</v>
      </c>
      <c r="K379" t="str">
        <f>VLOOKUP(A379,MasterTutor!A:D,4,FALSE)</f>
        <v>Advanced</v>
      </c>
      <c r="L379" t="str">
        <f>VLOOKUP(A379,MasterTutor!A:D,3,FALSE)</f>
        <v>Professional</v>
      </c>
      <c r="M379" t="str">
        <f>VLOOKUP(A379,MasterTutor!A:D,2,FALSE)</f>
        <v>Kristin Haase-Alvey</v>
      </c>
    </row>
    <row r="380" spans="1:13" x14ac:dyDescent="0.2">
      <c r="A380" s="19" t="s">
        <v>125</v>
      </c>
      <c r="B380" s="19" t="s">
        <v>22</v>
      </c>
      <c r="C380" s="22">
        <v>0.87</v>
      </c>
      <c r="D380" s="22">
        <v>1.03</v>
      </c>
      <c r="E380" s="22">
        <v>0.89</v>
      </c>
      <c r="F380" s="22">
        <v>0.91</v>
      </c>
      <c r="G380" s="22">
        <v>0.8</v>
      </c>
      <c r="H380" s="19">
        <v>6</v>
      </c>
      <c r="I380" s="20" t="s">
        <v>83</v>
      </c>
      <c r="J380" s="22">
        <v>0.71</v>
      </c>
      <c r="K380" t="str">
        <f>VLOOKUP(A380,MasterTutor!A:D,4,FALSE)</f>
        <v>Advanced</v>
      </c>
      <c r="L380" t="str">
        <f>VLOOKUP(A380,MasterTutor!A:D,3,FALSE)</f>
        <v>Professional</v>
      </c>
      <c r="M380" t="str">
        <f>VLOOKUP(A380,MasterTutor!A:D,2,FALSE)</f>
        <v>Kristin Haase-Alvey</v>
      </c>
    </row>
    <row r="381" spans="1:13" x14ac:dyDescent="0.2">
      <c r="A381" s="19" t="s">
        <v>127</v>
      </c>
      <c r="B381" s="19" t="s">
        <v>14</v>
      </c>
      <c r="C381" s="22">
        <v>0.4375</v>
      </c>
      <c r="D381" s="22">
        <v>1.0965</v>
      </c>
      <c r="E381" s="22">
        <v>1</v>
      </c>
      <c r="F381" s="22">
        <v>0.94285714285714195</v>
      </c>
      <c r="G381" s="22">
        <v>0.5</v>
      </c>
      <c r="H381" s="19">
        <v>4</v>
      </c>
      <c r="I381" s="20" t="s">
        <v>23</v>
      </c>
      <c r="J381" s="22">
        <v>1</v>
      </c>
      <c r="K381" t="str">
        <f>VLOOKUP(A381,MasterTutor!A:D,4,FALSE)</f>
        <v>Premium</v>
      </c>
      <c r="L381" t="str">
        <f>VLOOKUP(A381,MasterTutor!A:D,3,FALSE)</f>
        <v>Professional</v>
      </c>
      <c r="M381" t="str">
        <f>VLOOKUP(A381,MasterTutor!A:D,2,FALSE)</f>
        <v>Jessica Milner</v>
      </c>
    </row>
    <row r="382" spans="1:13" x14ac:dyDescent="0.2">
      <c r="A382" s="19" t="s">
        <v>127</v>
      </c>
      <c r="B382" s="19" t="s">
        <v>16</v>
      </c>
      <c r="C382" s="22">
        <v>0.43</v>
      </c>
      <c r="D382" s="22">
        <v>0.97</v>
      </c>
      <c r="E382" s="22">
        <v>1</v>
      </c>
      <c r="F382" s="22">
        <v>0.91</v>
      </c>
      <c r="G382" s="22">
        <v>0.54</v>
      </c>
      <c r="H382" s="19">
        <v>5</v>
      </c>
      <c r="I382" s="23"/>
      <c r="J382" s="19"/>
      <c r="K382" t="str">
        <f>VLOOKUP(A382,MasterTutor!A:D,4,FALSE)</f>
        <v>Premium</v>
      </c>
      <c r="L382" t="str">
        <f>VLOOKUP(A382,MasterTutor!A:D,3,FALSE)</f>
        <v>Professional</v>
      </c>
      <c r="M382" t="str">
        <f>VLOOKUP(A382,MasterTutor!A:D,2,FALSE)</f>
        <v>Jessica Milner</v>
      </c>
    </row>
    <row r="383" spans="1:13" x14ac:dyDescent="0.2">
      <c r="A383" s="19" t="s">
        <v>127</v>
      </c>
      <c r="B383" s="19" t="s">
        <v>257</v>
      </c>
      <c r="C383" s="22">
        <v>0.35</v>
      </c>
      <c r="D383" s="22">
        <v>0.95</v>
      </c>
      <c r="E383" s="22">
        <v>0.98</v>
      </c>
      <c r="F383" s="22">
        <v>0.8</v>
      </c>
      <c r="G383" s="22">
        <v>0.64</v>
      </c>
      <c r="H383" s="19">
        <v>0</v>
      </c>
      <c r="I383" s="20">
        <v>0.5</v>
      </c>
      <c r="J383" s="22">
        <v>0.5</v>
      </c>
      <c r="K383" t="str">
        <f>VLOOKUP(A383,MasterTutor!A:D,4,FALSE)</f>
        <v>Premium</v>
      </c>
      <c r="L383" t="str">
        <f>VLOOKUP(A383,MasterTutor!A:D,3,FALSE)</f>
        <v>Professional</v>
      </c>
      <c r="M383" t="str">
        <f>VLOOKUP(A383,MasterTutor!A:D,2,FALSE)</f>
        <v>Jessica Milner</v>
      </c>
    </row>
    <row r="384" spans="1:13" x14ac:dyDescent="0.2">
      <c r="A384" s="19" t="s">
        <v>127</v>
      </c>
      <c r="B384" s="19" t="s">
        <v>29</v>
      </c>
      <c r="C384" s="22">
        <v>0.3417</v>
      </c>
      <c r="D384" s="22">
        <v>0.78510000000000002</v>
      </c>
      <c r="E384" s="22">
        <v>1</v>
      </c>
      <c r="F384" s="22">
        <v>0.76923076899999998</v>
      </c>
      <c r="G384" s="22">
        <v>0.5</v>
      </c>
      <c r="H384" s="19">
        <v>0</v>
      </c>
      <c r="I384" s="20">
        <v>1</v>
      </c>
      <c r="J384" s="22">
        <f>I384</f>
        <v>1</v>
      </c>
      <c r="K384" t="str">
        <f>VLOOKUP(A384,MasterTutor!A:D,4,FALSE)</f>
        <v>Premium</v>
      </c>
      <c r="L384" t="str">
        <f>VLOOKUP(A384,MasterTutor!A:D,3,FALSE)</f>
        <v>Professional</v>
      </c>
      <c r="M384" t="str">
        <f>VLOOKUP(A384,MasterTutor!A:D,2,FALSE)</f>
        <v>Jessica Milner</v>
      </c>
    </row>
    <row r="385" spans="1:13" x14ac:dyDescent="0.2">
      <c r="A385" s="19" t="s">
        <v>127</v>
      </c>
      <c r="B385" s="19" t="s">
        <v>17</v>
      </c>
      <c r="C385" s="22">
        <v>0.82</v>
      </c>
      <c r="D385" s="22">
        <v>1.1200000000000001</v>
      </c>
      <c r="E385" s="22">
        <v>1</v>
      </c>
      <c r="F385" s="22">
        <v>0.9</v>
      </c>
      <c r="G385" s="22">
        <v>0.6</v>
      </c>
      <c r="H385" s="19" t="e">
        <v>#N/A</v>
      </c>
      <c r="I385" s="20">
        <v>1</v>
      </c>
      <c r="J385" s="22">
        <f>I385</f>
        <v>1</v>
      </c>
      <c r="K385" t="str">
        <f>VLOOKUP(A385,MasterTutor!A:D,4,FALSE)</f>
        <v>Premium</v>
      </c>
      <c r="L385" t="str">
        <f>VLOOKUP(A385,MasterTutor!A:D,3,FALSE)</f>
        <v>Professional</v>
      </c>
      <c r="M385" t="str">
        <f>VLOOKUP(A385,MasterTutor!A:D,2,FALSE)</f>
        <v>Jessica Milner</v>
      </c>
    </row>
    <row r="386" spans="1:13" x14ac:dyDescent="0.2">
      <c r="A386" s="19" t="s">
        <v>127</v>
      </c>
      <c r="B386" s="19" t="s">
        <v>18</v>
      </c>
      <c r="C386" s="22">
        <v>0.56000000000000005</v>
      </c>
      <c r="D386" s="22">
        <v>0.93</v>
      </c>
      <c r="E386" s="22">
        <v>1</v>
      </c>
      <c r="F386" s="22">
        <v>0.95</v>
      </c>
      <c r="G386" s="22">
        <v>0.25</v>
      </c>
      <c r="H386" s="19" t="e">
        <v>#N/A</v>
      </c>
      <c r="I386" s="20">
        <v>1</v>
      </c>
      <c r="J386" s="22">
        <f>I386</f>
        <v>1</v>
      </c>
      <c r="K386" t="str">
        <f>VLOOKUP(A386,MasterTutor!A:D,4,FALSE)</f>
        <v>Premium</v>
      </c>
      <c r="L386" t="str">
        <f>VLOOKUP(A386,MasterTutor!A:D,3,FALSE)</f>
        <v>Professional</v>
      </c>
      <c r="M386" t="str">
        <f>VLOOKUP(A386,MasterTutor!A:D,2,FALSE)</f>
        <v>Jessica Milner</v>
      </c>
    </row>
    <row r="387" spans="1:13" x14ac:dyDescent="0.2">
      <c r="A387" s="19" t="s">
        <v>127</v>
      </c>
      <c r="B387" s="19" t="s">
        <v>20</v>
      </c>
      <c r="C387" s="22">
        <v>0.68</v>
      </c>
      <c r="D387" s="22">
        <v>0.9</v>
      </c>
      <c r="E387" s="22">
        <v>0.99</v>
      </c>
      <c r="F387" s="22">
        <v>0.95</v>
      </c>
      <c r="G387" s="22">
        <v>0.25</v>
      </c>
      <c r="H387" s="19">
        <v>2</v>
      </c>
      <c r="I387" s="20" t="s">
        <v>26</v>
      </c>
      <c r="J387" s="22">
        <v>0.5</v>
      </c>
      <c r="K387" t="str">
        <f>VLOOKUP(A387,MasterTutor!A:D,4,FALSE)</f>
        <v>Premium</v>
      </c>
      <c r="L387" t="str">
        <f>VLOOKUP(A387,MasterTutor!A:D,3,FALSE)</f>
        <v>Professional</v>
      </c>
      <c r="M387" t="str">
        <f>VLOOKUP(A387,MasterTutor!A:D,2,FALSE)</f>
        <v>Jessica Milner</v>
      </c>
    </row>
    <row r="388" spans="1:13" x14ac:dyDescent="0.2">
      <c r="A388" s="19" t="s">
        <v>127</v>
      </c>
      <c r="B388" s="19" t="s">
        <v>21</v>
      </c>
      <c r="C388" s="22">
        <v>0.7</v>
      </c>
      <c r="D388" s="22">
        <v>0.87</v>
      </c>
      <c r="E388" s="22">
        <v>1</v>
      </c>
      <c r="F388" s="22">
        <v>0.98</v>
      </c>
      <c r="G388" s="22">
        <v>0.39</v>
      </c>
      <c r="H388" s="19">
        <v>1</v>
      </c>
      <c r="I388" s="20" t="s">
        <v>23</v>
      </c>
      <c r="J388" s="22">
        <v>1</v>
      </c>
      <c r="K388" t="str">
        <f>VLOOKUP(A388,MasterTutor!A:D,4,FALSE)</f>
        <v>Premium</v>
      </c>
      <c r="L388" t="str">
        <f>VLOOKUP(A388,MasterTutor!A:D,3,FALSE)</f>
        <v>Professional</v>
      </c>
      <c r="M388" t="str">
        <f>VLOOKUP(A388,MasterTutor!A:D,2,FALSE)</f>
        <v>Jessica Milner</v>
      </c>
    </row>
    <row r="389" spans="1:13" x14ac:dyDescent="0.2">
      <c r="A389" s="19" t="s">
        <v>127</v>
      </c>
      <c r="B389" s="19" t="s">
        <v>22</v>
      </c>
      <c r="C389" s="22">
        <v>0.75</v>
      </c>
      <c r="D389" s="22">
        <v>1.01</v>
      </c>
      <c r="E389" s="22">
        <v>1</v>
      </c>
      <c r="F389" s="22">
        <v>0.95</v>
      </c>
      <c r="G389" s="22">
        <v>0.56999999999999995</v>
      </c>
      <c r="H389" s="19">
        <v>1</v>
      </c>
      <c r="I389" s="20" t="s">
        <v>39</v>
      </c>
      <c r="J389" s="22">
        <v>0.66</v>
      </c>
      <c r="K389" t="str">
        <f>VLOOKUP(A389,MasterTutor!A:D,4,FALSE)</f>
        <v>Premium</v>
      </c>
      <c r="L389" t="str">
        <f>VLOOKUP(A389,MasterTutor!A:D,3,FALSE)</f>
        <v>Professional</v>
      </c>
      <c r="M389" t="str">
        <f>VLOOKUP(A389,MasterTutor!A:D,2,FALSE)</f>
        <v>Jessica Milner</v>
      </c>
    </row>
    <row r="390" spans="1:13" x14ac:dyDescent="0.2">
      <c r="A390" s="19" t="s">
        <v>128</v>
      </c>
      <c r="B390" s="19" t="s">
        <v>14</v>
      </c>
      <c r="C390" s="22">
        <v>0.83330000000000004</v>
      </c>
      <c r="D390" s="22">
        <v>1.4804999999999999</v>
      </c>
      <c r="E390" s="22">
        <v>0.94285714285714195</v>
      </c>
      <c r="F390" s="22">
        <v>0.91666666666666596</v>
      </c>
      <c r="G390" s="22">
        <v>0.4</v>
      </c>
      <c r="H390" s="19">
        <v>1</v>
      </c>
      <c r="I390" s="20"/>
      <c r="J390" s="22"/>
      <c r="K390" t="str">
        <f>VLOOKUP(A390,MasterTutor!A:D,4,FALSE)</f>
        <v>Premium</v>
      </c>
      <c r="L390" t="str">
        <f>VLOOKUP(A390,MasterTutor!A:D,3,FALSE)</f>
        <v>Adjunct</v>
      </c>
      <c r="M390" t="str">
        <f>VLOOKUP(A390,MasterTutor!A:D,2,FALSE)</f>
        <v>Ela Cross</v>
      </c>
    </row>
    <row r="391" spans="1:13" x14ac:dyDescent="0.2">
      <c r="A391" s="19" t="s">
        <v>128</v>
      </c>
      <c r="B391" s="19" t="s">
        <v>14</v>
      </c>
      <c r="C391" s="22">
        <v>0.83330000000000004</v>
      </c>
      <c r="D391" s="22">
        <v>1.4804999999999999</v>
      </c>
      <c r="E391" s="22">
        <v>0.94285714285714195</v>
      </c>
      <c r="F391" s="22">
        <v>0.91666666666666596</v>
      </c>
      <c r="G391" s="22">
        <v>0.4</v>
      </c>
      <c r="H391" s="19">
        <v>1</v>
      </c>
      <c r="J391" s="19"/>
      <c r="K391" t="str">
        <f>VLOOKUP(A391,MasterTutor!A:D,4,FALSE)</f>
        <v>Premium</v>
      </c>
      <c r="L391" t="str">
        <f>VLOOKUP(A391,MasterTutor!A:D,3,FALSE)</f>
        <v>Adjunct</v>
      </c>
      <c r="M391" t="str">
        <f>VLOOKUP(A391,MasterTutor!A:D,2,FALSE)</f>
        <v>Ela Cross</v>
      </c>
    </row>
    <row r="392" spans="1:13" x14ac:dyDescent="0.2">
      <c r="A392" s="19" t="s">
        <v>128</v>
      </c>
      <c r="B392" s="19" t="s">
        <v>16</v>
      </c>
      <c r="C392" s="22">
        <v>0.83</v>
      </c>
      <c r="D392" s="22">
        <v>1.41</v>
      </c>
      <c r="E392" s="22">
        <v>0.86</v>
      </c>
      <c r="F392" s="22">
        <v>0.96</v>
      </c>
      <c r="G392" s="22">
        <v>0.63</v>
      </c>
      <c r="H392" s="19">
        <v>3</v>
      </c>
      <c r="I392" s="23">
        <v>45658</v>
      </c>
      <c r="J392" s="22">
        <v>1</v>
      </c>
      <c r="K392" t="str">
        <f>VLOOKUP(A392,MasterTutor!A:D,4,FALSE)</f>
        <v>Premium</v>
      </c>
      <c r="L392" t="str">
        <f>VLOOKUP(A392,MasterTutor!A:D,3,FALSE)</f>
        <v>Adjunct</v>
      </c>
      <c r="M392" t="str">
        <f>VLOOKUP(A392,MasterTutor!A:D,2,FALSE)</f>
        <v>Ela Cross</v>
      </c>
    </row>
    <row r="393" spans="1:13" x14ac:dyDescent="0.2">
      <c r="A393" s="19" t="s">
        <v>128</v>
      </c>
      <c r="B393" s="19" t="s">
        <v>257</v>
      </c>
      <c r="C393" s="22">
        <v>0.77</v>
      </c>
      <c r="D393" s="22">
        <v>1.29</v>
      </c>
      <c r="E393" s="22">
        <v>0.74</v>
      </c>
      <c r="F393" s="22">
        <v>0.63</v>
      </c>
      <c r="G393" s="22">
        <v>0.44</v>
      </c>
      <c r="H393" s="19">
        <v>3</v>
      </c>
      <c r="I393" s="20"/>
      <c r="J393" s="22"/>
      <c r="K393" t="str">
        <f>VLOOKUP(A393,MasterTutor!A:D,4,FALSE)</f>
        <v>Premium</v>
      </c>
      <c r="L393" t="str">
        <f>VLOOKUP(A393,MasterTutor!A:D,3,FALSE)</f>
        <v>Adjunct</v>
      </c>
      <c r="M393" t="str">
        <f>VLOOKUP(A393,MasterTutor!A:D,2,FALSE)</f>
        <v>Ela Cross</v>
      </c>
    </row>
    <row r="394" spans="1:13" x14ac:dyDescent="0.2">
      <c r="A394" s="19" t="s">
        <v>128</v>
      </c>
      <c r="B394" s="19" t="s">
        <v>29</v>
      </c>
      <c r="C394" s="22">
        <v>1.0104</v>
      </c>
      <c r="D394" s="22">
        <v>1.3515999999999999</v>
      </c>
      <c r="E394" s="22">
        <v>0.97674418600000001</v>
      </c>
      <c r="F394" s="22">
        <v>1</v>
      </c>
      <c r="G394" s="22">
        <v>0.44444444399999999</v>
      </c>
      <c r="H394" s="19">
        <v>2</v>
      </c>
      <c r="I394" s="20">
        <v>1</v>
      </c>
      <c r="J394" s="22">
        <f>I394</f>
        <v>1</v>
      </c>
      <c r="K394" t="str">
        <f>VLOOKUP(A394,MasterTutor!A:D,4,FALSE)</f>
        <v>Premium</v>
      </c>
      <c r="L394" t="str">
        <f>VLOOKUP(A394,MasterTutor!A:D,3,FALSE)</f>
        <v>Adjunct</v>
      </c>
      <c r="M394" t="str">
        <f>VLOOKUP(A394,MasterTutor!A:D,2,FALSE)</f>
        <v>Ela Cross</v>
      </c>
    </row>
    <row r="395" spans="1:13" x14ac:dyDescent="0.2">
      <c r="A395" s="19" t="s">
        <v>128</v>
      </c>
      <c r="B395" s="19" t="s">
        <v>17</v>
      </c>
      <c r="C395" s="22">
        <v>1.1000000000000001</v>
      </c>
      <c r="D395" s="22">
        <v>1.39</v>
      </c>
      <c r="E395" s="22">
        <v>0.96</v>
      </c>
      <c r="F395" s="22">
        <v>0.91</v>
      </c>
      <c r="G395" s="22">
        <v>0.3</v>
      </c>
      <c r="H395" s="19">
        <v>3</v>
      </c>
      <c r="I395" s="20">
        <v>1</v>
      </c>
      <c r="J395" s="22">
        <f>I395</f>
        <v>1</v>
      </c>
      <c r="K395" t="str">
        <f>VLOOKUP(A395,MasterTutor!A:D,4,FALSE)</f>
        <v>Premium</v>
      </c>
      <c r="L395" t="str">
        <f>VLOOKUP(A395,MasterTutor!A:D,3,FALSE)</f>
        <v>Adjunct</v>
      </c>
      <c r="M395" t="str">
        <f>VLOOKUP(A395,MasterTutor!A:D,2,FALSE)</f>
        <v>Ela Cross</v>
      </c>
    </row>
    <row r="396" spans="1:13" x14ac:dyDescent="0.2">
      <c r="A396" s="19" t="s">
        <v>128</v>
      </c>
      <c r="B396" s="19" t="s">
        <v>18</v>
      </c>
      <c r="C396" s="22">
        <v>0.71</v>
      </c>
      <c r="D396" s="22">
        <v>1.36</v>
      </c>
      <c r="E396" s="22">
        <v>1</v>
      </c>
      <c r="F396" s="22">
        <v>1</v>
      </c>
      <c r="G396" s="22">
        <v>0.71</v>
      </c>
      <c r="H396" s="19" t="e">
        <v>#N/A</v>
      </c>
      <c r="I396" s="20">
        <v>1</v>
      </c>
      <c r="J396" s="22">
        <f>I396</f>
        <v>1</v>
      </c>
      <c r="K396" t="str">
        <f>VLOOKUP(A396,MasterTutor!A:D,4,FALSE)</f>
        <v>Premium</v>
      </c>
      <c r="L396" t="str">
        <f>VLOOKUP(A396,MasterTutor!A:D,3,FALSE)</f>
        <v>Adjunct</v>
      </c>
      <c r="M396" t="str">
        <f>VLOOKUP(A396,MasterTutor!A:D,2,FALSE)</f>
        <v>Ela Cross</v>
      </c>
    </row>
    <row r="397" spans="1:13" x14ac:dyDescent="0.2">
      <c r="A397" s="19" t="s">
        <v>128</v>
      </c>
      <c r="B397" s="19" t="s">
        <v>20</v>
      </c>
      <c r="C397" s="22">
        <v>0.75</v>
      </c>
      <c r="D397" s="22">
        <v>1.3</v>
      </c>
      <c r="E397" s="22">
        <v>0.97</v>
      </c>
      <c r="F397" s="22">
        <v>1</v>
      </c>
      <c r="G397" s="22">
        <v>0.67</v>
      </c>
      <c r="H397" s="19">
        <v>5</v>
      </c>
      <c r="I397" s="20">
        <v>0</v>
      </c>
      <c r="J397" s="22">
        <f>I397</f>
        <v>0</v>
      </c>
      <c r="K397" t="str">
        <f>VLOOKUP(A397,MasterTutor!A:D,4,FALSE)</f>
        <v>Premium</v>
      </c>
      <c r="L397" t="str">
        <f>VLOOKUP(A397,MasterTutor!A:D,3,FALSE)</f>
        <v>Adjunct</v>
      </c>
      <c r="M397" t="str">
        <f>VLOOKUP(A397,MasterTutor!A:D,2,FALSE)</f>
        <v>Ela Cross</v>
      </c>
    </row>
    <row r="398" spans="1:13" x14ac:dyDescent="0.2">
      <c r="A398" s="19" t="s">
        <v>128</v>
      </c>
      <c r="B398" s="19" t="s">
        <v>21</v>
      </c>
      <c r="C398" s="22">
        <v>1.06</v>
      </c>
      <c r="D398" s="22">
        <v>1.4</v>
      </c>
      <c r="E398" s="22">
        <v>0.92</v>
      </c>
      <c r="F398" s="22">
        <v>0.92</v>
      </c>
      <c r="G398" s="22">
        <v>0.63</v>
      </c>
      <c r="H398" s="19">
        <v>0</v>
      </c>
      <c r="I398" s="21"/>
      <c r="J398" s="19"/>
      <c r="K398" t="str">
        <f>VLOOKUP(A398,MasterTutor!A:D,4,FALSE)</f>
        <v>Premium</v>
      </c>
      <c r="L398" t="str">
        <f>VLOOKUP(A398,MasterTutor!A:D,3,FALSE)</f>
        <v>Adjunct</v>
      </c>
      <c r="M398" t="str">
        <f>VLOOKUP(A398,MasterTutor!A:D,2,FALSE)</f>
        <v>Ela Cross</v>
      </c>
    </row>
    <row r="399" spans="1:13" x14ac:dyDescent="0.2">
      <c r="A399" s="19" t="s">
        <v>128</v>
      </c>
      <c r="B399" s="19" t="s">
        <v>22</v>
      </c>
      <c r="C399" s="22">
        <v>1.0900000000000001</v>
      </c>
      <c r="D399" s="22">
        <v>1.39</v>
      </c>
      <c r="E399" s="22">
        <v>0.92</v>
      </c>
      <c r="F399" s="22">
        <v>1</v>
      </c>
      <c r="G399" s="22">
        <v>0.71</v>
      </c>
      <c r="H399" s="19">
        <v>1</v>
      </c>
      <c r="I399" s="21"/>
      <c r="J399" s="19"/>
      <c r="K399" t="str">
        <f>VLOOKUP(A399,MasterTutor!A:D,4,FALSE)</f>
        <v>Premium</v>
      </c>
      <c r="L399" t="str">
        <f>VLOOKUP(A399,MasterTutor!A:D,3,FALSE)</f>
        <v>Adjunct</v>
      </c>
      <c r="M399" t="str">
        <f>VLOOKUP(A399,MasterTutor!A:D,2,FALSE)</f>
        <v>Ela Cross</v>
      </c>
    </row>
    <row r="400" spans="1:13" x14ac:dyDescent="0.2">
      <c r="A400" s="19" t="s">
        <v>129</v>
      </c>
      <c r="B400" s="19" t="s">
        <v>14</v>
      </c>
      <c r="C400" s="22">
        <v>1.0042</v>
      </c>
      <c r="D400" s="22">
        <v>1.0444</v>
      </c>
      <c r="E400" s="22">
        <v>0.96350364963503599</v>
      </c>
      <c r="F400" s="22">
        <v>0.86666666666666603</v>
      </c>
      <c r="G400" s="22">
        <v>0.65217391304347805</v>
      </c>
      <c r="H400" s="19">
        <v>17</v>
      </c>
      <c r="I400" s="20" t="s">
        <v>126</v>
      </c>
      <c r="J400" s="22">
        <v>0.8</v>
      </c>
      <c r="K400" t="str">
        <f>VLOOKUP(A400,MasterTutor!A:D,4,FALSE)</f>
        <v>Advanced</v>
      </c>
      <c r="L400" t="str">
        <f>VLOOKUP(A400,MasterTutor!A:D,3,FALSE)</f>
        <v>Professional</v>
      </c>
      <c r="M400" t="str">
        <f>VLOOKUP(A400,MasterTutor!A:D,2,FALSE)</f>
        <v>Ela Cross</v>
      </c>
    </row>
    <row r="401" spans="1:13" x14ac:dyDescent="0.2">
      <c r="A401" s="19" t="s">
        <v>129</v>
      </c>
      <c r="B401" s="19" t="s">
        <v>16</v>
      </c>
      <c r="C401" s="22">
        <v>0.67</v>
      </c>
      <c r="D401" s="22">
        <v>0.74</v>
      </c>
      <c r="E401" s="22">
        <v>0.96</v>
      </c>
      <c r="F401" s="22">
        <v>0.62</v>
      </c>
      <c r="G401" s="22">
        <v>0.75</v>
      </c>
      <c r="H401" s="19">
        <v>16</v>
      </c>
      <c r="I401" s="23">
        <v>45720</v>
      </c>
      <c r="J401" s="24">
        <v>0.75</v>
      </c>
      <c r="K401" t="str">
        <f>VLOOKUP(A401,MasterTutor!A:D,4,FALSE)</f>
        <v>Advanced</v>
      </c>
      <c r="L401" t="str">
        <f>VLOOKUP(A401,MasterTutor!A:D,3,FALSE)</f>
        <v>Professional</v>
      </c>
      <c r="M401" t="str">
        <f>VLOOKUP(A401,MasterTutor!A:D,2,FALSE)</f>
        <v>Ela Cross</v>
      </c>
    </row>
    <row r="402" spans="1:13" x14ac:dyDescent="0.2">
      <c r="A402" s="19" t="s">
        <v>129</v>
      </c>
      <c r="B402" s="19" t="s">
        <v>257</v>
      </c>
      <c r="C402" s="22">
        <v>0.91</v>
      </c>
      <c r="D402" s="22">
        <v>0.97</v>
      </c>
      <c r="E402" s="22">
        <v>0.99</v>
      </c>
      <c r="F402" s="22">
        <v>0.8</v>
      </c>
      <c r="G402" s="22">
        <v>0.73</v>
      </c>
      <c r="H402" s="19">
        <v>11</v>
      </c>
      <c r="I402" s="20">
        <v>0.8571428571428571</v>
      </c>
      <c r="J402" s="22">
        <f>6/7</f>
        <v>0.8571428571428571</v>
      </c>
      <c r="K402" t="str">
        <f>VLOOKUP(A402,MasterTutor!A:D,4,FALSE)</f>
        <v>Advanced</v>
      </c>
      <c r="L402" t="str">
        <f>VLOOKUP(A402,MasterTutor!A:D,3,FALSE)</f>
        <v>Professional</v>
      </c>
      <c r="M402" t="str">
        <f>VLOOKUP(A402,MasterTutor!A:D,2,FALSE)</f>
        <v>Ela Cross</v>
      </c>
    </row>
    <row r="403" spans="1:13" x14ac:dyDescent="0.2">
      <c r="A403" s="19" t="s">
        <v>129</v>
      </c>
      <c r="B403" s="19" t="s">
        <v>29</v>
      </c>
      <c r="C403" s="22">
        <v>0.76670000000000005</v>
      </c>
      <c r="D403" s="22">
        <v>1.0350999999999999</v>
      </c>
      <c r="E403" s="22">
        <v>0.95238095199999995</v>
      </c>
      <c r="F403" s="22">
        <v>0.95833333300000001</v>
      </c>
      <c r="G403" s="22">
        <v>0.89473684200000003</v>
      </c>
      <c r="H403" s="19">
        <v>15</v>
      </c>
      <c r="I403" s="20">
        <v>0.5</v>
      </c>
      <c r="J403" s="22">
        <f>I403</f>
        <v>0.5</v>
      </c>
      <c r="K403" t="str">
        <f>VLOOKUP(A403,MasterTutor!A:D,4,FALSE)</f>
        <v>Advanced</v>
      </c>
      <c r="L403" t="str">
        <f>VLOOKUP(A403,MasterTutor!A:D,3,FALSE)</f>
        <v>Professional</v>
      </c>
      <c r="M403" t="str">
        <f>VLOOKUP(A403,MasterTutor!A:D,2,FALSE)</f>
        <v>Ela Cross</v>
      </c>
    </row>
    <row r="404" spans="1:13" x14ac:dyDescent="0.2">
      <c r="A404" s="19" t="s">
        <v>129</v>
      </c>
      <c r="B404" s="19" t="s">
        <v>17</v>
      </c>
      <c r="C404" s="22">
        <v>0.78</v>
      </c>
      <c r="D404" s="22">
        <v>1.06</v>
      </c>
      <c r="E404" s="22">
        <v>0.95</v>
      </c>
      <c r="F404" s="22">
        <v>1</v>
      </c>
      <c r="G404" s="22">
        <v>1</v>
      </c>
      <c r="H404" s="19">
        <v>2</v>
      </c>
      <c r="I404" s="20">
        <v>1</v>
      </c>
      <c r="J404" s="22">
        <f>I404</f>
        <v>1</v>
      </c>
      <c r="K404" t="str">
        <f>VLOOKUP(A404,MasterTutor!A:D,4,FALSE)</f>
        <v>Advanced</v>
      </c>
      <c r="L404" t="str">
        <f>VLOOKUP(A404,MasterTutor!A:D,3,FALSE)</f>
        <v>Professional</v>
      </c>
      <c r="M404" t="str">
        <f>VLOOKUP(A404,MasterTutor!A:D,2,FALSE)</f>
        <v>Ela Cross</v>
      </c>
    </row>
    <row r="405" spans="1:13" x14ac:dyDescent="0.2">
      <c r="A405" s="19" t="s">
        <v>129</v>
      </c>
      <c r="B405" s="19" t="s">
        <v>18</v>
      </c>
      <c r="C405" s="22">
        <v>0.41</v>
      </c>
      <c r="D405" s="22">
        <v>1.02</v>
      </c>
      <c r="E405" s="22">
        <v>0.82</v>
      </c>
      <c r="F405" s="22">
        <v>0.75</v>
      </c>
      <c r="G405" s="22">
        <v>0.95</v>
      </c>
      <c r="H405" s="19">
        <v>4</v>
      </c>
      <c r="I405" s="20" t="s">
        <v>26</v>
      </c>
      <c r="J405" s="22">
        <v>0.5</v>
      </c>
      <c r="K405" t="str">
        <f>VLOOKUP(A405,MasterTutor!A:D,4,FALSE)</f>
        <v>Advanced</v>
      </c>
      <c r="L405" t="str">
        <f>VLOOKUP(A405,MasterTutor!A:D,3,FALSE)</f>
        <v>Professional</v>
      </c>
      <c r="M405" t="str">
        <f>VLOOKUP(A405,MasterTutor!A:D,2,FALSE)</f>
        <v>Ela Cross</v>
      </c>
    </row>
    <row r="406" spans="1:13" x14ac:dyDescent="0.2">
      <c r="A406" s="19" t="s">
        <v>129</v>
      </c>
      <c r="B406" s="19" t="s">
        <v>20</v>
      </c>
      <c r="C406" s="22">
        <v>0.8</v>
      </c>
      <c r="D406" s="22">
        <v>1.0900000000000001</v>
      </c>
      <c r="E406" s="22">
        <v>0.92</v>
      </c>
      <c r="F406" s="22">
        <v>1</v>
      </c>
      <c r="G406" s="22">
        <v>0.84</v>
      </c>
      <c r="H406" s="19">
        <v>2</v>
      </c>
      <c r="I406" s="20" t="s">
        <v>99</v>
      </c>
      <c r="J406" s="22">
        <v>0.83</v>
      </c>
      <c r="K406" t="str">
        <f>VLOOKUP(A406,MasterTutor!A:D,4,FALSE)</f>
        <v>Advanced</v>
      </c>
      <c r="L406" t="str">
        <f>VLOOKUP(A406,MasterTutor!A:D,3,FALSE)</f>
        <v>Professional</v>
      </c>
      <c r="M406" t="str">
        <f>VLOOKUP(A406,MasterTutor!A:D,2,FALSE)</f>
        <v>Ela Cross</v>
      </c>
    </row>
    <row r="407" spans="1:13" x14ac:dyDescent="0.2">
      <c r="A407" s="19" t="s">
        <v>129</v>
      </c>
      <c r="B407" s="19" t="s">
        <v>21</v>
      </c>
      <c r="C407" s="22">
        <v>0.79</v>
      </c>
      <c r="D407" s="22">
        <v>1.06</v>
      </c>
      <c r="E407" s="22">
        <v>0.94</v>
      </c>
      <c r="F407" s="22">
        <v>0.67</v>
      </c>
      <c r="G407" s="22">
        <v>0.47</v>
      </c>
      <c r="H407" s="19">
        <v>5</v>
      </c>
      <c r="I407" s="20" t="s">
        <v>39</v>
      </c>
      <c r="J407" s="22">
        <v>0.66</v>
      </c>
      <c r="K407" t="str">
        <f>VLOOKUP(A407,MasterTutor!A:D,4,FALSE)</f>
        <v>Advanced</v>
      </c>
      <c r="L407" t="str">
        <f>VLOOKUP(A407,MasterTutor!A:D,3,FALSE)</f>
        <v>Professional</v>
      </c>
      <c r="M407" t="str">
        <f>VLOOKUP(A407,MasterTutor!A:D,2,FALSE)</f>
        <v>Ela Cross</v>
      </c>
    </row>
    <row r="408" spans="1:13" x14ac:dyDescent="0.2">
      <c r="A408" s="19" t="s">
        <v>129</v>
      </c>
      <c r="B408" s="19" t="s">
        <v>22</v>
      </c>
      <c r="C408" s="22">
        <v>0.99</v>
      </c>
      <c r="D408" s="22">
        <v>1.06</v>
      </c>
      <c r="E408" s="22">
        <v>0.9</v>
      </c>
      <c r="F408" s="22">
        <v>0.91</v>
      </c>
      <c r="G408" s="22">
        <v>0.46</v>
      </c>
      <c r="H408" s="19">
        <v>8</v>
      </c>
      <c r="I408" s="20" t="s">
        <v>37</v>
      </c>
      <c r="J408" s="22">
        <v>1</v>
      </c>
      <c r="K408" t="str">
        <f>VLOOKUP(A408,MasterTutor!A:D,4,FALSE)</f>
        <v>Advanced</v>
      </c>
      <c r="L408" t="str">
        <f>VLOOKUP(A408,MasterTutor!A:D,3,FALSE)</f>
        <v>Professional</v>
      </c>
      <c r="M408" t="str">
        <f>VLOOKUP(A408,MasterTutor!A:D,2,FALSE)</f>
        <v>Ela Cross</v>
      </c>
    </row>
    <row r="409" spans="1:13" x14ac:dyDescent="0.2">
      <c r="A409" s="19" t="s">
        <v>130</v>
      </c>
      <c r="B409" s="19" t="s">
        <v>14</v>
      </c>
      <c r="C409" s="22">
        <v>1.0207999999999999</v>
      </c>
      <c r="D409" s="22">
        <v>1.1513</v>
      </c>
      <c r="E409" s="22">
        <v>0.87248322147651003</v>
      </c>
      <c r="F409" s="22">
        <v>1</v>
      </c>
      <c r="G409" s="22">
        <v>1</v>
      </c>
      <c r="H409" s="19">
        <v>9</v>
      </c>
      <c r="I409" s="20" t="s">
        <v>131</v>
      </c>
      <c r="J409" s="22">
        <v>0.13</v>
      </c>
      <c r="K409" t="str">
        <f>VLOOKUP(A409,MasterTutor!A:D,4,FALSE)</f>
        <v>Advanced</v>
      </c>
      <c r="L409" t="str">
        <f>VLOOKUP(A409,MasterTutor!A:D,3,FALSE)</f>
        <v>Professional</v>
      </c>
      <c r="M409" t="str">
        <f>VLOOKUP(A409,MasterTutor!A:D,2,FALSE)</f>
        <v>Ela Cross</v>
      </c>
    </row>
    <row r="410" spans="1:13" x14ac:dyDescent="0.2">
      <c r="A410" s="19" t="s">
        <v>130</v>
      </c>
      <c r="B410" s="19" t="s">
        <v>14</v>
      </c>
      <c r="C410" s="22">
        <v>1.0207999999999999</v>
      </c>
      <c r="D410" s="22">
        <v>1.1513</v>
      </c>
      <c r="E410" s="22">
        <v>0.87248322147651003</v>
      </c>
      <c r="F410" s="22">
        <v>1</v>
      </c>
      <c r="G410" s="22">
        <v>1</v>
      </c>
      <c r="H410" s="19">
        <v>9</v>
      </c>
      <c r="I410" s="20" t="s">
        <v>131</v>
      </c>
      <c r="J410" s="22">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19" t="s">
        <v>130</v>
      </c>
      <c r="B411" s="19" t="s">
        <v>16</v>
      </c>
      <c r="C411" s="22">
        <v>1.07</v>
      </c>
      <c r="D411" s="22">
        <v>1.1399999999999999</v>
      </c>
      <c r="E411" s="22">
        <v>0.91</v>
      </c>
      <c r="F411" s="22">
        <v>0.98</v>
      </c>
      <c r="G411" s="22">
        <v>1</v>
      </c>
      <c r="H411" s="19">
        <v>9</v>
      </c>
      <c r="I411" s="23" t="s">
        <v>119</v>
      </c>
      <c r="J411" s="22">
        <v>0</v>
      </c>
      <c r="K411" t="str">
        <f>VLOOKUP(A411,MasterTutor!A:D,4,FALSE)</f>
        <v>Advanced</v>
      </c>
      <c r="L411" t="str">
        <f>VLOOKUP(A411,MasterTutor!A:D,3,FALSE)</f>
        <v>Professional</v>
      </c>
      <c r="M411" t="str">
        <f>VLOOKUP(A411,MasterTutor!A:D,2,FALSE)</f>
        <v>Ela Cross</v>
      </c>
    </row>
    <row r="412" spans="1:13" x14ac:dyDescent="0.2">
      <c r="A412" s="19" t="s">
        <v>130</v>
      </c>
      <c r="B412" s="19" t="s">
        <v>257</v>
      </c>
      <c r="C412" s="22">
        <v>0.89</v>
      </c>
      <c r="D412" s="22">
        <v>0.98</v>
      </c>
      <c r="E412" s="22">
        <v>0.97</v>
      </c>
      <c r="F412" s="22">
        <v>0.99</v>
      </c>
      <c r="G412" s="22">
        <v>0.92</v>
      </c>
      <c r="H412" s="19">
        <v>8</v>
      </c>
      <c r="I412" s="20">
        <v>0.25</v>
      </c>
      <c r="J412" s="22">
        <v>0.25</v>
      </c>
      <c r="K412" t="str">
        <f>VLOOKUP(A412,MasterTutor!A:D,4,FALSE)</f>
        <v>Advanced</v>
      </c>
      <c r="L412" t="str">
        <f>VLOOKUP(A412,MasterTutor!A:D,3,FALSE)</f>
        <v>Professional</v>
      </c>
      <c r="M412" t="str">
        <f>VLOOKUP(A412,MasterTutor!A:D,2,FALSE)</f>
        <v>Ela Cross</v>
      </c>
    </row>
    <row r="413" spans="1:13" x14ac:dyDescent="0.2">
      <c r="A413" s="19" t="s">
        <v>130</v>
      </c>
      <c r="B413" s="19" t="s">
        <v>29</v>
      </c>
      <c r="C413" s="22">
        <v>0.83750000000000002</v>
      </c>
      <c r="D413" s="22">
        <v>0.99339999999999995</v>
      </c>
      <c r="E413" s="22">
        <v>0.94927536199999996</v>
      </c>
      <c r="F413" s="22">
        <v>1</v>
      </c>
      <c r="G413" s="22">
        <v>1</v>
      </c>
      <c r="H413" s="19">
        <v>15</v>
      </c>
      <c r="I413" s="20" t="s">
        <v>36</v>
      </c>
      <c r="J413" s="22">
        <v>0</v>
      </c>
      <c r="K413" t="str">
        <f>VLOOKUP(A413,MasterTutor!A:D,4,FALSE)</f>
        <v>Advanced</v>
      </c>
      <c r="L413" t="str">
        <f>VLOOKUP(A413,MasterTutor!A:D,3,FALSE)</f>
        <v>Professional</v>
      </c>
      <c r="M413" t="str">
        <f>VLOOKUP(A413,MasterTutor!A:D,2,FALSE)</f>
        <v>Ela Cross</v>
      </c>
    </row>
    <row r="414" spans="1:13" x14ac:dyDescent="0.2">
      <c r="A414" s="19" t="s">
        <v>130</v>
      </c>
      <c r="B414" s="19" t="s">
        <v>17</v>
      </c>
      <c r="C414" s="22">
        <v>0.85</v>
      </c>
      <c r="D414" s="22">
        <v>1.25</v>
      </c>
      <c r="E414" s="22">
        <v>0.96</v>
      </c>
      <c r="F414" s="22">
        <v>0.92</v>
      </c>
      <c r="G414" s="22">
        <v>0.72</v>
      </c>
      <c r="H414" s="19">
        <v>3</v>
      </c>
      <c r="I414" s="20" t="s">
        <v>26</v>
      </c>
      <c r="J414" s="22">
        <v>0.5</v>
      </c>
      <c r="K414" t="str">
        <f>VLOOKUP(A414,MasterTutor!A:D,4,FALSE)</f>
        <v>Advanced</v>
      </c>
      <c r="L414" t="str">
        <f>VLOOKUP(A414,MasterTutor!A:D,3,FALSE)</f>
        <v>Professional</v>
      </c>
      <c r="M414" t="str">
        <f>VLOOKUP(A414,MasterTutor!A:D,2,FALSE)</f>
        <v>Ela Cross</v>
      </c>
    </row>
    <row r="415" spans="1:13" x14ac:dyDescent="0.2">
      <c r="A415" s="19" t="s">
        <v>130</v>
      </c>
      <c r="B415" s="19" t="s">
        <v>18</v>
      </c>
      <c r="C415" s="22">
        <v>0.98</v>
      </c>
      <c r="D415" s="22">
        <v>1.21</v>
      </c>
      <c r="E415" s="22">
        <v>0.9</v>
      </c>
      <c r="F415" s="22">
        <v>1</v>
      </c>
      <c r="G415" s="22">
        <v>0.67</v>
      </c>
      <c r="H415" s="19">
        <v>7</v>
      </c>
      <c r="I415" s="20" t="s">
        <v>132</v>
      </c>
      <c r="J415" s="22">
        <f>1/3</f>
        <v>0.33333333333333331</v>
      </c>
      <c r="K415" t="str">
        <f>VLOOKUP(A415,MasterTutor!A:D,4,FALSE)</f>
        <v>Advanced</v>
      </c>
      <c r="L415" t="str">
        <f>VLOOKUP(A415,MasterTutor!A:D,3,FALSE)</f>
        <v>Professional</v>
      </c>
      <c r="M415" t="str">
        <f>VLOOKUP(A415,MasterTutor!A:D,2,FALSE)</f>
        <v>Ela Cross</v>
      </c>
    </row>
    <row r="416" spans="1:13" x14ac:dyDescent="0.2">
      <c r="A416" s="19" t="s">
        <v>130</v>
      </c>
      <c r="B416" s="19" t="s">
        <v>20</v>
      </c>
      <c r="C416" s="22">
        <v>0.79</v>
      </c>
      <c r="D416" s="22">
        <v>1.0900000000000001</v>
      </c>
      <c r="E416" s="22">
        <v>0.92</v>
      </c>
      <c r="F416" s="22">
        <v>0.98</v>
      </c>
      <c r="G416" s="22">
        <v>0.83</v>
      </c>
      <c r="H416" s="19">
        <v>5</v>
      </c>
      <c r="I416" s="20">
        <v>1</v>
      </c>
      <c r="J416" s="22">
        <f>I416</f>
        <v>1</v>
      </c>
      <c r="K416" t="str">
        <f>VLOOKUP(A416,MasterTutor!A:D,4,FALSE)</f>
        <v>Advanced</v>
      </c>
      <c r="L416" t="str">
        <f>VLOOKUP(A416,MasterTutor!A:D,3,FALSE)</f>
        <v>Professional</v>
      </c>
      <c r="M416" t="str">
        <f>VLOOKUP(A416,MasterTutor!A:D,2,FALSE)</f>
        <v>Ela Cross</v>
      </c>
    </row>
    <row r="417" spans="1:13" x14ac:dyDescent="0.2">
      <c r="A417" s="19" t="s">
        <v>130</v>
      </c>
      <c r="B417" s="19" t="s">
        <v>21</v>
      </c>
      <c r="C417" s="22">
        <v>0.62</v>
      </c>
      <c r="D417" s="22">
        <v>1.05</v>
      </c>
      <c r="E417" s="22">
        <v>0.96</v>
      </c>
      <c r="F417" s="22">
        <v>1</v>
      </c>
      <c r="G417" s="22">
        <v>1</v>
      </c>
      <c r="H417" s="19">
        <v>6</v>
      </c>
      <c r="I417" s="21"/>
      <c r="J417" s="19"/>
      <c r="K417" t="str">
        <f>VLOOKUP(A417,MasterTutor!A:D,4,FALSE)</f>
        <v>Advanced</v>
      </c>
      <c r="L417" t="str">
        <f>VLOOKUP(A417,MasterTutor!A:D,3,FALSE)</f>
        <v>Professional</v>
      </c>
      <c r="M417" t="str">
        <f>VLOOKUP(A417,MasterTutor!A:D,2,FALSE)</f>
        <v>Ela Cross</v>
      </c>
    </row>
    <row r="418" spans="1:13" x14ac:dyDescent="0.2">
      <c r="A418" s="19" t="s">
        <v>130</v>
      </c>
      <c r="B418" s="19" t="s">
        <v>22</v>
      </c>
      <c r="C418" s="22">
        <v>0.6</v>
      </c>
      <c r="D418" s="22">
        <v>1.02</v>
      </c>
      <c r="E418" s="22">
        <v>0.88</v>
      </c>
      <c r="F418" s="22">
        <v>0.98</v>
      </c>
      <c r="G418" s="22">
        <v>0.93</v>
      </c>
      <c r="H418" s="19">
        <v>1</v>
      </c>
      <c r="I418" s="20" t="s">
        <v>25</v>
      </c>
      <c r="J418" s="22">
        <v>0.6</v>
      </c>
      <c r="K418" t="str">
        <f>VLOOKUP(A418,MasterTutor!A:D,4,FALSE)</f>
        <v>Advanced</v>
      </c>
      <c r="L418" t="str">
        <f>VLOOKUP(A418,MasterTutor!A:D,3,FALSE)</f>
        <v>Professional</v>
      </c>
      <c r="M418" t="str">
        <f>VLOOKUP(A418,MasterTutor!A:D,2,FALSE)</f>
        <v>Ela Cross</v>
      </c>
    </row>
    <row r="419" spans="1:13" x14ac:dyDescent="0.2">
      <c r="A419" s="19" t="s">
        <v>133</v>
      </c>
      <c r="B419" s="19" t="s">
        <v>14</v>
      </c>
      <c r="C419" s="22">
        <v>1.0042</v>
      </c>
      <c r="D419" s="22">
        <v>1.0673999999999999</v>
      </c>
      <c r="E419" s="22">
        <v>0.99159663865546199</v>
      </c>
      <c r="F419" s="22">
        <v>0.98837209302325502</v>
      </c>
      <c r="G419" s="22">
        <v>0.61111111111111105</v>
      </c>
      <c r="H419" s="19">
        <v>9</v>
      </c>
      <c r="I419" s="20" t="s">
        <v>134</v>
      </c>
      <c r="J419" s="22">
        <v>0.7</v>
      </c>
      <c r="K419" t="str">
        <f>VLOOKUP(A419,MasterTutor!A:D,4,FALSE)</f>
        <v>Advanced</v>
      </c>
      <c r="L419" t="str">
        <f>VLOOKUP(A419,MasterTutor!A:D,3,FALSE)</f>
        <v>Professional</v>
      </c>
      <c r="M419" t="str">
        <f>VLOOKUP(A419,MasterTutor!A:D,2,FALSE)</f>
        <v>Ian Plamondon</v>
      </c>
    </row>
    <row r="420" spans="1:13" x14ac:dyDescent="0.2">
      <c r="A420" s="19" t="s">
        <v>133</v>
      </c>
      <c r="B420" s="19" t="s">
        <v>16</v>
      </c>
      <c r="C420" s="22">
        <v>1.03</v>
      </c>
      <c r="D420" s="22">
        <v>0.98</v>
      </c>
      <c r="E420" s="22">
        <v>0.98</v>
      </c>
      <c r="F420" s="22">
        <v>0.94</v>
      </c>
      <c r="G420" s="22">
        <v>0.95</v>
      </c>
      <c r="H420" s="19">
        <v>11</v>
      </c>
      <c r="I420" s="23">
        <v>45784</v>
      </c>
      <c r="J420" s="24">
        <v>0.71</v>
      </c>
      <c r="K420" t="str">
        <f>VLOOKUP(A420,MasterTutor!A:D,4,FALSE)</f>
        <v>Advanced</v>
      </c>
      <c r="L420" t="str">
        <f>VLOOKUP(A420,MasterTutor!A:D,3,FALSE)</f>
        <v>Professional</v>
      </c>
      <c r="M420" t="str">
        <f>VLOOKUP(A420,MasterTutor!A:D,2,FALSE)</f>
        <v>Ian Plamondon</v>
      </c>
    </row>
    <row r="421" spans="1:13" x14ac:dyDescent="0.2">
      <c r="A421" s="19" t="s">
        <v>133</v>
      </c>
      <c r="B421" s="19" t="s">
        <v>257</v>
      </c>
      <c r="C421" s="22">
        <v>0.95</v>
      </c>
      <c r="D421" s="22">
        <v>1.0900000000000001</v>
      </c>
      <c r="E421" s="22">
        <v>0.98</v>
      </c>
      <c r="F421" s="22">
        <v>0.98</v>
      </c>
      <c r="G421" s="22">
        <v>1</v>
      </c>
      <c r="H421" s="19">
        <v>13</v>
      </c>
      <c r="I421" s="20">
        <v>0.625</v>
      </c>
      <c r="J421" s="22">
        <f>5/8</f>
        <v>0.625</v>
      </c>
      <c r="K421" t="str">
        <f>VLOOKUP(A421,MasterTutor!A:D,4,FALSE)</f>
        <v>Advanced</v>
      </c>
      <c r="L421" t="str">
        <f>VLOOKUP(A421,MasterTutor!A:D,3,FALSE)</f>
        <v>Professional</v>
      </c>
      <c r="M421" t="str">
        <f>VLOOKUP(A421,MasterTutor!A:D,2,FALSE)</f>
        <v>Ian Plamondon</v>
      </c>
    </row>
    <row r="422" spans="1:13" x14ac:dyDescent="0.2">
      <c r="A422" s="19" t="s">
        <v>133</v>
      </c>
      <c r="B422" s="19" t="s">
        <v>29</v>
      </c>
      <c r="C422" s="22">
        <v>0.64170000000000005</v>
      </c>
      <c r="D422" s="22">
        <v>0.75990000000000002</v>
      </c>
      <c r="E422" s="22">
        <v>0.98550724599999995</v>
      </c>
      <c r="F422" s="22">
        <v>0.946428571</v>
      </c>
      <c r="G422" s="22">
        <v>1</v>
      </c>
      <c r="H422" s="19">
        <v>11</v>
      </c>
      <c r="I422" s="20">
        <v>0.75</v>
      </c>
      <c r="J422" s="22">
        <f>I422</f>
        <v>0.75</v>
      </c>
      <c r="K422" t="str">
        <f>VLOOKUP(A422,MasterTutor!A:D,4,FALSE)</f>
        <v>Advanced</v>
      </c>
      <c r="L422" t="str">
        <f>VLOOKUP(A422,MasterTutor!A:D,3,FALSE)</f>
        <v>Professional</v>
      </c>
      <c r="M422" t="str">
        <f>VLOOKUP(A422,MasterTutor!A:D,2,FALSE)</f>
        <v>Ian Plamondon</v>
      </c>
    </row>
    <row r="423" spans="1:13" x14ac:dyDescent="0.2">
      <c r="A423" s="19" t="s">
        <v>133</v>
      </c>
      <c r="B423" s="19" t="s">
        <v>17</v>
      </c>
      <c r="C423" s="22">
        <v>0.88</v>
      </c>
      <c r="D423" s="22">
        <v>1.1100000000000001</v>
      </c>
      <c r="E423" s="22">
        <v>0.99</v>
      </c>
      <c r="F423" s="22">
        <v>0.97</v>
      </c>
      <c r="G423" s="22">
        <v>0.81</v>
      </c>
      <c r="H423" s="19">
        <v>12</v>
      </c>
      <c r="I423" s="20">
        <v>1</v>
      </c>
      <c r="J423" s="22">
        <f>I423</f>
        <v>1</v>
      </c>
      <c r="K423" t="str">
        <f>VLOOKUP(A423,MasterTutor!A:D,4,FALSE)</f>
        <v>Advanced</v>
      </c>
      <c r="L423" t="str">
        <f>VLOOKUP(A423,MasterTutor!A:D,3,FALSE)</f>
        <v>Professional</v>
      </c>
      <c r="M423" t="str">
        <f>VLOOKUP(A423,MasterTutor!A:D,2,FALSE)</f>
        <v>Ian Plamondon</v>
      </c>
    </row>
    <row r="424" spans="1:13" x14ac:dyDescent="0.2">
      <c r="A424" s="19" t="s">
        <v>133</v>
      </c>
      <c r="B424" s="19" t="s">
        <v>18</v>
      </c>
      <c r="C424" s="22">
        <v>0.99</v>
      </c>
      <c r="D424" s="22">
        <v>1.08</v>
      </c>
      <c r="E424" s="22">
        <v>0.99</v>
      </c>
      <c r="F424" s="22">
        <v>0.97</v>
      </c>
      <c r="G424" s="22">
        <v>0.59</v>
      </c>
      <c r="H424" s="19">
        <v>6</v>
      </c>
      <c r="I424" s="20" t="s">
        <v>135</v>
      </c>
      <c r="J424" s="22">
        <v>0.78</v>
      </c>
      <c r="K424" t="str">
        <f>VLOOKUP(A424,MasterTutor!A:D,4,FALSE)</f>
        <v>Advanced</v>
      </c>
      <c r="L424" t="str">
        <f>VLOOKUP(A424,MasterTutor!A:D,3,FALSE)</f>
        <v>Professional</v>
      </c>
      <c r="M424" t="str">
        <f>VLOOKUP(A424,MasterTutor!A:D,2,FALSE)</f>
        <v>Ian Plamondon</v>
      </c>
    </row>
    <row r="425" spans="1:13" x14ac:dyDescent="0.2">
      <c r="A425" s="19" t="s">
        <v>133</v>
      </c>
      <c r="B425" s="19" t="s">
        <v>21</v>
      </c>
      <c r="C425" s="22">
        <v>0</v>
      </c>
      <c r="D425" s="22">
        <v>0.68</v>
      </c>
      <c r="E425" s="22">
        <v>0</v>
      </c>
      <c r="F425" s="22">
        <v>0</v>
      </c>
      <c r="G425" s="22">
        <v>0</v>
      </c>
      <c r="H425" s="19">
        <v>0</v>
      </c>
      <c r="I425" s="21"/>
      <c r="J425" s="19"/>
      <c r="K425" t="str">
        <f>VLOOKUP(A425,MasterTutor!A:D,4,FALSE)</f>
        <v>Advanced</v>
      </c>
      <c r="L425" t="str">
        <f>VLOOKUP(A425,MasterTutor!A:D,3,FALSE)</f>
        <v>Professional</v>
      </c>
      <c r="M425" t="str">
        <f>VLOOKUP(A425,MasterTutor!A:D,2,FALSE)</f>
        <v>Ian Plamondon</v>
      </c>
    </row>
    <row r="426" spans="1:13" x14ac:dyDescent="0.2">
      <c r="A426" s="19" t="s">
        <v>133</v>
      </c>
      <c r="B426" s="19" t="s">
        <v>22</v>
      </c>
      <c r="C426" s="22">
        <v>0.66</v>
      </c>
      <c r="D426" s="22">
        <v>0.98</v>
      </c>
      <c r="E426" s="22">
        <v>0.98</v>
      </c>
      <c r="F426" s="22">
        <v>0.92</v>
      </c>
      <c r="G426" s="22">
        <v>0</v>
      </c>
      <c r="H426" s="19">
        <v>6</v>
      </c>
      <c r="I426" s="20" t="s">
        <v>136</v>
      </c>
      <c r="J426" s="22">
        <v>0.81</v>
      </c>
      <c r="K426" t="str">
        <f>VLOOKUP(A426,MasterTutor!A:D,4,FALSE)</f>
        <v>Advanced</v>
      </c>
      <c r="L426" t="str">
        <f>VLOOKUP(A426,MasterTutor!A:D,3,FALSE)</f>
        <v>Professional</v>
      </c>
      <c r="M426" t="str">
        <f>VLOOKUP(A426,MasterTutor!A:D,2,FALSE)</f>
        <v>Ian Plamondon</v>
      </c>
    </row>
    <row r="427" spans="1:13" x14ac:dyDescent="0.2">
      <c r="A427" s="19" t="s">
        <v>137</v>
      </c>
      <c r="B427" s="19" t="s">
        <v>14</v>
      </c>
      <c r="C427" s="22">
        <v>0.98750000000000004</v>
      </c>
      <c r="D427" s="22">
        <v>1</v>
      </c>
      <c r="E427" s="22">
        <v>1</v>
      </c>
      <c r="F427" s="22">
        <v>0.98850574712643602</v>
      </c>
      <c r="G427" s="22">
        <v>0.5</v>
      </c>
      <c r="H427" s="19">
        <v>7</v>
      </c>
      <c r="I427" s="20" t="s">
        <v>61</v>
      </c>
      <c r="J427" s="22">
        <v>0.1</v>
      </c>
      <c r="K427" t="e">
        <f>VLOOKUP(A427,MasterTutor!A:D,4,FALSE)</f>
        <v>#N/A</v>
      </c>
      <c r="L427" t="e">
        <f>VLOOKUP(A427,MasterTutor!A:D,3,FALSE)</f>
        <v>#N/A</v>
      </c>
      <c r="M427" t="e">
        <f>VLOOKUP(A427,MasterTutor!A:D,2,FALSE)</f>
        <v>#N/A</v>
      </c>
    </row>
    <row r="428" spans="1:13" x14ac:dyDescent="0.2">
      <c r="A428" s="19" t="s">
        <v>137</v>
      </c>
      <c r="B428" s="19" t="s">
        <v>17</v>
      </c>
      <c r="C428" s="22">
        <v>0.16</v>
      </c>
      <c r="D428" s="22">
        <v>0.87</v>
      </c>
      <c r="E428" s="22">
        <v>1</v>
      </c>
      <c r="F428" s="22">
        <v>1</v>
      </c>
      <c r="G428" s="22">
        <v>0.92</v>
      </c>
      <c r="H428" s="19" t="e">
        <v>#N/A</v>
      </c>
      <c r="I428" s="20" t="s">
        <v>90</v>
      </c>
      <c r="J428" s="22">
        <v>0.6</v>
      </c>
      <c r="K428" t="e">
        <f>VLOOKUP(A428,MasterTutor!A:D,4,FALSE)</f>
        <v>#N/A</v>
      </c>
      <c r="L428" t="e">
        <f>VLOOKUP(A428,MasterTutor!A:D,3,FALSE)</f>
        <v>#N/A</v>
      </c>
      <c r="M428" t="e">
        <f>VLOOKUP(A428,MasterTutor!A:D,2,FALSE)</f>
        <v>#N/A</v>
      </c>
    </row>
    <row r="429" spans="1:13" x14ac:dyDescent="0.2">
      <c r="A429" s="19" t="s">
        <v>137</v>
      </c>
      <c r="B429" s="19" t="s">
        <v>18</v>
      </c>
      <c r="C429" s="22">
        <v>0.67</v>
      </c>
      <c r="D429" s="22">
        <v>1.01</v>
      </c>
      <c r="E429" s="22">
        <v>1</v>
      </c>
      <c r="F429" s="22">
        <v>0.87</v>
      </c>
      <c r="G429" s="22">
        <v>0.72</v>
      </c>
      <c r="H429" s="19">
        <v>1</v>
      </c>
      <c r="I429" s="20" t="s">
        <v>51</v>
      </c>
      <c r="J429" s="22">
        <v>0.71</v>
      </c>
      <c r="K429" t="e">
        <f>VLOOKUP(A429,MasterTutor!A:D,4,FALSE)</f>
        <v>#N/A</v>
      </c>
      <c r="L429" t="e">
        <f>VLOOKUP(A429,MasterTutor!A:D,3,FALSE)</f>
        <v>#N/A</v>
      </c>
      <c r="M429" t="e">
        <f>VLOOKUP(A429,MasterTutor!A:D,2,FALSE)</f>
        <v>#N/A</v>
      </c>
    </row>
    <row r="430" spans="1:13" x14ac:dyDescent="0.2">
      <c r="A430" s="19" t="s">
        <v>137</v>
      </c>
      <c r="B430" s="19" t="s">
        <v>20</v>
      </c>
      <c r="C430" s="22">
        <v>0.95</v>
      </c>
      <c r="D430" s="22">
        <v>0.96</v>
      </c>
      <c r="E430" s="22">
        <v>1</v>
      </c>
      <c r="F430" s="22">
        <v>0.87</v>
      </c>
      <c r="G430" s="22">
        <v>0.42</v>
      </c>
      <c r="H430" s="19">
        <v>3</v>
      </c>
      <c r="I430" s="20">
        <v>1</v>
      </c>
      <c r="J430" s="22">
        <f>I430</f>
        <v>1</v>
      </c>
      <c r="K430" t="e">
        <f>VLOOKUP(A430,MasterTutor!A:D,4,FALSE)</f>
        <v>#N/A</v>
      </c>
      <c r="L430" t="e">
        <f>VLOOKUP(A430,MasterTutor!A:D,3,FALSE)</f>
        <v>#N/A</v>
      </c>
      <c r="M430" t="e">
        <f>VLOOKUP(A430,MasterTutor!A:D,2,FALSE)</f>
        <v>#N/A</v>
      </c>
    </row>
    <row r="431" spans="1:13" x14ac:dyDescent="0.2">
      <c r="A431" s="19" t="s">
        <v>137</v>
      </c>
      <c r="B431" s="19" t="s">
        <v>21</v>
      </c>
      <c r="C431" s="22">
        <v>0.98</v>
      </c>
      <c r="D431" s="22">
        <v>1.02</v>
      </c>
      <c r="E431" s="22">
        <v>0.99</v>
      </c>
      <c r="F431" s="22">
        <v>0.96</v>
      </c>
      <c r="G431" s="22">
        <v>0.17</v>
      </c>
      <c r="H431" s="19">
        <v>3</v>
      </c>
      <c r="I431" s="20" t="s">
        <v>48</v>
      </c>
      <c r="J431" s="22">
        <v>1</v>
      </c>
      <c r="K431" t="e">
        <f>VLOOKUP(A431,MasterTutor!A:D,4,FALSE)</f>
        <v>#N/A</v>
      </c>
      <c r="L431" t="e">
        <f>VLOOKUP(A431,MasterTutor!A:D,3,FALSE)</f>
        <v>#N/A</v>
      </c>
      <c r="M431" t="e">
        <f>VLOOKUP(A431,MasterTutor!A:D,2,FALSE)</f>
        <v>#N/A</v>
      </c>
    </row>
    <row r="432" spans="1:13" x14ac:dyDescent="0.2">
      <c r="A432" s="19" t="s">
        <v>137</v>
      </c>
      <c r="B432" s="19" t="s">
        <v>22</v>
      </c>
      <c r="C432" s="22">
        <v>0.76</v>
      </c>
      <c r="D432" s="22">
        <v>0.94</v>
      </c>
      <c r="E432" s="22">
        <v>1</v>
      </c>
      <c r="F432" s="22">
        <v>0.99</v>
      </c>
      <c r="G432" s="22">
        <v>0.17</v>
      </c>
      <c r="H432" s="19">
        <v>5</v>
      </c>
      <c r="I432" s="20" t="s">
        <v>54</v>
      </c>
      <c r="J432" s="22">
        <v>0</v>
      </c>
      <c r="K432" t="e">
        <f>VLOOKUP(A432,MasterTutor!A:D,4,FALSE)</f>
        <v>#N/A</v>
      </c>
      <c r="L432" t="e">
        <f>VLOOKUP(A432,MasterTutor!A:D,3,FALSE)</f>
        <v>#N/A</v>
      </c>
      <c r="M432" t="e">
        <f>VLOOKUP(A432,MasterTutor!A:D,2,FALSE)</f>
        <v>#N/A</v>
      </c>
    </row>
    <row r="433" spans="1:13" x14ac:dyDescent="0.2">
      <c r="A433" s="19" t="s">
        <v>138</v>
      </c>
      <c r="B433" s="19" t="s">
        <v>14</v>
      </c>
      <c r="C433" s="22">
        <v>0.95629999999999904</v>
      </c>
      <c r="D433" s="22">
        <v>0.98180000000000001</v>
      </c>
      <c r="E433" s="22">
        <v>1</v>
      </c>
      <c r="F433" s="22">
        <v>1</v>
      </c>
      <c r="G433" s="22">
        <v>0.266666666666666</v>
      </c>
      <c r="H433" s="19">
        <v>6</v>
      </c>
      <c r="I433" s="20" t="s">
        <v>45</v>
      </c>
      <c r="J433" s="22">
        <v>0</v>
      </c>
      <c r="K433" t="str">
        <f>VLOOKUP(A433,MasterTutor!A:D,4,FALSE)</f>
        <v>Advanced</v>
      </c>
      <c r="L433" t="str">
        <f>VLOOKUP(A433,MasterTutor!A:D,3,FALSE)</f>
        <v>Adjunct</v>
      </c>
      <c r="M433" t="str">
        <f>VLOOKUP(A433,MasterTutor!A:D,2,FALSE)</f>
        <v>Annelies de Groot</v>
      </c>
    </row>
    <row r="434" spans="1:13" x14ac:dyDescent="0.2">
      <c r="A434" s="19" t="s">
        <v>138</v>
      </c>
      <c r="B434" s="19" t="s">
        <v>16</v>
      </c>
      <c r="C434" s="22">
        <v>1.08</v>
      </c>
      <c r="D434" s="22">
        <v>1.1399999999999999</v>
      </c>
      <c r="E434" s="22">
        <v>0.99</v>
      </c>
      <c r="F434" s="22">
        <v>1</v>
      </c>
      <c r="G434" s="22">
        <v>0.31</v>
      </c>
      <c r="H434" s="19">
        <v>11</v>
      </c>
      <c r="I434" s="23">
        <v>45751</v>
      </c>
      <c r="J434" s="22">
        <v>1</v>
      </c>
      <c r="K434" t="str">
        <f>VLOOKUP(A434,MasterTutor!A:D,4,FALSE)</f>
        <v>Advanced</v>
      </c>
      <c r="L434" t="str">
        <f>VLOOKUP(A434,MasterTutor!A:D,3,FALSE)</f>
        <v>Adjunct</v>
      </c>
      <c r="M434" t="str">
        <f>VLOOKUP(A434,MasterTutor!A:D,2,FALSE)</f>
        <v>Annelies de Groot</v>
      </c>
    </row>
    <row r="435" spans="1:13" x14ac:dyDescent="0.2">
      <c r="A435" s="19" t="s">
        <v>138</v>
      </c>
      <c r="B435" s="19" t="s">
        <v>257</v>
      </c>
      <c r="C435" s="22">
        <v>1.05</v>
      </c>
      <c r="D435" s="22">
        <v>1.1200000000000001</v>
      </c>
      <c r="E435" s="22">
        <v>1</v>
      </c>
      <c r="F435" s="22">
        <v>0.96</v>
      </c>
      <c r="G435" s="22">
        <v>0.55000000000000004</v>
      </c>
      <c r="H435" s="19">
        <v>7</v>
      </c>
      <c r="I435" s="20">
        <v>0.25</v>
      </c>
      <c r="J435" s="22">
        <v>0.25</v>
      </c>
      <c r="K435" t="str">
        <f>VLOOKUP(A435,MasterTutor!A:D,4,FALSE)</f>
        <v>Advanced</v>
      </c>
      <c r="L435" t="str">
        <f>VLOOKUP(A435,MasterTutor!A:D,3,FALSE)</f>
        <v>Adjunct</v>
      </c>
      <c r="M435" t="str">
        <f>VLOOKUP(A435,MasterTutor!A:D,2,FALSE)</f>
        <v>Annelies de Groot</v>
      </c>
    </row>
    <row r="436" spans="1:13" x14ac:dyDescent="0.2">
      <c r="A436" s="19" t="s">
        <v>138</v>
      </c>
      <c r="B436" s="19" t="s">
        <v>29</v>
      </c>
      <c r="C436" s="22">
        <v>0.82399999999999995</v>
      </c>
      <c r="D436" s="22">
        <v>1.1224000000000001</v>
      </c>
      <c r="E436" s="22">
        <v>1</v>
      </c>
      <c r="F436" s="22">
        <v>1</v>
      </c>
      <c r="G436" s="22">
        <v>0.66666666699999999</v>
      </c>
      <c r="H436" s="19">
        <v>8</v>
      </c>
      <c r="I436" s="20">
        <v>1</v>
      </c>
      <c r="J436" s="22">
        <f>I436</f>
        <v>1</v>
      </c>
      <c r="K436" t="str">
        <f>VLOOKUP(A436,MasterTutor!A:D,4,FALSE)</f>
        <v>Advanced</v>
      </c>
      <c r="L436" t="str">
        <f>VLOOKUP(A436,MasterTutor!A:D,3,FALSE)</f>
        <v>Adjunct</v>
      </c>
      <c r="M436" t="str">
        <f>VLOOKUP(A436,MasterTutor!A:D,2,FALSE)</f>
        <v>Annelies de Groot</v>
      </c>
    </row>
    <row r="437" spans="1:13" x14ac:dyDescent="0.2">
      <c r="A437" s="19" t="s">
        <v>138</v>
      </c>
      <c r="B437" s="19" t="s">
        <v>17</v>
      </c>
      <c r="C437" s="22">
        <v>0.18</v>
      </c>
      <c r="D437" s="22">
        <v>1</v>
      </c>
      <c r="E437" s="22">
        <v>0.88</v>
      </c>
      <c r="F437" s="22">
        <v>0.88</v>
      </c>
      <c r="G437" s="22">
        <v>1</v>
      </c>
      <c r="H437" s="19">
        <v>1</v>
      </c>
      <c r="I437" s="20">
        <v>0</v>
      </c>
      <c r="J437" s="22">
        <f>I437</f>
        <v>0</v>
      </c>
      <c r="K437" t="str">
        <f>VLOOKUP(A437,MasterTutor!A:D,4,FALSE)</f>
        <v>Advanced</v>
      </c>
      <c r="L437" t="str">
        <f>VLOOKUP(A437,MasterTutor!A:D,3,FALSE)</f>
        <v>Adjunct</v>
      </c>
      <c r="M437" t="str">
        <f>VLOOKUP(A437,MasterTutor!A:D,2,FALSE)</f>
        <v>Annelies de Groot</v>
      </c>
    </row>
    <row r="438" spans="1:13" x14ac:dyDescent="0.2">
      <c r="A438" s="19" t="s">
        <v>138</v>
      </c>
      <c r="B438" s="19" t="s">
        <v>18</v>
      </c>
      <c r="C438" s="22">
        <v>0.18</v>
      </c>
      <c r="D438" s="22">
        <v>1.01</v>
      </c>
      <c r="E438" s="22">
        <v>1</v>
      </c>
      <c r="F438" s="22">
        <v>0.56999999999999995</v>
      </c>
      <c r="G438" s="22">
        <v>0.9</v>
      </c>
      <c r="H438" s="19">
        <v>1</v>
      </c>
      <c r="I438" s="20">
        <v>1</v>
      </c>
      <c r="J438" s="22">
        <f>I438</f>
        <v>1</v>
      </c>
      <c r="K438" t="str">
        <f>VLOOKUP(A438,MasterTutor!A:D,4,FALSE)</f>
        <v>Advanced</v>
      </c>
      <c r="L438" t="str">
        <f>VLOOKUP(A438,MasterTutor!A:D,3,FALSE)</f>
        <v>Adjunct</v>
      </c>
      <c r="M438" t="str">
        <f>VLOOKUP(A438,MasterTutor!A:D,2,FALSE)</f>
        <v>Annelies de Groot</v>
      </c>
    </row>
    <row r="439" spans="1:13" x14ac:dyDescent="0.2">
      <c r="A439" s="19" t="s">
        <v>138</v>
      </c>
      <c r="B439" s="19" t="s">
        <v>20</v>
      </c>
      <c r="C439" s="22">
        <v>0.66</v>
      </c>
      <c r="D439" s="22">
        <v>1.1399999999999999</v>
      </c>
      <c r="E439" s="22">
        <v>0.92</v>
      </c>
      <c r="F439" s="22">
        <v>0.89</v>
      </c>
      <c r="G439" s="22">
        <v>0.77</v>
      </c>
      <c r="H439" s="19">
        <v>3</v>
      </c>
      <c r="I439" s="20" t="s">
        <v>94</v>
      </c>
      <c r="J439" s="22">
        <v>0.43</v>
      </c>
      <c r="K439" t="str">
        <f>VLOOKUP(A439,MasterTutor!A:D,4,FALSE)</f>
        <v>Advanced</v>
      </c>
      <c r="L439" t="str">
        <f>VLOOKUP(A439,MasterTutor!A:D,3,FALSE)</f>
        <v>Adjunct</v>
      </c>
      <c r="M439" t="str">
        <f>VLOOKUP(A439,MasterTutor!A:D,2,FALSE)</f>
        <v>Annelies de Groot</v>
      </c>
    </row>
    <row r="440" spans="1:13" x14ac:dyDescent="0.2">
      <c r="A440" s="19" t="s">
        <v>138</v>
      </c>
      <c r="B440" s="19" t="s">
        <v>21</v>
      </c>
      <c r="C440" s="22">
        <v>0.79</v>
      </c>
      <c r="D440" s="22">
        <v>1.1399999999999999</v>
      </c>
      <c r="E440" s="22">
        <v>0.97</v>
      </c>
      <c r="F440" s="22">
        <v>0.98</v>
      </c>
      <c r="G440" s="22">
        <v>0.55000000000000004</v>
      </c>
      <c r="H440" s="19">
        <v>2</v>
      </c>
      <c r="I440" s="20" t="s">
        <v>40</v>
      </c>
      <c r="J440" s="22">
        <v>0</v>
      </c>
      <c r="K440" t="str">
        <f>VLOOKUP(A440,MasterTutor!A:D,4,FALSE)</f>
        <v>Advanced</v>
      </c>
      <c r="L440" t="str">
        <f>VLOOKUP(A440,MasterTutor!A:D,3,FALSE)</f>
        <v>Adjunct</v>
      </c>
      <c r="M440" t="str">
        <f>VLOOKUP(A440,MasterTutor!A:D,2,FALSE)</f>
        <v>Annelies de Groot</v>
      </c>
    </row>
    <row r="441" spans="1:13" x14ac:dyDescent="0.2">
      <c r="A441" s="19" t="s">
        <v>138</v>
      </c>
      <c r="B441" s="19" t="s">
        <v>22</v>
      </c>
      <c r="C441" s="22">
        <v>0.83</v>
      </c>
      <c r="D441" s="22">
        <v>1.1100000000000001</v>
      </c>
      <c r="E441" s="22">
        <v>0.99</v>
      </c>
      <c r="F441" s="22">
        <v>1</v>
      </c>
      <c r="G441" s="22">
        <v>0.22</v>
      </c>
      <c r="H441" s="19">
        <v>8</v>
      </c>
      <c r="I441" s="20" t="s">
        <v>139</v>
      </c>
      <c r="J441" s="22">
        <v>0.38</v>
      </c>
      <c r="K441" t="str">
        <f>VLOOKUP(A441,MasterTutor!A:D,4,FALSE)</f>
        <v>Advanced</v>
      </c>
      <c r="L441" t="str">
        <f>VLOOKUP(A441,MasterTutor!A:D,3,FALSE)</f>
        <v>Adjunct</v>
      </c>
      <c r="M441" t="str">
        <f>VLOOKUP(A441,MasterTutor!A:D,2,FALSE)</f>
        <v>Annelies de Groot</v>
      </c>
    </row>
    <row r="442" spans="1:13" x14ac:dyDescent="0.2">
      <c r="A442" s="19" t="s">
        <v>140</v>
      </c>
      <c r="B442" s="19" t="s">
        <v>14</v>
      </c>
      <c r="C442" s="22">
        <v>1.0667</v>
      </c>
      <c r="D442" s="22">
        <v>1.1759999999999999</v>
      </c>
      <c r="E442" s="22">
        <v>1</v>
      </c>
      <c r="F442" s="22">
        <v>0.5</v>
      </c>
      <c r="G442" s="22">
        <v>0.11764705882352899</v>
      </c>
      <c r="H442" s="19">
        <v>9</v>
      </c>
      <c r="I442" s="20" t="s">
        <v>141</v>
      </c>
      <c r="J442" s="22">
        <v>0.12</v>
      </c>
      <c r="K442" t="str">
        <f>VLOOKUP(A442,MasterTutor!A:D,4,FALSE)</f>
        <v>Advanced</v>
      </c>
      <c r="L442" t="str">
        <f>VLOOKUP(A442,MasterTutor!A:D,3,FALSE)</f>
        <v>Professional</v>
      </c>
      <c r="M442" t="str">
        <f>VLOOKUP(A442,MasterTutor!A:D,2,FALSE)</f>
        <v>Annelies de Groot</v>
      </c>
    </row>
    <row r="443" spans="1:13" x14ac:dyDescent="0.2">
      <c r="A443" s="19" t="s">
        <v>140</v>
      </c>
      <c r="B443" s="19" t="s">
        <v>14</v>
      </c>
      <c r="C443" s="22">
        <v>1.0667</v>
      </c>
      <c r="D443" s="22">
        <v>1.1759999999999999</v>
      </c>
      <c r="E443" s="22">
        <v>1</v>
      </c>
      <c r="F443" s="22">
        <v>0.5</v>
      </c>
      <c r="G443" s="22">
        <v>0.11764705882352899</v>
      </c>
      <c r="H443" s="19">
        <v>9</v>
      </c>
      <c r="I443" s="20" t="s">
        <v>141</v>
      </c>
      <c r="J443" s="22">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19" t="s">
        <v>140</v>
      </c>
      <c r="B444" s="19" t="s">
        <v>16</v>
      </c>
      <c r="C444" s="22">
        <v>1.06</v>
      </c>
      <c r="D444" s="22">
        <v>1.03</v>
      </c>
      <c r="E444" s="22">
        <v>0.99</v>
      </c>
      <c r="F444" s="22">
        <v>1</v>
      </c>
      <c r="G444" s="22">
        <v>0</v>
      </c>
      <c r="H444" s="19">
        <v>9</v>
      </c>
      <c r="I444" s="23">
        <v>45665</v>
      </c>
      <c r="J444" s="24">
        <v>0.13</v>
      </c>
      <c r="K444" t="str">
        <f>VLOOKUP(A444,MasterTutor!A:D,4,FALSE)</f>
        <v>Advanced</v>
      </c>
      <c r="L444" t="str">
        <f>VLOOKUP(A444,MasterTutor!A:D,3,FALSE)</f>
        <v>Professional</v>
      </c>
      <c r="M444" t="str">
        <f>VLOOKUP(A444,MasterTutor!A:D,2,FALSE)</f>
        <v>Annelies de Groot</v>
      </c>
    </row>
    <row r="445" spans="1:13" x14ac:dyDescent="0.2">
      <c r="A445" s="19" t="s">
        <v>140</v>
      </c>
      <c r="B445" s="19" t="s">
        <v>257</v>
      </c>
      <c r="C445" s="22">
        <v>1.02</v>
      </c>
      <c r="D445" s="22">
        <v>0.97</v>
      </c>
      <c r="E445" s="22">
        <v>1</v>
      </c>
      <c r="F445" s="22">
        <v>0.89</v>
      </c>
      <c r="G445" s="22">
        <v>0.24</v>
      </c>
      <c r="H445" s="19">
        <v>7</v>
      </c>
      <c r="I445" s="20">
        <v>0.125</v>
      </c>
      <c r="J445" s="22">
        <f>1/8</f>
        <v>0.125</v>
      </c>
      <c r="K445" t="str">
        <f>VLOOKUP(A445,MasterTutor!A:D,4,FALSE)</f>
        <v>Advanced</v>
      </c>
      <c r="L445" t="str">
        <f>VLOOKUP(A445,MasterTutor!A:D,3,FALSE)</f>
        <v>Professional</v>
      </c>
      <c r="M445" t="str">
        <f>VLOOKUP(A445,MasterTutor!A:D,2,FALSE)</f>
        <v>Annelies de Groot</v>
      </c>
    </row>
    <row r="446" spans="1:13" x14ac:dyDescent="0.2">
      <c r="A446" s="19" t="s">
        <v>140</v>
      </c>
      <c r="B446" s="19" t="s">
        <v>29</v>
      </c>
      <c r="C446" s="22">
        <v>0.85</v>
      </c>
      <c r="D446" s="22">
        <v>1.0214000000000001</v>
      </c>
      <c r="E446" s="22">
        <v>1</v>
      </c>
      <c r="F446" s="22">
        <v>1</v>
      </c>
      <c r="G446" s="22">
        <v>0.38461538499999998</v>
      </c>
      <c r="H446" s="19">
        <v>14</v>
      </c>
      <c r="I446" s="20">
        <v>0.14285714285714285</v>
      </c>
      <c r="J446" s="22">
        <f>I446</f>
        <v>0.14285714285714285</v>
      </c>
      <c r="K446" t="str">
        <f>VLOOKUP(A446,MasterTutor!A:D,4,FALSE)</f>
        <v>Advanced</v>
      </c>
      <c r="L446" t="str">
        <f>VLOOKUP(A446,MasterTutor!A:D,3,FALSE)</f>
        <v>Professional</v>
      </c>
      <c r="M446" t="str">
        <f>VLOOKUP(A446,MasterTutor!A:D,2,FALSE)</f>
        <v>Annelies de Groot</v>
      </c>
    </row>
    <row r="447" spans="1:13" x14ac:dyDescent="0.2">
      <c r="A447" s="19" t="s">
        <v>140</v>
      </c>
      <c r="B447" s="19" t="s">
        <v>22</v>
      </c>
      <c r="C447" s="22">
        <v>0.7</v>
      </c>
      <c r="D447" s="22">
        <v>1.04</v>
      </c>
      <c r="E447" s="22">
        <v>0.99</v>
      </c>
      <c r="F447" s="22">
        <v>0.93</v>
      </c>
      <c r="G447" s="22">
        <v>0.4</v>
      </c>
      <c r="H447" s="19">
        <v>1</v>
      </c>
      <c r="I447" s="20" t="s">
        <v>142</v>
      </c>
      <c r="J447" s="22">
        <v>0.18</v>
      </c>
      <c r="K447" t="str">
        <f>VLOOKUP(A447,MasterTutor!A:D,4,FALSE)</f>
        <v>Advanced</v>
      </c>
      <c r="L447" t="str">
        <f>VLOOKUP(A447,MasterTutor!A:D,3,FALSE)</f>
        <v>Professional</v>
      </c>
      <c r="M447" t="str">
        <f>VLOOKUP(A447,MasterTutor!A:D,2,FALSE)</f>
        <v>Annelies de Groot</v>
      </c>
    </row>
    <row r="448" spans="1:13" x14ac:dyDescent="0.2">
      <c r="A448" s="19" t="s">
        <v>143</v>
      </c>
      <c r="B448" s="19" t="s">
        <v>14</v>
      </c>
      <c r="C448" s="22">
        <v>0.70709999999999995</v>
      </c>
      <c r="D448" s="22">
        <v>1.46949999999999</v>
      </c>
      <c r="E448" s="22">
        <v>0.98823529411764699</v>
      </c>
      <c r="F448" s="22">
        <v>0.98113207547169801</v>
      </c>
      <c r="G448" s="22">
        <v>0.72</v>
      </c>
      <c r="H448" s="19">
        <v>3</v>
      </c>
      <c r="I448" s="20" t="s">
        <v>126</v>
      </c>
      <c r="J448" s="22">
        <v>0.8</v>
      </c>
      <c r="K448" t="str">
        <f>VLOOKUP(A448,MasterTutor!A:D,4,FALSE)</f>
        <v>Premium</v>
      </c>
      <c r="L448" t="str">
        <f>VLOOKUP(A448,MasterTutor!A:D,3,FALSE)</f>
        <v>Professional</v>
      </c>
      <c r="M448" t="str">
        <f>VLOOKUP(A448,MasterTutor!A:D,2,FALSE)</f>
        <v>Jessica Milner</v>
      </c>
    </row>
    <row r="449" spans="1:13" x14ac:dyDescent="0.2">
      <c r="A449" s="19" t="s">
        <v>143</v>
      </c>
      <c r="B449" s="19" t="s">
        <v>16</v>
      </c>
      <c r="C449" s="22">
        <v>0.65</v>
      </c>
      <c r="D449" s="22">
        <v>1.35</v>
      </c>
      <c r="E449" s="22">
        <v>1</v>
      </c>
      <c r="F449" s="22">
        <v>1</v>
      </c>
      <c r="G449" s="22">
        <v>0.69</v>
      </c>
      <c r="H449" s="19">
        <v>2</v>
      </c>
      <c r="I449" s="23">
        <v>45661</v>
      </c>
      <c r="J449" s="24">
        <v>0.25</v>
      </c>
      <c r="K449" t="str">
        <f>VLOOKUP(A449,MasterTutor!A:D,4,FALSE)</f>
        <v>Premium</v>
      </c>
      <c r="L449" t="str">
        <f>VLOOKUP(A449,MasterTutor!A:D,3,FALSE)</f>
        <v>Professional</v>
      </c>
      <c r="M449" t="str">
        <f>VLOOKUP(A449,MasterTutor!A:D,2,FALSE)</f>
        <v>Jessica Milner</v>
      </c>
    </row>
    <row r="450" spans="1:13" x14ac:dyDescent="0.2">
      <c r="A450" s="19" t="s">
        <v>143</v>
      </c>
      <c r="B450" s="19" t="s">
        <v>257</v>
      </c>
      <c r="C450" s="22">
        <v>0.61</v>
      </c>
      <c r="D450" s="22">
        <v>1.24</v>
      </c>
      <c r="E450" s="22">
        <v>1</v>
      </c>
      <c r="F450" s="22">
        <v>1</v>
      </c>
      <c r="G450" s="22">
        <v>0.74</v>
      </c>
      <c r="H450" s="19">
        <v>5</v>
      </c>
      <c r="I450" s="20">
        <v>0.33333333333333331</v>
      </c>
      <c r="J450" s="22">
        <v>0.33</v>
      </c>
      <c r="K450" t="str">
        <f>VLOOKUP(A450,MasterTutor!A:D,4,FALSE)</f>
        <v>Premium</v>
      </c>
      <c r="L450" t="str">
        <f>VLOOKUP(A450,MasterTutor!A:D,3,FALSE)</f>
        <v>Professional</v>
      </c>
      <c r="M450" t="str">
        <f>VLOOKUP(A450,MasterTutor!A:D,2,FALSE)</f>
        <v>Jessica Milner</v>
      </c>
    </row>
    <row r="451" spans="1:13" x14ac:dyDescent="0.2">
      <c r="A451" s="19" t="s">
        <v>143</v>
      </c>
      <c r="B451" s="19" t="s">
        <v>29</v>
      </c>
      <c r="C451" s="22">
        <v>0.65</v>
      </c>
      <c r="D451" s="22">
        <v>1.3401000000000001</v>
      </c>
      <c r="E451" s="22">
        <v>0.98717948700000002</v>
      </c>
      <c r="F451" s="22">
        <v>1</v>
      </c>
      <c r="G451" s="22">
        <v>0.61538461499999997</v>
      </c>
      <c r="H451" s="19">
        <v>6</v>
      </c>
      <c r="I451" s="20">
        <v>1</v>
      </c>
      <c r="J451" s="22">
        <f>I451</f>
        <v>1</v>
      </c>
      <c r="K451" t="str">
        <f>VLOOKUP(A451,MasterTutor!A:D,4,FALSE)</f>
        <v>Premium</v>
      </c>
      <c r="L451" t="str">
        <f>VLOOKUP(A451,MasterTutor!A:D,3,FALSE)</f>
        <v>Professional</v>
      </c>
      <c r="M451" t="str">
        <f>VLOOKUP(A451,MasterTutor!A:D,2,FALSE)</f>
        <v>Jessica Milner</v>
      </c>
    </row>
    <row r="452" spans="1:13" x14ac:dyDescent="0.2">
      <c r="A452" s="19" t="s">
        <v>143</v>
      </c>
      <c r="B452" s="19" t="s">
        <v>17</v>
      </c>
      <c r="C452" s="22">
        <v>0.66</v>
      </c>
      <c r="D452" s="22">
        <v>1.03</v>
      </c>
      <c r="E452" s="22">
        <v>0.92</v>
      </c>
      <c r="F452" s="22">
        <v>0.98</v>
      </c>
      <c r="G452" s="22">
        <v>0.82</v>
      </c>
      <c r="H452" s="19">
        <v>8</v>
      </c>
      <c r="I452" s="20">
        <v>1</v>
      </c>
      <c r="J452" s="22">
        <f>I452</f>
        <v>1</v>
      </c>
      <c r="K452" t="str">
        <f>VLOOKUP(A452,MasterTutor!A:D,4,FALSE)</f>
        <v>Premium</v>
      </c>
      <c r="L452" t="str">
        <f>VLOOKUP(A452,MasterTutor!A:D,3,FALSE)</f>
        <v>Professional</v>
      </c>
      <c r="M452" t="str">
        <f>VLOOKUP(A452,MasterTutor!A:D,2,FALSE)</f>
        <v>Jessica Milner</v>
      </c>
    </row>
    <row r="453" spans="1:13" x14ac:dyDescent="0.2">
      <c r="A453" s="19" t="s">
        <v>143</v>
      </c>
      <c r="B453" s="19" t="s">
        <v>18</v>
      </c>
      <c r="C453" s="22">
        <v>0.7</v>
      </c>
      <c r="D453" s="22">
        <v>1.3</v>
      </c>
      <c r="E453" s="22">
        <v>0.99</v>
      </c>
      <c r="F453" s="22">
        <v>1</v>
      </c>
      <c r="G453" s="22">
        <v>0.62</v>
      </c>
      <c r="H453" s="19">
        <v>4</v>
      </c>
      <c r="I453" s="20">
        <v>1</v>
      </c>
      <c r="J453" s="22">
        <f>I453</f>
        <v>1</v>
      </c>
      <c r="K453" t="str">
        <f>VLOOKUP(A453,MasterTutor!A:D,4,FALSE)</f>
        <v>Premium</v>
      </c>
      <c r="L453" t="str">
        <f>VLOOKUP(A453,MasterTutor!A:D,3,FALSE)</f>
        <v>Professional</v>
      </c>
      <c r="M453" t="str">
        <f>VLOOKUP(A453,MasterTutor!A:D,2,FALSE)</f>
        <v>Jessica Milner</v>
      </c>
    </row>
    <row r="454" spans="1:13" x14ac:dyDescent="0.2">
      <c r="A454" s="19" t="s">
        <v>143</v>
      </c>
      <c r="B454" s="19" t="s">
        <v>20</v>
      </c>
      <c r="C454" s="22">
        <v>0.93</v>
      </c>
      <c r="D454" s="22">
        <v>0.96</v>
      </c>
      <c r="E454" s="22">
        <v>0.99</v>
      </c>
      <c r="F454" s="22">
        <v>0.98</v>
      </c>
      <c r="G454" s="22">
        <v>0.47</v>
      </c>
      <c r="H454" s="19">
        <v>1</v>
      </c>
      <c r="I454" s="20" t="s">
        <v>19</v>
      </c>
      <c r="J454" s="22">
        <v>0.67</v>
      </c>
      <c r="K454" t="str">
        <f>VLOOKUP(A454,MasterTutor!A:D,4,FALSE)</f>
        <v>Premium</v>
      </c>
      <c r="L454" t="str">
        <f>VLOOKUP(A454,MasterTutor!A:D,3,FALSE)</f>
        <v>Professional</v>
      </c>
      <c r="M454" t="str">
        <f>VLOOKUP(A454,MasterTutor!A:D,2,FALSE)</f>
        <v>Jessica Milner</v>
      </c>
    </row>
    <row r="455" spans="1:13" x14ac:dyDescent="0.2">
      <c r="A455" s="19" t="s">
        <v>143</v>
      </c>
      <c r="B455" s="19" t="s">
        <v>21</v>
      </c>
      <c r="C455" s="22">
        <v>0.93</v>
      </c>
      <c r="D455" s="22">
        <v>1.1399999999999999</v>
      </c>
      <c r="E455" s="22">
        <v>0.99</v>
      </c>
      <c r="F455" s="22">
        <v>1</v>
      </c>
      <c r="G455" s="22">
        <v>0.81</v>
      </c>
      <c r="H455" s="19">
        <v>4</v>
      </c>
      <c r="I455" s="20" t="s">
        <v>23</v>
      </c>
      <c r="J455" s="22">
        <v>1</v>
      </c>
      <c r="K455" t="str">
        <f>VLOOKUP(A455,MasterTutor!A:D,4,FALSE)</f>
        <v>Premium</v>
      </c>
      <c r="L455" t="str">
        <f>VLOOKUP(A455,MasterTutor!A:D,3,FALSE)</f>
        <v>Professional</v>
      </c>
      <c r="M455" t="str">
        <f>VLOOKUP(A455,MasterTutor!A:D,2,FALSE)</f>
        <v>Jessica Milner</v>
      </c>
    </row>
    <row r="456" spans="1:13" x14ac:dyDescent="0.2">
      <c r="A456" s="19" t="s">
        <v>143</v>
      </c>
      <c r="B456" s="19" t="s">
        <v>22</v>
      </c>
      <c r="C456" s="22">
        <v>0.96</v>
      </c>
      <c r="D456" s="22">
        <v>1.08</v>
      </c>
      <c r="E456" s="22">
        <v>1</v>
      </c>
      <c r="F456" s="22">
        <v>0.97</v>
      </c>
      <c r="G456" s="22">
        <v>0.79</v>
      </c>
      <c r="H456" s="19">
        <v>2</v>
      </c>
      <c r="I456" s="20" t="s">
        <v>59</v>
      </c>
      <c r="J456" s="22">
        <v>0.75</v>
      </c>
      <c r="K456" t="str">
        <f>VLOOKUP(A456,MasterTutor!A:D,4,FALSE)</f>
        <v>Premium</v>
      </c>
      <c r="L456" t="str">
        <f>VLOOKUP(A456,MasterTutor!A:D,3,FALSE)</f>
        <v>Professional</v>
      </c>
      <c r="M456" t="str">
        <f>VLOOKUP(A456,MasterTutor!A:D,2,FALSE)</f>
        <v>Jessica Milner</v>
      </c>
    </row>
    <row r="457" spans="1:13" x14ac:dyDescent="0.2">
      <c r="A457" s="19" t="s">
        <v>144</v>
      </c>
      <c r="B457" s="19" t="s">
        <v>14</v>
      </c>
      <c r="C457" s="22">
        <v>0.53749999999999998</v>
      </c>
      <c r="D457" s="22">
        <v>1.0164</v>
      </c>
      <c r="E457" s="22">
        <v>1</v>
      </c>
      <c r="F457" s="22">
        <v>0.75675675675675602</v>
      </c>
      <c r="G457" s="22">
        <v>0.4</v>
      </c>
      <c r="H457" s="19">
        <v>3</v>
      </c>
      <c r="I457" s="20" t="s">
        <v>59</v>
      </c>
      <c r="J457" s="22">
        <v>0.75</v>
      </c>
      <c r="K457" t="str">
        <f>VLOOKUP(A457,MasterTutor!A:D,4,FALSE)</f>
        <v>Distinguished</v>
      </c>
      <c r="L457" t="str">
        <f>VLOOKUP(A457,MasterTutor!A:D,3,FALSE)</f>
        <v>Professional</v>
      </c>
      <c r="M457" t="str">
        <f>VLOOKUP(A457,MasterTutor!A:D,2,FALSE)</f>
        <v>Ela Cross</v>
      </c>
    </row>
    <row r="458" spans="1:13" x14ac:dyDescent="0.2">
      <c r="A458" s="19" t="s">
        <v>144</v>
      </c>
      <c r="B458" s="19" t="s">
        <v>16</v>
      </c>
      <c r="C458" s="22">
        <v>0.56999999999999995</v>
      </c>
      <c r="D458" s="22">
        <v>0.99</v>
      </c>
      <c r="E458" s="22">
        <v>1</v>
      </c>
      <c r="F458" s="22">
        <v>0.97</v>
      </c>
      <c r="G458" s="22">
        <v>0.33</v>
      </c>
      <c r="H458" s="19">
        <v>4</v>
      </c>
      <c r="I458" s="23">
        <v>45719</v>
      </c>
      <c r="J458" s="22">
        <v>1</v>
      </c>
      <c r="K458" t="str">
        <f>VLOOKUP(A458,MasterTutor!A:D,4,FALSE)</f>
        <v>Distinguished</v>
      </c>
      <c r="L458" t="str">
        <f>VLOOKUP(A458,MasterTutor!A:D,3,FALSE)</f>
        <v>Professional</v>
      </c>
      <c r="M458" t="str">
        <f>VLOOKUP(A458,MasterTutor!A:D,2,FALSE)</f>
        <v>Ela Cross</v>
      </c>
    </row>
    <row r="459" spans="1:13" x14ac:dyDescent="0.2">
      <c r="A459" s="19" t="s">
        <v>144</v>
      </c>
      <c r="B459" s="19" t="s">
        <v>257</v>
      </c>
      <c r="C459" s="22">
        <v>0.52</v>
      </c>
      <c r="D459" s="22">
        <v>0.99</v>
      </c>
      <c r="E459" s="22">
        <v>1</v>
      </c>
      <c r="F459" s="22">
        <v>1</v>
      </c>
      <c r="G459" s="22">
        <v>0.5</v>
      </c>
      <c r="H459" s="19">
        <v>2</v>
      </c>
      <c r="I459" s="20">
        <v>0.5</v>
      </c>
      <c r="J459" s="22">
        <v>0.5</v>
      </c>
      <c r="K459" t="str">
        <f>VLOOKUP(A459,MasterTutor!A:D,4,FALSE)</f>
        <v>Distinguished</v>
      </c>
      <c r="L459" t="str">
        <f>VLOOKUP(A459,MasterTutor!A:D,3,FALSE)</f>
        <v>Professional</v>
      </c>
      <c r="M459" t="str">
        <f>VLOOKUP(A459,MasterTutor!A:D,2,FALSE)</f>
        <v>Ela Cross</v>
      </c>
    </row>
    <row r="460" spans="1:13" x14ac:dyDescent="0.2">
      <c r="A460" s="19" t="s">
        <v>144</v>
      </c>
      <c r="B460" s="19" t="s">
        <v>29</v>
      </c>
      <c r="C460" s="22">
        <v>0.2792</v>
      </c>
      <c r="D460" s="22">
        <v>0.75990000000000002</v>
      </c>
      <c r="E460" s="22">
        <v>1</v>
      </c>
      <c r="F460" s="22">
        <v>0.8</v>
      </c>
      <c r="G460" s="22">
        <v>0.25</v>
      </c>
      <c r="H460" s="19">
        <v>0</v>
      </c>
      <c r="I460" s="20">
        <v>1</v>
      </c>
      <c r="J460" s="22">
        <f>I460</f>
        <v>1</v>
      </c>
      <c r="K460" t="str">
        <f>VLOOKUP(A460,MasterTutor!A:D,4,FALSE)</f>
        <v>Distinguished</v>
      </c>
      <c r="L460" t="str">
        <f>VLOOKUP(A460,MasterTutor!A:D,3,FALSE)</f>
        <v>Professional</v>
      </c>
      <c r="M460" t="str">
        <f>VLOOKUP(A460,MasterTutor!A:D,2,FALSE)</f>
        <v>Ela Cross</v>
      </c>
    </row>
    <row r="461" spans="1:13" x14ac:dyDescent="0.2">
      <c r="A461" s="19" t="s">
        <v>144</v>
      </c>
      <c r="B461" s="19" t="s">
        <v>17</v>
      </c>
      <c r="C461" s="22">
        <v>0.69</v>
      </c>
      <c r="D461" s="22">
        <v>1.01</v>
      </c>
      <c r="E461" s="22">
        <v>1</v>
      </c>
      <c r="F461" s="22">
        <v>0.98</v>
      </c>
      <c r="G461" s="22">
        <v>0.8</v>
      </c>
      <c r="H461" s="19">
        <v>3</v>
      </c>
      <c r="I461" s="20">
        <v>1</v>
      </c>
      <c r="J461" s="22">
        <f>I461</f>
        <v>1</v>
      </c>
      <c r="K461" t="str">
        <f>VLOOKUP(A461,MasterTutor!A:D,4,FALSE)</f>
        <v>Distinguished</v>
      </c>
      <c r="L461" t="str">
        <f>VLOOKUP(A461,MasterTutor!A:D,3,FALSE)</f>
        <v>Professional</v>
      </c>
      <c r="M461" t="str">
        <f>VLOOKUP(A461,MasterTutor!A:D,2,FALSE)</f>
        <v>Ela Cross</v>
      </c>
    </row>
    <row r="462" spans="1:13" x14ac:dyDescent="0.2">
      <c r="A462" s="19" t="s">
        <v>144</v>
      </c>
      <c r="B462" s="19" t="s">
        <v>18</v>
      </c>
      <c r="C462" s="22">
        <v>0.48</v>
      </c>
      <c r="D462" s="22">
        <v>1.03</v>
      </c>
      <c r="E462" s="22">
        <v>1</v>
      </c>
      <c r="F462" s="22">
        <v>1</v>
      </c>
      <c r="G462" s="22">
        <v>0.33</v>
      </c>
      <c r="H462" s="19">
        <v>1</v>
      </c>
      <c r="I462" s="20">
        <v>1</v>
      </c>
      <c r="J462" s="22">
        <f>I462</f>
        <v>1</v>
      </c>
      <c r="K462" t="str">
        <f>VLOOKUP(A462,MasterTutor!A:D,4,FALSE)</f>
        <v>Distinguished</v>
      </c>
      <c r="L462" t="str">
        <f>VLOOKUP(A462,MasterTutor!A:D,3,FALSE)</f>
        <v>Professional</v>
      </c>
      <c r="M462" t="str">
        <f>VLOOKUP(A462,MasterTutor!A:D,2,FALSE)</f>
        <v>Ela Cross</v>
      </c>
    </row>
    <row r="463" spans="1:13" x14ac:dyDescent="0.2">
      <c r="A463" s="19" t="s">
        <v>144</v>
      </c>
      <c r="B463" s="19" t="s">
        <v>20</v>
      </c>
      <c r="C463" s="22">
        <v>0.57999999999999996</v>
      </c>
      <c r="D463" s="22">
        <v>1.02</v>
      </c>
      <c r="E463" s="22">
        <v>1</v>
      </c>
      <c r="F463" s="22">
        <v>0.74</v>
      </c>
      <c r="G463" s="22">
        <v>0.46</v>
      </c>
      <c r="H463" s="19" t="e">
        <v>#N/A</v>
      </c>
      <c r="I463" s="20">
        <v>1</v>
      </c>
      <c r="J463" s="22">
        <f>I463</f>
        <v>1</v>
      </c>
      <c r="K463" t="str">
        <f>VLOOKUP(A463,MasterTutor!A:D,4,FALSE)</f>
        <v>Distinguished</v>
      </c>
      <c r="L463" t="str">
        <f>VLOOKUP(A463,MasterTutor!A:D,3,FALSE)</f>
        <v>Professional</v>
      </c>
      <c r="M463" t="str">
        <f>VLOOKUP(A463,MasterTutor!A:D,2,FALSE)</f>
        <v>Ela Cross</v>
      </c>
    </row>
    <row r="464" spans="1:13" x14ac:dyDescent="0.2">
      <c r="A464" s="19" t="s">
        <v>144</v>
      </c>
      <c r="B464" s="19" t="s">
        <v>21</v>
      </c>
      <c r="C464" s="22">
        <v>0.32</v>
      </c>
      <c r="D464" s="22">
        <v>0.68</v>
      </c>
      <c r="E464" s="22">
        <v>1</v>
      </c>
      <c r="F464" s="22">
        <v>1</v>
      </c>
      <c r="G464" s="22">
        <v>0.78</v>
      </c>
      <c r="H464" s="19">
        <v>0</v>
      </c>
      <c r="I464" s="20" t="s">
        <v>48</v>
      </c>
      <c r="J464" s="22">
        <v>1</v>
      </c>
      <c r="K464" t="str">
        <f>VLOOKUP(A464,MasterTutor!A:D,4,FALSE)</f>
        <v>Distinguished</v>
      </c>
      <c r="L464" t="str">
        <f>VLOOKUP(A464,MasterTutor!A:D,3,FALSE)</f>
        <v>Professional</v>
      </c>
      <c r="M464" t="str">
        <f>VLOOKUP(A464,MasterTutor!A:D,2,FALSE)</f>
        <v>Ela Cross</v>
      </c>
    </row>
    <row r="465" spans="1:13" x14ac:dyDescent="0.2">
      <c r="A465" s="19" t="s">
        <v>144</v>
      </c>
      <c r="B465" s="19" t="s">
        <v>22</v>
      </c>
      <c r="C465" s="22">
        <v>0.4</v>
      </c>
      <c r="D465" s="22">
        <v>0.97</v>
      </c>
      <c r="E465" s="22">
        <v>1</v>
      </c>
      <c r="F465" s="22">
        <v>0.93</v>
      </c>
      <c r="G465" s="22">
        <v>0.43</v>
      </c>
      <c r="H465" s="19">
        <v>0</v>
      </c>
      <c r="I465" s="20" t="s">
        <v>59</v>
      </c>
      <c r="J465" s="22">
        <v>0.75</v>
      </c>
      <c r="K465" t="str">
        <f>VLOOKUP(A465,MasterTutor!A:D,4,FALSE)</f>
        <v>Distinguished</v>
      </c>
      <c r="L465" t="str">
        <f>VLOOKUP(A465,MasterTutor!A:D,3,FALSE)</f>
        <v>Professional</v>
      </c>
      <c r="M465" t="str">
        <f>VLOOKUP(A465,MasterTutor!A:D,2,FALSE)</f>
        <v>Ela Cross</v>
      </c>
    </row>
    <row r="466" spans="1:13" x14ac:dyDescent="0.2">
      <c r="A466" s="19" t="s">
        <v>145</v>
      </c>
      <c r="B466" s="19" t="s">
        <v>14</v>
      </c>
      <c r="C466" s="22">
        <v>1.3332999999999999</v>
      </c>
      <c r="D466" s="22">
        <v>1.2030999999999901</v>
      </c>
      <c r="E466" s="22">
        <v>0.94</v>
      </c>
      <c r="F466" s="22">
        <v>0.82499999999999996</v>
      </c>
      <c r="G466" s="22">
        <v>0.33333333333333298</v>
      </c>
      <c r="H466" s="19">
        <v>2</v>
      </c>
      <c r="I466" s="20" t="s">
        <v>36</v>
      </c>
      <c r="J466" s="22">
        <v>0</v>
      </c>
      <c r="K466" t="str">
        <f>VLOOKUP(A466,MasterTutor!A:D,4,FALSE)</f>
        <v>Advanced</v>
      </c>
      <c r="L466" t="str">
        <f>VLOOKUP(A466,MasterTutor!A:D,3,FALSE)</f>
        <v>Adjunct</v>
      </c>
      <c r="M466" t="str">
        <f>VLOOKUP(A466,MasterTutor!A:D,2,FALSE)</f>
        <v>Kristin Haase-Alvey</v>
      </c>
    </row>
    <row r="467" spans="1:13" x14ac:dyDescent="0.2">
      <c r="A467" s="19" t="s">
        <v>145</v>
      </c>
      <c r="B467" s="19" t="s">
        <v>16</v>
      </c>
      <c r="C467" s="22">
        <v>1.1599999999999999</v>
      </c>
      <c r="D467" s="22">
        <v>1.1000000000000001</v>
      </c>
      <c r="E467" s="22">
        <v>0.78</v>
      </c>
      <c r="F467" s="22">
        <v>0.91</v>
      </c>
      <c r="G467" s="22">
        <v>0.44</v>
      </c>
      <c r="H467" s="19">
        <v>3</v>
      </c>
      <c r="I467" s="23">
        <v>45660</v>
      </c>
      <c r="J467" s="24">
        <f>1/3</f>
        <v>0.33333333333333331</v>
      </c>
      <c r="K467" t="str">
        <f>VLOOKUP(A467,MasterTutor!A:D,4,FALSE)</f>
        <v>Advanced</v>
      </c>
      <c r="L467" t="str">
        <f>VLOOKUP(A467,MasterTutor!A:D,3,FALSE)</f>
        <v>Adjunct</v>
      </c>
      <c r="M467" t="str">
        <f>VLOOKUP(A467,MasterTutor!A:D,2,FALSE)</f>
        <v>Kristin Haase-Alvey</v>
      </c>
    </row>
    <row r="468" spans="1:13" x14ac:dyDescent="0.2">
      <c r="A468" s="19" t="s">
        <v>145</v>
      </c>
      <c r="B468" s="19" t="s">
        <v>257</v>
      </c>
      <c r="C468" s="22">
        <v>1.17</v>
      </c>
      <c r="D468" s="22">
        <v>1.38</v>
      </c>
      <c r="E468" s="22">
        <v>0.89</v>
      </c>
      <c r="F468" s="22">
        <v>0.66</v>
      </c>
      <c r="G468" s="22">
        <v>0.57999999999999996</v>
      </c>
      <c r="H468" s="19">
        <v>3</v>
      </c>
      <c r="I468" s="20"/>
      <c r="J468" s="22"/>
      <c r="K468" t="str">
        <f>VLOOKUP(A468,MasterTutor!A:D,4,FALSE)</f>
        <v>Advanced</v>
      </c>
      <c r="L468" t="str">
        <f>VLOOKUP(A468,MasterTutor!A:D,3,FALSE)</f>
        <v>Adjunct</v>
      </c>
      <c r="M468" t="str">
        <f>VLOOKUP(A468,MasterTutor!A:D,2,FALSE)</f>
        <v>Kristin Haase-Alvey</v>
      </c>
    </row>
    <row r="469" spans="1:13" x14ac:dyDescent="0.2">
      <c r="A469" s="19" t="s">
        <v>145</v>
      </c>
      <c r="B469" s="19" t="s">
        <v>29</v>
      </c>
      <c r="C469" s="22">
        <v>0.89580000000000004</v>
      </c>
      <c r="D469" s="22">
        <v>1.1354</v>
      </c>
      <c r="E469" s="22">
        <v>0.94444444400000005</v>
      </c>
      <c r="F469" s="22">
        <v>0.928571429</v>
      </c>
      <c r="G469" s="22">
        <v>0.428571429</v>
      </c>
      <c r="H469" s="19">
        <v>4</v>
      </c>
      <c r="I469" s="20" t="s">
        <v>36</v>
      </c>
      <c r="J469" s="22">
        <v>0</v>
      </c>
      <c r="K469" t="str">
        <f>VLOOKUP(A469,MasterTutor!A:D,4,FALSE)</f>
        <v>Advanced</v>
      </c>
      <c r="L469" t="str">
        <f>VLOOKUP(A469,MasterTutor!A:D,3,FALSE)</f>
        <v>Adjunct</v>
      </c>
      <c r="M469" t="str">
        <f>VLOOKUP(A469,MasterTutor!A:D,2,FALSE)</f>
        <v>Kristin Haase-Alvey</v>
      </c>
    </row>
    <row r="470" spans="1:13" x14ac:dyDescent="0.2">
      <c r="A470" s="19" t="s">
        <v>145</v>
      </c>
      <c r="B470" s="19" t="s">
        <v>17</v>
      </c>
      <c r="C470" s="22">
        <v>1.45</v>
      </c>
      <c r="D470" s="22">
        <v>1.52</v>
      </c>
      <c r="E470" s="22">
        <v>0.92</v>
      </c>
      <c r="F470" s="22">
        <v>1</v>
      </c>
      <c r="G470" s="22">
        <v>0.8</v>
      </c>
      <c r="H470" s="19">
        <v>2</v>
      </c>
      <c r="J470" s="19"/>
      <c r="K470" t="str">
        <f>VLOOKUP(A470,MasterTutor!A:D,4,FALSE)</f>
        <v>Advanced</v>
      </c>
      <c r="L470" t="str">
        <f>VLOOKUP(A470,MasterTutor!A:D,3,FALSE)</f>
        <v>Adjunct</v>
      </c>
      <c r="M470" t="str">
        <f>VLOOKUP(A470,MasterTutor!A:D,2,FALSE)</f>
        <v>Kristin Haase-Alvey</v>
      </c>
    </row>
    <row r="471" spans="1:13" x14ac:dyDescent="0.2">
      <c r="A471" s="19" t="s">
        <v>145</v>
      </c>
      <c r="B471" s="19" t="s">
        <v>18</v>
      </c>
      <c r="C471" s="22">
        <v>0.41</v>
      </c>
      <c r="D471" s="22">
        <v>1.02</v>
      </c>
      <c r="E471" s="22">
        <v>1</v>
      </c>
      <c r="F471" s="22">
        <v>0.92</v>
      </c>
      <c r="G471" s="22">
        <v>0.67</v>
      </c>
      <c r="H471" s="19">
        <v>2</v>
      </c>
      <c r="I471" s="20">
        <v>1</v>
      </c>
      <c r="J471" s="22">
        <f>I471</f>
        <v>1</v>
      </c>
      <c r="K471" t="str">
        <f>VLOOKUP(A471,MasterTutor!A:D,4,FALSE)</f>
        <v>Advanced</v>
      </c>
      <c r="L471" t="str">
        <f>VLOOKUP(A471,MasterTutor!A:D,3,FALSE)</f>
        <v>Adjunct</v>
      </c>
      <c r="M471" t="str">
        <f>VLOOKUP(A471,MasterTutor!A:D,2,FALSE)</f>
        <v>Kristin Haase-Alvey</v>
      </c>
    </row>
    <row r="472" spans="1:13" x14ac:dyDescent="0.2">
      <c r="A472" s="19" t="s">
        <v>145</v>
      </c>
      <c r="B472" s="19" t="s">
        <v>20</v>
      </c>
      <c r="C472" s="22">
        <v>1</v>
      </c>
      <c r="D472" s="22">
        <v>1.1599999999999999</v>
      </c>
      <c r="E472" s="22">
        <v>0.97</v>
      </c>
      <c r="F472" s="22">
        <v>0.96</v>
      </c>
      <c r="G472" s="22">
        <v>0.1</v>
      </c>
      <c r="H472" s="19">
        <v>1</v>
      </c>
      <c r="I472" s="20">
        <v>1</v>
      </c>
      <c r="J472" s="22">
        <f>I472</f>
        <v>1</v>
      </c>
      <c r="K472" t="str">
        <f>VLOOKUP(A472,MasterTutor!A:D,4,FALSE)</f>
        <v>Advanced</v>
      </c>
      <c r="L472" t="str">
        <f>VLOOKUP(A472,MasterTutor!A:D,3,FALSE)</f>
        <v>Adjunct</v>
      </c>
      <c r="M472" t="str">
        <f>VLOOKUP(A472,MasterTutor!A:D,2,FALSE)</f>
        <v>Kristin Haase-Alvey</v>
      </c>
    </row>
    <row r="473" spans="1:13" x14ac:dyDescent="0.2">
      <c r="A473" s="19" t="s">
        <v>145</v>
      </c>
      <c r="B473" s="19" t="s">
        <v>21</v>
      </c>
      <c r="C473" s="22">
        <v>0.91</v>
      </c>
      <c r="D473" s="22">
        <v>1.1399999999999999</v>
      </c>
      <c r="E473" s="22">
        <v>0.94</v>
      </c>
      <c r="F473" s="22">
        <v>0.96</v>
      </c>
      <c r="G473" s="22">
        <v>0.6</v>
      </c>
      <c r="H473" s="19">
        <v>4</v>
      </c>
      <c r="I473" s="21"/>
      <c r="J473" s="19"/>
      <c r="K473" t="str">
        <f>VLOOKUP(A473,MasterTutor!A:D,4,FALSE)</f>
        <v>Advanced</v>
      </c>
      <c r="L473" t="str">
        <f>VLOOKUP(A473,MasterTutor!A:D,3,FALSE)</f>
        <v>Adjunct</v>
      </c>
      <c r="M473" t="str">
        <f>VLOOKUP(A473,MasterTutor!A:D,2,FALSE)</f>
        <v>Kristin Haase-Alvey</v>
      </c>
    </row>
    <row r="474" spans="1:13" x14ac:dyDescent="0.2">
      <c r="A474" s="19" t="s">
        <v>145</v>
      </c>
      <c r="B474" s="19" t="s">
        <v>22</v>
      </c>
      <c r="C474" s="22">
        <v>0.78</v>
      </c>
      <c r="D474" s="22">
        <v>1.1499999999999999</v>
      </c>
      <c r="E474" s="22">
        <v>0.91</v>
      </c>
      <c r="F474" s="22">
        <v>0.91</v>
      </c>
      <c r="G474" s="22">
        <v>0.75</v>
      </c>
      <c r="H474" s="19">
        <v>5</v>
      </c>
      <c r="I474" s="20" t="s">
        <v>48</v>
      </c>
      <c r="J474" s="22">
        <v>1</v>
      </c>
      <c r="K474" t="str">
        <f>VLOOKUP(A474,MasterTutor!A:D,4,FALSE)</f>
        <v>Advanced</v>
      </c>
      <c r="L474" t="str">
        <f>VLOOKUP(A474,MasterTutor!A:D,3,FALSE)</f>
        <v>Adjunct</v>
      </c>
      <c r="M474" t="str">
        <f>VLOOKUP(A474,MasterTutor!A:D,2,FALSE)</f>
        <v>Kristin Haase-Alvey</v>
      </c>
    </row>
    <row r="475" spans="1:13" x14ac:dyDescent="0.2">
      <c r="A475" s="19" t="s">
        <v>146</v>
      </c>
      <c r="B475" s="19" t="s">
        <v>14</v>
      </c>
      <c r="C475" s="22">
        <v>0.8125</v>
      </c>
      <c r="D475" s="22">
        <v>1.4375</v>
      </c>
      <c r="E475" s="22">
        <v>0.95918367346938704</v>
      </c>
      <c r="F475" s="22">
        <v>1</v>
      </c>
      <c r="G475" s="22">
        <v>0.91666666666666596</v>
      </c>
      <c r="H475" s="19">
        <v>8</v>
      </c>
      <c r="I475" s="20"/>
      <c r="J475" s="22"/>
      <c r="K475" t="str">
        <f>VLOOKUP(A475,MasterTutor!A:D,4,FALSE)</f>
        <v>Advanced</v>
      </c>
      <c r="L475" t="str">
        <f>VLOOKUP(A475,MasterTutor!A:D,3,FALSE)</f>
        <v>Adjunct</v>
      </c>
      <c r="M475" t="str">
        <f>VLOOKUP(A475,MasterTutor!A:D,2,FALSE)</f>
        <v>Ela Cross</v>
      </c>
    </row>
    <row r="476" spans="1:13" x14ac:dyDescent="0.2">
      <c r="A476" s="19" t="s">
        <v>146</v>
      </c>
      <c r="B476" s="19" t="s">
        <v>14</v>
      </c>
      <c r="C476" s="22">
        <v>0.8125</v>
      </c>
      <c r="D476" s="22">
        <v>1.4375</v>
      </c>
      <c r="E476" s="22">
        <v>0.95918367346938704</v>
      </c>
      <c r="F476" s="22">
        <v>1</v>
      </c>
      <c r="G476" s="22">
        <v>0.91666666666666596</v>
      </c>
      <c r="H476" s="19">
        <v>8</v>
      </c>
      <c r="J476" s="19"/>
      <c r="K476" t="str">
        <f>VLOOKUP(A476,MasterTutor!A:D,4,FALSE)</f>
        <v>Advanced</v>
      </c>
      <c r="L476" t="str">
        <f>VLOOKUP(A476,MasterTutor!A:D,3,FALSE)</f>
        <v>Adjunct</v>
      </c>
      <c r="M476" t="str">
        <f>VLOOKUP(A476,MasterTutor!A:D,2,FALSE)</f>
        <v>Ela Cross</v>
      </c>
    </row>
    <row r="477" spans="1:13" x14ac:dyDescent="0.2">
      <c r="A477" s="19" t="s">
        <v>146</v>
      </c>
      <c r="B477" s="19" t="s">
        <v>16</v>
      </c>
      <c r="C477" s="22">
        <v>0.87</v>
      </c>
      <c r="D477" s="22">
        <v>1.32</v>
      </c>
      <c r="E477" s="22">
        <v>0.98</v>
      </c>
      <c r="F477" s="22">
        <v>1</v>
      </c>
      <c r="G477" s="22">
        <v>1</v>
      </c>
      <c r="H477" s="19">
        <v>2</v>
      </c>
      <c r="I477" s="23" t="s">
        <v>45</v>
      </c>
      <c r="J477" s="22">
        <v>0</v>
      </c>
      <c r="K477" t="str">
        <f>VLOOKUP(A477,MasterTutor!A:D,4,FALSE)</f>
        <v>Advanced</v>
      </c>
      <c r="L477" t="str">
        <f>VLOOKUP(A477,MasterTutor!A:D,3,FALSE)</f>
        <v>Adjunct</v>
      </c>
      <c r="M477" t="str">
        <f>VLOOKUP(A477,MasterTutor!A:D,2,FALSE)</f>
        <v>Ela Cross</v>
      </c>
    </row>
    <row r="478" spans="1:13" x14ac:dyDescent="0.2">
      <c r="A478" s="19" t="s">
        <v>146</v>
      </c>
      <c r="B478" s="19" t="s">
        <v>257</v>
      </c>
      <c r="C478" s="22">
        <v>1.1299999999999999</v>
      </c>
      <c r="D478" s="22">
        <v>1.32</v>
      </c>
      <c r="E478" s="22">
        <v>0.95</v>
      </c>
      <c r="F478" s="22">
        <v>1</v>
      </c>
      <c r="G478" s="22">
        <v>0.67</v>
      </c>
      <c r="H478" s="19">
        <v>8</v>
      </c>
      <c r="I478" s="20" t="s">
        <v>148</v>
      </c>
      <c r="J478" s="22">
        <v>0</v>
      </c>
      <c r="K478" t="str">
        <f>VLOOKUP(A478,MasterTutor!A:D,4,FALSE)</f>
        <v>Advanced</v>
      </c>
      <c r="L478" t="str">
        <f>VLOOKUP(A478,MasterTutor!A:D,3,FALSE)</f>
        <v>Adjunct</v>
      </c>
      <c r="M478" t="str">
        <f>VLOOKUP(A478,MasterTutor!A:D,2,FALSE)</f>
        <v>Ela Cross</v>
      </c>
    </row>
    <row r="479" spans="1:13" x14ac:dyDescent="0.2">
      <c r="A479" s="19" t="s">
        <v>146</v>
      </c>
      <c r="B479" s="19" t="s">
        <v>29</v>
      </c>
      <c r="C479" s="22">
        <v>1.2188000000000001</v>
      </c>
      <c r="D479" s="22">
        <v>1.3086</v>
      </c>
      <c r="E479" s="22">
        <v>0.96153846200000004</v>
      </c>
      <c r="F479" s="22">
        <v>1</v>
      </c>
      <c r="G479" s="22">
        <v>0</v>
      </c>
      <c r="H479" s="19">
        <v>10</v>
      </c>
      <c r="I479" s="20" t="s">
        <v>36</v>
      </c>
      <c r="J479" s="22">
        <v>0</v>
      </c>
      <c r="K479" t="str">
        <f>VLOOKUP(A479,MasterTutor!A:D,4,FALSE)</f>
        <v>Advanced</v>
      </c>
      <c r="L479" t="str">
        <f>VLOOKUP(A479,MasterTutor!A:D,3,FALSE)</f>
        <v>Adjunct</v>
      </c>
      <c r="M479" t="str">
        <f>VLOOKUP(A479,MasterTutor!A:D,2,FALSE)</f>
        <v>Ela Cross</v>
      </c>
    </row>
    <row r="480" spans="1:13" x14ac:dyDescent="0.2">
      <c r="A480" s="19" t="s">
        <v>146</v>
      </c>
      <c r="B480" s="19" t="s">
        <v>17</v>
      </c>
      <c r="C480" s="22">
        <v>0.65</v>
      </c>
      <c r="D480" s="22">
        <v>1.1599999999999999</v>
      </c>
      <c r="E480" s="22">
        <v>0.98</v>
      </c>
      <c r="F480" s="22">
        <v>0.41</v>
      </c>
      <c r="G480" s="22">
        <v>0.33</v>
      </c>
      <c r="H480" s="19" t="e">
        <v>#N/A</v>
      </c>
      <c r="J480" s="19"/>
      <c r="K480" t="str">
        <f>VLOOKUP(A480,MasterTutor!A:D,4,FALSE)</f>
        <v>Advanced</v>
      </c>
      <c r="L480" t="str">
        <f>VLOOKUP(A480,MasterTutor!A:D,3,FALSE)</f>
        <v>Adjunct</v>
      </c>
      <c r="M480" t="str">
        <f>VLOOKUP(A480,MasterTutor!A:D,2,FALSE)</f>
        <v>Ela Cross</v>
      </c>
    </row>
    <row r="481" spans="1:13" x14ac:dyDescent="0.2">
      <c r="A481" s="19" t="s">
        <v>146</v>
      </c>
      <c r="B481" s="19" t="s">
        <v>18</v>
      </c>
      <c r="C481" s="22">
        <v>0.43</v>
      </c>
      <c r="D481" s="22">
        <v>1.49</v>
      </c>
      <c r="E481" s="22">
        <v>0.96</v>
      </c>
      <c r="F481" s="22">
        <v>0.94</v>
      </c>
      <c r="G481" s="22">
        <v>0.25</v>
      </c>
      <c r="H481" s="19">
        <v>1</v>
      </c>
      <c r="J481" s="19"/>
      <c r="K481" t="str">
        <f>VLOOKUP(A481,MasterTutor!A:D,4,FALSE)</f>
        <v>Advanced</v>
      </c>
      <c r="L481" t="str">
        <f>VLOOKUP(A481,MasterTutor!A:D,3,FALSE)</f>
        <v>Adjunct</v>
      </c>
      <c r="M481" t="str">
        <f>VLOOKUP(A481,MasterTutor!A:D,2,FALSE)</f>
        <v>Ela Cross</v>
      </c>
    </row>
    <row r="482" spans="1:13" x14ac:dyDescent="0.2">
      <c r="A482" s="19" t="s">
        <v>146</v>
      </c>
      <c r="B482" s="19" t="s">
        <v>20</v>
      </c>
      <c r="C482" s="22">
        <v>0.39</v>
      </c>
      <c r="D482" s="22">
        <v>1.43</v>
      </c>
      <c r="E482" s="22">
        <v>1</v>
      </c>
      <c r="F482" s="22">
        <v>1</v>
      </c>
      <c r="G482" s="22">
        <v>0.78</v>
      </c>
      <c r="H482" s="19">
        <v>1</v>
      </c>
      <c r="I482" s="20">
        <v>1</v>
      </c>
      <c r="J482" s="22">
        <f>I482</f>
        <v>1</v>
      </c>
      <c r="K482" t="str">
        <f>VLOOKUP(A482,MasterTutor!A:D,4,FALSE)</f>
        <v>Advanced</v>
      </c>
      <c r="L482" t="str">
        <f>VLOOKUP(A482,MasterTutor!A:D,3,FALSE)</f>
        <v>Adjunct</v>
      </c>
      <c r="M482" t="str">
        <f>VLOOKUP(A482,MasterTutor!A:D,2,FALSE)</f>
        <v>Ela Cross</v>
      </c>
    </row>
    <row r="483" spans="1:13" x14ac:dyDescent="0.2">
      <c r="A483" s="19" t="s">
        <v>146</v>
      </c>
      <c r="B483" s="19" t="s">
        <v>21</v>
      </c>
      <c r="C483" s="22">
        <v>0.88</v>
      </c>
      <c r="D483" s="22">
        <v>1.62</v>
      </c>
      <c r="E483" s="22">
        <v>1</v>
      </c>
      <c r="F483" s="22">
        <v>1</v>
      </c>
      <c r="G483" s="22">
        <v>0.63</v>
      </c>
      <c r="H483" s="19">
        <v>3</v>
      </c>
      <c r="I483" s="20" t="s">
        <v>147</v>
      </c>
      <c r="J483" s="22">
        <v>0.25</v>
      </c>
      <c r="K483" t="str">
        <f>VLOOKUP(A483,MasterTutor!A:D,4,FALSE)</f>
        <v>Advanced</v>
      </c>
      <c r="L483" t="str">
        <f>VLOOKUP(A483,MasterTutor!A:D,3,FALSE)</f>
        <v>Adjunct</v>
      </c>
      <c r="M483" t="str">
        <f>VLOOKUP(A483,MasterTutor!A:D,2,FALSE)</f>
        <v>Ela Cross</v>
      </c>
    </row>
    <row r="484" spans="1:13" x14ac:dyDescent="0.2">
      <c r="A484" s="19" t="s">
        <v>146</v>
      </c>
      <c r="B484" s="19" t="s">
        <v>22</v>
      </c>
      <c r="C484" s="22">
        <v>1.1000000000000001</v>
      </c>
      <c r="D484" s="22">
        <v>1.7</v>
      </c>
      <c r="E484" s="22">
        <v>0.98</v>
      </c>
      <c r="F484" s="22">
        <v>0.74</v>
      </c>
      <c r="G484" s="22">
        <v>0.08</v>
      </c>
      <c r="H484" s="19">
        <v>5</v>
      </c>
      <c r="I484" s="20" t="s">
        <v>148</v>
      </c>
      <c r="J484" s="22">
        <v>0</v>
      </c>
      <c r="K484" t="str">
        <f>VLOOKUP(A484,MasterTutor!A:D,4,FALSE)</f>
        <v>Advanced</v>
      </c>
      <c r="L484" t="str">
        <f>VLOOKUP(A484,MasterTutor!A:D,3,FALSE)</f>
        <v>Adjunct</v>
      </c>
      <c r="M484" t="str">
        <f>VLOOKUP(A484,MasterTutor!A:D,2,FALSE)</f>
        <v>Ela Cross</v>
      </c>
    </row>
    <row r="485" spans="1:13" x14ac:dyDescent="0.2">
      <c r="A485" s="19" t="s">
        <v>149</v>
      </c>
      <c r="B485" s="19" t="s">
        <v>14</v>
      </c>
      <c r="C485" s="22">
        <v>0</v>
      </c>
      <c r="D485" s="22">
        <v>0.70309999999999995</v>
      </c>
      <c r="E485" s="22">
        <v>0</v>
      </c>
      <c r="F485" s="22">
        <v>0</v>
      </c>
      <c r="G485" s="22">
        <v>0</v>
      </c>
      <c r="H485" s="19">
        <v>0</v>
      </c>
      <c r="I485" s="20"/>
      <c r="J485" s="22"/>
      <c r="K485" t="str">
        <f>VLOOKUP(A485,MasterTutor!A:D,4,FALSE)</f>
        <v>Advanced</v>
      </c>
      <c r="L485" t="str">
        <f>VLOOKUP(A485,MasterTutor!A:D,3,FALSE)</f>
        <v>Adjunct- BUC</v>
      </c>
      <c r="M485" t="str">
        <f>VLOOKUP(A485,MasterTutor!A:D,2,FALSE)</f>
        <v>Geoff St. Marie</v>
      </c>
    </row>
    <row r="486" spans="1:13" x14ac:dyDescent="0.2">
      <c r="A486" s="19" t="s">
        <v>149</v>
      </c>
      <c r="B486" s="19" t="s">
        <v>14</v>
      </c>
      <c r="C486" s="22">
        <v>0</v>
      </c>
      <c r="D486" s="22">
        <v>0.70309999999999995</v>
      </c>
      <c r="E486" s="22">
        <v>0</v>
      </c>
      <c r="F486" s="22">
        <v>0</v>
      </c>
      <c r="G486" s="22">
        <v>0</v>
      </c>
      <c r="H486" s="19">
        <v>0</v>
      </c>
      <c r="J486" s="19"/>
      <c r="K486" t="str">
        <f>VLOOKUP(A486,MasterTutor!A:D,4,FALSE)</f>
        <v>Advanced</v>
      </c>
      <c r="L486" t="str">
        <f>VLOOKUP(A486,MasterTutor!A:D,3,FALSE)</f>
        <v>Adjunct- BUC</v>
      </c>
      <c r="M486" t="str">
        <f>VLOOKUP(A486,MasterTutor!A:D,2,FALSE)</f>
        <v>Geoff St. Marie</v>
      </c>
    </row>
    <row r="487" spans="1:13" x14ac:dyDescent="0.2">
      <c r="A487" s="19" t="s">
        <v>149</v>
      </c>
      <c r="B487" s="19" t="s">
        <v>16</v>
      </c>
      <c r="C487" s="22">
        <v>0.55000000000000004</v>
      </c>
      <c r="D487" s="22">
        <v>0.89</v>
      </c>
      <c r="E487" s="22">
        <v>1</v>
      </c>
      <c r="F487" s="22">
        <v>1</v>
      </c>
      <c r="G487" s="22">
        <v>0</v>
      </c>
      <c r="H487" s="19">
        <v>2</v>
      </c>
      <c r="I487" s="23">
        <v>45753</v>
      </c>
      <c r="J487" s="24">
        <v>0.67</v>
      </c>
      <c r="K487" t="str">
        <f>VLOOKUP(A487,MasterTutor!A:D,4,FALSE)</f>
        <v>Advanced</v>
      </c>
      <c r="L487" t="str">
        <f>VLOOKUP(A487,MasterTutor!A:D,3,FALSE)</f>
        <v>Adjunct- BUC</v>
      </c>
      <c r="M487" t="str">
        <f>VLOOKUP(A487,MasterTutor!A:D,2,FALSE)</f>
        <v>Geoff St. Marie</v>
      </c>
    </row>
    <row r="488" spans="1:13" x14ac:dyDescent="0.2">
      <c r="A488" s="19" t="s">
        <v>149</v>
      </c>
      <c r="B488" s="19" t="s">
        <v>257</v>
      </c>
      <c r="C488" s="22">
        <v>1.05</v>
      </c>
      <c r="D488" s="22">
        <v>1.21</v>
      </c>
      <c r="E488" s="22">
        <v>1</v>
      </c>
      <c r="F488" s="22">
        <v>1</v>
      </c>
      <c r="G488" s="22">
        <v>1</v>
      </c>
      <c r="H488" s="19">
        <v>13</v>
      </c>
      <c r="I488" s="20"/>
      <c r="J488" s="22"/>
      <c r="K488" t="str">
        <f>VLOOKUP(A488,MasterTutor!A:D,4,FALSE)</f>
        <v>Advanced</v>
      </c>
      <c r="L488" t="str">
        <f>VLOOKUP(A488,MasterTutor!A:D,3,FALSE)</f>
        <v>Adjunct- BUC</v>
      </c>
      <c r="M488" t="str">
        <f>VLOOKUP(A488,MasterTutor!A:D,2,FALSE)</f>
        <v>Geoff St. Marie</v>
      </c>
    </row>
    <row r="489" spans="1:13" x14ac:dyDescent="0.2">
      <c r="A489" s="19" t="s">
        <v>149</v>
      </c>
      <c r="B489" s="19" t="s">
        <v>29</v>
      </c>
      <c r="C489" s="22">
        <v>1.0938000000000001</v>
      </c>
      <c r="D489" s="22">
        <v>1.0938000000000001</v>
      </c>
      <c r="E489" s="22">
        <v>0.97777777799999999</v>
      </c>
      <c r="F489" s="22">
        <v>1</v>
      </c>
      <c r="G489" s="22">
        <v>1</v>
      </c>
      <c r="H489" s="19">
        <v>12</v>
      </c>
      <c r="I489" s="20" t="s">
        <v>32</v>
      </c>
      <c r="J489" s="22">
        <v>0</v>
      </c>
      <c r="K489" t="str">
        <f>VLOOKUP(A489,MasterTutor!A:D,4,FALSE)</f>
        <v>Advanced</v>
      </c>
      <c r="L489" t="str">
        <f>VLOOKUP(A489,MasterTutor!A:D,3,FALSE)</f>
        <v>Adjunct- BUC</v>
      </c>
      <c r="M489" t="str">
        <f>VLOOKUP(A489,MasterTutor!A:D,2,FALSE)</f>
        <v>Geoff St. Marie</v>
      </c>
    </row>
    <row r="490" spans="1:13" x14ac:dyDescent="0.2">
      <c r="A490" s="19" t="s">
        <v>150</v>
      </c>
      <c r="B490" s="19" t="s">
        <v>257</v>
      </c>
      <c r="C490" s="22">
        <v>0</v>
      </c>
      <c r="D490" s="22">
        <v>0.91</v>
      </c>
      <c r="E490" s="22">
        <v>0</v>
      </c>
      <c r="F490" s="22">
        <v>0</v>
      </c>
      <c r="G490" s="22">
        <v>0</v>
      </c>
      <c r="H490" s="19">
        <v>0</v>
      </c>
      <c r="I490" s="20"/>
      <c r="J490" s="22"/>
      <c r="K490" t="str">
        <f>VLOOKUP(A490,MasterTutor!A:D,4,FALSE)</f>
        <v>Advanced</v>
      </c>
      <c r="L490" t="str">
        <f>VLOOKUP(A490,MasterTutor!A:D,3,FALSE)</f>
        <v>Adjunct- BUC</v>
      </c>
      <c r="M490" t="str">
        <f>VLOOKUP(A490,MasterTutor!A:D,2,FALSE)</f>
        <v>Geoff St. Marie</v>
      </c>
    </row>
    <row r="491" spans="1:13" x14ac:dyDescent="0.2">
      <c r="A491" s="19" t="s">
        <v>150</v>
      </c>
      <c r="B491" s="19" t="s">
        <v>29</v>
      </c>
      <c r="C491" s="22">
        <v>0.71879999999999999</v>
      </c>
      <c r="D491" s="22">
        <v>1.0625</v>
      </c>
      <c r="E491" s="22">
        <v>1</v>
      </c>
      <c r="F491" s="22">
        <v>0.46428571400000002</v>
      </c>
      <c r="G491" s="22">
        <v>0</v>
      </c>
      <c r="H491" s="19">
        <v>2</v>
      </c>
      <c r="I491" s="20">
        <v>0.33333333333333331</v>
      </c>
      <c r="J491" s="22">
        <f>I491</f>
        <v>0.33333333333333331</v>
      </c>
      <c r="K491" t="str">
        <f>VLOOKUP(A491,MasterTutor!A:D,4,FALSE)</f>
        <v>Advanced</v>
      </c>
      <c r="L491" t="str">
        <f>VLOOKUP(A491,MasterTutor!A:D,3,FALSE)</f>
        <v>Adjunct- BUC</v>
      </c>
      <c r="M491" t="str">
        <f>VLOOKUP(A491,MasterTutor!A:D,2,FALSE)</f>
        <v>Geoff St. Marie</v>
      </c>
    </row>
    <row r="492" spans="1:13" x14ac:dyDescent="0.2">
      <c r="A492" s="19" t="s">
        <v>151</v>
      </c>
      <c r="B492" s="19" t="s">
        <v>17</v>
      </c>
      <c r="C492" s="22">
        <v>1.1100000000000001</v>
      </c>
      <c r="D492" s="22">
        <v>1.49</v>
      </c>
      <c r="E492" s="22">
        <v>0.93</v>
      </c>
      <c r="F492" s="22">
        <v>0.81</v>
      </c>
      <c r="G492" s="22">
        <v>0.75</v>
      </c>
      <c r="H492" s="19">
        <v>1</v>
      </c>
      <c r="I492" s="20" t="s">
        <v>26</v>
      </c>
      <c r="J492" s="22">
        <v>0.5</v>
      </c>
      <c r="K492" t="e">
        <f>VLOOKUP(A492,MasterTutor!A:D,4,FALSE)</f>
        <v>#N/A</v>
      </c>
      <c r="L492" t="e">
        <f>VLOOKUP(A492,MasterTutor!A:D,3,FALSE)</f>
        <v>#N/A</v>
      </c>
      <c r="M492" t="e">
        <f>VLOOKUP(A492,MasterTutor!A:D,2,FALSE)</f>
        <v>#N/A</v>
      </c>
    </row>
    <row r="493" spans="1:13" x14ac:dyDescent="0.2">
      <c r="A493" s="19" t="s">
        <v>151</v>
      </c>
      <c r="B493" s="19" t="s">
        <v>18</v>
      </c>
      <c r="C493" s="22">
        <v>0.53</v>
      </c>
      <c r="D493" s="22">
        <v>2.0499999999999998</v>
      </c>
      <c r="E493" s="22">
        <v>1</v>
      </c>
      <c r="F493" s="22">
        <v>0.82</v>
      </c>
      <c r="G493" s="22">
        <v>0.75</v>
      </c>
      <c r="H493" s="19">
        <v>2</v>
      </c>
      <c r="I493" s="20" t="s">
        <v>26</v>
      </c>
      <c r="J493" s="22">
        <v>0.5</v>
      </c>
      <c r="K493" t="e">
        <f>VLOOKUP(A493,MasterTutor!A:D,4,FALSE)</f>
        <v>#N/A</v>
      </c>
      <c r="L493" t="e">
        <f>VLOOKUP(A493,MasterTutor!A:D,3,FALSE)</f>
        <v>#N/A</v>
      </c>
      <c r="M493" t="e">
        <f>VLOOKUP(A493,MasterTutor!A:D,2,FALSE)</f>
        <v>#N/A</v>
      </c>
    </row>
    <row r="494" spans="1:13" x14ac:dyDescent="0.2">
      <c r="A494" s="19" t="s">
        <v>151</v>
      </c>
      <c r="B494" s="19" t="s">
        <v>20</v>
      </c>
      <c r="C494" s="22">
        <v>0.77</v>
      </c>
      <c r="D494" s="22">
        <v>1.05</v>
      </c>
      <c r="E494" s="22">
        <v>1</v>
      </c>
      <c r="F494" s="22">
        <v>0.85</v>
      </c>
      <c r="G494" s="22">
        <v>0.87</v>
      </c>
      <c r="H494" s="19">
        <v>3</v>
      </c>
      <c r="I494" s="20">
        <v>0</v>
      </c>
      <c r="J494" s="22">
        <f>I494</f>
        <v>0</v>
      </c>
      <c r="K494" t="e">
        <f>VLOOKUP(A494,MasterTutor!A:D,4,FALSE)</f>
        <v>#N/A</v>
      </c>
      <c r="L494" t="e">
        <f>VLOOKUP(A494,MasterTutor!A:D,3,FALSE)</f>
        <v>#N/A</v>
      </c>
      <c r="M494" t="e">
        <f>VLOOKUP(A494,MasterTutor!A:D,2,FALSE)</f>
        <v>#N/A</v>
      </c>
    </row>
    <row r="495" spans="1:13" x14ac:dyDescent="0.2">
      <c r="A495" s="19" t="s">
        <v>151</v>
      </c>
      <c r="B495" s="19" t="s">
        <v>21</v>
      </c>
      <c r="C495" s="22">
        <v>1.29</v>
      </c>
      <c r="D495" s="22">
        <v>1.6</v>
      </c>
      <c r="E495" s="22">
        <v>1</v>
      </c>
      <c r="F495" s="22">
        <v>0.89</v>
      </c>
      <c r="G495" s="22">
        <v>0.31</v>
      </c>
      <c r="H495" s="19">
        <v>3</v>
      </c>
      <c r="I495" s="20" t="s">
        <v>45</v>
      </c>
      <c r="J495" s="22">
        <v>0</v>
      </c>
      <c r="K495" t="e">
        <f>VLOOKUP(A495,MasterTutor!A:D,4,FALSE)</f>
        <v>#N/A</v>
      </c>
      <c r="L495" t="e">
        <f>VLOOKUP(A495,MasterTutor!A:D,3,FALSE)</f>
        <v>#N/A</v>
      </c>
      <c r="M495" t="e">
        <f>VLOOKUP(A495,MasterTutor!A:D,2,FALSE)</f>
        <v>#N/A</v>
      </c>
    </row>
    <row r="496" spans="1:13" x14ac:dyDescent="0.2">
      <c r="A496" s="19" t="s">
        <v>151</v>
      </c>
      <c r="B496" s="19" t="s">
        <v>22</v>
      </c>
      <c r="C496" s="22">
        <v>0.68</v>
      </c>
      <c r="D496" s="22">
        <v>1.01</v>
      </c>
      <c r="E496" s="22">
        <v>0.97</v>
      </c>
      <c r="F496" s="22">
        <v>0.86</v>
      </c>
      <c r="G496" s="22">
        <v>0.25</v>
      </c>
      <c r="H496" s="19">
        <v>2</v>
      </c>
      <c r="I496" s="21"/>
      <c r="J496" s="19"/>
      <c r="K496" t="e">
        <f>VLOOKUP(A496,MasterTutor!A:D,4,FALSE)</f>
        <v>#N/A</v>
      </c>
      <c r="L496" t="e">
        <f>VLOOKUP(A496,MasterTutor!A:D,3,FALSE)</f>
        <v>#N/A</v>
      </c>
      <c r="M496" t="e">
        <f>VLOOKUP(A496,MasterTutor!A:D,2,FALSE)</f>
        <v>#N/A</v>
      </c>
    </row>
    <row r="497" spans="1:13" x14ac:dyDescent="0.2">
      <c r="A497" s="19" t="s">
        <v>152</v>
      </c>
      <c r="B497" s="19" t="s">
        <v>14</v>
      </c>
      <c r="C497" s="22">
        <v>0.86460000000000004</v>
      </c>
      <c r="D497" s="22">
        <v>1.1953</v>
      </c>
      <c r="E497" s="22">
        <v>0.96153846153846101</v>
      </c>
      <c r="F497" s="22">
        <v>0.9</v>
      </c>
      <c r="G497" s="22">
        <v>0.72727272727272696</v>
      </c>
      <c r="H497" s="19">
        <v>8</v>
      </c>
      <c r="I497" s="20"/>
      <c r="J497" s="22"/>
      <c r="K497" t="str">
        <f>VLOOKUP(A497,MasterTutor!A:D,4,FALSE)</f>
        <v>Advanced</v>
      </c>
      <c r="L497" t="str">
        <f>VLOOKUP(A497,MasterTutor!A:D,3,FALSE)</f>
        <v>Adjunct</v>
      </c>
      <c r="M497" t="str">
        <f>VLOOKUP(A497,MasterTutor!A:D,2,FALSE)</f>
        <v>Kristin Haase-Alvey</v>
      </c>
    </row>
    <row r="498" spans="1:13" x14ac:dyDescent="0.2">
      <c r="A498" s="19" t="s">
        <v>152</v>
      </c>
      <c r="B498" s="19" t="s">
        <v>14</v>
      </c>
      <c r="C498" s="22">
        <v>0.86460000000000004</v>
      </c>
      <c r="D498" s="22">
        <v>1.1953</v>
      </c>
      <c r="E498" s="22">
        <v>0.96153846153846101</v>
      </c>
      <c r="F498" s="22">
        <v>0.9</v>
      </c>
      <c r="G498" s="22">
        <v>0.72727272727272696</v>
      </c>
      <c r="H498" s="19">
        <v>8</v>
      </c>
      <c r="J498" s="19"/>
      <c r="K498" t="str">
        <f>VLOOKUP(A498,MasterTutor!A:D,4,FALSE)</f>
        <v>Advanced</v>
      </c>
      <c r="L498" t="str">
        <f>VLOOKUP(A498,MasterTutor!A:D,3,FALSE)</f>
        <v>Adjunct</v>
      </c>
      <c r="M498" t="str">
        <f>VLOOKUP(A498,MasterTutor!A:D,2,FALSE)</f>
        <v>Kristin Haase-Alvey</v>
      </c>
    </row>
    <row r="499" spans="1:13" x14ac:dyDescent="0.2">
      <c r="A499" s="19" t="s">
        <v>152</v>
      </c>
      <c r="B499" s="19" t="s">
        <v>16</v>
      </c>
      <c r="C499" s="22">
        <v>0.66</v>
      </c>
      <c r="D499" s="22">
        <v>1.0900000000000001</v>
      </c>
      <c r="E499" s="22">
        <v>0.98</v>
      </c>
      <c r="F499" s="22">
        <v>0.87</v>
      </c>
      <c r="G499" s="22">
        <v>0.82</v>
      </c>
      <c r="H499" s="19">
        <v>6</v>
      </c>
      <c r="I499" s="23">
        <v>45659</v>
      </c>
      <c r="J499" s="22">
        <v>0.5</v>
      </c>
      <c r="K499" t="str">
        <f>VLOOKUP(A499,MasterTutor!A:D,4,FALSE)</f>
        <v>Advanced</v>
      </c>
      <c r="L499" t="str">
        <f>VLOOKUP(A499,MasterTutor!A:D,3,FALSE)</f>
        <v>Adjunct</v>
      </c>
      <c r="M499" t="str">
        <f>VLOOKUP(A499,MasterTutor!A:D,2,FALSE)</f>
        <v>Kristin Haase-Alvey</v>
      </c>
    </row>
    <row r="500" spans="1:13" x14ac:dyDescent="0.2">
      <c r="A500" s="19" t="s">
        <v>152</v>
      </c>
      <c r="B500" s="19" t="s">
        <v>257</v>
      </c>
      <c r="C500" s="22">
        <v>0.47</v>
      </c>
      <c r="D500" s="22">
        <v>0.7</v>
      </c>
      <c r="E500" s="22">
        <v>1</v>
      </c>
      <c r="F500" s="22">
        <v>1</v>
      </c>
      <c r="G500" s="22">
        <v>0.91</v>
      </c>
      <c r="H500" s="19">
        <v>6</v>
      </c>
      <c r="I500" s="20"/>
      <c r="J500" s="22"/>
      <c r="K500" t="str">
        <f>VLOOKUP(A500,MasterTutor!A:D,4,FALSE)</f>
        <v>Advanced</v>
      </c>
      <c r="L500" t="str">
        <f>VLOOKUP(A500,MasterTutor!A:D,3,FALSE)</f>
        <v>Adjunct</v>
      </c>
      <c r="M500" t="str">
        <f>VLOOKUP(A500,MasterTutor!A:D,2,FALSE)</f>
        <v>Kristin Haase-Alvey</v>
      </c>
    </row>
    <row r="501" spans="1:13" x14ac:dyDescent="0.2">
      <c r="A501" s="19" t="s">
        <v>152</v>
      </c>
      <c r="B501" s="19" t="s">
        <v>29</v>
      </c>
      <c r="C501" s="22">
        <v>0.76039999999999996</v>
      </c>
      <c r="D501" s="22">
        <v>1.1718999999999999</v>
      </c>
      <c r="E501" s="22">
        <v>0.96078431399999997</v>
      </c>
      <c r="F501" s="22">
        <v>0.93939393900000001</v>
      </c>
      <c r="G501" s="22">
        <v>0.5</v>
      </c>
      <c r="H501" s="19">
        <v>11</v>
      </c>
      <c r="I501" s="20">
        <v>0.25</v>
      </c>
      <c r="J501" s="22">
        <f>I501</f>
        <v>0.25</v>
      </c>
      <c r="K501" t="str">
        <f>VLOOKUP(A501,MasterTutor!A:D,4,FALSE)</f>
        <v>Advanced</v>
      </c>
      <c r="L501" t="str">
        <f>VLOOKUP(A501,MasterTutor!A:D,3,FALSE)</f>
        <v>Adjunct</v>
      </c>
      <c r="M501" t="str">
        <f>VLOOKUP(A501,MasterTutor!A:D,2,FALSE)</f>
        <v>Kristin Haase-Alvey</v>
      </c>
    </row>
    <row r="502" spans="1:13" x14ac:dyDescent="0.2">
      <c r="A502" s="19" t="s">
        <v>152</v>
      </c>
      <c r="B502" s="19" t="s">
        <v>17</v>
      </c>
      <c r="C502" s="22">
        <v>0.54</v>
      </c>
      <c r="D502" s="22">
        <v>1.04</v>
      </c>
      <c r="E502" s="22">
        <v>1</v>
      </c>
      <c r="F502" s="22">
        <v>0.47</v>
      </c>
      <c r="G502" s="22">
        <v>0.75</v>
      </c>
      <c r="H502" s="19">
        <v>6</v>
      </c>
      <c r="J502" s="19"/>
      <c r="K502" t="str">
        <f>VLOOKUP(A502,MasterTutor!A:D,4,FALSE)</f>
        <v>Advanced</v>
      </c>
      <c r="L502" t="str">
        <f>VLOOKUP(A502,MasterTutor!A:D,3,FALSE)</f>
        <v>Adjunct</v>
      </c>
      <c r="M502" t="str">
        <f>VLOOKUP(A502,MasterTutor!A:D,2,FALSE)</f>
        <v>Kristin Haase-Alvey</v>
      </c>
    </row>
    <row r="503" spans="1:13" x14ac:dyDescent="0.2">
      <c r="A503" s="19" t="s">
        <v>152</v>
      </c>
      <c r="B503" s="19" t="s">
        <v>18</v>
      </c>
      <c r="C503" s="22">
        <v>0.56000000000000005</v>
      </c>
      <c r="D503" s="22">
        <v>1.22</v>
      </c>
      <c r="E503" s="22">
        <v>0.96</v>
      </c>
      <c r="F503" s="22">
        <v>0.92</v>
      </c>
      <c r="G503" s="22">
        <v>0.78</v>
      </c>
      <c r="H503" s="19" t="e">
        <v>#N/A</v>
      </c>
      <c r="I503" s="20">
        <v>0</v>
      </c>
      <c r="J503" s="22">
        <f>I503</f>
        <v>0</v>
      </c>
      <c r="K503" t="str">
        <f>VLOOKUP(A503,MasterTutor!A:D,4,FALSE)</f>
        <v>Advanced</v>
      </c>
      <c r="L503" t="str">
        <f>VLOOKUP(A503,MasterTutor!A:D,3,FALSE)</f>
        <v>Adjunct</v>
      </c>
      <c r="M503" t="str">
        <f>VLOOKUP(A503,MasterTutor!A:D,2,FALSE)</f>
        <v>Kristin Haase-Alvey</v>
      </c>
    </row>
    <row r="504" spans="1:13" x14ac:dyDescent="0.2">
      <c r="A504" s="19" t="s">
        <v>152</v>
      </c>
      <c r="B504" s="19" t="s">
        <v>20</v>
      </c>
      <c r="C504" s="22">
        <v>0.57999999999999996</v>
      </c>
      <c r="D504" s="22">
        <v>1.28</v>
      </c>
      <c r="E504" s="22">
        <v>0.98</v>
      </c>
      <c r="F504" s="22">
        <v>0.96</v>
      </c>
      <c r="G504" s="22">
        <v>0.55000000000000004</v>
      </c>
      <c r="H504" s="19">
        <v>6</v>
      </c>
      <c r="I504" s="20">
        <v>1</v>
      </c>
      <c r="J504" s="22">
        <f>I504</f>
        <v>1</v>
      </c>
      <c r="K504" t="str">
        <f>VLOOKUP(A504,MasterTutor!A:D,4,FALSE)</f>
        <v>Advanced</v>
      </c>
      <c r="L504" t="str">
        <f>VLOOKUP(A504,MasterTutor!A:D,3,FALSE)</f>
        <v>Adjunct</v>
      </c>
      <c r="M504" t="str">
        <f>VLOOKUP(A504,MasterTutor!A:D,2,FALSE)</f>
        <v>Kristin Haase-Alvey</v>
      </c>
    </row>
    <row r="505" spans="1:13" x14ac:dyDescent="0.2">
      <c r="A505" s="19" t="s">
        <v>152</v>
      </c>
      <c r="B505" s="19" t="s">
        <v>21</v>
      </c>
      <c r="C505" s="22">
        <v>0.65</v>
      </c>
      <c r="D505" s="22">
        <v>1.3</v>
      </c>
      <c r="E505" s="22">
        <v>1</v>
      </c>
      <c r="F505" s="22">
        <v>0.89</v>
      </c>
      <c r="G505" s="22">
        <v>1</v>
      </c>
      <c r="H505" s="19">
        <v>6</v>
      </c>
      <c r="I505" s="21"/>
      <c r="J505" s="19"/>
      <c r="K505" t="str">
        <f>VLOOKUP(A505,MasterTutor!A:D,4,FALSE)</f>
        <v>Advanced</v>
      </c>
      <c r="L505" t="str">
        <f>VLOOKUP(A505,MasterTutor!A:D,3,FALSE)</f>
        <v>Adjunct</v>
      </c>
      <c r="M505" t="str">
        <f>VLOOKUP(A505,MasterTutor!A:D,2,FALSE)</f>
        <v>Kristin Haase-Alvey</v>
      </c>
    </row>
    <row r="506" spans="1:13" x14ac:dyDescent="0.2">
      <c r="A506" s="19" t="s">
        <v>152</v>
      </c>
      <c r="B506" s="19" t="s">
        <v>22</v>
      </c>
      <c r="C506" s="22">
        <v>0.73</v>
      </c>
      <c r="D506" s="22">
        <v>1.24</v>
      </c>
      <c r="E506" s="22">
        <v>0.98</v>
      </c>
      <c r="F506" s="22">
        <v>1</v>
      </c>
      <c r="G506" s="22">
        <v>1</v>
      </c>
      <c r="H506" s="19">
        <v>2</v>
      </c>
      <c r="I506" s="20" t="s">
        <v>48</v>
      </c>
      <c r="J506" s="22">
        <v>1</v>
      </c>
      <c r="K506" t="str">
        <f>VLOOKUP(A506,MasterTutor!A:D,4,FALSE)</f>
        <v>Advanced</v>
      </c>
      <c r="L506" t="str">
        <f>VLOOKUP(A506,MasterTutor!A:D,3,FALSE)</f>
        <v>Adjunct</v>
      </c>
      <c r="M506" t="str">
        <f>VLOOKUP(A506,MasterTutor!A:D,2,FALSE)</f>
        <v>Kristin Haase-Alvey</v>
      </c>
    </row>
    <row r="507" spans="1:13" x14ac:dyDescent="0.2">
      <c r="A507" s="19" t="s">
        <v>153</v>
      </c>
      <c r="B507" s="19" t="s">
        <v>14</v>
      </c>
      <c r="C507" s="22">
        <v>0.62859999999999905</v>
      </c>
      <c r="D507" s="22">
        <v>1.1991000000000001</v>
      </c>
      <c r="E507" s="22">
        <v>0.987341772151898</v>
      </c>
      <c r="F507" s="22">
        <v>1</v>
      </c>
      <c r="G507" s="22">
        <v>1</v>
      </c>
      <c r="H507" s="19">
        <v>2</v>
      </c>
      <c r="I507" s="20" t="s">
        <v>154</v>
      </c>
      <c r="J507" s="22">
        <v>1</v>
      </c>
      <c r="K507" t="str">
        <f>VLOOKUP(A507,MasterTutor!A:D,4,FALSE)</f>
        <v>Distinguished</v>
      </c>
      <c r="L507" t="str">
        <f>VLOOKUP(A507,MasterTutor!A:D,3,FALSE)</f>
        <v>Professional</v>
      </c>
      <c r="M507" t="str">
        <f>VLOOKUP(A507,MasterTutor!A:D,2,FALSE)</f>
        <v>Ian Plamondon</v>
      </c>
    </row>
    <row r="508" spans="1:13" x14ac:dyDescent="0.2">
      <c r="A508" s="19" t="s">
        <v>153</v>
      </c>
      <c r="B508" s="19" t="s">
        <v>16</v>
      </c>
      <c r="C508" s="22">
        <v>0.72</v>
      </c>
      <c r="D508" s="22">
        <v>1.1399999999999999</v>
      </c>
      <c r="E508" s="22">
        <v>0.95</v>
      </c>
      <c r="F508" s="22">
        <v>1</v>
      </c>
      <c r="G508" s="22">
        <v>1</v>
      </c>
      <c r="H508" s="19">
        <v>1</v>
      </c>
      <c r="I508" s="23"/>
      <c r="J508" s="19"/>
      <c r="K508" t="str">
        <f>VLOOKUP(A508,MasterTutor!A:D,4,FALSE)</f>
        <v>Distinguished</v>
      </c>
      <c r="L508" t="str">
        <f>VLOOKUP(A508,MasterTutor!A:D,3,FALSE)</f>
        <v>Professional</v>
      </c>
      <c r="M508" t="str">
        <f>VLOOKUP(A508,MasterTutor!A:D,2,FALSE)</f>
        <v>Ian Plamondon</v>
      </c>
    </row>
    <row r="509" spans="1:13" x14ac:dyDescent="0.2">
      <c r="A509" s="19" t="s">
        <v>153</v>
      </c>
      <c r="B509" s="19" t="s">
        <v>257</v>
      </c>
      <c r="C509" s="22">
        <v>0.39</v>
      </c>
      <c r="D509" s="22">
        <v>0.69</v>
      </c>
      <c r="E509" s="22">
        <v>1</v>
      </c>
      <c r="F509" s="22">
        <v>1</v>
      </c>
      <c r="G509" s="22">
        <v>0.95</v>
      </c>
      <c r="H509" s="19">
        <v>3</v>
      </c>
      <c r="I509" s="20"/>
      <c r="J509" s="22"/>
      <c r="K509" t="str">
        <f>VLOOKUP(A509,MasterTutor!A:D,4,FALSE)</f>
        <v>Distinguished</v>
      </c>
      <c r="L509" t="str">
        <f>VLOOKUP(A509,MasterTutor!A:D,3,FALSE)</f>
        <v>Professional</v>
      </c>
      <c r="M509" t="str">
        <f>VLOOKUP(A509,MasterTutor!A:D,2,FALSE)</f>
        <v>Ian Plamondon</v>
      </c>
    </row>
    <row r="510" spans="1:13" x14ac:dyDescent="0.2">
      <c r="A510" s="19" t="s">
        <v>153</v>
      </c>
      <c r="B510" s="19" t="s">
        <v>29</v>
      </c>
      <c r="C510" s="22">
        <v>0.5464</v>
      </c>
      <c r="D510" s="22">
        <v>1.1758999999999999</v>
      </c>
      <c r="E510" s="22">
        <v>0.95238095199999995</v>
      </c>
      <c r="F510" s="22">
        <v>1</v>
      </c>
      <c r="G510" s="22">
        <v>1</v>
      </c>
      <c r="H510" s="19">
        <v>4</v>
      </c>
      <c r="I510" s="20">
        <v>1</v>
      </c>
      <c r="J510" s="22">
        <f>I510</f>
        <v>1</v>
      </c>
      <c r="K510" t="str">
        <f>VLOOKUP(A510,MasterTutor!A:D,4,FALSE)</f>
        <v>Distinguished</v>
      </c>
      <c r="L510" t="str">
        <f>VLOOKUP(A510,MasterTutor!A:D,3,FALSE)</f>
        <v>Professional</v>
      </c>
      <c r="M510" t="str">
        <f>VLOOKUP(A510,MasterTutor!A:D,2,FALSE)</f>
        <v>Ian Plamondon</v>
      </c>
    </row>
    <row r="511" spans="1:13" x14ac:dyDescent="0.2">
      <c r="A511" s="19" t="s">
        <v>153</v>
      </c>
      <c r="B511" s="19" t="s">
        <v>17</v>
      </c>
      <c r="C511" s="22">
        <v>0.76</v>
      </c>
      <c r="D511" s="22">
        <v>1.19</v>
      </c>
      <c r="E511" s="22">
        <v>0.94</v>
      </c>
      <c r="F511" s="22">
        <v>1</v>
      </c>
      <c r="G511" s="22">
        <v>1</v>
      </c>
      <c r="H511" s="19">
        <v>7</v>
      </c>
      <c r="I511" s="20">
        <v>1</v>
      </c>
      <c r="J511" s="22">
        <f>I511</f>
        <v>1</v>
      </c>
      <c r="K511" t="str">
        <f>VLOOKUP(A511,MasterTutor!A:D,4,FALSE)</f>
        <v>Distinguished</v>
      </c>
      <c r="L511" t="str">
        <f>VLOOKUP(A511,MasterTutor!A:D,3,FALSE)</f>
        <v>Professional</v>
      </c>
      <c r="M511" t="str">
        <f>VLOOKUP(A511,MasterTutor!A:D,2,FALSE)</f>
        <v>Ian Plamondon</v>
      </c>
    </row>
    <row r="512" spans="1:13" x14ac:dyDescent="0.2">
      <c r="A512" s="19" t="s">
        <v>153</v>
      </c>
      <c r="B512" s="19" t="s">
        <v>18</v>
      </c>
      <c r="C512" s="22">
        <v>0.81</v>
      </c>
      <c r="D512" s="22">
        <v>1.2</v>
      </c>
      <c r="E512" s="22">
        <v>0.97</v>
      </c>
      <c r="F512" s="22">
        <v>1</v>
      </c>
      <c r="G512" s="22">
        <v>1</v>
      </c>
      <c r="H512" s="19">
        <v>3</v>
      </c>
      <c r="I512" s="20">
        <v>1</v>
      </c>
      <c r="J512" s="22">
        <f>I512</f>
        <v>1</v>
      </c>
      <c r="K512" t="str">
        <f>VLOOKUP(A512,MasterTutor!A:D,4,FALSE)</f>
        <v>Distinguished</v>
      </c>
      <c r="L512" t="str">
        <f>VLOOKUP(A512,MasterTutor!A:D,3,FALSE)</f>
        <v>Professional</v>
      </c>
      <c r="M512" t="str">
        <f>VLOOKUP(A512,MasterTutor!A:D,2,FALSE)</f>
        <v>Ian Plamondon</v>
      </c>
    </row>
    <row r="513" spans="1:13" x14ac:dyDescent="0.2">
      <c r="A513" s="19" t="s">
        <v>153</v>
      </c>
      <c r="B513" s="19" t="s">
        <v>20</v>
      </c>
      <c r="C513" s="22">
        <v>0.85</v>
      </c>
      <c r="D513" s="22">
        <v>1.23</v>
      </c>
      <c r="E513" s="22">
        <v>0.93</v>
      </c>
      <c r="F513" s="22">
        <v>1</v>
      </c>
      <c r="G513" s="22">
        <v>0.85</v>
      </c>
      <c r="H513" s="19">
        <v>2</v>
      </c>
      <c r="I513" s="20">
        <v>1</v>
      </c>
      <c r="J513" s="22">
        <f>I513</f>
        <v>1</v>
      </c>
      <c r="K513" t="str">
        <f>VLOOKUP(A513,MasterTutor!A:D,4,FALSE)</f>
        <v>Distinguished</v>
      </c>
      <c r="L513" t="str">
        <f>VLOOKUP(A513,MasterTutor!A:D,3,FALSE)</f>
        <v>Professional</v>
      </c>
      <c r="M513" t="str">
        <f>VLOOKUP(A513,MasterTutor!A:D,2,FALSE)</f>
        <v>Ian Plamondon</v>
      </c>
    </row>
    <row r="514" spans="1:13" x14ac:dyDescent="0.2">
      <c r="A514" s="19" t="s">
        <v>153</v>
      </c>
      <c r="B514" s="19" t="s">
        <v>21</v>
      </c>
      <c r="C514" s="22">
        <v>0.98</v>
      </c>
      <c r="D514" s="22">
        <v>1.24</v>
      </c>
      <c r="E514" s="22">
        <v>0.92</v>
      </c>
      <c r="F514" s="22">
        <v>1</v>
      </c>
      <c r="G514" s="22">
        <v>1</v>
      </c>
      <c r="H514" s="19">
        <v>4</v>
      </c>
      <c r="I514" s="20" t="s">
        <v>23</v>
      </c>
      <c r="J514" s="22">
        <v>1</v>
      </c>
      <c r="K514" t="str">
        <f>VLOOKUP(A514,MasterTutor!A:D,4,FALSE)</f>
        <v>Distinguished</v>
      </c>
      <c r="L514" t="str">
        <f>VLOOKUP(A514,MasterTutor!A:D,3,FALSE)</f>
        <v>Professional</v>
      </c>
      <c r="M514" t="str">
        <f>VLOOKUP(A514,MasterTutor!A:D,2,FALSE)</f>
        <v>Ian Plamondon</v>
      </c>
    </row>
    <row r="515" spans="1:13" x14ac:dyDescent="0.2">
      <c r="A515" s="19" t="s">
        <v>153</v>
      </c>
      <c r="B515" s="19" t="s">
        <v>22</v>
      </c>
      <c r="C515" s="22">
        <v>0.93</v>
      </c>
      <c r="D515" s="22">
        <v>1.24</v>
      </c>
      <c r="E515" s="22">
        <v>0.87</v>
      </c>
      <c r="F515" s="22">
        <v>1</v>
      </c>
      <c r="G515" s="22">
        <v>1</v>
      </c>
      <c r="H515" s="19">
        <v>1</v>
      </c>
      <c r="I515" s="20" t="s">
        <v>23</v>
      </c>
      <c r="J515" s="22">
        <v>1</v>
      </c>
      <c r="K515" t="str">
        <f>VLOOKUP(A515,MasterTutor!A:D,4,FALSE)</f>
        <v>Distinguished</v>
      </c>
      <c r="L515" t="str">
        <f>VLOOKUP(A515,MasterTutor!A:D,3,FALSE)</f>
        <v>Professional</v>
      </c>
      <c r="M515" t="str">
        <f>VLOOKUP(A515,MasterTutor!A:D,2,FALSE)</f>
        <v>Ian Plamondon</v>
      </c>
    </row>
    <row r="516" spans="1:13" x14ac:dyDescent="0.2">
      <c r="A516" s="19" t="s">
        <v>155</v>
      </c>
      <c r="B516" s="19" t="s">
        <v>14</v>
      </c>
      <c r="C516" s="22">
        <v>0</v>
      </c>
      <c r="D516" s="22">
        <v>2.63E-2</v>
      </c>
      <c r="E516" s="22">
        <v>0</v>
      </c>
      <c r="F516" s="22">
        <v>0</v>
      </c>
      <c r="G516" s="22">
        <v>0</v>
      </c>
      <c r="H516" s="19">
        <v>0</v>
      </c>
      <c r="I516" s="20"/>
      <c r="J516" s="22"/>
      <c r="K516" t="str">
        <f>VLOOKUP(A516,MasterTutor!A:D,4,FALSE)</f>
        <v>Premium</v>
      </c>
      <c r="L516" t="str">
        <f>VLOOKUP(A516,MasterTutor!A:D,3,FALSE)</f>
        <v>Professional</v>
      </c>
      <c r="M516" t="str">
        <f>VLOOKUP(A516,MasterTutor!A:D,2,FALSE)</f>
        <v>Ian Plamondon</v>
      </c>
    </row>
    <row r="517" spans="1:13" x14ac:dyDescent="0.2">
      <c r="A517" s="19" t="s">
        <v>155</v>
      </c>
      <c r="B517" s="19" t="s">
        <v>14</v>
      </c>
      <c r="C517" s="22">
        <v>0</v>
      </c>
      <c r="D517" s="22">
        <v>2.63E-2</v>
      </c>
      <c r="E517" s="22">
        <v>0</v>
      </c>
      <c r="F517" s="22">
        <v>0</v>
      </c>
      <c r="G517" s="22">
        <v>0</v>
      </c>
      <c r="H517" s="19">
        <v>0</v>
      </c>
      <c r="J517" s="19"/>
      <c r="K517" t="str">
        <f>VLOOKUP(A517,MasterTutor!A:D,4,FALSE)</f>
        <v>Premium</v>
      </c>
      <c r="L517" t="str">
        <f>VLOOKUP(A517,MasterTutor!A:D,3,FALSE)</f>
        <v>Professional</v>
      </c>
      <c r="M517" t="str">
        <f>VLOOKUP(A517,MasterTutor!A:D,2,FALSE)</f>
        <v>Ian Plamondon</v>
      </c>
    </row>
    <row r="518" spans="1:13" x14ac:dyDescent="0.2">
      <c r="A518" s="19" t="s">
        <v>155</v>
      </c>
      <c r="B518" s="19" t="s">
        <v>16</v>
      </c>
      <c r="C518" s="22">
        <v>0</v>
      </c>
      <c r="D518" s="22">
        <v>0.03</v>
      </c>
      <c r="E518" s="22">
        <v>0</v>
      </c>
      <c r="F518" s="22">
        <v>0</v>
      </c>
      <c r="G518" s="22">
        <v>0</v>
      </c>
      <c r="H518" s="19">
        <v>0</v>
      </c>
      <c r="I518" s="23"/>
      <c r="J518" s="19"/>
      <c r="K518" t="str">
        <f>VLOOKUP(A518,MasterTutor!A:D,4,FALSE)</f>
        <v>Premium</v>
      </c>
      <c r="L518" t="str">
        <f>VLOOKUP(A518,MasterTutor!A:D,3,FALSE)</f>
        <v>Professional</v>
      </c>
      <c r="M518" t="str">
        <f>VLOOKUP(A518,MasterTutor!A:D,2,FALSE)</f>
        <v>Ian Plamondon</v>
      </c>
    </row>
    <row r="519" spans="1:13" x14ac:dyDescent="0.2">
      <c r="A519" s="19" t="s">
        <v>155</v>
      </c>
      <c r="B519" s="19" t="s">
        <v>257</v>
      </c>
      <c r="C519" s="22">
        <v>0.05</v>
      </c>
      <c r="D519" s="22">
        <v>0.67</v>
      </c>
      <c r="E519" s="22">
        <v>1</v>
      </c>
      <c r="F519" s="22">
        <v>0.6</v>
      </c>
      <c r="G519" s="22">
        <v>0</v>
      </c>
      <c r="H519" s="19">
        <v>2</v>
      </c>
      <c r="I519" s="20">
        <v>1</v>
      </c>
      <c r="J519" s="22">
        <v>1</v>
      </c>
      <c r="K519" t="str">
        <f>VLOOKUP(A519,MasterTutor!A:D,4,FALSE)</f>
        <v>Premium</v>
      </c>
      <c r="L519" t="str">
        <f>VLOOKUP(A519,MasterTutor!A:D,3,FALSE)</f>
        <v>Professional</v>
      </c>
      <c r="M519" t="str">
        <f>VLOOKUP(A519,MasterTutor!A:D,2,FALSE)</f>
        <v>Ian Plamondon</v>
      </c>
    </row>
    <row r="520" spans="1:13" x14ac:dyDescent="0.2">
      <c r="A520" s="19" t="s">
        <v>155</v>
      </c>
      <c r="B520" s="19" t="s">
        <v>29</v>
      </c>
      <c r="C520" s="22">
        <v>0.2167</v>
      </c>
      <c r="D520" s="22">
        <v>0.85529999999999995</v>
      </c>
      <c r="E520" s="22">
        <v>1</v>
      </c>
      <c r="F520" s="22">
        <v>1</v>
      </c>
      <c r="G520" s="22">
        <v>0.4</v>
      </c>
      <c r="H520" s="19">
        <v>0</v>
      </c>
      <c r="I520" s="20">
        <v>1</v>
      </c>
      <c r="J520" s="22">
        <f>I520</f>
        <v>1</v>
      </c>
      <c r="K520" t="str">
        <f>VLOOKUP(A520,MasterTutor!A:D,4,FALSE)</f>
        <v>Premium</v>
      </c>
      <c r="L520" t="str">
        <f>VLOOKUP(A520,MasterTutor!A:D,3,FALSE)</f>
        <v>Professional</v>
      </c>
      <c r="M520" t="str">
        <f>VLOOKUP(A520,MasterTutor!A:D,2,FALSE)</f>
        <v>Ian Plamondon</v>
      </c>
    </row>
    <row r="521" spans="1:13" x14ac:dyDescent="0.2">
      <c r="A521" s="19" t="s">
        <v>155</v>
      </c>
      <c r="B521" s="19" t="s">
        <v>17</v>
      </c>
      <c r="C521" s="22">
        <v>0.73</v>
      </c>
      <c r="D521" s="22">
        <v>1.21</v>
      </c>
      <c r="E521" s="22">
        <v>1</v>
      </c>
      <c r="F521" s="22">
        <v>0.93</v>
      </c>
      <c r="G521" s="22">
        <v>0.44</v>
      </c>
      <c r="H521" s="19">
        <v>3</v>
      </c>
      <c r="I521" s="20">
        <v>1</v>
      </c>
      <c r="J521" s="22">
        <f>I521</f>
        <v>1</v>
      </c>
      <c r="K521" t="str">
        <f>VLOOKUP(A521,MasterTutor!A:D,4,FALSE)</f>
        <v>Premium</v>
      </c>
      <c r="L521" t="str">
        <f>VLOOKUP(A521,MasterTutor!A:D,3,FALSE)</f>
        <v>Professional</v>
      </c>
      <c r="M521" t="str">
        <f>VLOOKUP(A521,MasterTutor!A:D,2,FALSE)</f>
        <v>Ian Plamondon</v>
      </c>
    </row>
    <row r="522" spans="1:13" x14ac:dyDescent="0.2">
      <c r="A522" s="19" t="s">
        <v>155</v>
      </c>
      <c r="B522" s="19" t="s">
        <v>18</v>
      </c>
      <c r="C522" s="22">
        <v>0.51</v>
      </c>
      <c r="D522" s="22">
        <v>1.1000000000000001</v>
      </c>
      <c r="E522" s="22">
        <v>1</v>
      </c>
      <c r="F522" s="22">
        <v>0.97</v>
      </c>
      <c r="G522" s="22">
        <v>1</v>
      </c>
      <c r="H522" s="19">
        <v>5</v>
      </c>
      <c r="J522" s="19"/>
      <c r="K522" t="str">
        <f>VLOOKUP(A522,MasterTutor!A:D,4,FALSE)</f>
        <v>Premium</v>
      </c>
      <c r="L522" t="str">
        <f>VLOOKUP(A522,MasterTutor!A:D,3,FALSE)</f>
        <v>Professional</v>
      </c>
      <c r="M522" t="str">
        <f>VLOOKUP(A522,MasterTutor!A:D,2,FALSE)</f>
        <v>Ian Plamondon</v>
      </c>
    </row>
    <row r="523" spans="1:13" x14ac:dyDescent="0.2">
      <c r="A523" s="19" t="s">
        <v>155</v>
      </c>
      <c r="B523" s="19" t="s">
        <v>20</v>
      </c>
      <c r="C523" s="22">
        <v>0.53</v>
      </c>
      <c r="D523" s="22">
        <v>1.06</v>
      </c>
      <c r="E523" s="22">
        <v>1</v>
      </c>
      <c r="F523" s="22">
        <v>0.95</v>
      </c>
      <c r="G523" s="22">
        <v>0.09</v>
      </c>
      <c r="H523" s="19">
        <v>1</v>
      </c>
      <c r="J523" s="19"/>
      <c r="K523" t="str">
        <f>VLOOKUP(A523,MasterTutor!A:D,4,FALSE)</f>
        <v>Premium</v>
      </c>
      <c r="L523" t="str">
        <f>VLOOKUP(A523,MasterTutor!A:D,3,FALSE)</f>
        <v>Professional</v>
      </c>
      <c r="M523" t="str">
        <f>VLOOKUP(A523,MasterTutor!A:D,2,FALSE)</f>
        <v>Ian Plamondon</v>
      </c>
    </row>
    <row r="524" spans="1:13" x14ac:dyDescent="0.2">
      <c r="A524" s="19" t="s">
        <v>155</v>
      </c>
      <c r="B524" s="19" t="s">
        <v>21</v>
      </c>
      <c r="C524" s="22">
        <v>0.16</v>
      </c>
      <c r="D524" s="22">
        <v>0.56000000000000005</v>
      </c>
      <c r="E524" s="22">
        <v>1</v>
      </c>
      <c r="F524" s="22">
        <v>0.79</v>
      </c>
      <c r="G524" s="22">
        <v>0.67</v>
      </c>
      <c r="H524" s="19">
        <v>0</v>
      </c>
      <c r="I524" s="21"/>
      <c r="J524" s="19"/>
      <c r="K524" t="str">
        <f>VLOOKUP(A524,MasterTutor!A:D,4,FALSE)</f>
        <v>Premium</v>
      </c>
      <c r="L524" t="str">
        <f>VLOOKUP(A524,MasterTutor!A:D,3,FALSE)</f>
        <v>Professional</v>
      </c>
      <c r="M524" t="str">
        <f>VLOOKUP(A524,MasterTutor!A:D,2,FALSE)</f>
        <v>Ian Plamondon</v>
      </c>
    </row>
    <row r="525" spans="1:13" x14ac:dyDescent="0.2">
      <c r="A525" s="19" t="s">
        <v>155</v>
      </c>
      <c r="B525" s="19" t="s">
        <v>22</v>
      </c>
      <c r="C525" s="22">
        <v>0</v>
      </c>
      <c r="D525" s="22">
        <v>0.03</v>
      </c>
      <c r="E525" s="22">
        <v>0</v>
      </c>
      <c r="F525" s="22">
        <v>0</v>
      </c>
      <c r="G525" s="22">
        <v>0</v>
      </c>
      <c r="H525" s="19">
        <v>0</v>
      </c>
      <c r="I525" s="21"/>
      <c r="J525" s="19"/>
      <c r="K525" t="str">
        <f>VLOOKUP(A525,MasterTutor!A:D,4,FALSE)</f>
        <v>Premium</v>
      </c>
      <c r="L525" t="str">
        <f>VLOOKUP(A525,MasterTutor!A:D,3,FALSE)</f>
        <v>Professional</v>
      </c>
      <c r="M525" t="str">
        <f>VLOOKUP(A525,MasterTutor!A:D,2,FALSE)</f>
        <v>Ian Plamondon</v>
      </c>
    </row>
    <row r="526" spans="1:13" x14ac:dyDescent="0.2">
      <c r="A526" s="19" t="s">
        <v>156</v>
      </c>
      <c r="B526" s="19" t="s">
        <v>14</v>
      </c>
      <c r="C526" s="22">
        <v>0.99109999999999998</v>
      </c>
      <c r="D526" s="22">
        <v>0.96509999999999996</v>
      </c>
      <c r="E526" s="22">
        <v>0.90298507462686495</v>
      </c>
      <c r="F526" s="22">
        <v>0.83333333333333304</v>
      </c>
      <c r="G526" s="22">
        <v>0.66666666666666596</v>
      </c>
      <c r="H526" s="19">
        <v>5</v>
      </c>
      <c r="I526" s="20" t="s">
        <v>157</v>
      </c>
      <c r="J526" s="22">
        <v>0.16</v>
      </c>
      <c r="K526" t="str">
        <f>VLOOKUP(A526,MasterTutor!A:D,4,FALSE)</f>
        <v>Advanced</v>
      </c>
      <c r="L526" t="str">
        <f>VLOOKUP(A526,MasterTutor!A:D,3,FALSE)</f>
        <v>Professional</v>
      </c>
      <c r="M526" t="str">
        <f>VLOOKUP(A526,MasterTutor!A:D,2,FALSE)</f>
        <v>Annelies de Groot</v>
      </c>
    </row>
    <row r="527" spans="1:13" x14ac:dyDescent="0.2">
      <c r="A527" s="19" t="s">
        <v>156</v>
      </c>
      <c r="B527" s="19" t="s">
        <v>14</v>
      </c>
      <c r="C527" s="22">
        <v>0.99109999999999998</v>
      </c>
      <c r="D527" s="22">
        <v>0.96509999999999996</v>
      </c>
      <c r="E527" s="22">
        <v>0.90298507462686495</v>
      </c>
      <c r="F527" s="22">
        <v>0.83333333333333304</v>
      </c>
      <c r="G527" s="22">
        <v>0.66666666666666596</v>
      </c>
      <c r="H527" s="19">
        <v>5</v>
      </c>
      <c r="I527" s="20" t="s">
        <v>157</v>
      </c>
      <c r="J527" s="22">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19" t="s">
        <v>156</v>
      </c>
      <c r="B528" s="19" t="s">
        <v>16</v>
      </c>
      <c r="C528" s="22">
        <v>0.89</v>
      </c>
      <c r="D528" s="22">
        <v>0.85</v>
      </c>
      <c r="E528" s="22">
        <v>0.93</v>
      </c>
      <c r="F528" s="22">
        <v>0.92</v>
      </c>
      <c r="G528" s="22">
        <v>0.87</v>
      </c>
      <c r="H528" s="19">
        <v>12</v>
      </c>
      <c r="I528" s="23" t="s">
        <v>62</v>
      </c>
      <c r="J528" s="22">
        <v>0</v>
      </c>
      <c r="K528" t="str">
        <f>VLOOKUP(A528,MasterTutor!A:D,4,FALSE)</f>
        <v>Advanced</v>
      </c>
      <c r="L528" t="str">
        <f>VLOOKUP(A528,MasterTutor!A:D,3,FALSE)</f>
        <v>Professional</v>
      </c>
      <c r="M528" t="str">
        <f>VLOOKUP(A528,MasterTutor!A:D,2,FALSE)</f>
        <v>Annelies de Groot</v>
      </c>
    </row>
    <row r="529" spans="1:13" x14ac:dyDescent="0.2">
      <c r="A529" s="19" t="s">
        <v>156</v>
      </c>
      <c r="B529" s="19" t="s">
        <v>257</v>
      </c>
      <c r="C529" s="22">
        <v>0.8</v>
      </c>
      <c r="D529" s="22">
        <v>0.8</v>
      </c>
      <c r="E529" s="22">
        <v>0.97</v>
      </c>
      <c r="F529" s="22">
        <v>0.91</v>
      </c>
      <c r="G529" s="22">
        <v>0.77</v>
      </c>
      <c r="H529" s="19">
        <v>11</v>
      </c>
      <c r="I529" s="20">
        <v>0.14285714285714285</v>
      </c>
      <c r="J529" s="22">
        <f>1/7</f>
        <v>0.14285714285714285</v>
      </c>
      <c r="K529" t="str">
        <f>VLOOKUP(A529,MasterTutor!A:D,4,FALSE)</f>
        <v>Advanced</v>
      </c>
      <c r="L529" t="str">
        <f>VLOOKUP(A529,MasterTutor!A:D,3,FALSE)</f>
        <v>Professional</v>
      </c>
      <c r="M529" t="str">
        <f>VLOOKUP(A529,MasterTutor!A:D,2,FALSE)</f>
        <v>Annelies de Groot</v>
      </c>
    </row>
    <row r="530" spans="1:13" x14ac:dyDescent="0.2">
      <c r="A530" s="19" t="s">
        <v>156</v>
      </c>
      <c r="B530" s="19" t="s">
        <v>29</v>
      </c>
      <c r="C530" s="22">
        <v>0.85360000000000003</v>
      </c>
      <c r="D530" s="22">
        <v>0.94769999999999999</v>
      </c>
      <c r="E530" s="22">
        <v>0.93333333299999999</v>
      </c>
      <c r="F530" s="22">
        <v>0.94666666700000002</v>
      </c>
      <c r="G530" s="22">
        <v>0.55555555599999995</v>
      </c>
      <c r="H530" s="19">
        <v>6</v>
      </c>
      <c r="I530" s="20">
        <v>0.375</v>
      </c>
      <c r="J530" s="22">
        <f>I530</f>
        <v>0.375</v>
      </c>
      <c r="K530" t="str">
        <f>VLOOKUP(A530,MasterTutor!A:D,4,FALSE)</f>
        <v>Advanced</v>
      </c>
      <c r="L530" t="str">
        <f>VLOOKUP(A530,MasterTutor!A:D,3,FALSE)</f>
        <v>Professional</v>
      </c>
      <c r="M530" t="str">
        <f>VLOOKUP(A530,MasterTutor!A:D,2,FALSE)</f>
        <v>Annelies de Groot</v>
      </c>
    </row>
    <row r="531" spans="1:13" x14ac:dyDescent="0.2">
      <c r="A531" s="19" t="s">
        <v>156</v>
      </c>
      <c r="B531" s="19" t="s">
        <v>17</v>
      </c>
      <c r="C531" s="22">
        <v>0.65</v>
      </c>
      <c r="D531" s="22">
        <v>1.1499999999999999</v>
      </c>
      <c r="E531" s="22">
        <v>0.9</v>
      </c>
      <c r="F531" s="22">
        <v>0.9</v>
      </c>
      <c r="G531" s="22">
        <v>0.91</v>
      </c>
      <c r="H531" s="19">
        <v>1</v>
      </c>
      <c r="I531" s="20">
        <v>0</v>
      </c>
      <c r="J531" s="22">
        <f>I531</f>
        <v>0</v>
      </c>
      <c r="K531" t="str">
        <f>VLOOKUP(A531,MasterTutor!A:D,4,FALSE)</f>
        <v>Advanced</v>
      </c>
      <c r="L531" t="str">
        <f>VLOOKUP(A531,MasterTutor!A:D,3,FALSE)</f>
        <v>Professional</v>
      </c>
      <c r="M531" t="str">
        <f>VLOOKUP(A531,MasterTutor!A:D,2,FALSE)</f>
        <v>Annelies de Groot</v>
      </c>
    </row>
    <row r="532" spans="1:13" x14ac:dyDescent="0.2">
      <c r="A532" s="19" t="s">
        <v>156</v>
      </c>
      <c r="B532" s="19" t="s">
        <v>18</v>
      </c>
      <c r="C532" s="22">
        <v>0.6</v>
      </c>
      <c r="D532" s="22">
        <v>1.1499999999999999</v>
      </c>
      <c r="E532" s="22">
        <v>0.88</v>
      </c>
      <c r="F532" s="22">
        <v>0.72</v>
      </c>
      <c r="G532" s="22">
        <v>0.62</v>
      </c>
      <c r="H532" s="19">
        <v>2</v>
      </c>
      <c r="I532" s="20">
        <v>0</v>
      </c>
      <c r="J532" s="22">
        <f>I532</f>
        <v>0</v>
      </c>
      <c r="K532" t="str">
        <f>VLOOKUP(A532,MasterTutor!A:D,4,FALSE)</f>
        <v>Advanced</v>
      </c>
      <c r="L532" t="str">
        <f>VLOOKUP(A532,MasterTutor!A:D,3,FALSE)</f>
        <v>Professional</v>
      </c>
      <c r="M532" t="str">
        <f>VLOOKUP(A532,MasterTutor!A:D,2,FALSE)</f>
        <v>Annelies de Groot</v>
      </c>
    </row>
    <row r="533" spans="1:13" x14ac:dyDescent="0.2">
      <c r="A533" s="19" t="s">
        <v>156</v>
      </c>
      <c r="B533" s="19" t="s">
        <v>20</v>
      </c>
      <c r="C533" s="22">
        <v>0.7</v>
      </c>
      <c r="D533" s="22">
        <v>1.1100000000000001</v>
      </c>
      <c r="E533" s="22">
        <v>0.88</v>
      </c>
      <c r="F533" s="22">
        <v>0.89</v>
      </c>
      <c r="G533" s="22">
        <v>0.7</v>
      </c>
      <c r="H533" s="19">
        <v>4</v>
      </c>
      <c r="I533" s="20" t="s">
        <v>132</v>
      </c>
      <c r="J533" s="22">
        <f>1/3</f>
        <v>0.33333333333333331</v>
      </c>
      <c r="K533" t="str">
        <f>VLOOKUP(A533,MasterTutor!A:D,4,FALSE)</f>
        <v>Advanced</v>
      </c>
      <c r="L533" t="str">
        <f>VLOOKUP(A533,MasterTutor!A:D,3,FALSE)</f>
        <v>Professional</v>
      </c>
      <c r="M533" t="str">
        <f>VLOOKUP(A533,MasterTutor!A:D,2,FALSE)</f>
        <v>Annelies de Groot</v>
      </c>
    </row>
    <row r="534" spans="1:13" x14ac:dyDescent="0.2">
      <c r="A534" s="19" t="s">
        <v>156</v>
      </c>
      <c r="B534" s="19" t="s">
        <v>21</v>
      </c>
      <c r="C534" s="22">
        <v>0.83</v>
      </c>
      <c r="D534" s="22">
        <v>1.1200000000000001</v>
      </c>
      <c r="E534" s="22">
        <v>0.89</v>
      </c>
      <c r="F534" s="22">
        <v>0.72</v>
      </c>
      <c r="G534" s="22">
        <v>0.67</v>
      </c>
      <c r="H534" s="19">
        <v>4</v>
      </c>
      <c r="I534" s="20" t="s">
        <v>158</v>
      </c>
      <c r="J534" s="22">
        <v>0.33</v>
      </c>
      <c r="K534" t="str">
        <f>VLOOKUP(A534,MasterTutor!A:D,4,FALSE)</f>
        <v>Advanced</v>
      </c>
      <c r="L534" t="str">
        <f>VLOOKUP(A534,MasterTutor!A:D,3,FALSE)</f>
        <v>Professional</v>
      </c>
      <c r="M534" t="str">
        <f>VLOOKUP(A534,MasterTutor!A:D,2,FALSE)</f>
        <v>Annelies de Groot</v>
      </c>
    </row>
    <row r="535" spans="1:13" x14ac:dyDescent="0.2">
      <c r="A535" s="19" t="s">
        <v>156</v>
      </c>
      <c r="B535" s="19" t="s">
        <v>22</v>
      </c>
      <c r="C535" s="22">
        <v>0.95</v>
      </c>
      <c r="D535" s="22">
        <v>1.1200000000000001</v>
      </c>
      <c r="E535" s="22">
        <v>0.87</v>
      </c>
      <c r="F535" s="22">
        <v>0.83</v>
      </c>
      <c r="G535" s="22">
        <v>0.75</v>
      </c>
      <c r="H535" s="19">
        <v>7</v>
      </c>
      <c r="I535" s="20" t="s">
        <v>62</v>
      </c>
      <c r="J535" s="22">
        <v>0</v>
      </c>
      <c r="K535" t="str">
        <f>VLOOKUP(A535,MasterTutor!A:D,4,FALSE)</f>
        <v>Advanced</v>
      </c>
      <c r="L535" t="str">
        <f>VLOOKUP(A535,MasterTutor!A:D,3,FALSE)</f>
        <v>Professional</v>
      </c>
      <c r="M535" t="str">
        <f>VLOOKUP(A535,MasterTutor!A:D,2,FALSE)</f>
        <v>Annelies de Groot</v>
      </c>
    </row>
    <row r="536" spans="1:13" x14ac:dyDescent="0.2">
      <c r="A536" s="19" t="s">
        <v>159</v>
      </c>
      <c r="B536" s="19" t="s">
        <v>14</v>
      </c>
      <c r="C536" s="22">
        <v>0.83750000000000002</v>
      </c>
      <c r="D536" s="22">
        <v>1.1875</v>
      </c>
      <c r="E536" s="22">
        <v>1</v>
      </c>
      <c r="F536" s="22">
        <v>0.98245614035087703</v>
      </c>
      <c r="G536" s="22">
        <v>0.72</v>
      </c>
      <c r="H536" s="19">
        <v>0</v>
      </c>
      <c r="I536" s="20" t="s">
        <v>41</v>
      </c>
      <c r="J536" s="22">
        <v>0.83</v>
      </c>
      <c r="K536" t="str">
        <f>VLOOKUP(A536,MasterTutor!A:D,4,FALSE)</f>
        <v>Distinguished</v>
      </c>
      <c r="L536" t="str">
        <f>VLOOKUP(A536,MasterTutor!A:D,3,FALSE)</f>
        <v>Professional</v>
      </c>
      <c r="M536" t="str">
        <f>VLOOKUP(A536,MasterTutor!A:D,2,FALSE)</f>
        <v>Ian Plamondon</v>
      </c>
    </row>
    <row r="537" spans="1:13" x14ac:dyDescent="0.2">
      <c r="A537" s="19" t="s">
        <v>159</v>
      </c>
      <c r="B537" s="19" t="s">
        <v>14</v>
      </c>
      <c r="C537" s="22">
        <v>0.83750000000000002</v>
      </c>
      <c r="D537" s="22">
        <v>1.1875</v>
      </c>
      <c r="E537" s="22">
        <v>1</v>
      </c>
      <c r="F537" s="22">
        <v>0.98245614035087703</v>
      </c>
      <c r="G537" s="22">
        <v>0.72</v>
      </c>
      <c r="H537" s="19">
        <v>0</v>
      </c>
      <c r="I537" s="20" t="s">
        <v>41</v>
      </c>
      <c r="J537" s="22">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19" t="s">
        <v>159</v>
      </c>
      <c r="B538" s="19" t="s">
        <v>16</v>
      </c>
      <c r="C538" s="22">
        <v>0.65</v>
      </c>
      <c r="D538" s="22">
        <v>1.02</v>
      </c>
      <c r="E538" s="22">
        <v>1</v>
      </c>
      <c r="F538" s="22">
        <v>1</v>
      </c>
      <c r="G538" s="22">
        <v>0.64</v>
      </c>
      <c r="H538" s="19">
        <v>1</v>
      </c>
      <c r="I538" s="23">
        <v>45690</v>
      </c>
      <c r="J538" s="22">
        <v>1</v>
      </c>
      <c r="K538" t="str">
        <f>VLOOKUP(A538,MasterTutor!A:D,4,FALSE)</f>
        <v>Distinguished</v>
      </c>
      <c r="L538" t="str">
        <f>VLOOKUP(A538,MasterTutor!A:D,3,FALSE)</f>
        <v>Professional</v>
      </c>
      <c r="M538" t="str">
        <f>VLOOKUP(A538,MasterTutor!A:D,2,FALSE)</f>
        <v>Ian Plamondon</v>
      </c>
    </row>
    <row r="539" spans="1:13" x14ac:dyDescent="0.2">
      <c r="A539" s="19" t="s">
        <v>159</v>
      </c>
      <c r="B539" s="19" t="s">
        <v>257</v>
      </c>
      <c r="C539" s="22">
        <v>0.53</v>
      </c>
      <c r="D539" s="22">
        <v>1.08</v>
      </c>
      <c r="E539" s="22">
        <v>1</v>
      </c>
      <c r="F539" s="22">
        <v>0.98</v>
      </c>
      <c r="G539" s="22">
        <v>0.53</v>
      </c>
      <c r="H539" s="19">
        <v>0</v>
      </c>
      <c r="I539" s="20" t="s">
        <v>45</v>
      </c>
      <c r="J539" s="22">
        <v>0</v>
      </c>
      <c r="K539" t="str">
        <f>VLOOKUP(A539,MasterTutor!A:D,4,FALSE)</f>
        <v>Distinguished</v>
      </c>
      <c r="L539" t="str">
        <f>VLOOKUP(A539,MasterTutor!A:D,3,FALSE)</f>
        <v>Professional</v>
      </c>
      <c r="M539" t="str">
        <f>VLOOKUP(A539,MasterTutor!A:D,2,FALSE)</f>
        <v>Ian Plamondon</v>
      </c>
    </row>
    <row r="540" spans="1:13" x14ac:dyDescent="0.2">
      <c r="A540" s="19" t="s">
        <v>159</v>
      </c>
      <c r="B540" s="19" t="s">
        <v>29</v>
      </c>
      <c r="C540" s="22">
        <v>0.45419999999999999</v>
      </c>
      <c r="D540" s="22">
        <v>0.93259999999999998</v>
      </c>
      <c r="E540" s="22">
        <v>1</v>
      </c>
      <c r="F540" s="22">
        <v>1</v>
      </c>
      <c r="G540" s="22">
        <v>1</v>
      </c>
      <c r="H540" s="19">
        <v>1</v>
      </c>
      <c r="I540" s="20">
        <v>1</v>
      </c>
      <c r="J540" s="22">
        <f>I540</f>
        <v>1</v>
      </c>
      <c r="K540" t="str">
        <f>VLOOKUP(A540,MasterTutor!A:D,4,FALSE)</f>
        <v>Distinguished</v>
      </c>
      <c r="L540" t="str">
        <f>VLOOKUP(A540,MasterTutor!A:D,3,FALSE)</f>
        <v>Professional</v>
      </c>
      <c r="M540" t="str">
        <f>VLOOKUP(A540,MasterTutor!A:D,2,FALSE)</f>
        <v>Ian Plamondon</v>
      </c>
    </row>
    <row r="541" spans="1:13" x14ac:dyDescent="0.2">
      <c r="A541" s="19" t="s">
        <v>159</v>
      </c>
      <c r="B541" s="19" t="s">
        <v>17</v>
      </c>
      <c r="C541" s="22">
        <v>0.72</v>
      </c>
      <c r="D541" s="22">
        <v>1.22</v>
      </c>
      <c r="E541" s="22">
        <v>1</v>
      </c>
      <c r="F541" s="22">
        <v>1</v>
      </c>
      <c r="G541" s="22">
        <v>1</v>
      </c>
      <c r="H541" s="19">
        <v>5</v>
      </c>
      <c r="J541" s="19"/>
      <c r="K541" t="str">
        <f>VLOOKUP(A541,MasterTutor!A:D,4,FALSE)</f>
        <v>Distinguished</v>
      </c>
      <c r="L541" t="str">
        <f>VLOOKUP(A541,MasterTutor!A:D,3,FALSE)</f>
        <v>Professional</v>
      </c>
      <c r="M541" t="str">
        <f>VLOOKUP(A541,MasterTutor!A:D,2,FALSE)</f>
        <v>Ian Plamondon</v>
      </c>
    </row>
    <row r="542" spans="1:13" x14ac:dyDescent="0.2">
      <c r="A542" s="19" t="s">
        <v>159</v>
      </c>
      <c r="B542" s="19" t="s">
        <v>18</v>
      </c>
      <c r="C542" s="22">
        <v>0.18</v>
      </c>
      <c r="D542" s="22">
        <v>0.56999999999999995</v>
      </c>
      <c r="E542" s="22">
        <v>1</v>
      </c>
      <c r="F542" s="22">
        <v>1</v>
      </c>
      <c r="G542" s="22">
        <v>0.87</v>
      </c>
      <c r="H542" s="19">
        <v>1</v>
      </c>
      <c r="I542" s="20">
        <v>0</v>
      </c>
      <c r="J542" s="22">
        <f>I542</f>
        <v>0</v>
      </c>
      <c r="K542" t="str">
        <f>VLOOKUP(A542,MasterTutor!A:D,4,FALSE)</f>
        <v>Distinguished</v>
      </c>
      <c r="L542" t="str">
        <f>VLOOKUP(A542,MasterTutor!A:D,3,FALSE)</f>
        <v>Professional</v>
      </c>
      <c r="M542" t="str">
        <f>VLOOKUP(A542,MasterTutor!A:D,2,FALSE)</f>
        <v>Ian Plamondon</v>
      </c>
    </row>
    <row r="543" spans="1:13" x14ac:dyDescent="0.2">
      <c r="A543" s="19" t="s">
        <v>159</v>
      </c>
      <c r="B543" s="19" t="s">
        <v>20</v>
      </c>
      <c r="C543" s="22">
        <v>0.83</v>
      </c>
      <c r="D543" s="22">
        <v>1.23</v>
      </c>
      <c r="E543" s="22">
        <v>1</v>
      </c>
      <c r="F543" s="22">
        <v>1</v>
      </c>
      <c r="G543" s="22">
        <v>0.94</v>
      </c>
      <c r="H543" s="19">
        <v>1</v>
      </c>
      <c r="I543" s="20" t="s">
        <v>115</v>
      </c>
      <c r="J543" s="22">
        <v>0.4</v>
      </c>
      <c r="K543" t="str">
        <f>VLOOKUP(A543,MasterTutor!A:D,4,FALSE)</f>
        <v>Distinguished</v>
      </c>
      <c r="L543" t="str">
        <f>VLOOKUP(A543,MasterTutor!A:D,3,FALSE)</f>
        <v>Professional</v>
      </c>
      <c r="M543" t="str">
        <f>VLOOKUP(A543,MasterTutor!A:D,2,FALSE)</f>
        <v>Ian Plamondon</v>
      </c>
    </row>
    <row r="544" spans="1:13" x14ac:dyDescent="0.2">
      <c r="A544" s="19" t="s">
        <v>159</v>
      </c>
      <c r="B544" s="19" t="s">
        <v>21</v>
      </c>
      <c r="C544" s="22">
        <v>0.89</v>
      </c>
      <c r="D544" s="22">
        <v>1.1399999999999999</v>
      </c>
      <c r="E544" s="22">
        <v>1</v>
      </c>
      <c r="F544" s="22">
        <v>0.98</v>
      </c>
      <c r="G544" s="22">
        <v>0.9</v>
      </c>
      <c r="H544" s="19">
        <v>2</v>
      </c>
      <c r="I544" s="20" t="s">
        <v>66</v>
      </c>
      <c r="J544" s="22">
        <v>0.5</v>
      </c>
      <c r="K544" t="str">
        <f>VLOOKUP(A544,MasterTutor!A:D,4,FALSE)</f>
        <v>Distinguished</v>
      </c>
      <c r="L544" t="str">
        <f>VLOOKUP(A544,MasterTutor!A:D,3,FALSE)</f>
        <v>Professional</v>
      </c>
      <c r="M544" t="str">
        <f>VLOOKUP(A544,MasterTutor!A:D,2,FALSE)</f>
        <v>Ian Plamondon</v>
      </c>
    </row>
    <row r="545" spans="1:13" x14ac:dyDescent="0.2">
      <c r="A545" s="19" t="s">
        <v>159</v>
      </c>
      <c r="B545" s="19" t="s">
        <v>22</v>
      </c>
      <c r="C545" s="22">
        <v>0.93</v>
      </c>
      <c r="D545" s="22">
        <v>1.27</v>
      </c>
      <c r="E545" s="22">
        <v>1</v>
      </c>
      <c r="F545" s="22">
        <v>1</v>
      </c>
      <c r="G545" s="22">
        <v>0.88</v>
      </c>
      <c r="H545" s="19">
        <v>3</v>
      </c>
      <c r="I545" s="20" t="s">
        <v>23</v>
      </c>
      <c r="J545" s="22">
        <v>1</v>
      </c>
      <c r="K545" t="str">
        <f>VLOOKUP(A545,MasterTutor!A:D,4,FALSE)</f>
        <v>Distinguished</v>
      </c>
      <c r="L545" t="str">
        <f>VLOOKUP(A545,MasterTutor!A:D,3,FALSE)</f>
        <v>Professional</v>
      </c>
      <c r="M545" t="str">
        <f>VLOOKUP(A545,MasterTutor!A:D,2,FALSE)</f>
        <v>Ian Plamondon</v>
      </c>
    </row>
    <row r="546" spans="1:13" x14ac:dyDescent="0.2">
      <c r="A546" s="19" t="s">
        <v>160</v>
      </c>
      <c r="B546" s="19" t="s">
        <v>14</v>
      </c>
      <c r="C546" s="22">
        <v>0.8125</v>
      </c>
      <c r="D546" s="22">
        <v>0.9375</v>
      </c>
      <c r="E546" s="22">
        <v>0.959595959595959</v>
      </c>
      <c r="F546" s="22">
        <v>0.828125</v>
      </c>
      <c r="G546" s="22">
        <v>0.86363636363636298</v>
      </c>
      <c r="H546" s="19">
        <v>7</v>
      </c>
      <c r="I546" s="20" t="s">
        <v>161</v>
      </c>
      <c r="J546" s="22">
        <v>0.17</v>
      </c>
      <c r="K546" t="str">
        <f>VLOOKUP(A546,MasterTutor!A:D,4,FALSE)</f>
        <v>Advanced</v>
      </c>
      <c r="L546" t="str">
        <f>VLOOKUP(A546,MasterTutor!A:D,3,FALSE)</f>
        <v>Professional</v>
      </c>
      <c r="M546" t="str">
        <f>VLOOKUP(A546,MasterTutor!A:D,2,FALSE)</f>
        <v>Ian Plamondon</v>
      </c>
    </row>
    <row r="547" spans="1:13" x14ac:dyDescent="0.2">
      <c r="A547" s="19" t="s">
        <v>160</v>
      </c>
      <c r="B547" s="19" t="s">
        <v>14</v>
      </c>
      <c r="C547" s="22">
        <v>0.8125</v>
      </c>
      <c r="D547" s="22">
        <v>0.9375</v>
      </c>
      <c r="E547" s="22">
        <v>0.959595959595959</v>
      </c>
      <c r="F547" s="22">
        <v>0.828125</v>
      </c>
      <c r="G547" s="22">
        <v>0.86363636363636298</v>
      </c>
      <c r="H547" s="19">
        <v>7</v>
      </c>
      <c r="I547" s="20" t="s">
        <v>161</v>
      </c>
      <c r="J547" s="22">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19" t="s">
        <v>160</v>
      </c>
      <c r="B548" s="19" t="s">
        <v>16</v>
      </c>
      <c r="C548" s="22">
        <v>0.81</v>
      </c>
      <c r="D548" s="22">
        <v>0.93</v>
      </c>
      <c r="E548" s="22">
        <v>0.97</v>
      </c>
      <c r="F548" s="22">
        <v>1</v>
      </c>
      <c r="G548" s="22">
        <v>0.81</v>
      </c>
      <c r="H548" s="19">
        <v>9</v>
      </c>
      <c r="I548" s="23">
        <v>45660</v>
      </c>
      <c r="J548" s="24">
        <f>1/3</f>
        <v>0.33333333333333331</v>
      </c>
      <c r="K548" t="str">
        <f>VLOOKUP(A548,MasterTutor!A:D,4,FALSE)</f>
        <v>Advanced</v>
      </c>
      <c r="L548" t="str">
        <f>VLOOKUP(A548,MasterTutor!A:D,3,FALSE)</f>
        <v>Professional</v>
      </c>
      <c r="M548" t="str">
        <f>VLOOKUP(A548,MasterTutor!A:D,2,FALSE)</f>
        <v>Ian Plamondon</v>
      </c>
    </row>
    <row r="549" spans="1:13" x14ac:dyDescent="0.2">
      <c r="A549" s="19" t="s">
        <v>160</v>
      </c>
      <c r="B549" s="19" t="s">
        <v>257</v>
      </c>
      <c r="C549" s="22">
        <v>0.6</v>
      </c>
      <c r="D549" s="22">
        <v>0.96</v>
      </c>
      <c r="E549" s="22">
        <v>0.95</v>
      </c>
      <c r="F549" s="22">
        <v>1</v>
      </c>
      <c r="G549" s="22">
        <v>0.74</v>
      </c>
      <c r="H549" s="19">
        <v>10</v>
      </c>
      <c r="I549" s="20" t="s">
        <v>54</v>
      </c>
      <c r="J549" s="22">
        <v>0</v>
      </c>
      <c r="K549" t="str">
        <f>VLOOKUP(A549,MasterTutor!A:D,4,FALSE)</f>
        <v>Advanced</v>
      </c>
      <c r="L549" t="str">
        <f>VLOOKUP(A549,MasterTutor!A:D,3,FALSE)</f>
        <v>Professional</v>
      </c>
      <c r="M549" t="str">
        <f>VLOOKUP(A549,MasterTutor!A:D,2,FALSE)</f>
        <v>Ian Plamondon</v>
      </c>
    </row>
    <row r="550" spans="1:13" x14ac:dyDescent="0.2">
      <c r="A550" s="19" t="s">
        <v>160</v>
      </c>
      <c r="B550" s="19" t="s">
        <v>29</v>
      </c>
      <c r="C550" s="22">
        <v>0.77080000000000004</v>
      </c>
      <c r="D550" s="22">
        <v>0.99180000000000001</v>
      </c>
      <c r="E550" s="22">
        <v>0.91011235999999995</v>
      </c>
      <c r="F550" s="22">
        <v>1</v>
      </c>
      <c r="G550" s="22">
        <v>0</v>
      </c>
      <c r="H550" s="19">
        <v>2</v>
      </c>
      <c r="I550" s="20">
        <v>0.16666666666666666</v>
      </c>
      <c r="J550" s="22">
        <f>I550</f>
        <v>0.16666666666666666</v>
      </c>
      <c r="K550" t="str">
        <f>VLOOKUP(A550,MasterTutor!A:D,4,FALSE)</f>
        <v>Advanced</v>
      </c>
      <c r="L550" t="str">
        <f>VLOOKUP(A550,MasterTutor!A:D,3,FALSE)</f>
        <v>Professional</v>
      </c>
      <c r="M550" t="str">
        <f>VLOOKUP(A550,MasterTutor!A:D,2,FALSE)</f>
        <v>Ian Plamondon</v>
      </c>
    </row>
    <row r="551" spans="1:13" x14ac:dyDescent="0.2">
      <c r="A551" s="19" t="s">
        <v>160</v>
      </c>
      <c r="B551" s="19" t="s">
        <v>17</v>
      </c>
      <c r="C551" s="22">
        <v>0.42</v>
      </c>
      <c r="D551" s="22">
        <v>0.63</v>
      </c>
      <c r="E551" s="22">
        <v>0.92</v>
      </c>
      <c r="F551" s="22">
        <v>0.53</v>
      </c>
      <c r="G551" s="22">
        <v>0.9</v>
      </c>
      <c r="H551" s="19">
        <v>4</v>
      </c>
      <c r="J551" s="19"/>
      <c r="K551" t="str">
        <f>VLOOKUP(A551,MasterTutor!A:D,4,FALSE)</f>
        <v>Advanced</v>
      </c>
      <c r="L551" t="str">
        <f>VLOOKUP(A551,MasterTutor!A:D,3,FALSE)</f>
        <v>Professional</v>
      </c>
      <c r="M551" t="str">
        <f>VLOOKUP(A551,MasterTutor!A:D,2,FALSE)</f>
        <v>Ian Plamondon</v>
      </c>
    </row>
    <row r="552" spans="1:13" x14ac:dyDescent="0.2">
      <c r="A552" s="19" t="s">
        <v>160</v>
      </c>
      <c r="B552" s="19" t="s">
        <v>18</v>
      </c>
      <c r="C552" s="22">
        <v>0.51</v>
      </c>
      <c r="D552" s="22">
        <v>0.96</v>
      </c>
      <c r="E552" s="22">
        <v>0.69</v>
      </c>
      <c r="F552" s="22">
        <v>0.18</v>
      </c>
      <c r="G552" s="22">
        <v>0.57999999999999996</v>
      </c>
      <c r="H552" s="19">
        <v>8</v>
      </c>
      <c r="I552" s="20" t="s">
        <v>162</v>
      </c>
      <c r="J552" s="22">
        <v>0.14000000000000001</v>
      </c>
      <c r="K552" t="str">
        <f>VLOOKUP(A552,MasterTutor!A:D,4,FALSE)</f>
        <v>Advanced</v>
      </c>
      <c r="L552" t="str">
        <f>VLOOKUP(A552,MasterTutor!A:D,3,FALSE)</f>
        <v>Professional</v>
      </c>
      <c r="M552" t="str">
        <f>VLOOKUP(A552,MasterTutor!A:D,2,FALSE)</f>
        <v>Ian Plamondon</v>
      </c>
    </row>
    <row r="553" spans="1:13" x14ac:dyDescent="0.2">
      <c r="A553" s="19" t="s">
        <v>160</v>
      </c>
      <c r="B553" s="19" t="s">
        <v>20</v>
      </c>
      <c r="C553" s="22">
        <v>0.93</v>
      </c>
      <c r="D553" s="22">
        <v>1.01</v>
      </c>
      <c r="E553" s="22">
        <v>0.89</v>
      </c>
      <c r="F553" s="22">
        <v>0.88</v>
      </c>
      <c r="G553" s="22">
        <v>0.53</v>
      </c>
      <c r="H553" s="19">
        <v>9</v>
      </c>
      <c r="I553" s="20" t="s">
        <v>163</v>
      </c>
      <c r="J553" s="22">
        <v>0.2</v>
      </c>
      <c r="K553" t="str">
        <f>VLOOKUP(A553,MasterTutor!A:D,4,FALSE)</f>
        <v>Advanced</v>
      </c>
      <c r="L553" t="str">
        <f>VLOOKUP(A553,MasterTutor!A:D,3,FALSE)</f>
        <v>Professional</v>
      </c>
      <c r="M553" t="str">
        <f>VLOOKUP(A553,MasterTutor!A:D,2,FALSE)</f>
        <v>Ian Plamondon</v>
      </c>
    </row>
    <row r="554" spans="1:13" x14ac:dyDescent="0.2">
      <c r="A554" s="19" t="s">
        <v>160</v>
      </c>
      <c r="B554" s="19" t="s">
        <v>21</v>
      </c>
      <c r="C554" s="22">
        <v>1</v>
      </c>
      <c r="D554" s="22">
        <v>1</v>
      </c>
      <c r="E554" s="22">
        <v>0.9</v>
      </c>
      <c r="F554" s="22">
        <v>1</v>
      </c>
      <c r="G554" s="22">
        <v>0.6</v>
      </c>
      <c r="H554" s="19">
        <v>10</v>
      </c>
      <c r="I554" s="20" t="s">
        <v>36</v>
      </c>
      <c r="J554" s="22">
        <v>0</v>
      </c>
      <c r="K554" t="str">
        <f>VLOOKUP(A554,MasterTutor!A:D,4,FALSE)</f>
        <v>Advanced</v>
      </c>
      <c r="L554" t="str">
        <f>VLOOKUP(A554,MasterTutor!A:D,3,FALSE)</f>
        <v>Professional</v>
      </c>
      <c r="M554" t="str">
        <f>VLOOKUP(A554,MasterTutor!A:D,2,FALSE)</f>
        <v>Ian Plamondon</v>
      </c>
    </row>
    <row r="555" spans="1:13" x14ac:dyDescent="0.2">
      <c r="A555" s="19" t="s">
        <v>160</v>
      </c>
      <c r="B555" s="19" t="s">
        <v>22</v>
      </c>
      <c r="C555" s="22">
        <v>0.79</v>
      </c>
      <c r="D555" s="22">
        <v>1.06</v>
      </c>
      <c r="E555" s="22">
        <v>0.94</v>
      </c>
      <c r="F555" s="22">
        <v>0.98</v>
      </c>
      <c r="G555" s="22">
        <v>0.4</v>
      </c>
      <c r="H555" s="19">
        <v>12</v>
      </c>
      <c r="I555" s="20" t="s">
        <v>45</v>
      </c>
      <c r="J555" s="22">
        <v>0</v>
      </c>
      <c r="K555" t="str">
        <f>VLOOKUP(A555,MasterTutor!A:D,4,FALSE)</f>
        <v>Advanced</v>
      </c>
      <c r="L555" t="str">
        <f>VLOOKUP(A555,MasterTutor!A:D,3,FALSE)</f>
        <v>Professional</v>
      </c>
      <c r="M555" t="str">
        <f>VLOOKUP(A555,MasterTutor!A:D,2,FALSE)</f>
        <v>Ian Plamondon</v>
      </c>
    </row>
    <row r="556" spans="1:13" x14ac:dyDescent="0.2">
      <c r="A556" s="19" t="s">
        <v>164</v>
      </c>
      <c r="B556" s="19" t="s">
        <v>14</v>
      </c>
      <c r="C556" s="22">
        <v>1.2187999999999899</v>
      </c>
      <c r="D556" s="22">
        <v>1.1015999999999999</v>
      </c>
      <c r="E556" s="22">
        <v>0.98360655737704905</v>
      </c>
      <c r="F556" s="22">
        <v>0.97727272727272696</v>
      </c>
      <c r="G556" s="22">
        <v>1</v>
      </c>
      <c r="H556" s="19">
        <v>2</v>
      </c>
      <c r="I556" s="20" t="s">
        <v>23</v>
      </c>
      <c r="J556" s="22">
        <v>1</v>
      </c>
      <c r="K556" t="str">
        <f>VLOOKUP(A556,MasterTutor!A:D,4,FALSE)</f>
        <v>Advanced</v>
      </c>
      <c r="L556" t="str">
        <f>VLOOKUP(A556,MasterTutor!A:D,3,FALSE)</f>
        <v>Adjunct</v>
      </c>
      <c r="M556" t="str">
        <f>VLOOKUP(A556,MasterTutor!A:D,2,FALSE)</f>
        <v>Ela Cross</v>
      </c>
    </row>
    <row r="557" spans="1:13" x14ac:dyDescent="0.2">
      <c r="A557" s="19" t="s">
        <v>164</v>
      </c>
      <c r="B557" s="19" t="s">
        <v>16</v>
      </c>
      <c r="C557" s="22">
        <v>0.91</v>
      </c>
      <c r="D557" s="22">
        <v>1.07</v>
      </c>
      <c r="E557" s="22">
        <v>1</v>
      </c>
      <c r="F557" s="22">
        <v>1</v>
      </c>
      <c r="G557" s="22">
        <v>0.91</v>
      </c>
      <c r="H557" s="19">
        <v>2</v>
      </c>
      <c r="I557" s="23">
        <v>45659</v>
      </c>
      <c r="J557" s="22">
        <v>0.5</v>
      </c>
      <c r="K557" t="str">
        <f>VLOOKUP(A557,MasterTutor!A:D,4,FALSE)</f>
        <v>Advanced</v>
      </c>
      <c r="L557" t="str">
        <f>VLOOKUP(A557,MasterTutor!A:D,3,FALSE)</f>
        <v>Adjunct</v>
      </c>
      <c r="M557" t="str">
        <f>VLOOKUP(A557,MasterTutor!A:D,2,FALSE)</f>
        <v>Ela Cross</v>
      </c>
    </row>
    <row r="558" spans="1:13" x14ac:dyDescent="0.2">
      <c r="A558" s="19" t="s">
        <v>164</v>
      </c>
      <c r="B558" s="19" t="s">
        <v>257</v>
      </c>
      <c r="C558" s="22">
        <v>0.96</v>
      </c>
      <c r="D558" s="22">
        <v>1</v>
      </c>
      <c r="E558" s="22">
        <v>0.98</v>
      </c>
      <c r="F558" s="22">
        <v>0.97</v>
      </c>
      <c r="G558" s="22">
        <v>0.92</v>
      </c>
      <c r="H558" s="19">
        <v>4</v>
      </c>
      <c r="I558" s="20">
        <v>1</v>
      </c>
      <c r="J558" s="22">
        <v>1</v>
      </c>
      <c r="K558" t="str">
        <f>VLOOKUP(A558,MasterTutor!A:D,4,FALSE)</f>
        <v>Advanced</v>
      </c>
      <c r="L558" t="str">
        <f>VLOOKUP(A558,MasterTutor!A:D,3,FALSE)</f>
        <v>Adjunct</v>
      </c>
      <c r="M558" t="str">
        <f>VLOOKUP(A558,MasterTutor!A:D,2,FALSE)</f>
        <v>Ela Cross</v>
      </c>
    </row>
    <row r="559" spans="1:13" x14ac:dyDescent="0.2">
      <c r="A559" s="19" t="s">
        <v>164</v>
      </c>
      <c r="B559" s="19" t="s">
        <v>29</v>
      </c>
      <c r="C559" s="22">
        <v>1</v>
      </c>
      <c r="D559" s="22">
        <v>1.0195000000000001</v>
      </c>
      <c r="E559" s="22">
        <v>1</v>
      </c>
      <c r="F559" s="22">
        <v>0.94871794899999995</v>
      </c>
      <c r="G559" s="22">
        <v>1</v>
      </c>
      <c r="H559" s="19">
        <v>2</v>
      </c>
      <c r="I559" s="20">
        <v>0.66666666666666663</v>
      </c>
      <c r="J559" s="22">
        <f>I559</f>
        <v>0.66666666666666663</v>
      </c>
      <c r="K559" t="str">
        <f>VLOOKUP(A559,MasterTutor!A:D,4,FALSE)</f>
        <v>Advanced</v>
      </c>
      <c r="L559" t="str">
        <f>VLOOKUP(A559,MasterTutor!A:D,3,FALSE)</f>
        <v>Adjunct</v>
      </c>
      <c r="M559" t="str">
        <f>VLOOKUP(A559,MasterTutor!A:D,2,FALSE)</f>
        <v>Ela Cross</v>
      </c>
    </row>
    <row r="560" spans="1:13" x14ac:dyDescent="0.2">
      <c r="A560" s="19" t="s">
        <v>164</v>
      </c>
      <c r="B560" s="19" t="s">
        <v>17</v>
      </c>
      <c r="C560" s="22">
        <v>0.86</v>
      </c>
      <c r="D560" s="22">
        <v>0.99</v>
      </c>
      <c r="E560" s="22">
        <v>1</v>
      </c>
      <c r="F560" s="22">
        <v>0.9</v>
      </c>
      <c r="G560" s="22">
        <v>1</v>
      </c>
      <c r="H560" s="19">
        <v>4</v>
      </c>
      <c r="I560" s="20">
        <v>1</v>
      </c>
      <c r="J560" s="22">
        <f>I560</f>
        <v>1</v>
      </c>
      <c r="K560" t="str">
        <f>VLOOKUP(A560,MasterTutor!A:D,4,FALSE)</f>
        <v>Advanced</v>
      </c>
      <c r="L560" t="str">
        <f>VLOOKUP(A560,MasterTutor!A:D,3,FALSE)</f>
        <v>Adjunct</v>
      </c>
      <c r="M560" t="str">
        <f>VLOOKUP(A560,MasterTutor!A:D,2,FALSE)</f>
        <v>Ela Cross</v>
      </c>
    </row>
    <row r="561" spans="1:13" x14ac:dyDescent="0.2">
      <c r="A561" s="19" t="s">
        <v>164</v>
      </c>
      <c r="B561" s="19" t="s">
        <v>18</v>
      </c>
      <c r="C561" s="22">
        <v>0.68</v>
      </c>
      <c r="D561" s="22">
        <v>1.03</v>
      </c>
      <c r="E561" s="22">
        <v>1</v>
      </c>
      <c r="F561" s="22">
        <v>1</v>
      </c>
      <c r="G561" s="22">
        <v>0.78</v>
      </c>
      <c r="H561" s="19">
        <v>4</v>
      </c>
      <c r="I561" s="20">
        <v>0</v>
      </c>
      <c r="J561" s="22">
        <f>I561</f>
        <v>0</v>
      </c>
      <c r="K561" t="str">
        <f>VLOOKUP(A561,MasterTutor!A:D,4,FALSE)</f>
        <v>Advanced</v>
      </c>
      <c r="L561" t="str">
        <f>VLOOKUP(A561,MasterTutor!A:D,3,FALSE)</f>
        <v>Adjunct</v>
      </c>
      <c r="M561" t="str">
        <f>VLOOKUP(A561,MasterTutor!A:D,2,FALSE)</f>
        <v>Ela Cross</v>
      </c>
    </row>
    <row r="562" spans="1:13" x14ac:dyDescent="0.2">
      <c r="A562" s="19" t="s">
        <v>164</v>
      </c>
      <c r="B562" s="19" t="s">
        <v>20</v>
      </c>
      <c r="C562" s="22">
        <v>0.85</v>
      </c>
      <c r="D562" s="22">
        <v>1.04</v>
      </c>
      <c r="E562" s="22">
        <v>1</v>
      </c>
      <c r="F562" s="22">
        <v>1</v>
      </c>
      <c r="G562" s="22">
        <v>0.86</v>
      </c>
      <c r="H562" s="19">
        <v>3</v>
      </c>
      <c r="I562" s="20">
        <v>1</v>
      </c>
      <c r="J562" s="22">
        <f>I562</f>
        <v>1</v>
      </c>
      <c r="K562" t="str">
        <f>VLOOKUP(A562,MasterTutor!A:D,4,FALSE)</f>
        <v>Advanced</v>
      </c>
      <c r="L562" t="str">
        <f>VLOOKUP(A562,MasterTutor!A:D,3,FALSE)</f>
        <v>Adjunct</v>
      </c>
      <c r="M562" t="str">
        <f>VLOOKUP(A562,MasterTutor!A:D,2,FALSE)</f>
        <v>Ela Cross</v>
      </c>
    </row>
    <row r="563" spans="1:13" x14ac:dyDescent="0.2">
      <c r="A563" s="19" t="s">
        <v>164</v>
      </c>
      <c r="B563" s="19" t="s">
        <v>21</v>
      </c>
      <c r="C563" s="22">
        <v>0.73</v>
      </c>
      <c r="D563" s="22">
        <v>1.05</v>
      </c>
      <c r="E563" s="22">
        <v>1</v>
      </c>
      <c r="F563" s="22">
        <v>1</v>
      </c>
      <c r="G563" s="22">
        <v>1</v>
      </c>
      <c r="H563" s="19">
        <v>2</v>
      </c>
      <c r="I563" s="21"/>
      <c r="J563" s="19"/>
      <c r="K563" t="str">
        <f>VLOOKUP(A563,MasterTutor!A:D,4,FALSE)</f>
        <v>Advanced</v>
      </c>
      <c r="L563" t="str">
        <f>VLOOKUP(A563,MasterTutor!A:D,3,FALSE)</f>
        <v>Adjunct</v>
      </c>
      <c r="M563" t="str">
        <f>VLOOKUP(A563,MasterTutor!A:D,2,FALSE)</f>
        <v>Ela Cross</v>
      </c>
    </row>
    <row r="564" spans="1:13" x14ac:dyDescent="0.2">
      <c r="A564" s="19" t="s">
        <v>164</v>
      </c>
      <c r="B564" s="19" t="s">
        <v>22</v>
      </c>
      <c r="C564" s="22">
        <v>0.75</v>
      </c>
      <c r="D564" s="22">
        <v>1.05</v>
      </c>
      <c r="E564" s="22">
        <v>1</v>
      </c>
      <c r="F564" s="22">
        <v>0.9</v>
      </c>
      <c r="G564" s="22">
        <v>1</v>
      </c>
      <c r="H564" s="19">
        <v>1</v>
      </c>
      <c r="I564" s="20" t="s">
        <v>48</v>
      </c>
      <c r="J564" s="22">
        <v>1</v>
      </c>
      <c r="K564" t="str">
        <f>VLOOKUP(A564,MasterTutor!A:D,4,FALSE)</f>
        <v>Advanced</v>
      </c>
      <c r="L564" t="str">
        <f>VLOOKUP(A564,MasterTutor!A:D,3,FALSE)</f>
        <v>Adjunct</v>
      </c>
      <c r="M564" t="str">
        <f>VLOOKUP(A564,MasterTutor!A:D,2,FALSE)</f>
        <v>Ela Cross</v>
      </c>
    </row>
    <row r="565" spans="1:13" x14ac:dyDescent="0.2">
      <c r="A565" s="19" t="s">
        <v>165</v>
      </c>
      <c r="B565" s="19" t="s">
        <v>14</v>
      </c>
      <c r="C565" s="22">
        <v>0.82079999999999997</v>
      </c>
      <c r="D565" s="22">
        <v>1.1200999999999901</v>
      </c>
      <c r="E565" s="22">
        <v>0.98901098901098905</v>
      </c>
      <c r="F565" s="22">
        <v>1</v>
      </c>
      <c r="G565" s="22">
        <v>0.65</v>
      </c>
      <c r="H565" s="19">
        <v>1</v>
      </c>
      <c r="I565" s="20"/>
      <c r="J565" s="22"/>
      <c r="K565" t="str">
        <f>VLOOKUP(A565,MasterTutor!A:D,4,FALSE)</f>
        <v>Distinguished</v>
      </c>
      <c r="L565" t="str">
        <f>VLOOKUP(A565,MasterTutor!A:D,3,FALSE)</f>
        <v>Adjunct</v>
      </c>
      <c r="M565" t="str">
        <f>VLOOKUP(A565,MasterTutor!A:D,2,FALSE)</f>
        <v>Ela Cross</v>
      </c>
    </row>
    <row r="566" spans="1:13" x14ac:dyDescent="0.2">
      <c r="A566" s="19" t="s">
        <v>165</v>
      </c>
      <c r="B566" s="19" t="s">
        <v>14</v>
      </c>
      <c r="C566" s="22">
        <v>0.82079999999999997</v>
      </c>
      <c r="D566" s="22">
        <v>1.1200999999999901</v>
      </c>
      <c r="E566" s="22">
        <v>0.98901098901098905</v>
      </c>
      <c r="F566" s="22">
        <v>1</v>
      </c>
      <c r="G566" s="22">
        <v>0.65</v>
      </c>
      <c r="H566" s="19">
        <v>1</v>
      </c>
      <c r="J566" s="19"/>
      <c r="K566" t="str">
        <f>VLOOKUP(A566,MasterTutor!A:D,4,FALSE)</f>
        <v>Distinguished</v>
      </c>
      <c r="L566" t="str">
        <f>VLOOKUP(A566,MasterTutor!A:D,3,FALSE)</f>
        <v>Adjunct</v>
      </c>
      <c r="M566" t="str">
        <f>VLOOKUP(A566,MasterTutor!A:D,2,FALSE)</f>
        <v>Ela Cross</v>
      </c>
    </row>
    <row r="567" spans="1:13" x14ac:dyDescent="0.2">
      <c r="A567" s="19" t="s">
        <v>165</v>
      </c>
      <c r="B567" s="19" t="s">
        <v>16</v>
      </c>
      <c r="C567" s="22">
        <v>0.8</v>
      </c>
      <c r="D567" s="22">
        <v>1.19</v>
      </c>
      <c r="E567" s="22">
        <v>1</v>
      </c>
      <c r="F567" s="22">
        <v>0.94</v>
      </c>
      <c r="G567" s="22">
        <v>0.78</v>
      </c>
      <c r="H567" s="19">
        <v>11</v>
      </c>
      <c r="I567" s="23">
        <v>45690</v>
      </c>
      <c r="J567" s="22">
        <v>1</v>
      </c>
      <c r="K567" t="str">
        <f>VLOOKUP(A567,MasterTutor!A:D,4,FALSE)</f>
        <v>Distinguished</v>
      </c>
      <c r="L567" t="str">
        <f>VLOOKUP(A567,MasterTutor!A:D,3,FALSE)</f>
        <v>Adjunct</v>
      </c>
      <c r="M567" t="str">
        <f>VLOOKUP(A567,MasterTutor!A:D,2,FALSE)</f>
        <v>Ela Cross</v>
      </c>
    </row>
    <row r="568" spans="1:13" x14ac:dyDescent="0.2">
      <c r="A568" s="19" t="s">
        <v>165</v>
      </c>
      <c r="B568" s="19" t="s">
        <v>257</v>
      </c>
      <c r="C568" s="22">
        <v>0.93</v>
      </c>
      <c r="D568" s="22">
        <v>1.78</v>
      </c>
      <c r="E568" s="22">
        <v>1</v>
      </c>
      <c r="F568" s="22">
        <v>1</v>
      </c>
      <c r="G568" s="22">
        <v>0.68</v>
      </c>
      <c r="H568" s="19">
        <v>3</v>
      </c>
      <c r="I568" s="20">
        <v>1</v>
      </c>
      <c r="J568" s="22">
        <v>1</v>
      </c>
      <c r="K568" t="str">
        <f>VLOOKUP(A568,MasterTutor!A:D,4,FALSE)</f>
        <v>Distinguished</v>
      </c>
      <c r="L568" t="str">
        <f>VLOOKUP(A568,MasterTutor!A:D,3,FALSE)</f>
        <v>Adjunct</v>
      </c>
      <c r="M568" t="str">
        <f>VLOOKUP(A568,MasterTutor!A:D,2,FALSE)</f>
        <v>Ela Cross</v>
      </c>
    </row>
    <row r="569" spans="1:13" x14ac:dyDescent="0.2">
      <c r="A569" s="19" t="s">
        <v>165</v>
      </c>
      <c r="B569" s="19" t="s">
        <v>29</v>
      </c>
      <c r="C569" s="22">
        <v>0.76249999999999996</v>
      </c>
      <c r="D569" s="22">
        <v>1.375</v>
      </c>
      <c r="E569" s="22">
        <v>1</v>
      </c>
      <c r="F569" s="22">
        <v>1</v>
      </c>
      <c r="G569" s="22">
        <v>0.15384615400000001</v>
      </c>
      <c r="H569" s="19">
        <v>2</v>
      </c>
      <c r="I569" s="20">
        <v>1</v>
      </c>
      <c r="J569" s="22">
        <f>I569</f>
        <v>1</v>
      </c>
      <c r="K569" t="str">
        <f>VLOOKUP(A569,MasterTutor!A:D,4,FALSE)</f>
        <v>Distinguished</v>
      </c>
      <c r="L569" t="str">
        <f>VLOOKUP(A569,MasterTutor!A:D,3,FALSE)</f>
        <v>Adjunct</v>
      </c>
      <c r="M569" t="str">
        <f>VLOOKUP(A569,MasterTutor!A:D,2,FALSE)</f>
        <v>Ela Cross</v>
      </c>
    </row>
    <row r="570" spans="1:13" x14ac:dyDescent="0.2">
      <c r="A570" s="19" t="s">
        <v>165</v>
      </c>
      <c r="B570" s="19" t="s">
        <v>17</v>
      </c>
      <c r="C570" s="22">
        <v>1.1100000000000001</v>
      </c>
      <c r="D570" s="22">
        <v>1.1100000000000001</v>
      </c>
      <c r="E570" s="22">
        <v>0.97</v>
      </c>
      <c r="F570" s="22">
        <v>0.96</v>
      </c>
      <c r="G570" s="22">
        <v>1</v>
      </c>
      <c r="H570" s="19">
        <v>8</v>
      </c>
      <c r="I570" s="20" t="s">
        <v>132</v>
      </c>
      <c r="J570" s="22">
        <f>1/3</f>
        <v>0.33333333333333331</v>
      </c>
      <c r="K570" t="str">
        <f>VLOOKUP(A570,MasterTutor!A:D,4,FALSE)</f>
        <v>Distinguished</v>
      </c>
      <c r="L570" t="str">
        <f>VLOOKUP(A570,MasterTutor!A:D,3,FALSE)</f>
        <v>Adjunct</v>
      </c>
      <c r="M570" t="str">
        <f>VLOOKUP(A570,MasterTutor!A:D,2,FALSE)</f>
        <v>Ela Cross</v>
      </c>
    </row>
    <row r="571" spans="1:13" x14ac:dyDescent="0.2">
      <c r="A571" s="19" t="s">
        <v>165</v>
      </c>
      <c r="B571" s="19" t="s">
        <v>18</v>
      </c>
      <c r="C571" s="22">
        <v>0.45</v>
      </c>
      <c r="D571" s="22">
        <v>0.68</v>
      </c>
      <c r="E571" s="22">
        <v>0.98</v>
      </c>
      <c r="F571" s="22">
        <v>0.97</v>
      </c>
      <c r="G571" s="22">
        <v>0.78</v>
      </c>
      <c r="H571" s="19">
        <v>6</v>
      </c>
      <c r="I571" s="20">
        <v>1</v>
      </c>
      <c r="J571" s="22">
        <f>I571</f>
        <v>1</v>
      </c>
      <c r="K571" t="str">
        <f>VLOOKUP(A571,MasterTutor!A:D,4,FALSE)</f>
        <v>Distinguished</v>
      </c>
      <c r="L571" t="str">
        <f>VLOOKUP(A571,MasterTutor!A:D,3,FALSE)</f>
        <v>Adjunct</v>
      </c>
      <c r="M571" t="str">
        <f>VLOOKUP(A571,MasterTutor!A:D,2,FALSE)</f>
        <v>Ela Cross</v>
      </c>
    </row>
    <row r="572" spans="1:13" x14ac:dyDescent="0.2">
      <c r="A572" s="19" t="s">
        <v>165</v>
      </c>
      <c r="B572" s="19" t="s">
        <v>20</v>
      </c>
      <c r="C572" s="22">
        <v>0.61</v>
      </c>
      <c r="D572" s="22">
        <v>1.1499999999999999</v>
      </c>
      <c r="E572" s="22">
        <v>0.99</v>
      </c>
      <c r="F572" s="22">
        <v>1</v>
      </c>
      <c r="G572" s="22">
        <v>0.28000000000000003</v>
      </c>
      <c r="H572" s="19">
        <v>6</v>
      </c>
      <c r="I572" s="20">
        <v>1</v>
      </c>
      <c r="J572" s="22">
        <f>I572</f>
        <v>1</v>
      </c>
      <c r="K572" t="str">
        <f>VLOOKUP(A572,MasterTutor!A:D,4,FALSE)</f>
        <v>Distinguished</v>
      </c>
      <c r="L572" t="str">
        <f>VLOOKUP(A572,MasterTutor!A:D,3,FALSE)</f>
        <v>Adjunct</v>
      </c>
      <c r="M572" t="str">
        <f>VLOOKUP(A572,MasterTutor!A:D,2,FALSE)</f>
        <v>Ela Cross</v>
      </c>
    </row>
    <row r="573" spans="1:13" x14ac:dyDescent="0.2">
      <c r="A573" s="19" t="s">
        <v>165</v>
      </c>
      <c r="B573" s="19" t="s">
        <v>21</v>
      </c>
      <c r="C573" s="22">
        <v>0.95</v>
      </c>
      <c r="D573" s="22">
        <v>1.22</v>
      </c>
      <c r="E573" s="22">
        <v>0.98</v>
      </c>
      <c r="F573" s="22">
        <v>1</v>
      </c>
      <c r="G573" s="22">
        <v>0.53</v>
      </c>
      <c r="H573" s="19">
        <v>3</v>
      </c>
      <c r="I573" s="20" t="s">
        <v>45</v>
      </c>
      <c r="J573" s="22">
        <v>0</v>
      </c>
      <c r="K573" t="str">
        <f>VLOOKUP(A573,MasterTutor!A:D,4,FALSE)</f>
        <v>Distinguished</v>
      </c>
      <c r="L573" t="str">
        <f>VLOOKUP(A573,MasterTutor!A:D,3,FALSE)</f>
        <v>Adjunct</v>
      </c>
      <c r="M573" t="str">
        <f>VLOOKUP(A573,MasterTutor!A:D,2,FALSE)</f>
        <v>Ela Cross</v>
      </c>
    </row>
    <row r="574" spans="1:13" x14ac:dyDescent="0.2">
      <c r="A574" s="19" t="s">
        <v>165</v>
      </c>
      <c r="B574" s="19" t="s">
        <v>22</v>
      </c>
      <c r="C574" s="22">
        <v>0.93</v>
      </c>
      <c r="D574" s="22">
        <v>1.18</v>
      </c>
      <c r="E574" s="22">
        <v>0.99</v>
      </c>
      <c r="F574" s="22">
        <v>1</v>
      </c>
      <c r="G574" s="22">
        <v>0.8</v>
      </c>
      <c r="H574" s="19">
        <v>1</v>
      </c>
      <c r="I574" s="20" t="s">
        <v>39</v>
      </c>
      <c r="J574" s="22">
        <v>0.66</v>
      </c>
      <c r="K574" t="str">
        <f>VLOOKUP(A574,MasterTutor!A:D,4,FALSE)</f>
        <v>Distinguished</v>
      </c>
      <c r="L574" t="str">
        <f>VLOOKUP(A574,MasterTutor!A:D,3,FALSE)</f>
        <v>Adjunct</v>
      </c>
      <c r="M574" t="str">
        <f>VLOOKUP(A574,MasterTutor!A:D,2,FALSE)</f>
        <v>Ela Cross</v>
      </c>
    </row>
    <row r="575" spans="1:13" x14ac:dyDescent="0.2">
      <c r="A575" s="19" t="s">
        <v>166</v>
      </c>
      <c r="B575" s="19" t="s">
        <v>14</v>
      </c>
      <c r="C575" s="22">
        <v>0.81459999999999999</v>
      </c>
      <c r="D575" s="22">
        <v>1.0905</v>
      </c>
      <c r="E575" s="22">
        <v>1</v>
      </c>
      <c r="F575" s="22">
        <v>1</v>
      </c>
      <c r="G575" s="22">
        <v>0.92</v>
      </c>
      <c r="H575" s="19">
        <v>2</v>
      </c>
      <c r="I575" s="20"/>
      <c r="J575" s="22"/>
      <c r="K575" t="str">
        <f>VLOOKUP(A575,MasterTutor!A:D,4,FALSE)</f>
        <v>Premium</v>
      </c>
      <c r="L575" t="str">
        <f>VLOOKUP(A575,MasterTutor!A:D,3,FALSE)</f>
        <v>Professional</v>
      </c>
      <c r="M575" t="str">
        <f>VLOOKUP(A575,MasterTutor!A:D,2,FALSE)</f>
        <v>Ian Plamondon</v>
      </c>
    </row>
    <row r="576" spans="1:13" x14ac:dyDescent="0.2">
      <c r="A576" s="19" t="s">
        <v>166</v>
      </c>
      <c r="B576" s="19" t="s">
        <v>14</v>
      </c>
      <c r="C576" s="22">
        <v>0.81459999999999999</v>
      </c>
      <c r="D576" s="22">
        <v>1.0905</v>
      </c>
      <c r="E576" s="22">
        <v>1</v>
      </c>
      <c r="F576" s="22">
        <v>1</v>
      </c>
      <c r="G576" s="22">
        <v>0.92</v>
      </c>
      <c r="H576" s="19">
        <v>2</v>
      </c>
      <c r="J576" s="19"/>
      <c r="K576" t="str">
        <f>VLOOKUP(A576,MasterTutor!A:D,4,FALSE)</f>
        <v>Premium</v>
      </c>
      <c r="L576" t="str">
        <f>VLOOKUP(A576,MasterTutor!A:D,3,FALSE)</f>
        <v>Professional</v>
      </c>
      <c r="M576" t="str">
        <f>VLOOKUP(A576,MasterTutor!A:D,2,FALSE)</f>
        <v>Ian Plamondon</v>
      </c>
    </row>
    <row r="577" spans="1:13" x14ac:dyDescent="0.2">
      <c r="A577" s="19" t="s">
        <v>166</v>
      </c>
      <c r="B577" s="19" t="s">
        <v>16</v>
      </c>
      <c r="C577" s="22">
        <v>0.67</v>
      </c>
      <c r="D577" s="22">
        <v>1.07</v>
      </c>
      <c r="E577" s="22">
        <v>0.97</v>
      </c>
      <c r="F577" s="22">
        <v>0.98</v>
      </c>
      <c r="G577" s="22">
        <v>1</v>
      </c>
      <c r="H577" s="19">
        <v>3</v>
      </c>
      <c r="I577" s="23">
        <v>45658</v>
      </c>
      <c r="J577" s="22">
        <v>1</v>
      </c>
      <c r="K577" t="str">
        <f>VLOOKUP(A577,MasterTutor!A:D,4,FALSE)</f>
        <v>Premium</v>
      </c>
      <c r="L577" t="str">
        <f>VLOOKUP(A577,MasterTutor!A:D,3,FALSE)</f>
        <v>Professional</v>
      </c>
      <c r="M577" t="str">
        <f>VLOOKUP(A577,MasterTutor!A:D,2,FALSE)</f>
        <v>Ian Plamondon</v>
      </c>
    </row>
    <row r="578" spans="1:13" x14ac:dyDescent="0.2">
      <c r="A578" s="19" t="s">
        <v>166</v>
      </c>
      <c r="B578" s="19" t="s">
        <v>257</v>
      </c>
      <c r="C578" s="22">
        <v>0.47</v>
      </c>
      <c r="D578" s="22">
        <v>0.97</v>
      </c>
      <c r="E578" s="22">
        <v>1</v>
      </c>
      <c r="F578" s="22">
        <v>0.96</v>
      </c>
      <c r="G578" s="22">
        <v>1</v>
      </c>
      <c r="H578" s="19">
        <v>0</v>
      </c>
      <c r="I578" s="20"/>
      <c r="J578" s="22"/>
      <c r="K578" t="str">
        <f>VLOOKUP(A578,MasterTutor!A:D,4,FALSE)</f>
        <v>Premium</v>
      </c>
      <c r="L578" t="str">
        <f>VLOOKUP(A578,MasterTutor!A:D,3,FALSE)</f>
        <v>Professional</v>
      </c>
      <c r="M578" t="str">
        <f>VLOOKUP(A578,MasterTutor!A:D,2,FALSE)</f>
        <v>Ian Plamondon</v>
      </c>
    </row>
    <row r="579" spans="1:13" x14ac:dyDescent="0.2">
      <c r="A579" s="19" t="s">
        <v>166</v>
      </c>
      <c r="B579" s="19" t="s">
        <v>29</v>
      </c>
      <c r="C579" s="22">
        <v>0.5292</v>
      </c>
      <c r="D579" s="22">
        <v>1.0576000000000001</v>
      </c>
      <c r="E579" s="22">
        <v>1</v>
      </c>
      <c r="F579" s="22">
        <v>0.83333333300000001</v>
      </c>
      <c r="G579" s="22">
        <v>1</v>
      </c>
      <c r="H579" s="19">
        <v>3</v>
      </c>
      <c r="I579" s="20" t="s">
        <v>36</v>
      </c>
      <c r="J579" s="22">
        <v>0</v>
      </c>
      <c r="K579" t="str">
        <f>VLOOKUP(A579,MasterTutor!A:D,4,FALSE)</f>
        <v>Premium</v>
      </c>
      <c r="L579" t="str">
        <f>VLOOKUP(A579,MasterTutor!A:D,3,FALSE)</f>
        <v>Professional</v>
      </c>
      <c r="M579" t="str">
        <f>VLOOKUP(A579,MasterTutor!A:D,2,FALSE)</f>
        <v>Ian Plamondon</v>
      </c>
    </row>
    <row r="580" spans="1:13" x14ac:dyDescent="0.2">
      <c r="A580" s="19" t="s">
        <v>166</v>
      </c>
      <c r="B580" s="19" t="s">
        <v>17</v>
      </c>
      <c r="C580" s="22">
        <v>0.92</v>
      </c>
      <c r="D580" s="22">
        <v>1.21</v>
      </c>
      <c r="E580" s="22">
        <v>1</v>
      </c>
      <c r="F580" s="22">
        <v>0.97</v>
      </c>
      <c r="G580" s="22">
        <v>0.77</v>
      </c>
      <c r="H580" s="19">
        <v>1</v>
      </c>
      <c r="I580" s="20" t="s">
        <v>35</v>
      </c>
      <c r="J580" s="22">
        <v>0.75</v>
      </c>
      <c r="K580" t="str">
        <f>VLOOKUP(A580,MasterTutor!A:D,4,FALSE)</f>
        <v>Premium</v>
      </c>
      <c r="L580" t="str">
        <f>VLOOKUP(A580,MasterTutor!A:D,3,FALSE)</f>
        <v>Professional</v>
      </c>
      <c r="M580" t="str">
        <f>VLOOKUP(A580,MasterTutor!A:D,2,FALSE)</f>
        <v>Ian Plamondon</v>
      </c>
    </row>
    <row r="581" spans="1:13" x14ac:dyDescent="0.2">
      <c r="A581" s="19" t="s">
        <v>166</v>
      </c>
      <c r="B581" s="19" t="s">
        <v>18</v>
      </c>
      <c r="C581" s="22">
        <v>0.74</v>
      </c>
      <c r="D581" s="22">
        <v>1.0900000000000001</v>
      </c>
      <c r="E581" s="22">
        <v>0.98</v>
      </c>
      <c r="F581" s="22">
        <v>0.93</v>
      </c>
      <c r="G581" s="22">
        <v>1</v>
      </c>
      <c r="H581" s="19">
        <v>2</v>
      </c>
      <c r="I581" s="20" t="s">
        <v>68</v>
      </c>
      <c r="J581" s="22">
        <v>0.86</v>
      </c>
      <c r="K581" t="str">
        <f>VLOOKUP(A581,MasterTutor!A:D,4,FALSE)</f>
        <v>Premium</v>
      </c>
      <c r="L581" t="str">
        <f>VLOOKUP(A581,MasterTutor!A:D,3,FALSE)</f>
        <v>Professional</v>
      </c>
      <c r="M581" t="str">
        <f>VLOOKUP(A581,MasterTutor!A:D,2,FALSE)</f>
        <v>Ian Plamondon</v>
      </c>
    </row>
    <row r="582" spans="1:13" x14ac:dyDescent="0.2">
      <c r="A582" s="19" t="s">
        <v>166</v>
      </c>
      <c r="B582" s="19" t="s">
        <v>20</v>
      </c>
      <c r="C582" s="22">
        <v>0.84</v>
      </c>
      <c r="D582" s="22">
        <v>1.1100000000000001</v>
      </c>
      <c r="E582" s="22">
        <v>0.98</v>
      </c>
      <c r="F582" s="22">
        <v>0.95</v>
      </c>
      <c r="G582" s="22">
        <v>0.77</v>
      </c>
      <c r="H582" s="19">
        <v>1</v>
      </c>
      <c r="I582" s="20">
        <v>0</v>
      </c>
      <c r="J582" s="22">
        <f>I582</f>
        <v>0</v>
      </c>
      <c r="K582" t="str">
        <f>VLOOKUP(A582,MasterTutor!A:D,4,FALSE)</f>
        <v>Premium</v>
      </c>
      <c r="L582" t="str">
        <f>VLOOKUP(A582,MasterTutor!A:D,3,FALSE)</f>
        <v>Professional</v>
      </c>
      <c r="M582" t="str">
        <f>VLOOKUP(A582,MasterTutor!A:D,2,FALSE)</f>
        <v>Ian Plamondon</v>
      </c>
    </row>
    <row r="583" spans="1:13" x14ac:dyDescent="0.2">
      <c r="A583" s="19" t="s">
        <v>166</v>
      </c>
      <c r="B583" s="19" t="s">
        <v>21</v>
      </c>
      <c r="C583" s="22">
        <v>0.92</v>
      </c>
      <c r="D583" s="22">
        <v>1.18</v>
      </c>
      <c r="E583" s="22">
        <v>0.98</v>
      </c>
      <c r="F583" s="22">
        <v>1</v>
      </c>
      <c r="G583" s="22">
        <v>0.87</v>
      </c>
      <c r="H583" s="19">
        <v>2</v>
      </c>
      <c r="I583" s="20" t="s">
        <v>48</v>
      </c>
      <c r="J583" s="22">
        <v>1</v>
      </c>
      <c r="K583" t="str">
        <f>VLOOKUP(A583,MasterTutor!A:D,4,FALSE)</f>
        <v>Premium</v>
      </c>
      <c r="L583" t="str">
        <f>VLOOKUP(A583,MasterTutor!A:D,3,FALSE)</f>
        <v>Professional</v>
      </c>
      <c r="M583" t="str">
        <f>VLOOKUP(A583,MasterTutor!A:D,2,FALSE)</f>
        <v>Ian Plamondon</v>
      </c>
    </row>
    <row r="584" spans="1:13" x14ac:dyDescent="0.2">
      <c r="A584" s="19" t="s">
        <v>166</v>
      </c>
      <c r="B584" s="19" t="s">
        <v>22</v>
      </c>
      <c r="C584" s="22">
        <v>0.92</v>
      </c>
      <c r="D584" s="22">
        <v>1.1299999999999999</v>
      </c>
      <c r="E584" s="22">
        <v>0.99</v>
      </c>
      <c r="F584" s="22">
        <v>0.99</v>
      </c>
      <c r="G584" s="22">
        <v>0.95</v>
      </c>
      <c r="H584" s="19">
        <v>1</v>
      </c>
      <c r="I584" s="20" t="s">
        <v>45</v>
      </c>
      <c r="J584" s="22">
        <v>0</v>
      </c>
      <c r="K584" t="str">
        <f>VLOOKUP(A584,MasterTutor!A:D,4,FALSE)</f>
        <v>Premium</v>
      </c>
      <c r="L584" t="str">
        <f>VLOOKUP(A584,MasterTutor!A:D,3,FALSE)</f>
        <v>Professional</v>
      </c>
      <c r="M584" t="str">
        <f>VLOOKUP(A584,MasterTutor!A:D,2,FALSE)</f>
        <v>Ian Plamondon</v>
      </c>
    </row>
    <row r="585" spans="1:13" x14ac:dyDescent="0.2">
      <c r="A585" s="19" t="s">
        <v>167</v>
      </c>
      <c r="B585" s="19" t="s">
        <v>14</v>
      </c>
      <c r="C585" s="22">
        <v>1.1875</v>
      </c>
      <c r="D585" s="22">
        <v>1.3437999999999899</v>
      </c>
      <c r="E585" s="22">
        <v>0.98214285714285698</v>
      </c>
      <c r="F585" s="22">
        <v>0.40540540540540498</v>
      </c>
      <c r="G585" s="22">
        <v>9.0909090909090898E-2</v>
      </c>
      <c r="H585" s="19">
        <v>3</v>
      </c>
      <c r="I585" s="20" t="s">
        <v>45</v>
      </c>
      <c r="J585" s="22">
        <v>0</v>
      </c>
      <c r="K585" t="str">
        <f>VLOOKUP(A585,MasterTutor!A:D,4,FALSE)</f>
        <v>Advanced</v>
      </c>
      <c r="L585" t="str">
        <f>VLOOKUP(A585,MasterTutor!A:D,3,FALSE)</f>
        <v>Adjunct</v>
      </c>
      <c r="M585" t="str">
        <f>VLOOKUP(A585,MasterTutor!A:D,2,FALSE)</f>
        <v>Kristin Haase-Alvey</v>
      </c>
    </row>
    <row r="586" spans="1:13" x14ac:dyDescent="0.2">
      <c r="A586" s="19" t="s">
        <v>167</v>
      </c>
      <c r="B586" s="19" t="s">
        <v>16</v>
      </c>
      <c r="C586" s="22">
        <v>1.39</v>
      </c>
      <c r="D586" s="22">
        <v>1.32</v>
      </c>
      <c r="E586" s="22">
        <v>0.98</v>
      </c>
      <c r="F586" s="22">
        <v>1</v>
      </c>
      <c r="G586" s="22">
        <v>0.78</v>
      </c>
      <c r="H586" s="19">
        <v>3</v>
      </c>
      <c r="I586" s="23">
        <v>45663</v>
      </c>
      <c r="J586" s="24">
        <v>0.17</v>
      </c>
      <c r="K586" t="str">
        <f>VLOOKUP(A586,MasterTutor!A:D,4,FALSE)</f>
        <v>Advanced</v>
      </c>
      <c r="L586" t="str">
        <f>VLOOKUP(A586,MasterTutor!A:D,3,FALSE)</f>
        <v>Adjunct</v>
      </c>
      <c r="M586" t="str">
        <f>VLOOKUP(A586,MasterTutor!A:D,2,FALSE)</f>
        <v>Kristin Haase-Alvey</v>
      </c>
    </row>
    <row r="587" spans="1:13" x14ac:dyDescent="0.2">
      <c r="A587" s="19" t="s">
        <v>167</v>
      </c>
      <c r="B587" s="19" t="s">
        <v>257</v>
      </c>
      <c r="C587" s="22">
        <v>1.1399999999999999</v>
      </c>
      <c r="D587" s="22">
        <v>0.93</v>
      </c>
      <c r="E587" s="22">
        <v>1</v>
      </c>
      <c r="F587" s="22">
        <v>1</v>
      </c>
      <c r="G587" s="22">
        <v>0.57999999999999996</v>
      </c>
      <c r="H587" s="19">
        <v>6</v>
      </c>
      <c r="I587" s="20">
        <v>0.33333333333333331</v>
      </c>
      <c r="J587" s="22">
        <v>0.33</v>
      </c>
      <c r="K587" t="str">
        <f>VLOOKUP(A587,MasterTutor!A:D,4,FALSE)</f>
        <v>Advanced</v>
      </c>
      <c r="L587" t="str">
        <f>VLOOKUP(A587,MasterTutor!A:D,3,FALSE)</f>
        <v>Adjunct</v>
      </c>
      <c r="M587" t="str">
        <f>VLOOKUP(A587,MasterTutor!A:D,2,FALSE)</f>
        <v>Kristin Haase-Alvey</v>
      </c>
    </row>
    <row r="588" spans="1:13" x14ac:dyDescent="0.2">
      <c r="A588" s="19" t="s">
        <v>167</v>
      </c>
      <c r="B588" s="19" t="s">
        <v>29</v>
      </c>
      <c r="C588" s="22">
        <v>0.95830000000000004</v>
      </c>
      <c r="D588" s="22">
        <v>1.0117</v>
      </c>
      <c r="E588" s="22">
        <v>1</v>
      </c>
      <c r="F588" s="22">
        <v>1</v>
      </c>
      <c r="G588" s="22">
        <v>0.15384615400000001</v>
      </c>
      <c r="H588" s="19">
        <v>7</v>
      </c>
      <c r="I588" s="20">
        <v>0.33333333333333331</v>
      </c>
      <c r="J588" s="22">
        <f>I588</f>
        <v>0.33333333333333331</v>
      </c>
      <c r="K588" t="str">
        <f>VLOOKUP(A588,MasterTutor!A:D,4,FALSE)</f>
        <v>Advanced</v>
      </c>
      <c r="L588" t="str">
        <f>VLOOKUP(A588,MasterTutor!A:D,3,FALSE)</f>
        <v>Adjunct</v>
      </c>
      <c r="M588" t="str">
        <f>VLOOKUP(A588,MasterTutor!A:D,2,FALSE)</f>
        <v>Kristin Haase-Alvey</v>
      </c>
    </row>
    <row r="589" spans="1:13" x14ac:dyDescent="0.2">
      <c r="A589" s="19" t="s">
        <v>167</v>
      </c>
      <c r="B589" s="19" t="s">
        <v>17</v>
      </c>
      <c r="C589" s="22">
        <v>0.98</v>
      </c>
      <c r="D589" s="22">
        <v>1.44</v>
      </c>
      <c r="E589" s="22">
        <v>1</v>
      </c>
      <c r="F589" s="22">
        <v>1</v>
      </c>
      <c r="G589" s="22">
        <v>0.75</v>
      </c>
      <c r="H589" s="19" t="e">
        <v>#N/A</v>
      </c>
      <c r="I589" s="20">
        <v>1</v>
      </c>
      <c r="J589" s="22">
        <f>I589</f>
        <v>1</v>
      </c>
      <c r="K589" t="str">
        <f>VLOOKUP(A589,MasterTutor!A:D,4,FALSE)</f>
        <v>Advanced</v>
      </c>
      <c r="L589" t="str">
        <f>VLOOKUP(A589,MasterTutor!A:D,3,FALSE)</f>
        <v>Adjunct</v>
      </c>
      <c r="M589" t="str">
        <f>VLOOKUP(A589,MasterTutor!A:D,2,FALSE)</f>
        <v>Kristin Haase-Alvey</v>
      </c>
    </row>
    <row r="590" spans="1:13" x14ac:dyDescent="0.2">
      <c r="A590" s="19" t="s">
        <v>167</v>
      </c>
      <c r="B590" s="19" t="s">
        <v>18</v>
      </c>
      <c r="C590" s="22">
        <v>0.46</v>
      </c>
      <c r="D590" s="22">
        <v>1.54</v>
      </c>
      <c r="E590" s="22">
        <v>1</v>
      </c>
      <c r="F590" s="22">
        <v>0.86</v>
      </c>
      <c r="G590" s="22">
        <v>0.56999999999999995</v>
      </c>
      <c r="H590" s="19" t="e">
        <v>#N/A</v>
      </c>
      <c r="I590" s="20">
        <v>1</v>
      </c>
      <c r="J590" s="22">
        <f>I590</f>
        <v>1</v>
      </c>
      <c r="K590" t="str">
        <f>VLOOKUP(A590,MasterTutor!A:D,4,FALSE)</f>
        <v>Advanced</v>
      </c>
      <c r="L590" t="str">
        <f>VLOOKUP(A590,MasterTutor!A:D,3,FALSE)</f>
        <v>Adjunct</v>
      </c>
      <c r="M590" t="str">
        <f>VLOOKUP(A590,MasterTutor!A:D,2,FALSE)</f>
        <v>Kristin Haase-Alvey</v>
      </c>
    </row>
    <row r="591" spans="1:13" x14ac:dyDescent="0.2">
      <c r="A591" s="19" t="s">
        <v>167</v>
      </c>
      <c r="B591" s="19" t="s">
        <v>20</v>
      </c>
      <c r="C591" s="22">
        <v>1.1000000000000001</v>
      </c>
      <c r="D591" s="22">
        <v>1.52</v>
      </c>
      <c r="E591" s="22">
        <v>1</v>
      </c>
      <c r="F591" s="22">
        <v>1</v>
      </c>
      <c r="G591" s="22">
        <v>0.71</v>
      </c>
      <c r="H591" s="19">
        <v>1</v>
      </c>
      <c r="J591" s="19"/>
      <c r="K591" t="str">
        <f>VLOOKUP(A591,MasterTutor!A:D,4,FALSE)</f>
        <v>Advanced</v>
      </c>
      <c r="L591" t="str">
        <f>VLOOKUP(A591,MasterTutor!A:D,3,FALSE)</f>
        <v>Adjunct</v>
      </c>
      <c r="M591" t="str">
        <f>VLOOKUP(A591,MasterTutor!A:D,2,FALSE)</f>
        <v>Kristin Haase-Alvey</v>
      </c>
    </row>
    <row r="592" spans="1:13" x14ac:dyDescent="0.2">
      <c r="A592" s="19" t="s">
        <v>167</v>
      </c>
      <c r="B592" s="19" t="s">
        <v>21</v>
      </c>
      <c r="C592" s="22">
        <v>0.89</v>
      </c>
      <c r="D592" s="22">
        <v>1.53</v>
      </c>
      <c r="E592" s="22">
        <v>1</v>
      </c>
      <c r="F592" s="22">
        <v>0.71</v>
      </c>
      <c r="G592" s="22">
        <v>0.5</v>
      </c>
      <c r="H592" s="19">
        <v>0</v>
      </c>
      <c r="I592" s="20" t="s">
        <v>36</v>
      </c>
      <c r="J592" s="22">
        <v>0</v>
      </c>
      <c r="K592" t="str">
        <f>VLOOKUP(A592,MasterTutor!A:D,4,FALSE)</f>
        <v>Advanced</v>
      </c>
      <c r="L592" t="str">
        <f>VLOOKUP(A592,MasterTutor!A:D,3,FALSE)</f>
        <v>Adjunct</v>
      </c>
      <c r="M592" t="str">
        <f>VLOOKUP(A592,MasterTutor!A:D,2,FALSE)</f>
        <v>Kristin Haase-Alvey</v>
      </c>
    </row>
    <row r="593" spans="1:13" x14ac:dyDescent="0.2">
      <c r="A593" s="19" t="s">
        <v>167</v>
      </c>
      <c r="B593" s="19" t="s">
        <v>22</v>
      </c>
      <c r="C593" s="22">
        <v>0.89</v>
      </c>
      <c r="D593" s="22">
        <v>1.3</v>
      </c>
      <c r="E593" s="22">
        <v>1</v>
      </c>
      <c r="F593" s="22">
        <v>1</v>
      </c>
      <c r="G593" s="22">
        <v>0.4</v>
      </c>
      <c r="H593" s="19">
        <v>4</v>
      </c>
      <c r="I593" s="20" t="s">
        <v>168</v>
      </c>
      <c r="J593" s="22">
        <v>0.28999999999999998</v>
      </c>
      <c r="K593" t="str">
        <f>VLOOKUP(A593,MasterTutor!A:D,4,FALSE)</f>
        <v>Advanced</v>
      </c>
      <c r="L593" t="str">
        <f>VLOOKUP(A593,MasterTutor!A:D,3,FALSE)</f>
        <v>Adjunct</v>
      </c>
      <c r="M593" t="str">
        <f>VLOOKUP(A593,MasterTutor!A:D,2,FALSE)</f>
        <v>Kristin Haase-Alvey</v>
      </c>
    </row>
    <row r="594" spans="1:13" x14ac:dyDescent="0.2">
      <c r="A594" s="19" t="s">
        <v>169</v>
      </c>
      <c r="B594" s="19" t="s">
        <v>14</v>
      </c>
      <c r="C594" s="22">
        <v>0.95830000000000004</v>
      </c>
      <c r="D594" s="22">
        <v>1.1035999999999899</v>
      </c>
      <c r="E594" s="22">
        <v>0.99047619047618995</v>
      </c>
      <c r="F594" s="22">
        <v>0.95652173913043403</v>
      </c>
      <c r="G594" s="22">
        <v>0.5625</v>
      </c>
      <c r="H594" s="19">
        <v>6</v>
      </c>
      <c r="I594" s="20" t="s">
        <v>43</v>
      </c>
      <c r="J594" s="22">
        <v>0.17</v>
      </c>
      <c r="K594" t="str">
        <f>VLOOKUP(A594,MasterTutor!A:D,4,FALSE)</f>
        <v>Advanced</v>
      </c>
      <c r="L594" t="str">
        <f>VLOOKUP(A594,MasterTutor!A:D,3,FALSE)</f>
        <v>Professional</v>
      </c>
      <c r="M594" t="str">
        <f>VLOOKUP(A594,MasterTutor!A:D,2,FALSE)</f>
        <v>Annelies de Groot</v>
      </c>
    </row>
    <row r="595" spans="1:13" x14ac:dyDescent="0.2">
      <c r="A595" s="19" t="s">
        <v>169</v>
      </c>
      <c r="B595" s="19" t="s">
        <v>14</v>
      </c>
      <c r="C595" s="22">
        <v>0.95830000000000004</v>
      </c>
      <c r="D595" s="22">
        <v>1.1035999999999899</v>
      </c>
      <c r="E595" s="22">
        <v>0.99047619047618995</v>
      </c>
      <c r="F595" s="22">
        <v>0.95652173913043403</v>
      </c>
      <c r="G595" s="22">
        <v>0.5625</v>
      </c>
      <c r="H595" s="19">
        <v>6</v>
      </c>
      <c r="I595" s="20" t="s">
        <v>43</v>
      </c>
      <c r="J595" s="22">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19" t="s">
        <v>169</v>
      </c>
      <c r="B596" s="19" t="s">
        <v>16</v>
      </c>
      <c r="C596" s="22">
        <v>1</v>
      </c>
      <c r="D596" s="22">
        <v>0.99</v>
      </c>
      <c r="E596" s="22">
        <v>0.99</v>
      </c>
      <c r="F596" s="22">
        <v>0.99</v>
      </c>
      <c r="G596" s="22">
        <v>0.82</v>
      </c>
      <c r="H596" s="19">
        <v>7</v>
      </c>
      <c r="I596" s="23">
        <v>45879</v>
      </c>
      <c r="J596" s="24">
        <v>0.8</v>
      </c>
      <c r="K596" t="str">
        <f>VLOOKUP(A596,MasterTutor!A:D,4,FALSE)</f>
        <v>Advanced</v>
      </c>
      <c r="L596" t="str">
        <f>VLOOKUP(A596,MasterTutor!A:D,3,FALSE)</f>
        <v>Professional</v>
      </c>
      <c r="M596" t="str">
        <f>VLOOKUP(A596,MasterTutor!A:D,2,FALSE)</f>
        <v>Annelies de Groot</v>
      </c>
    </row>
    <row r="597" spans="1:13" x14ac:dyDescent="0.2">
      <c r="A597" s="19" t="s">
        <v>169</v>
      </c>
      <c r="B597" s="19" t="s">
        <v>257</v>
      </c>
      <c r="C597" s="22">
        <v>1.02</v>
      </c>
      <c r="D597" s="22">
        <v>1.03</v>
      </c>
      <c r="E597" s="22">
        <v>1</v>
      </c>
      <c r="F597" s="22">
        <v>0.99</v>
      </c>
      <c r="G597" s="22">
        <v>0.88</v>
      </c>
      <c r="H597" s="19">
        <v>8</v>
      </c>
      <c r="I597" s="20">
        <v>0.625</v>
      </c>
      <c r="J597" s="22">
        <f>5/8</f>
        <v>0.625</v>
      </c>
      <c r="K597" t="str">
        <f>VLOOKUP(A597,MasterTutor!A:D,4,FALSE)</f>
        <v>Advanced</v>
      </c>
      <c r="L597" t="str">
        <f>VLOOKUP(A597,MasterTutor!A:D,3,FALSE)</f>
        <v>Professional</v>
      </c>
      <c r="M597" t="str">
        <f>VLOOKUP(A597,MasterTutor!A:D,2,FALSE)</f>
        <v>Annelies de Groot</v>
      </c>
    </row>
    <row r="598" spans="1:13" x14ac:dyDescent="0.2">
      <c r="A598" s="19" t="s">
        <v>169</v>
      </c>
      <c r="B598" s="19" t="s">
        <v>29</v>
      </c>
      <c r="C598" s="22">
        <v>0.99170000000000003</v>
      </c>
      <c r="D598" s="22">
        <v>0.88319999999999999</v>
      </c>
      <c r="E598" s="22">
        <v>0.99173553699999994</v>
      </c>
      <c r="F598" s="22">
        <v>0.88461538500000003</v>
      </c>
      <c r="G598" s="22">
        <v>0.84210526299999999</v>
      </c>
      <c r="H598" s="19">
        <v>15</v>
      </c>
      <c r="I598" s="20" t="s">
        <v>32</v>
      </c>
      <c r="J598" s="22">
        <v>0</v>
      </c>
      <c r="K598" t="str">
        <f>VLOOKUP(A598,MasterTutor!A:D,4,FALSE)</f>
        <v>Advanced</v>
      </c>
      <c r="L598" t="str">
        <f>VLOOKUP(A598,MasterTutor!A:D,3,FALSE)</f>
        <v>Professional</v>
      </c>
      <c r="M598" t="str">
        <f>VLOOKUP(A598,MasterTutor!A:D,2,FALSE)</f>
        <v>Annelies de Groot</v>
      </c>
    </row>
    <row r="599" spans="1:13" x14ac:dyDescent="0.2">
      <c r="A599" s="19" t="s">
        <v>169</v>
      </c>
      <c r="B599" s="19" t="s">
        <v>21</v>
      </c>
      <c r="C599" s="22">
        <v>0.46</v>
      </c>
      <c r="D599" s="22">
        <v>0.97</v>
      </c>
      <c r="E599" s="22">
        <v>1</v>
      </c>
      <c r="F599" s="22">
        <v>1</v>
      </c>
      <c r="G599" s="22">
        <v>1</v>
      </c>
      <c r="H599" s="19">
        <v>1</v>
      </c>
      <c r="I599" s="20" t="s">
        <v>64</v>
      </c>
      <c r="J599" s="22">
        <v>0.25</v>
      </c>
      <c r="K599" t="str">
        <f>VLOOKUP(A599,MasterTutor!A:D,4,FALSE)</f>
        <v>Advanced</v>
      </c>
      <c r="L599" t="str">
        <f>VLOOKUP(A599,MasterTutor!A:D,3,FALSE)</f>
        <v>Professional</v>
      </c>
      <c r="M599" t="str">
        <f>VLOOKUP(A599,MasterTutor!A:D,2,FALSE)</f>
        <v>Annelies de Groot</v>
      </c>
    </row>
    <row r="600" spans="1:13" x14ac:dyDescent="0.2">
      <c r="A600" s="19" t="s">
        <v>169</v>
      </c>
      <c r="B600" s="19" t="s">
        <v>22</v>
      </c>
      <c r="C600" s="22">
        <v>0.68</v>
      </c>
      <c r="D600" s="22">
        <v>1.1000000000000001</v>
      </c>
      <c r="E600" s="22">
        <v>1</v>
      </c>
      <c r="F600" s="22">
        <v>0.98</v>
      </c>
      <c r="G600" s="22">
        <v>0.71</v>
      </c>
      <c r="H600" s="19">
        <v>4</v>
      </c>
      <c r="I600" s="20" t="s">
        <v>59</v>
      </c>
      <c r="J600" s="22">
        <v>0.75</v>
      </c>
      <c r="K600" t="str">
        <f>VLOOKUP(A600,MasterTutor!A:D,4,FALSE)</f>
        <v>Advanced</v>
      </c>
      <c r="L600" t="str">
        <f>VLOOKUP(A600,MasterTutor!A:D,3,FALSE)</f>
        <v>Professional</v>
      </c>
      <c r="M600" t="str">
        <f>VLOOKUP(A600,MasterTutor!A:D,2,FALSE)</f>
        <v>Annelies de Groot</v>
      </c>
    </row>
    <row r="601" spans="1:13" x14ac:dyDescent="0.2">
      <c r="A601" s="19" t="s">
        <v>170</v>
      </c>
      <c r="B601" s="19" t="s">
        <v>14</v>
      </c>
      <c r="C601" s="22">
        <v>1.2812999999999899</v>
      </c>
      <c r="D601" s="22">
        <v>1.0234000000000001</v>
      </c>
      <c r="E601" s="22">
        <v>1</v>
      </c>
      <c r="F601" s="22">
        <v>1</v>
      </c>
      <c r="G601" s="22">
        <v>0.94444444444444398</v>
      </c>
      <c r="H601" s="19">
        <v>1</v>
      </c>
      <c r="I601" s="20" t="s">
        <v>36</v>
      </c>
      <c r="J601" s="22">
        <v>0</v>
      </c>
      <c r="K601" t="e">
        <f>VLOOKUP(A601,MasterTutor!A:D,4,FALSE)</f>
        <v>#N/A</v>
      </c>
      <c r="L601" t="e">
        <f>VLOOKUP(A601,MasterTutor!A:D,3,FALSE)</f>
        <v>#N/A</v>
      </c>
      <c r="M601" t="e">
        <f>VLOOKUP(A601,MasterTutor!A:D,2,FALSE)</f>
        <v>#N/A</v>
      </c>
    </row>
    <row r="602" spans="1:13" x14ac:dyDescent="0.2">
      <c r="A602" s="19" t="s">
        <v>170</v>
      </c>
      <c r="B602" s="19" t="s">
        <v>16</v>
      </c>
      <c r="C602" s="22">
        <v>1.1100000000000001</v>
      </c>
      <c r="D602" s="22">
        <v>1</v>
      </c>
      <c r="E602" s="22">
        <v>0.96</v>
      </c>
      <c r="F602" s="22">
        <v>0.94</v>
      </c>
      <c r="G602" s="22">
        <v>0.75</v>
      </c>
      <c r="H602" s="19">
        <v>0</v>
      </c>
      <c r="I602" s="23" t="s">
        <v>36</v>
      </c>
      <c r="J602" s="22">
        <v>0</v>
      </c>
      <c r="K602" t="e">
        <f>VLOOKUP(A602,MasterTutor!A:D,4,FALSE)</f>
        <v>#N/A</v>
      </c>
      <c r="L602" t="e">
        <f>VLOOKUP(A602,MasterTutor!A:D,3,FALSE)</f>
        <v>#N/A</v>
      </c>
      <c r="M602" t="e">
        <f>VLOOKUP(A602,MasterTutor!A:D,2,FALSE)</f>
        <v>#N/A</v>
      </c>
    </row>
    <row r="603" spans="1:13" x14ac:dyDescent="0.2">
      <c r="A603" s="19" t="s">
        <v>170</v>
      </c>
      <c r="B603" s="19" t="s">
        <v>257</v>
      </c>
      <c r="C603" s="22">
        <v>0.76</v>
      </c>
      <c r="D603" s="22">
        <v>0.95</v>
      </c>
      <c r="E603" s="22">
        <v>0.93</v>
      </c>
      <c r="F603" s="22">
        <v>0.92</v>
      </c>
      <c r="G603" s="22">
        <v>0.42</v>
      </c>
      <c r="H603" s="19">
        <v>0</v>
      </c>
      <c r="I603" s="20"/>
      <c r="J603" s="22"/>
      <c r="K603" t="e">
        <f>VLOOKUP(A603,MasterTutor!A:D,4,FALSE)</f>
        <v>#N/A</v>
      </c>
      <c r="L603" t="e">
        <f>VLOOKUP(A603,MasterTutor!A:D,3,FALSE)</f>
        <v>#N/A</v>
      </c>
      <c r="M603" t="e">
        <f>VLOOKUP(A603,MasterTutor!A:D,2,FALSE)</f>
        <v>#N/A</v>
      </c>
    </row>
    <row r="604" spans="1:13" x14ac:dyDescent="0.2">
      <c r="A604" s="19" t="s">
        <v>170</v>
      </c>
      <c r="B604" s="19" t="s">
        <v>17</v>
      </c>
      <c r="C604" s="22">
        <v>1.05</v>
      </c>
      <c r="D604" s="22">
        <v>0.86</v>
      </c>
      <c r="E604" s="22">
        <v>1</v>
      </c>
      <c r="F604" s="22">
        <v>0.86</v>
      </c>
      <c r="G604" s="22">
        <v>0.94</v>
      </c>
      <c r="H604" s="19">
        <v>2</v>
      </c>
      <c r="I604" s="20">
        <v>1</v>
      </c>
      <c r="J604" s="22">
        <f>I604</f>
        <v>1</v>
      </c>
      <c r="K604" t="e">
        <f>VLOOKUP(A604,MasterTutor!A:D,4,FALSE)</f>
        <v>#N/A</v>
      </c>
      <c r="L604" t="e">
        <f>VLOOKUP(A604,MasterTutor!A:D,3,FALSE)</f>
        <v>#N/A</v>
      </c>
      <c r="M604" t="e">
        <f>VLOOKUP(A604,MasterTutor!A:D,2,FALSE)</f>
        <v>#N/A</v>
      </c>
    </row>
    <row r="605" spans="1:13" x14ac:dyDescent="0.2">
      <c r="A605" s="19" t="s">
        <v>170</v>
      </c>
      <c r="B605" s="19" t="s">
        <v>18</v>
      </c>
      <c r="C605" s="22">
        <v>1.24</v>
      </c>
      <c r="D605" s="22">
        <v>1.1399999999999999</v>
      </c>
      <c r="E605" s="22">
        <v>0.98</v>
      </c>
      <c r="F605" s="22">
        <v>1</v>
      </c>
      <c r="G605" s="22">
        <v>1</v>
      </c>
      <c r="H605" s="19">
        <v>2</v>
      </c>
      <c r="I605" s="20" t="s">
        <v>58</v>
      </c>
      <c r="J605" s="22">
        <v>0.8</v>
      </c>
      <c r="K605" t="e">
        <f>VLOOKUP(A605,MasterTutor!A:D,4,FALSE)</f>
        <v>#N/A</v>
      </c>
      <c r="L605" t="e">
        <f>VLOOKUP(A605,MasterTutor!A:D,3,FALSE)</f>
        <v>#N/A</v>
      </c>
      <c r="M605" t="e">
        <f>VLOOKUP(A605,MasterTutor!A:D,2,FALSE)</f>
        <v>#N/A</v>
      </c>
    </row>
    <row r="606" spans="1:13" x14ac:dyDescent="0.2">
      <c r="A606" s="19" t="s">
        <v>170</v>
      </c>
      <c r="B606" s="19" t="s">
        <v>20</v>
      </c>
      <c r="C606" s="22">
        <v>1.51</v>
      </c>
      <c r="D606" s="22">
        <v>1.23</v>
      </c>
      <c r="E606" s="22">
        <v>1</v>
      </c>
      <c r="F606" s="22">
        <v>1</v>
      </c>
      <c r="G606" s="22">
        <v>0.82</v>
      </c>
      <c r="H606" s="19">
        <v>3</v>
      </c>
      <c r="I606" s="20">
        <v>1</v>
      </c>
      <c r="J606" s="22">
        <f>I606</f>
        <v>1</v>
      </c>
      <c r="K606" t="e">
        <f>VLOOKUP(A606,MasterTutor!A:D,4,FALSE)</f>
        <v>#N/A</v>
      </c>
      <c r="L606" t="e">
        <f>VLOOKUP(A606,MasterTutor!A:D,3,FALSE)</f>
        <v>#N/A</v>
      </c>
      <c r="M606" t="e">
        <f>VLOOKUP(A606,MasterTutor!A:D,2,FALSE)</f>
        <v>#N/A</v>
      </c>
    </row>
    <row r="607" spans="1:13" x14ac:dyDescent="0.2">
      <c r="A607" s="19" t="s">
        <v>170</v>
      </c>
      <c r="B607" s="19" t="s">
        <v>21</v>
      </c>
      <c r="C607" s="22">
        <v>1.8</v>
      </c>
      <c r="D607" s="22">
        <v>1.48</v>
      </c>
      <c r="E607" s="22">
        <v>0.96</v>
      </c>
      <c r="F607" s="22">
        <v>1</v>
      </c>
      <c r="G607" s="22">
        <v>0.88</v>
      </c>
      <c r="H607" s="19">
        <v>5</v>
      </c>
      <c r="I607" s="20" t="s">
        <v>48</v>
      </c>
      <c r="J607" s="22">
        <v>1</v>
      </c>
      <c r="K607" t="e">
        <f>VLOOKUP(A607,MasterTutor!A:D,4,FALSE)</f>
        <v>#N/A</v>
      </c>
      <c r="L607" t="e">
        <f>VLOOKUP(A607,MasterTutor!A:D,3,FALSE)</f>
        <v>#N/A</v>
      </c>
      <c r="M607" t="e">
        <f>VLOOKUP(A607,MasterTutor!A:D,2,FALSE)</f>
        <v>#N/A</v>
      </c>
    </row>
    <row r="608" spans="1:13" x14ac:dyDescent="0.2">
      <c r="A608" s="19" t="s">
        <v>170</v>
      </c>
      <c r="B608" s="19" t="s">
        <v>22</v>
      </c>
      <c r="C608" s="22">
        <v>1.72</v>
      </c>
      <c r="D608" s="22">
        <v>1.36</v>
      </c>
      <c r="E608" s="22">
        <v>0.95</v>
      </c>
      <c r="F608" s="22">
        <v>0.98</v>
      </c>
      <c r="G608" s="22">
        <v>0.94</v>
      </c>
      <c r="H608" s="19">
        <v>2</v>
      </c>
      <c r="I608" s="20" t="s">
        <v>36</v>
      </c>
      <c r="J608" s="22">
        <v>0</v>
      </c>
      <c r="K608" t="e">
        <f>VLOOKUP(A608,MasterTutor!A:D,4,FALSE)</f>
        <v>#N/A</v>
      </c>
      <c r="L608" t="e">
        <f>VLOOKUP(A608,MasterTutor!A:D,3,FALSE)</f>
        <v>#N/A</v>
      </c>
      <c r="M608" t="e">
        <f>VLOOKUP(A608,MasterTutor!A:D,2,FALSE)</f>
        <v>#N/A</v>
      </c>
    </row>
    <row r="609" spans="1:13" x14ac:dyDescent="0.2">
      <c r="A609" s="19" t="s">
        <v>171</v>
      </c>
      <c r="B609" s="19" t="s">
        <v>14</v>
      </c>
      <c r="C609" s="22">
        <v>0.83929999999999905</v>
      </c>
      <c r="D609" s="22">
        <v>0.9869</v>
      </c>
      <c r="E609" s="22">
        <v>0.97580645161290303</v>
      </c>
      <c r="F609" s="22">
        <v>0.98876404494381998</v>
      </c>
      <c r="G609" s="22">
        <v>0.375</v>
      </c>
      <c r="H609" s="19">
        <v>12</v>
      </c>
      <c r="I609" s="20" t="s">
        <v>64</v>
      </c>
      <c r="J609" s="22">
        <v>0.25</v>
      </c>
      <c r="K609" t="str">
        <f>VLOOKUP(A609,MasterTutor!A:D,4,FALSE)</f>
        <v>Advanced</v>
      </c>
      <c r="L609" t="str">
        <f>VLOOKUP(A609,MasterTutor!A:D,3,FALSE)</f>
        <v>Professional</v>
      </c>
      <c r="M609" t="str">
        <f>VLOOKUP(A609,MasterTutor!A:D,2,FALSE)</f>
        <v>Kristin Haase-Alvey</v>
      </c>
    </row>
    <row r="610" spans="1:13" x14ac:dyDescent="0.2">
      <c r="A610" s="19" t="s">
        <v>171</v>
      </c>
      <c r="B610" s="19" t="s">
        <v>16</v>
      </c>
      <c r="C610" s="22">
        <v>0.96</v>
      </c>
      <c r="D610" s="22">
        <v>0.97</v>
      </c>
      <c r="E610" s="22">
        <v>0.99</v>
      </c>
      <c r="F610" s="22">
        <v>1</v>
      </c>
      <c r="G610" s="22">
        <v>0.09</v>
      </c>
      <c r="H610" s="19">
        <v>12</v>
      </c>
      <c r="I610" s="23">
        <v>45662</v>
      </c>
      <c r="J610" s="24">
        <v>0.2</v>
      </c>
      <c r="K610" t="str">
        <f>VLOOKUP(A610,MasterTutor!A:D,4,FALSE)</f>
        <v>Advanced</v>
      </c>
      <c r="L610" t="str">
        <f>VLOOKUP(A610,MasterTutor!A:D,3,FALSE)</f>
        <v>Professional</v>
      </c>
      <c r="M610" t="str">
        <f>VLOOKUP(A610,MasterTutor!A:D,2,FALSE)</f>
        <v>Kristin Haase-Alvey</v>
      </c>
    </row>
    <row r="611" spans="1:13" x14ac:dyDescent="0.2">
      <c r="A611" s="19" t="s">
        <v>171</v>
      </c>
      <c r="B611" s="19" t="s">
        <v>257</v>
      </c>
      <c r="C611" s="22">
        <v>0.79</v>
      </c>
      <c r="D611" s="22">
        <v>1.05</v>
      </c>
      <c r="E611" s="22">
        <v>0.98</v>
      </c>
      <c r="F611" s="22">
        <v>1</v>
      </c>
      <c r="G611" s="22">
        <v>0.84</v>
      </c>
      <c r="H611" s="19">
        <v>14</v>
      </c>
      <c r="I611" s="20">
        <v>0.42857142857142855</v>
      </c>
      <c r="J611" s="22">
        <f>3/7</f>
        <v>0.42857142857142855</v>
      </c>
      <c r="K611" t="str">
        <f>VLOOKUP(A611,MasterTutor!A:D,4,FALSE)</f>
        <v>Advanced</v>
      </c>
      <c r="L611" t="str">
        <f>VLOOKUP(A611,MasterTutor!A:D,3,FALSE)</f>
        <v>Professional</v>
      </c>
      <c r="M611" t="str">
        <f>VLOOKUP(A611,MasterTutor!A:D,2,FALSE)</f>
        <v>Kristin Haase-Alvey</v>
      </c>
    </row>
    <row r="612" spans="1:13" x14ac:dyDescent="0.2">
      <c r="A612" s="19" t="s">
        <v>171</v>
      </c>
      <c r="B612" s="19" t="s">
        <v>29</v>
      </c>
      <c r="C612" s="22">
        <v>0.8821</v>
      </c>
      <c r="D612" s="22">
        <v>0.94330000000000003</v>
      </c>
      <c r="E612" s="22">
        <v>1</v>
      </c>
      <c r="F612" s="22">
        <v>0.99009901</v>
      </c>
      <c r="G612" s="22">
        <v>0.75</v>
      </c>
      <c r="H612" s="19">
        <v>22</v>
      </c>
      <c r="I612" s="20">
        <v>0.7</v>
      </c>
      <c r="J612" s="22">
        <f>I612</f>
        <v>0.7</v>
      </c>
      <c r="K612" t="str">
        <f>VLOOKUP(A612,MasterTutor!A:D,4,FALSE)</f>
        <v>Advanced</v>
      </c>
      <c r="L612" t="str">
        <f>VLOOKUP(A612,MasterTutor!A:D,3,FALSE)</f>
        <v>Professional</v>
      </c>
      <c r="M612" t="str">
        <f>VLOOKUP(A612,MasterTutor!A:D,2,FALSE)</f>
        <v>Kristin Haase-Alvey</v>
      </c>
    </row>
    <row r="613" spans="1:13" x14ac:dyDescent="0.2">
      <c r="A613" s="19" t="s">
        <v>171</v>
      </c>
      <c r="B613" s="19" t="s">
        <v>20</v>
      </c>
      <c r="C613" s="22">
        <v>0.91</v>
      </c>
      <c r="D613" s="22">
        <v>1.02</v>
      </c>
      <c r="E613" s="22">
        <v>0.99</v>
      </c>
      <c r="F613" s="22">
        <v>1</v>
      </c>
      <c r="G613" s="22">
        <v>0.69</v>
      </c>
      <c r="H613" s="19">
        <v>7</v>
      </c>
      <c r="I613" s="20" t="s">
        <v>26</v>
      </c>
      <c r="J613" s="22">
        <v>0.5</v>
      </c>
      <c r="K613" t="str">
        <f>VLOOKUP(A613,MasterTutor!A:D,4,FALSE)</f>
        <v>Advanced</v>
      </c>
      <c r="L613" t="str">
        <f>VLOOKUP(A613,MasterTutor!A:D,3,FALSE)</f>
        <v>Professional</v>
      </c>
      <c r="M613" t="str">
        <f>VLOOKUP(A613,MasterTutor!A:D,2,FALSE)</f>
        <v>Kristin Haase-Alvey</v>
      </c>
    </row>
    <row r="614" spans="1:13" x14ac:dyDescent="0.2">
      <c r="A614" s="19" t="s">
        <v>171</v>
      </c>
      <c r="B614" s="19" t="s">
        <v>21</v>
      </c>
      <c r="C614" s="22">
        <v>0.94</v>
      </c>
      <c r="D614" s="22">
        <v>1.1000000000000001</v>
      </c>
      <c r="E614" s="22">
        <v>0.99</v>
      </c>
      <c r="F614" s="22">
        <v>1</v>
      </c>
      <c r="G614" s="22">
        <v>0.53</v>
      </c>
      <c r="H614" s="19">
        <v>7</v>
      </c>
      <c r="I614" s="20" t="s">
        <v>64</v>
      </c>
      <c r="J614" s="22">
        <v>0.25</v>
      </c>
      <c r="K614" t="str">
        <f>VLOOKUP(A614,MasterTutor!A:D,4,FALSE)</f>
        <v>Advanced</v>
      </c>
      <c r="L614" t="str">
        <f>VLOOKUP(A614,MasterTutor!A:D,3,FALSE)</f>
        <v>Professional</v>
      </c>
      <c r="M614" t="str">
        <f>VLOOKUP(A614,MasterTutor!A:D,2,FALSE)</f>
        <v>Kristin Haase-Alvey</v>
      </c>
    </row>
    <row r="615" spans="1:13" x14ac:dyDescent="0.2">
      <c r="A615" s="19" t="s">
        <v>171</v>
      </c>
      <c r="B615" s="19" t="s">
        <v>22</v>
      </c>
      <c r="C615" s="22">
        <v>0.9</v>
      </c>
      <c r="D615" s="22">
        <v>1.02</v>
      </c>
      <c r="E615" s="22">
        <v>0.99</v>
      </c>
      <c r="F615" s="22">
        <v>0.96</v>
      </c>
      <c r="G615" s="22">
        <v>0.67</v>
      </c>
      <c r="H615" s="19">
        <v>14</v>
      </c>
      <c r="I615" s="20" t="s">
        <v>172</v>
      </c>
      <c r="J615" s="22">
        <v>0.2</v>
      </c>
      <c r="K615" t="str">
        <f>VLOOKUP(A615,MasterTutor!A:D,4,FALSE)</f>
        <v>Advanced</v>
      </c>
      <c r="L615" t="str">
        <f>VLOOKUP(A615,MasterTutor!A:D,3,FALSE)</f>
        <v>Professional</v>
      </c>
      <c r="M615" t="str">
        <f>VLOOKUP(A615,MasterTutor!A:D,2,FALSE)</f>
        <v>Kristin Haase-Alvey</v>
      </c>
    </row>
    <row r="616" spans="1:13" x14ac:dyDescent="0.2">
      <c r="A616" s="19" t="s">
        <v>173</v>
      </c>
      <c r="B616" s="19" t="s">
        <v>14</v>
      </c>
      <c r="C616" s="22">
        <v>0.48959999999999998</v>
      </c>
      <c r="D616" s="22">
        <v>1.0390999999999999</v>
      </c>
      <c r="E616" s="22">
        <v>1</v>
      </c>
      <c r="F616" s="22">
        <v>0.88235294117647001</v>
      </c>
      <c r="G616" s="22">
        <v>1</v>
      </c>
      <c r="H616" s="19">
        <v>3</v>
      </c>
      <c r="I616" s="20" t="s">
        <v>36</v>
      </c>
      <c r="J616" s="22">
        <v>0</v>
      </c>
      <c r="K616" t="e">
        <f>VLOOKUP(A616,MasterTutor!A:D,4,FALSE)</f>
        <v>#N/A</v>
      </c>
      <c r="L616" t="e">
        <f>VLOOKUP(A616,MasterTutor!A:D,3,FALSE)</f>
        <v>#N/A</v>
      </c>
      <c r="M616" t="e">
        <f>VLOOKUP(A616,MasterTutor!A:D,2,FALSE)</f>
        <v>#N/A</v>
      </c>
    </row>
    <row r="617" spans="1:13" x14ac:dyDescent="0.2">
      <c r="A617" s="19" t="s">
        <v>173</v>
      </c>
      <c r="B617" s="19" t="s">
        <v>16</v>
      </c>
      <c r="C617" s="22">
        <v>0.49</v>
      </c>
      <c r="D617" s="22">
        <v>1.05</v>
      </c>
      <c r="E617" s="22">
        <v>1</v>
      </c>
      <c r="F617" s="22">
        <v>1</v>
      </c>
      <c r="G617" s="22">
        <v>1</v>
      </c>
      <c r="H617" s="19">
        <v>1</v>
      </c>
      <c r="I617" s="23"/>
      <c r="J617" s="19"/>
      <c r="K617" t="e">
        <f>VLOOKUP(A617,MasterTutor!A:D,4,FALSE)</f>
        <v>#N/A</v>
      </c>
      <c r="L617" t="e">
        <f>VLOOKUP(A617,MasterTutor!A:D,3,FALSE)</f>
        <v>#N/A</v>
      </c>
      <c r="M617" t="e">
        <f>VLOOKUP(A617,MasterTutor!A:D,2,FALSE)</f>
        <v>#N/A</v>
      </c>
    </row>
    <row r="618" spans="1:13" x14ac:dyDescent="0.2">
      <c r="A618" s="19" t="s">
        <v>173</v>
      </c>
      <c r="B618" s="19" t="s">
        <v>17</v>
      </c>
      <c r="C618" s="22">
        <v>0.98</v>
      </c>
      <c r="D618" s="22">
        <v>1.1299999999999999</v>
      </c>
      <c r="E618" s="22">
        <v>1</v>
      </c>
      <c r="F618" s="22">
        <v>0.97</v>
      </c>
      <c r="G618" s="22">
        <v>0.86</v>
      </c>
      <c r="H618" s="19">
        <v>2</v>
      </c>
      <c r="J618" s="19"/>
      <c r="K618" t="e">
        <f>VLOOKUP(A618,MasterTutor!A:D,4,FALSE)</f>
        <v>#N/A</v>
      </c>
      <c r="L618" t="e">
        <f>VLOOKUP(A618,MasterTutor!A:D,3,FALSE)</f>
        <v>#N/A</v>
      </c>
      <c r="M618" t="e">
        <f>VLOOKUP(A618,MasterTutor!A:D,2,FALSE)</f>
        <v>#N/A</v>
      </c>
    </row>
    <row r="619" spans="1:13" x14ac:dyDescent="0.2">
      <c r="A619" s="19" t="s">
        <v>173</v>
      </c>
      <c r="B619" s="19" t="s">
        <v>18</v>
      </c>
      <c r="C619" s="22">
        <v>0.75</v>
      </c>
      <c r="D619" s="22">
        <v>1.08</v>
      </c>
      <c r="E619" s="22">
        <v>1</v>
      </c>
      <c r="F619" s="22">
        <v>0.93</v>
      </c>
      <c r="G619" s="22">
        <v>0.8</v>
      </c>
      <c r="H619" s="19">
        <v>5</v>
      </c>
      <c r="I619" s="20">
        <v>1</v>
      </c>
      <c r="J619" s="22">
        <f>I619</f>
        <v>1</v>
      </c>
      <c r="K619" t="e">
        <f>VLOOKUP(A619,MasterTutor!A:D,4,FALSE)</f>
        <v>#N/A</v>
      </c>
      <c r="L619" t="e">
        <f>VLOOKUP(A619,MasterTutor!A:D,3,FALSE)</f>
        <v>#N/A</v>
      </c>
      <c r="M619" t="e">
        <f>VLOOKUP(A619,MasterTutor!A:D,2,FALSE)</f>
        <v>#N/A</v>
      </c>
    </row>
    <row r="620" spans="1:13" x14ac:dyDescent="0.2">
      <c r="A620" s="19" t="s">
        <v>173</v>
      </c>
      <c r="B620" s="19" t="s">
        <v>20</v>
      </c>
      <c r="C620" s="22">
        <v>0.99</v>
      </c>
      <c r="D620" s="22">
        <v>1.08</v>
      </c>
      <c r="E620" s="22">
        <v>1</v>
      </c>
      <c r="F620" s="22">
        <v>0.9</v>
      </c>
      <c r="G620" s="22">
        <v>0.78</v>
      </c>
      <c r="H620" s="19">
        <v>2</v>
      </c>
      <c r="J620" s="19"/>
      <c r="K620" t="e">
        <f>VLOOKUP(A620,MasterTutor!A:D,4,FALSE)</f>
        <v>#N/A</v>
      </c>
      <c r="L620" t="e">
        <f>VLOOKUP(A620,MasterTutor!A:D,3,FALSE)</f>
        <v>#N/A</v>
      </c>
      <c r="M620" t="e">
        <f>VLOOKUP(A620,MasterTutor!A:D,2,FALSE)</f>
        <v>#N/A</v>
      </c>
    </row>
    <row r="621" spans="1:13" x14ac:dyDescent="0.2">
      <c r="A621" s="19" t="s">
        <v>173</v>
      </c>
      <c r="B621" s="19" t="s">
        <v>21</v>
      </c>
      <c r="C621" s="22">
        <v>0.84</v>
      </c>
      <c r="D621" s="22">
        <v>1.1399999999999999</v>
      </c>
      <c r="E621" s="22">
        <v>1</v>
      </c>
      <c r="F621" s="22">
        <v>1</v>
      </c>
      <c r="G621" s="22">
        <v>0.86</v>
      </c>
      <c r="H621" s="19">
        <v>1</v>
      </c>
      <c r="I621" s="21"/>
      <c r="J621" s="19"/>
      <c r="K621" t="e">
        <f>VLOOKUP(A621,MasterTutor!A:D,4,FALSE)</f>
        <v>#N/A</v>
      </c>
      <c r="L621" t="e">
        <f>VLOOKUP(A621,MasterTutor!A:D,3,FALSE)</f>
        <v>#N/A</v>
      </c>
      <c r="M621" t="e">
        <f>VLOOKUP(A621,MasterTutor!A:D,2,FALSE)</f>
        <v>#N/A</v>
      </c>
    </row>
    <row r="622" spans="1:13" x14ac:dyDescent="0.2">
      <c r="A622" s="19" t="s">
        <v>173</v>
      </c>
      <c r="B622" s="19" t="s">
        <v>22</v>
      </c>
      <c r="C622" s="22">
        <v>0.65</v>
      </c>
      <c r="D622" s="22">
        <v>1.0900000000000001</v>
      </c>
      <c r="E622" s="22">
        <v>1</v>
      </c>
      <c r="F622" s="22">
        <v>1</v>
      </c>
      <c r="G622" s="22">
        <v>1</v>
      </c>
      <c r="H622" s="19">
        <v>3</v>
      </c>
      <c r="I622" s="20" t="s">
        <v>23</v>
      </c>
      <c r="J622" s="22">
        <v>1</v>
      </c>
      <c r="K622" t="e">
        <f>VLOOKUP(A622,MasterTutor!A:D,4,FALSE)</f>
        <v>#N/A</v>
      </c>
      <c r="L622" t="e">
        <f>VLOOKUP(A622,MasterTutor!A:D,3,FALSE)</f>
        <v>#N/A</v>
      </c>
      <c r="M622" t="e">
        <f>VLOOKUP(A622,MasterTutor!A:D,2,FALSE)</f>
        <v>#N/A</v>
      </c>
    </row>
    <row r="623" spans="1:13" x14ac:dyDescent="0.2">
      <c r="A623" s="19" t="s">
        <v>174</v>
      </c>
      <c r="B623" s="19" t="s">
        <v>14</v>
      </c>
      <c r="C623" s="22">
        <v>0.9708</v>
      </c>
      <c r="D623" s="22">
        <v>1.0229999999999999</v>
      </c>
      <c r="E623" s="22">
        <v>0.963963963963963</v>
      </c>
      <c r="F623" s="22">
        <v>0.97530864197530798</v>
      </c>
      <c r="G623" s="22">
        <v>0.72727272727272696</v>
      </c>
      <c r="H623" s="19">
        <v>11</v>
      </c>
      <c r="I623" s="20" t="s">
        <v>31</v>
      </c>
      <c r="J623" s="22">
        <v>0.6</v>
      </c>
      <c r="K623" t="str">
        <f>VLOOKUP(A623,MasterTutor!A:D,4,FALSE)</f>
        <v>Advanced</v>
      </c>
      <c r="L623" t="str">
        <f>VLOOKUP(A623,MasterTutor!A:D,3,FALSE)</f>
        <v>Professional</v>
      </c>
      <c r="M623" t="str">
        <f>VLOOKUP(A623,MasterTutor!A:D,2,FALSE)</f>
        <v>Annelies de Groot</v>
      </c>
    </row>
    <row r="624" spans="1:13" x14ac:dyDescent="0.2">
      <c r="A624" s="19" t="s">
        <v>174</v>
      </c>
      <c r="B624" s="19" t="s">
        <v>16</v>
      </c>
      <c r="C624" s="22">
        <v>0.91</v>
      </c>
      <c r="D624" s="22">
        <v>0.88</v>
      </c>
      <c r="E624" s="22">
        <v>0.94</v>
      </c>
      <c r="F624" s="22">
        <v>0.99</v>
      </c>
      <c r="G624" s="22">
        <v>0.35</v>
      </c>
      <c r="H624" s="19">
        <v>21</v>
      </c>
      <c r="I624" s="23">
        <v>45695</v>
      </c>
      <c r="J624" s="24">
        <v>0.28999999999999998</v>
      </c>
      <c r="K624" t="str">
        <f>VLOOKUP(A624,MasterTutor!A:D,4,FALSE)</f>
        <v>Advanced</v>
      </c>
      <c r="L624" t="str">
        <f>VLOOKUP(A624,MasterTutor!A:D,3,FALSE)</f>
        <v>Professional</v>
      </c>
      <c r="M624" t="str">
        <f>VLOOKUP(A624,MasterTutor!A:D,2,FALSE)</f>
        <v>Annelies de Groot</v>
      </c>
    </row>
    <row r="625" spans="1:13" x14ac:dyDescent="0.2">
      <c r="A625" s="19" t="s">
        <v>174</v>
      </c>
      <c r="B625" s="19" t="s">
        <v>257</v>
      </c>
      <c r="C625" s="22">
        <v>0.87</v>
      </c>
      <c r="D625" s="22">
        <v>0.82</v>
      </c>
      <c r="E625" s="22">
        <v>0.97</v>
      </c>
      <c r="F625" s="22">
        <v>0.97</v>
      </c>
      <c r="G625" s="22">
        <v>0.44</v>
      </c>
      <c r="H625" s="19">
        <v>19</v>
      </c>
      <c r="I625" s="20">
        <v>1</v>
      </c>
      <c r="J625" s="22">
        <v>1</v>
      </c>
      <c r="K625" t="str">
        <f>VLOOKUP(A625,MasterTutor!A:D,4,FALSE)</f>
        <v>Advanced</v>
      </c>
      <c r="L625" t="str">
        <f>VLOOKUP(A625,MasterTutor!A:D,3,FALSE)</f>
        <v>Professional</v>
      </c>
      <c r="M625" t="str">
        <f>VLOOKUP(A625,MasterTutor!A:D,2,FALSE)</f>
        <v>Annelies de Groot</v>
      </c>
    </row>
    <row r="626" spans="1:13" x14ac:dyDescent="0.2">
      <c r="A626" s="19" t="s">
        <v>174</v>
      </c>
      <c r="B626" s="19" t="s">
        <v>29</v>
      </c>
      <c r="C626" s="22">
        <v>0.8417</v>
      </c>
      <c r="D626" s="22">
        <v>0.82569999999999999</v>
      </c>
      <c r="E626" s="22">
        <v>0.98958333300000001</v>
      </c>
      <c r="F626" s="22">
        <v>0.97297297299999996</v>
      </c>
      <c r="G626" s="22">
        <v>0.61904761900000005</v>
      </c>
      <c r="H626" s="19">
        <v>19</v>
      </c>
      <c r="I626" s="20">
        <v>0.33333333333333331</v>
      </c>
      <c r="J626" s="22">
        <f>I626</f>
        <v>0.33333333333333331</v>
      </c>
      <c r="K626" t="str">
        <f>VLOOKUP(A626,MasterTutor!A:D,4,FALSE)</f>
        <v>Advanced</v>
      </c>
      <c r="L626" t="str">
        <f>VLOOKUP(A626,MasterTutor!A:D,3,FALSE)</f>
        <v>Professional</v>
      </c>
      <c r="M626" t="str">
        <f>VLOOKUP(A626,MasterTutor!A:D,2,FALSE)</f>
        <v>Annelies de Groot</v>
      </c>
    </row>
    <row r="627" spans="1:13" x14ac:dyDescent="0.2">
      <c r="A627" s="19" t="s">
        <v>174</v>
      </c>
      <c r="B627" s="19" t="s">
        <v>17</v>
      </c>
      <c r="C627" s="22">
        <v>0.61</v>
      </c>
      <c r="D627" s="22">
        <v>1.04</v>
      </c>
      <c r="E627" s="22">
        <v>0.94</v>
      </c>
      <c r="F627" s="22">
        <v>0.86</v>
      </c>
      <c r="G627" s="22">
        <v>0.83</v>
      </c>
      <c r="H627" s="19">
        <v>4</v>
      </c>
      <c r="I627" s="20" t="s">
        <v>35</v>
      </c>
      <c r="J627" s="22">
        <v>0.75</v>
      </c>
      <c r="K627" t="str">
        <f>VLOOKUP(A627,MasterTutor!A:D,4,FALSE)</f>
        <v>Advanced</v>
      </c>
      <c r="L627" t="str">
        <f>VLOOKUP(A627,MasterTutor!A:D,3,FALSE)</f>
        <v>Professional</v>
      </c>
      <c r="M627" t="str">
        <f>VLOOKUP(A627,MasterTutor!A:D,2,FALSE)</f>
        <v>Annelies de Groot</v>
      </c>
    </row>
    <row r="628" spans="1:13" x14ac:dyDescent="0.2">
      <c r="A628" s="19" t="s">
        <v>174</v>
      </c>
      <c r="B628" s="19" t="s">
        <v>18</v>
      </c>
      <c r="C628" s="22">
        <v>0.8</v>
      </c>
      <c r="D628" s="22">
        <v>1.03</v>
      </c>
      <c r="E628" s="22">
        <v>0.96</v>
      </c>
      <c r="F628" s="22">
        <v>1</v>
      </c>
      <c r="G628" s="22">
        <v>0.67</v>
      </c>
      <c r="H628" s="19">
        <v>6</v>
      </c>
      <c r="I628" s="20" t="s">
        <v>19</v>
      </c>
      <c r="J628" s="22">
        <v>0.67</v>
      </c>
      <c r="K628" t="str">
        <f>VLOOKUP(A628,MasterTutor!A:D,4,FALSE)</f>
        <v>Advanced</v>
      </c>
      <c r="L628" t="str">
        <f>VLOOKUP(A628,MasterTutor!A:D,3,FALSE)</f>
        <v>Professional</v>
      </c>
      <c r="M628" t="str">
        <f>VLOOKUP(A628,MasterTutor!A:D,2,FALSE)</f>
        <v>Annelies de Groot</v>
      </c>
    </row>
    <row r="629" spans="1:13" x14ac:dyDescent="0.2">
      <c r="A629" s="19" t="s">
        <v>174</v>
      </c>
      <c r="B629" s="19" t="s">
        <v>20</v>
      </c>
      <c r="C629" s="22">
        <v>1.18</v>
      </c>
      <c r="D629" s="22">
        <v>1.21</v>
      </c>
      <c r="E629" s="22">
        <v>0.97</v>
      </c>
      <c r="F629" s="22">
        <v>0.97</v>
      </c>
      <c r="G629" s="22">
        <v>0.64</v>
      </c>
      <c r="H629" s="19">
        <v>10</v>
      </c>
      <c r="I629" s="20" t="s">
        <v>26</v>
      </c>
      <c r="J629" s="22">
        <v>0.5</v>
      </c>
      <c r="K629" t="str">
        <f>VLOOKUP(A629,MasterTutor!A:D,4,FALSE)</f>
        <v>Advanced</v>
      </c>
      <c r="L629" t="str">
        <f>VLOOKUP(A629,MasterTutor!A:D,3,FALSE)</f>
        <v>Professional</v>
      </c>
      <c r="M629" t="str">
        <f>VLOOKUP(A629,MasterTutor!A:D,2,FALSE)</f>
        <v>Annelies de Groot</v>
      </c>
    </row>
    <row r="630" spans="1:13" x14ac:dyDescent="0.2">
      <c r="A630" s="19" t="s">
        <v>174</v>
      </c>
      <c r="B630" s="19" t="s">
        <v>21</v>
      </c>
      <c r="C630" s="22">
        <v>1.1299999999999999</v>
      </c>
      <c r="D630" s="22">
        <v>1.1000000000000001</v>
      </c>
      <c r="E630" s="22">
        <v>0.99</v>
      </c>
      <c r="F630" s="22">
        <v>0.88</v>
      </c>
      <c r="G630" s="22">
        <v>0.78</v>
      </c>
      <c r="H630" s="19">
        <v>5</v>
      </c>
      <c r="I630" s="20" t="s">
        <v>23</v>
      </c>
      <c r="J630" s="22">
        <v>1</v>
      </c>
      <c r="K630" t="str">
        <f>VLOOKUP(A630,MasterTutor!A:D,4,FALSE)</f>
        <v>Advanced</v>
      </c>
      <c r="L630" t="str">
        <f>VLOOKUP(A630,MasterTutor!A:D,3,FALSE)</f>
        <v>Professional</v>
      </c>
      <c r="M630" t="str">
        <f>VLOOKUP(A630,MasterTutor!A:D,2,FALSE)</f>
        <v>Annelies de Groot</v>
      </c>
    </row>
    <row r="631" spans="1:13" x14ac:dyDescent="0.2">
      <c r="A631" s="19" t="s">
        <v>174</v>
      </c>
      <c r="B631" s="19" t="s">
        <v>22</v>
      </c>
      <c r="C631" s="22">
        <v>0.73</v>
      </c>
      <c r="D631" s="22">
        <v>0.96</v>
      </c>
      <c r="E631" s="22">
        <v>0.95</v>
      </c>
      <c r="F631" s="22">
        <v>0.93</v>
      </c>
      <c r="G631" s="22">
        <v>0.75</v>
      </c>
      <c r="H631" s="19">
        <v>7</v>
      </c>
      <c r="I631" s="20" t="s">
        <v>45</v>
      </c>
      <c r="J631" s="22">
        <v>0</v>
      </c>
      <c r="K631" t="str">
        <f>VLOOKUP(A631,MasterTutor!A:D,4,FALSE)</f>
        <v>Advanced</v>
      </c>
      <c r="L631" t="str">
        <f>VLOOKUP(A631,MasterTutor!A:D,3,FALSE)</f>
        <v>Professional</v>
      </c>
      <c r="M631" t="str">
        <f>VLOOKUP(A631,MasterTutor!A:D,2,FALSE)</f>
        <v>Annelies de Groot</v>
      </c>
    </row>
    <row r="632" spans="1:13" x14ac:dyDescent="0.2">
      <c r="A632" s="19" t="s">
        <v>175</v>
      </c>
      <c r="B632" s="19" t="s">
        <v>14</v>
      </c>
      <c r="C632" s="22">
        <v>0.83330000000000004</v>
      </c>
      <c r="D632" s="22">
        <v>0.89059999999999995</v>
      </c>
      <c r="E632" s="22">
        <v>0.96969696969696895</v>
      </c>
      <c r="F632" s="22">
        <v>0.67857142857142805</v>
      </c>
      <c r="G632" s="22">
        <v>0</v>
      </c>
      <c r="H632" s="19">
        <v>3</v>
      </c>
      <c r="I632" s="20" t="s">
        <v>23</v>
      </c>
      <c r="J632" s="22">
        <v>1</v>
      </c>
      <c r="K632" t="str">
        <f>VLOOKUP(A632,MasterTutor!A:D,4,FALSE)</f>
        <v>Distinguished</v>
      </c>
      <c r="L632" t="str">
        <f>VLOOKUP(A632,MasterTutor!A:D,3,FALSE)</f>
        <v>Adjunct</v>
      </c>
      <c r="M632" t="str">
        <f>VLOOKUP(A632,MasterTutor!A:D,2,FALSE)</f>
        <v>Ela Cross</v>
      </c>
    </row>
    <row r="633" spans="1:13" x14ac:dyDescent="0.2">
      <c r="A633" s="19" t="s">
        <v>175</v>
      </c>
      <c r="B633" s="19" t="s">
        <v>16</v>
      </c>
      <c r="C633" s="22">
        <v>0.78</v>
      </c>
      <c r="D633" s="22">
        <v>0.98</v>
      </c>
      <c r="E633" s="22">
        <v>1</v>
      </c>
      <c r="F633" s="22">
        <v>0.63</v>
      </c>
      <c r="G633" s="22">
        <v>0.78</v>
      </c>
      <c r="H633" s="19">
        <v>1</v>
      </c>
      <c r="I633" s="23"/>
      <c r="J633" s="19"/>
      <c r="K633" t="str">
        <f>VLOOKUP(A633,MasterTutor!A:D,4,FALSE)</f>
        <v>Distinguished</v>
      </c>
      <c r="L633" t="str">
        <f>VLOOKUP(A633,MasterTutor!A:D,3,FALSE)</f>
        <v>Adjunct</v>
      </c>
      <c r="M633" t="str">
        <f>VLOOKUP(A633,MasterTutor!A:D,2,FALSE)</f>
        <v>Ela Cross</v>
      </c>
    </row>
    <row r="634" spans="1:13" x14ac:dyDescent="0.2">
      <c r="A634" s="19" t="s">
        <v>175</v>
      </c>
      <c r="B634" s="19" t="s">
        <v>257</v>
      </c>
      <c r="C634" s="22">
        <v>0.49</v>
      </c>
      <c r="D634" s="22">
        <v>1.01</v>
      </c>
      <c r="E634" s="22">
        <v>1</v>
      </c>
      <c r="F634" s="22">
        <v>0.93</v>
      </c>
      <c r="G634" s="22">
        <v>0.8</v>
      </c>
      <c r="H634" s="19">
        <v>6</v>
      </c>
      <c r="I634" s="20"/>
      <c r="J634" s="22"/>
      <c r="K634" t="str">
        <f>VLOOKUP(A634,MasterTutor!A:D,4,FALSE)</f>
        <v>Distinguished</v>
      </c>
      <c r="L634" t="str">
        <f>VLOOKUP(A634,MasterTutor!A:D,3,FALSE)</f>
        <v>Adjunct</v>
      </c>
      <c r="M634" t="str">
        <f>VLOOKUP(A634,MasterTutor!A:D,2,FALSE)</f>
        <v>Ela Cross</v>
      </c>
    </row>
    <row r="635" spans="1:13" x14ac:dyDescent="0.2">
      <c r="A635" s="19" t="s">
        <v>175</v>
      </c>
      <c r="B635" s="19" t="s">
        <v>29</v>
      </c>
      <c r="C635" s="22">
        <v>0.84379999999999999</v>
      </c>
      <c r="D635" s="22">
        <v>1.0547</v>
      </c>
      <c r="E635" s="22">
        <v>1</v>
      </c>
      <c r="F635" s="22">
        <v>0.96</v>
      </c>
      <c r="G635" s="22">
        <v>0.14285714299999999</v>
      </c>
      <c r="H635" s="19">
        <v>4</v>
      </c>
      <c r="I635" s="20" t="s">
        <v>148</v>
      </c>
      <c r="J635" s="22">
        <v>0</v>
      </c>
      <c r="K635" t="str">
        <f>VLOOKUP(A635,MasterTutor!A:D,4,FALSE)</f>
        <v>Distinguished</v>
      </c>
      <c r="L635" t="str">
        <f>VLOOKUP(A635,MasterTutor!A:D,3,FALSE)</f>
        <v>Adjunct</v>
      </c>
      <c r="M635" t="str">
        <f>VLOOKUP(A635,MasterTutor!A:D,2,FALSE)</f>
        <v>Ela Cross</v>
      </c>
    </row>
    <row r="636" spans="1:13" x14ac:dyDescent="0.2">
      <c r="A636" s="19" t="s">
        <v>175</v>
      </c>
      <c r="B636" s="19" t="s">
        <v>17</v>
      </c>
      <c r="C636" s="22">
        <v>0.75</v>
      </c>
      <c r="D636" s="22">
        <v>1</v>
      </c>
      <c r="E636" s="22">
        <v>1</v>
      </c>
      <c r="F636" s="22">
        <v>0.81</v>
      </c>
      <c r="G636" s="22">
        <v>0.5</v>
      </c>
      <c r="H636" s="19">
        <v>1</v>
      </c>
      <c r="J636" s="19"/>
      <c r="K636" t="str">
        <f>VLOOKUP(A636,MasterTutor!A:D,4,FALSE)</f>
        <v>Distinguished</v>
      </c>
      <c r="L636" t="str">
        <f>VLOOKUP(A636,MasterTutor!A:D,3,FALSE)</f>
        <v>Adjunct</v>
      </c>
      <c r="M636" t="str">
        <f>VLOOKUP(A636,MasterTutor!A:D,2,FALSE)</f>
        <v>Ela Cross</v>
      </c>
    </row>
    <row r="637" spans="1:13" x14ac:dyDescent="0.2">
      <c r="A637" s="19" t="s">
        <v>175</v>
      </c>
      <c r="B637" s="19" t="s">
        <v>18</v>
      </c>
      <c r="C637" s="22">
        <v>0.38</v>
      </c>
      <c r="D637" s="22">
        <v>1.1000000000000001</v>
      </c>
      <c r="E637" s="22">
        <v>1</v>
      </c>
      <c r="F637" s="22">
        <v>0.89</v>
      </c>
      <c r="G637" s="22">
        <v>0.5</v>
      </c>
      <c r="H637" s="19">
        <v>3</v>
      </c>
      <c r="J637" s="19"/>
      <c r="K637" t="str">
        <f>VLOOKUP(A637,MasterTutor!A:D,4,FALSE)</f>
        <v>Distinguished</v>
      </c>
      <c r="L637" t="str">
        <f>VLOOKUP(A637,MasterTutor!A:D,3,FALSE)</f>
        <v>Adjunct</v>
      </c>
      <c r="M637" t="str">
        <f>VLOOKUP(A637,MasterTutor!A:D,2,FALSE)</f>
        <v>Ela Cross</v>
      </c>
    </row>
    <row r="638" spans="1:13" x14ac:dyDescent="0.2">
      <c r="A638" s="19" t="s">
        <v>175</v>
      </c>
      <c r="B638" s="19" t="s">
        <v>20</v>
      </c>
      <c r="C638" s="22">
        <v>0.5</v>
      </c>
      <c r="D638" s="22">
        <v>1.03</v>
      </c>
      <c r="E638" s="22">
        <v>1</v>
      </c>
      <c r="F638" s="22">
        <v>1</v>
      </c>
      <c r="G638" s="22">
        <v>0.5</v>
      </c>
      <c r="H638" s="19">
        <v>3</v>
      </c>
      <c r="I638" s="20">
        <v>1</v>
      </c>
      <c r="J638" s="22">
        <f>I638</f>
        <v>1</v>
      </c>
      <c r="K638" t="str">
        <f>VLOOKUP(A638,MasterTutor!A:D,4,FALSE)</f>
        <v>Distinguished</v>
      </c>
      <c r="L638" t="str">
        <f>VLOOKUP(A638,MasterTutor!A:D,3,FALSE)</f>
        <v>Adjunct</v>
      </c>
      <c r="M638" t="str">
        <f>VLOOKUP(A638,MasterTutor!A:D,2,FALSE)</f>
        <v>Ela Cross</v>
      </c>
    </row>
    <row r="639" spans="1:13" x14ac:dyDescent="0.2">
      <c r="A639" s="19" t="s">
        <v>175</v>
      </c>
      <c r="B639" s="19" t="s">
        <v>21</v>
      </c>
      <c r="C639" s="22">
        <v>0.66</v>
      </c>
      <c r="D639" s="22">
        <v>0.97</v>
      </c>
      <c r="E639" s="22">
        <v>1</v>
      </c>
      <c r="F639" s="22">
        <v>0.8</v>
      </c>
      <c r="G639" s="22">
        <v>1</v>
      </c>
      <c r="H639" s="19">
        <v>0</v>
      </c>
      <c r="I639" s="20" t="s">
        <v>27</v>
      </c>
      <c r="J639" s="22">
        <v>0.33</v>
      </c>
      <c r="K639" t="str">
        <f>VLOOKUP(A639,MasterTutor!A:D,4,FALSE)</f>
        <v>Distinguished</v>
      </c>
      <c r="L639" t="str">
        <f>VLOOKUP(A639,MasterTutor!A:D,3,FALSE)</f>
        <v>Adjunct</v>
      </c>
      <c r="M639" t="str">
        <f>VLOOKUP(A639,MasterTutor!A:D,2,FALSE)</f>
        <v>Ela Cross</v>
      </c>
    </row>
    <row r="640" spans="1:13" x14ac:dyDescent="0.2">
      <c r="A640" s="19" t="s">
        <v>175</v>
      </c>
      <c r="B640" s="19" t="s">
        <v>22</v>
      </c>
      <c r="C640" s="22">
        <v>0.79</v>
      </c>
      <c r="D640" s="22">
        <v>1.05</v>
      </c>
      <c r="E640" s="22">
        <v>1</v>
      </c>
      <c r="F640" s="22">
        <v>0.97</v>
      </c>
      <c r="G640" s="22">
        <v>0.67</v>
      </c>
      <c r="H640" s="19">
        <v>1</v>
      </c>
      <c r="I640" s="21"/>
      <c r="J640" s="19"/>
      <c r="K640" t="str">
        <f>VLOOKUP(A640,MasterTutor!A:D,4,FALSE)</f>
        <v>Distinguished</v>
      </c>
      <c r="L640" t="str">
        <f>VLOOKUP(A640,MasterTutor!A:D,3,FALSE)</f>
        <v>Adjunct</v>
      </c>
      <c r="M640" t="str">
        <f>VLOOKUP(A640,MasterTutor!A:D,2,FALSE)</f>
        <v>Ela Cross</v>
      </c>
    </row>
    <row r="641" spans="1:13" x14ac:dyDescent="0.2">
      <c r="A641" s="19" t="s">
        <v>176</v>
      </c>
      <c r="B641" s="19" t="s">
        <v>17</v>
      </c>
      <c r="C641" s="22">
        <v>0.15</v>
      </c>
      <c r="D641" s="22">
        <v>0.82</v>
      </c>
      <c r="E641" s="22">
        <v>1</v>
      </c>
      <c r="F641" s="22">
        <v>1</v>
      </c>
      <c r="G641" s="22">
        <v>1</v>
      </c>
      <c r="H641" s="19" t="e">
        <v>#N/A</v>
      </c>
      <c r="I641" s="20">
        <v>1</v>
      </c>
      <c r="J641" s="22">
        <f>I641</f>
        <v>1</v>
      </c>
      <c r="K641" t="e">
        <f>VLOOKUP(A641,MasterTutor!A:D,4,FALSE)</f>
        <v>#N/A</v>
      </c>
      <c r="L641" t="e">
        <f>VLOOKUP(A641,MasterTutor!A:D,3,FALSE)</f>
        <v>#N/A</v>
      </c>
      <c r="M641" t="e">
        <f>VLOOKUP(A641,MasterTutor!A:D,2,FALSE)</f>
        <v>#N/A</v>
      </c>
    </row>
    <row r="642" spans="1:13" x14ac:dyDescent="0.2">
      <c r="A642" s="19" t="s">
        <v>176</v>
      </c>
      <c r="B642" s="19" t="s">
        <v>18</v>
      </c>
      <c r="C642" s="22">
        <v>0.19</v>
      </c>
      <c r="D642" s="22">
        <v>0.95</v>
      </c>
      <c r="E642" s="22">
        <v>1</v>
      </c>
      <c r="F642" s="22">
        <v>0.86</v>
      </c>
      <c r="G642" s="22">
        <v>1</v>
      </c>
      <c r="H642" s="19" t="e">
        <v>#N/A</v>
      </c>
      <c r="J642" s="19"/>
      <c r="K642" t="e">
        <f>VLOOKUP(A642,MasterTutor!A:D,4,FALSE)</f>
        <v>#N/A</v>
      </c>
      <c r="L642" t="e">
        <f>VLOOKUP(A642,MasterTutor!A:D,3,FALSE)</f>
        <v>#N/A</v>
      </c>
      <c r="M642" t="e">
        <f>VLOOKUP(A642,MasterTutor!A:D,2,FALSE)</f>
        <v>#N/A</v>
      </c>
    </row>
    <row r="643" spans="1:13" x14ac:dyDescent="0.2">
      <c r="A643" s="19" t="s">
        <v>176</v>
      </c>
      <c r="B643" s="19" t="s">
        <v>20</v>
      </c>
      <c r="C643" s="22">
        <v>0.28999999999999998</v>
      </c>
      <c r="D643" s="22">
        <v>0.92</v>
      </c>
      <c r="E643" s="22">
        <v>1</v>
      </c>
      <c r="F643" s="22">
        <v>0.82</v>
      </c>
      <c r="G643" s="22">
        <v>0.86</v>
      </c>
      <c r="H643" s="19">
        <v>2</v>
      </c>
      <c r="I643" s="20">
        <v>1</v>
      </c>
      <c r="J643" s="22">
        <f>I643</f>
        <v>1</v>
      </c>
      <c r="K643" t="e">
        <f>VLOOKUP(A643,MasterTutor!A:D,4,FALSE)</f>
        <v>#N/A</v>
      </c>
      <c r="L643" t="e">
        <f>VLOOKUP(A643,MasterTutor!A:D,3,FALSE)</f>
        <v>#N/A</v>
      </c>
      <c r="M643" t="e">
        <f>VLOOKUP(A643,MasterTutor!A:D,2,FALSE)</f>
        <v>#N/A</v>
      </c>
    </row>
    <row r="644" spans="1:13" x14ac:dyDescent="0.2">
      <c r="A644" s="19" t="s">
        <v>176</v>
      </c>
      <c r="B644" s="19" t="s">
        <v>21</v>
      </c>
      <c r="C644" s="22">
        <v>0.73</v>
      </c>
      <c r="D644" s="22">
        <v>1.1299999999999999</v>
      </c>
      <c r="E644" s="22">
        <v>0.94</v>
      </c>
      <c r="F644" s="22">
        <v>1</v>
      </c>
      <c r="G644" s="22">
        <v>1</v>
      </c>
      <c r="H644" s="19">
        <v>0</v>
      </c>
      <c r="I644" s="21"/>
      <c r="J644" s="19"/>
      <c r="K644" t="e">
        <f>VLOOKUP(A644,MasterTutor!A:D,4,FALSE)</f>
        <v>#N/A</v>
      </c>
      <c r="L644" t="e">
        <f>VLOOKUP(A644,MasterTutor!A:D,3,FALSE)</f>
        <v>#N/A</v>
      </c>
      <c r="M644" t="e">
        <f>VLOOKUP(A644,MasterTutor!A:D,2,FALSE)</f>
        <v>#N/A</v>
      </c>
    </row>
    <row r="645" spans="1:13" x14ac:dyDescent="0.2">
      <c r="A645" s="19" t="s">
        <v>176</v>
      </c>
      <c r="B645" s="19" t="s">
        <v>22</v>
      </c>
      <c r="C645" s="22">
        <v>0.71</v>
      </c>
      <c r="D645" s="22">
        <v>1.05</v>
      </c>
      <c r="E645" s="22">
        <v>1</v>
      </c>
      <c r="F645" s="22">
        <v>0.78</v>
      </c>
      <c r="G645" s="22">
        <v>1</v>
      </c>
      <c r="H645" s="19">
        <v>0</v>
      </c>
      <c r="I645" s="20" t="s">
        <v>39</v>
      </c>
      <c r="J645" s="22">
        <v>0.66</v>
      </c>
      <c r="K645" t="e">
        <f>VLOOKUP(A645,MasterTutor!A:D,4,FALSE)</f>
        <v>#N/A</v>
      </c>
      <c r="L645" t="e">
        <f>VLOOKUP(A645,MasterTutor!A:D,3,FALSE)</f>
        <v>#N/A</v>
      </c>
      <c r="M645" t="e">
        <f>VLOOKUP(A645,MasterTutor!A:D,2,FALSE)</f>
        <v>#N/A</v>
      </c>
    </row>
    <row r="646" spans="1:13" x14ac:dyDescent="0.2">
      <c r="A646" s="19" t="s">
        <v>177</v>
      </c>
      <c r="B646" s="19" t="s">
        <v>14</v>
      </c>
      <c r="C646" s="22">
        <v>1.5417000000000001</v>
      </c>
      <c r="D646" s="22">
        <v>1.2927999999999999</v>
      </c>
      <c r="E646" s="22">
        <v>1</v>
      </c>
      <c r="F646" s="22">
        <v>0.96330275229357698</v>
      </c>
      <c r="G646" s="22">
        <v>0.34482758620689602</v>
      </c>
      <c r="H646" s="19">
        <v>14</v>
      </c>
      <c r="I646" s="20" t="s">
        <v>178</v>
      </c>
      <c r="J646" s="22">
        <v>0.39</v>
      </c>
      <c r="K646" t="str">
        <f>VLOOKUP(A646,MasterTutor!A:D,4,FALSE)</f>
        <v>Advanced</v>
      </c>
      <c r="L646" t="str">
        <f>VLOOKUP(A646,MasterTutor!A:D,3,FALSE)</f>
        <v>Professional</v>
      </c>
      <c r="M646" t="str">
        <f>VLOOKUP(A646,MasterTutor!A:D,2,FALSE)</f>
        <v>Geoff St. Marie</v>
      </c>
    </row>
    <row r="647" spans="1:13" x14ac:dyDescent="0.2">
      <c r="A647" s="19" t="s">
        <v>177</v>
      </c>
      <c r="B647" s="19" t="s">
        <v>14</v>
      </c>
      <c r="C647" s="22">
        <v>1.5417000000000001</v>
      </c>
      <c r="D647" s="22">
        <v>1.2927999999999999</v>
      </c>
      <c r="E647" s="22">
        <v>1</v>
      </c>
      <c r="F647" s="22">
        <v>0.96330275229357698</v>
      </c>
      <c r="G647" s="22">
        <v>0.34482758620689602</v>
      </c>
      <c r="H647" s="19">
        <v>14</v>
      </c>
      <c r="I647" s="20" t="s">
        <v>178</v>
      </c>
      <c r="J647" s="22">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19" t="s">
        <v>177</v>
      </c>
      <c r="B648" s="19" t="s">
        <v>16</v>
      </c>
      <c r="C648" s="22">
        <v>1.42</v>
      </c>
      <c r="D648" s="22">
        <v>1.22</v>
      </c>
      <c r="E648" s="22">
        <v>0.99</v>
      </c>
      <c r="F648" s="22">
        <v>0.96</v>
      </c>
      <c r="G648" s="22">
        <v>0.85</v>
      </c>
      <c r="H648" s="19">
        <v>7</v>
      </c>
      <c r="I648" s="23">
        <v>45668</v>
      </c>
      <c r="J648" s="24">
        <v>0.09</v>
      </c>
      <c r="K648" t="str">
        <f>VLOOKUP(A648,MasterTutor!A:D,4,FALSE)</f>
        <v>Advanced</v>
      </c>
      <c r="L648" t="str">
        <f>VLOOKUP(A648,MasterTutor!A:D,3,FALSE)</f>
        <v>Professional</v>
      </c>
      <c r="M648" t="str">
        <f>VLOOKUP(A648,MasterTutor!A:D,2,FALSE)</f>
        <v>Geoff St. Marie</v>
      </c>
    </row>
    <row r="649" spans="1:13" x14ac:dyDescent="0.2">
      <c r="A649" s="19" t="s">
        <v>177</v>
      </c>
      <c r="B649" s="19" t="s">
        <v>257</v>
      </c>
      <c r="C649" s="22">
        <v>1.28</v>
      </c>
      <c r="D649" s="22">
        <v>1.1499999999999999</v>
      </c>
      <c r="E649" s="22">
        <v>0.99</v>
      </c>
      <c r="F649" s="22">
        <v>0.98</v>
      </c>
      <c r="G649" s="22">
        <v>0.66</v>
      </c>
      <c r="H649" s="19">
        <v>18</v>
      </c>
      <c r="I649" s="20">
        <v>0.5</v>
      </c>
      <c r="J649" s="22">
        <v>0.5</v>
      </c>
      <c r="K649" t="str">
        <f>VLOOKUP(A649,MasterTutor!A:D,4,FALSE)</f>
        <v>Advanced</v>
      </c>
      <c r="L649" t="str">
        <f>VLOOKUP(A649,MasterTutor!A:D,3,FALSE)</f>
        <v>Professional</v>
      </c>
      <c r="M649" t="str">
        <f>VLOOKUP(A649,MasterTutor!A:D,2,FALSE)</f>
        <v>Geoff St. Marie</v>
      </c>
    </row>
    <row r="650" spans="1:13" x14ac:dyDescent="0.2">
      <c r="A650" s="19" t="s">
        <v>177</v>
      </c>
      <c r="B650" s="19" t="s">
        <v>29</v>
      </c>
      <c r="C650" s="22">
        <v>1.3458000000000001</v>
      </c>
      <c r="D650" s="22">
        <v>1.25</v>
      </c>
      <c r="E650" s="22">
        <v>0.98064516099999999</v>
      </c>
      <c r="F650" s="22">
        <v>0.99029126199999995</v>
      </c>
      <c r="G650" s="22">
        <v>0.89655172400000005</v>
      </c>
      <c r="H650" s="19">
        <v>23</v>
      </c>
      <c r="I650" s="20">
        <v>0.14285714285714285</v>
      </c>
      <c r="J650" s="22">
        <f>I650</f>
        <v>0.14285714285714285</v>
      </c>
      <c r="K650" t="str">
        <f>VLOOKUP(A650,MasterTutor!A:D,4,FALSE)</f>
        <v>Advanced</v>
      </c>
      <c r="L650" t="str">
        <f>VLOOKUP(A650,MasterTutor!A:D,3,FALSE)</f>
        <v>Professional</v>
      </c>
      <c r="M650" t="str">
        <f>VLOOKUP(A650,MasterTutor!A:D,2,FALSE)</f>
        <v>Geoff St. Marie</v>
      </c>
    </row>
    <row r="651" spans="1:13" x14ac:dyDescent="0.2">
      <c r="A651" s="19" t="s">
        <v>177</v>
      </c>
      <c r="B651" s="19" t="s">
        <v>17</v>
      </c>
      <c r="C651" s="22">
        <v>0.66</v>
      </c>
      <c r="D651" s="22">
        <v>1.29</v>
      </c>
      <c r="E651" s="22">
        <v>0.97</v>
      </c>
      <c r="F651" s="22">
        <v>0.84</v>
      </c>
      <c r="G651" s="22">
        <v>1</v>
      </c>
      <c r="H651" s="19">
        <v>1</v>
      </c>
      <c r="I651" s="20" t="s">
        <v>26</v>
      </c>
      <c r="J651" s="22">
        <v>0.5</v>
      </c>
      <c r="K651" t="str">
        <f>VLOOKUP(A651,MasterTutor!A:D,4,FALSE)</f>
        <v>Advanced</v>
      </c>
      <c r="L651" t="str">
        <f>VLOOKUP(A651,MasterTutor!A:D,3,FALSE)</f>
        <v>Professional</v>
      </c>
      <c r="M651" t="str">
        <f>VLOOKUP(A651,MasterTutor!A:D,2,FALSE)</f>
        <v>Geoff St. Marie</v>
      </c>
    </row>
    <row r="652" spans="1:13" x14ac:dyDescent="0.2">
      <c r="A652" s="19" t="s">
        <v>177</v>
      </c>
      <c r="B652" s="19" t="s">
        <v>18</v>
      </c>
      <c r="C652" s="22">
        <v>0.38</v>
      </c>
      <c r="D652" s="22">
        <v>1.71</v>
      </c>
      <c r="E652" s="22">
        <v>1</v>
      </c>
      <c r="F652" s="22">
        <v>0.88</v>
      </c>
      <c r="G652" s="22">
        <v>0.75</v>
      </c>
      <c r="H652" s="19">
        <v>4</v>
      </c>
      <c r="I652" s="20" t="s">
        <v>115</v>
      </c>
      <c r="J652" s="22">
        <v>0.4</v>
      </c>
      <c r="K652" t="str">
        <f>VLOOKUP(A652,MasterTutor!A:D,4,FALSE)</f>
        <v>Advanced</v>
      </c>
      <c r="L652" t="str">
        <f>VLOOKUP(A652,MasterTutor!A:D,3,FALSE)</f>
        <v>Professional</v>
      </c>
      <c r="M652" t="str">
        <f>VLOOKUP(A652,MasterTutor!A:D,2,FALSE)</f>
        <v>Geoff St. Marie</v>
      </c>
    </row>
    <row r="653" spans="1:13" x14ac:dyDescent="0.2">
      <c r="A653" s="19" t="s">
        <v>177</v>
      </c>
      <c r="B653" s="19" t="s">
        <v>20</v>
      </c>
      <c r="C653" s="22">
        <v>0.37</v>
      </c>
      <c r="D653" s="22">
        <v>1.07</v>
      </c>
      <c r="E653" s="22">
        <v>1</v>
      </c>
      <c r="F653" s="22">
        <v>1</v>
      </c>
      <c r="G653" s="22">
        <v>0.52</v>
      </c>
      <c r="H653" s="19">
        <v>2</v>
      </c>
      <c r="I653" s="20" t="s">
        <v>179</v>
      </c>
      <c r="J653" s="22">
        <v>0.25</v>
      </c>
      <c r="K653" t="str">
        <f>VLOOKUP(A653,MasterTutor!A:D,4,FALSE)</f>
        <v>Advanced</v>
      </c>
      <c r="L653" t="str">
        <f>VLOOKUP(A653,MasterTutor!A:D,3,FALSE)</f>
        <v>Professional</v>
      </c>
      <c r="M653" t="str">
        <f>VLOOKUP(A653,MasterTutor!A:D,2,FALSE)</f>
        <v>Geoff St. Marie</v>
      </c>
    </row>
    <row r="654" spans="1:13" x14ac:dyDescent="0.2">
      <c r="A654" s="19" t="s">
        <v>177</v>
      </c>
      <c r="B654" s="19" t="s">
        <v>21</v>
      </c>
      <c r="C654" s="22">
        <v>1.04</v>
      </c>
      <c r="D654" s="22">
        <v>1.41</v>
      </c>
      <c r="E654" s="22">
        <v>1</v>
      </c>
      <c r="F654" s="22">
        <v>0.97</v>
      </c>
      <c r="G654" s="22">
        <v>0.4</v>
      </c>
      <c r="H654" s="19">
        <v>1</v>
      </c>
      <c r="I654" s="20" t="s">
        <v>180</v>
      </c>
      <c r="J654" s="22">
        <v>0.42</v>
      </c>
      <c r="K654" t="str">
        <f>VLOOKUP(A654,MasterTutor!A:D,4,FALSE)</f>
        <v>Advanced</v>
      </c>
      <c r="L654" t="str">
        <f>VLOOKUP(A654,MasterTutor!A:D,3,FALSE)</f>
        <v>Professional</v>
      </c>
      <c r="M654" t="str">
        <f>VLOOKUP(A654,MasterTutor!A:D,2,FALSE)</f>
        <v>Geoff St. Marie</v>
      </c>
    </row>
    <row r="655" spans="1:13" x14ac:dyDescent="0.2">
      <c r="A655" s="19" t="s">
        <v>177</v>
      </c>
      <c r="B655" s="19" t="s">
        <v>22</v>
      </c>
      <c r="C655" s="22">
        <v>1.29</v>
      </c>
      <c r="D655" s="22">
        <v>1.31</v>
      </c>
      <c r="E655" s="22">
        <v>1</v>
      </c>
      <c r="F655" s="22">
        <v>0.99</v>
      </c>
      <c r="G655" s="22">
        <v>0.28999999999999998</v>
      </c>
      <c r="H655" s="19">
        <v>3</v>
      </c>
      <c r="I655" s="20" t="s">
        <v>181</v>
      </c>
      <c r="J655" s="22">
        <v>0.25</v>
      </c>
      <c r="K655" t="str">
        <f>VLOOKUP(A655,MasterTutor!A:D,4,FALSE)</f>
        <v>Advanced</v>
      </c>
      <c r="L655" t="str">
        <f>VLOOKUP(A655,MasterTutor!A:D,3,FALSE)</f>
        <v>Professional</v>
      </c>
      <c r="M655" t="str">
        <f>VLOOKUP(A655,MasterTutor!A:D,2,FALSE)</f>
        <v>Geoff St. Marie</v>
      </c>
    </row>
    <row r="656" spans="1:13" x14ac:dyDescent="0.2">
      <c r="A656" s="19" t="s">
        <v>182</v>
      </c>
      <c r="B656" s="19" t="s">
        <v>14</v>
      </c>
      <c r="C656" s="22">
        <v>1.0207999999999999</v>
      </c>
      <c r="D656" s="22">
        <v>1.1289</v>
      </c>
      <c r="E656" s="22">
        <v>1</v>
      </c>
      <c r="F656" s="22">
        <v>0.92682926829268197</v>
      </c>
      <c r="G656" s="22">
        <v>1</v>
      </c>
      <c r="H656" s="19">
        <v>3</v>
      </c>
      <c r="I656" s="20" t="s">
        <v>39</v>
      </c>
      <c r="J656" s="22">
        <v>0.66</v>
      </c>
      <c r="K656" t="e">
        <f>VLOOKUP(A656,MasterTutor!A:D,4,FALSE)</f>
        <v>#N/A</v>
      </c>
      <c r="L656" t="e">
        <f>VLOOKUP(A656,MasterTutor!A:D,3,FALSE)</f>
        <v>#N/A</v>
      </c>
      <c r="M656" t="e">
        <f>VLOOKUP(A656,MasterTutor!A:D,2,FALSE)</f>
        <v>#N/A</v>
      </c>
    </row>
    <row r="657" spans="1:13" x14ac:dyDescent="0.2">
      <c r="A657" s="19" t="s">
        <v>182</v>
      </c>
      <c r="B657" s="19" t="s">
        <v>14</v>
      </c>
      <c r="C657" s="22">
        <v>1.0207999999999999</v>
      </c>
      <c r="D657" s="22">
        <v>1.1289</v>
      </c>
      <c r="E657" s="22">
        <v>1</v>
      </c>
      <c r="F657" s="22">
        <v>0.92682926829268197</v>
      </c>
      <c r="G657" s="22">
        <v>1</v>
      </c>
      <c r="H657" s="19">
        <v>3</v>
      </c>
      <c r="I657" s="20" t="s">
        <v>39</v>
      </c>
      <c r="J657" s="22">
        <f>_xlfn.TEXTBEFORE(I657, "/")/_xlfn.TEXTAFTER(I657,"/")</f>
        <v>0.66666666666666663</v>
      </c>
      <c r="K657" t="e">
        <f>VLOOKUP(A657,MasterTutor!A:D,4,FALSE)</f>
        <v>#N/A</v>
      </c>
      <c r="L657" t="e">
        <f>VLOOKUP(A657,MasterTutor!A:D,3,FALSE)</f>
        <v>#N/A</v>
      </c>
      <c r="M657" t="e">
        <f>VLOOKUP(A657,MasterTutor!A:D,2,FALSE)</f>
        <v>#N/A</v>
      </c>
    </row>
    <row r="658" spans="1:13" x14ac:dyDescent="0.2">
      <c r="A658" s="19" t="s">
        <v>182</v>
      </c>
      <c r="B658" s="19" t="s">
        <v>16</v>
      </c>
      <c r="C658" s="22">
        <v>0.7</v>
      </c>
      <c r="D658" s="22">
        <v>0.71</v>
      </c>
      <c r="E658" s="22">
        <v>1</v>
      </c>
      <c r="F658" s="22">
        <v>0.96</v>
      </c>
      <c r="G658" s="22">
        <v>0.67</v>
      </c>
      <c r="H658" s="19">
        <v>0</v>
      </c>
      <c r="I658" s="23"/>
      <c r="J658" s="19"/>
      <c r="K658" t="e">
        <f>VLOOKUP(A658,MasterTutor!A:D,4,FALSE)</f>
        <v>#N/A</v>
      </c>
      <c r="L658" t="e">
        <f>VLOOKUP(A658,MasterTutor!A:D,3,FALSE)</f>
        <v>#N/A</v>
      </c>
      <c r="M658" t="e">
        <f>VLOOKUP(A658,MasterTutor!A:D,2,FALSE)</f>
        <v>#N/A</v>
      </c>
    </row>
    <row r="659" spans="1:13" x14ac:dyDescent="0.2">
      <c r="A659" s="19" t="s">
        <v>182</v>
      </c>
      <c r="B659" s="19" t="s">
        <v>17</v>
      </c>
      <c r="C659" s="22">
        <v>0.47</v>
      </c>
      <c r="D659" s="22">
        <v>1.23</v>
      </c>
      <c r="E659" s="22">
        <v>1</v>
      </c>
      <c r="F659" s="22">
        <v>0.94</v>
      </c>
      <c r="G659" s="22">
        <v>0.8</v>
      </c>
      <c r="H659" s="19" t="e">
        <v>#N/A</v>
      </c>
      <c r="I659" s="20">
        <v>1</v>
      </c>
      <c r="J659" s="22">
        <f>I659</f>
        <v>1</v>
      </c>
      <c r="K659" t="e">
        <f>VLOOKUP(A659,MasterTutor!A:D,4,FALSE)</f>
        <v>#N/A</v>
      </c>
      <c r="L659" t="e">
        <f>VLOOKUP(A659,MasterTutor!A:D,3,FALSE)</f>
        <v>#N/A</v>
      </c>
      <c r="M659" t="e">
        <f>VLOOKUP(A659,MasterTutor!A:D,2,FALSE)</f>
        <v>#N/A</v>
      </c>
    </row>
    <row r="660" spans="1:13" x14ac:dyDescent="0.2">
      <c r="A660" s="19" t="s">
        <v>182</v>
      </c>
      <c r="B660" s="19" t="s">
        <v>18</v>
      </c>
      <c r="C660" s="22">
        <v>0.46</v>
      </c>
      <c r="D660" s="22">
        <v>1.1599999999999999</v>
      </c>
      <c r="E660" s="22">
        <v>1</v>
      </c>
      <c r="F660" s="22">
        <v>0.81</v>
      </c>
      <c r="G660" s="22">
        <v>1</v>
      </c>
      <c r="H660" s="19">
        <v>1</v>
      </c>
      <c r="I660" s="20">
        <v>1</v>
      </c>
      <c r="J660" s="22">
        <f>I660</f>
        <v>1</v>
      </c>
      <c r="K660" t="e">
        <f>VLOOKUP(A660,MasterTutor!A:D,4,FALSE)</f>
        <v>#N/A</v>
      </c>
      <c r="L660" t="e">
        <f>VLOOKUP(A660,MasterTutor!A:D,3,FALSE)</f>
        <v>#N/A</v>
      </c>
      <c r="M660" t="e">
        <f>VLOOKUP(A660,MasterTutor!A:D,2,FALSE)</f>
        <v>#N/A</v>
      </c>
    </row>
    <row r="661" spans="1:13" x14ac:dyDescent="0.2">
      <c r="A661" s="19" t="s">
        <v>182</v>
      </c>
      <c r="B661" s="19" t="s">
        <v>20</v>
      </c>
      <c r="C661" s="22">
        <v>0.39</v>
      </c>
      <c r="D661" s="22">
        <v>1.1100000000000001</v>
      </c>
      <c r="E661" s="22">
        <v>1</v>
      </c>
      <c r="F661" s="22">
        <v>1</v>
      </c>
      <c r="G661" s="22">
        <v>1</v>
      </c>
      <c r="H661" s="19" t="e">
        <v>#N/A</v>
      </c>
      <c r="J661" s="19"/>
      <c r="K661" t="e">
        <f>VLOOKUP(A661,MasterTutor!A:D,4,FALSE)</f>
        <v>#N/A</v>
      </c>
      <c r="L661" t="e">
        <f>VLOOKUP(A661,MasterTutor!A:D,3,FALSE)</f>
        <v>#N/A</v>
      </c>
      <c r="M661" t="e">
        <f>VLOOKUP(A661,MasterTutor!A:D,2,FALSE)</f>
        <v>#N/A</v>
      </c>
    </row>
    <row r="662" spans="1:13" x14ac:dyDescent="0.2">
      <c r="A662" s="19" t="s">
        <v>182</v>
      </c>
      <c r="B662" s="19" t="s">
        <v>21</v>
      </c>
      <c r="C662" s="22">
        <v>0.74</v>
      </c>
      <c r="D662" s="22">
        <v>1.17</v>
      </c>
      <c r="E662" s="22">
        <v>1</v>
      </c>
      <c r="F662" s="22">
        <v>0.96</v>
      </c>
      <c r="G662" s="22">
        <v>1</v>
      </c>
      <c r="H662" s="19">
        <v>2</v>
      </c>
      <c r="I662" s="20" t="s">
        <v>37</v>
      </c>
      <c r="J662" s="22">
        <v>1</v>
      </c>
      <c r="K662" t="e">
        <f>VLOOKUP(A662,MasterTutor!A:D,4,FALSE)</f>
        <v>#N/A</v>
      </c>
      <c r="L662" t="e">
        <f>VLOOKUP(A662,MasterTutor!A:D,3,FALSE)</f>
        <v>#N/A</v>
      </c>
      <c r="M662" t="e">
        <f>VLOOKUP(A662,MasterTutor!A:D,2,FALSE)</f>
        <v>#N/A</v>
      </c>
    </row>
    <row r="663" spans="1:13" x14ac:dyDescent="0.2">
      <c r="A663" s="19" t="s">
        <v>182</v>
      </c>
      <c r="B663" s="19" t="s">
        <v>22</v>
      </c>
      <c r="C663" s="22">
        <v>0.95</v>
      </c>
      <c r="D663" s="22">
        <v>1.1100000000000001</v>
      </c>
      <c r="E663" s="22">
        <v>1</v>
      </c>
      <c r="F663" s="22">
        <v>0.94</v>
      </c>
      <c r="G663" s="22">
        <v>1</v>
      </c>
      <c r="H663" s="19">
        <v>2</v>
      </c>
      <c r="I663" s="20" t="s">
        <v>23</v>
      </c>
      <c r="J663" s="22">
        <v>1</v>
      </c>
      <c r="K663" t="e">
        <f>VLOOKUP(A663,MasterTutor!A:D,4,FALSE)</f>
        <v>#N/A</v>
      </c>
      <c r="L663" t="e">
        <f>VLOOKUP(A663,MasterTutor!A:D,3,FALSE)</f>
        <v>#N/A</v>
      </c>
      <c r="M663" t="e">
        <f>VLOOKUP(A663,MasterTutor!A:D,2,FALSE)</f>
        <v>#N/A</v>
      </c>
    </row>
    <row r="664" spans="1:13" x14ac:dyDescent="0.2">
      <c r="A664" s="19" t="s">
        <v>183</v>
      </c>
      <c r="B664" s="19" t="s">
        <v>17</v>
      </c>
      <c r="C664" s="22">
        <v>0.74</v>
      </c>
      <c r="D664" s="22">
        <v>1.1499999999999999</v>
      </c>
      <c r="E664" s="22">
        <v>1</v>
      </c>
      <c r="F664" s="22">
        <v>0.85</v>
      </c>
      <c r="G664" s="22">
        <v>0.5</v>
      </c>
      <c r="H664" s="19">
        <v>0</v>
      </c>
      <c r="J664" s="19"/>
      <c r="K664" t="e">
        <f>VLOOKUP(A664,MasterTutor!A:D,4,FALSE)</f>
        <v>#N/A</v>
      </c>
      <c r="L664" t="e">
        <f>VLOOKUP(A664,MasterTutor!A:D,3,FALSE)</f>
        <v>#N/A</v>
      </c>
      <c r="M664" t="e">
        <f>VLOOKUP(A664,MasterTutor!A:D,2,FALSE)</f>
        <v>#N/A</v>
      </c>
    </row>
    <row r="665" spans="1:13" x14ac:dyDescent="0.2">
      <c r="A665" s="19" t="s">
        <v>183</v>
      </c>
      <c r="B665" s="19" t="s">
        <v>18</v>
      </c>
      <c r="C665" s="22">
        <v>0.21</v>
      </c>
      <c r="D665" s="22">
        <v>1.05</v>
      </c>
      <c r="E665" s="22">
        <v>1</v>
      </c>
      <c r="F665" s="22">
        <v>0.7</v>
      </c>
      <c r="G665" s="22">
        <v>0.17</v>
      </c>
      <c r="H665" s="19" t="e">
        <v>#N/A</v>
      </c>
      <c r="J665" s="19"/>
      <c r="K665" t="e">
        <f>VLOOKUP(A665,MasterTutor!A:D,4,FALSE)</f>
        <v>#N/A</v>
      </c>
      <c r="L665" t="e">
        <f>VLOOKUP(A665,MasterTutor!A:D,3,FALSE)</f>
        <v>#N/A</v>
      </c>
      <c r="M665" t="e">
        <f>VLOOKUP(A665,MasterTutor!A:D,2,FALSE)</f>
        <v>#N/A</v>
      </c>
    </row>
    <row r="666" spans="1:13" x14ac:dyDescent="0.2">
      <c r="A666" s="19" t="s">
        <v>183</v>
      </c>
      <c r="B666" s="19" t="s">
        <v>20</v>
      </c>
      <c r="C666" s="22">
        <v>0.21</v>
      </c>
      <c r="D666" s="22">
        <v>0.77</v>
      </c>
      <c r="E666" s="22">
        <v>1</v>
      </c>
      <c r="F666" s="22">
        <v>1</v>
      </c>
      <c r="G666" s="22">
        <v>0.5</v>
      </c>
      <c r="H666" s="19" t="e">
        <v>#N/A</v>
      </c>
      <c r="J666" s="19"/>
      <c r="K666" t="e">
        <f>VLOOKUP(A666,MasterTutor!A:D,4,FALSE)</f>
        <v>#N/A</v>
      </c>
      <c r="L666" t="e">
        <f>VLOOKUP(A666,MasterTutor!A:D,3,FALSE)</f>
        <v>#N/A</v>
      </c>
      <c r="M666" t="e">
        <f>VLOOKUP(A666,MasterTutor!A:D,2,FALSE)</f>
        <v>#N/A</v>
      </c>
    </row>
    <row r="667" spans="1:13" x14ac:dyDescent="0.2">
      <c r="A667" s="19" t="s">
        <v>184</v>
      </c>
      <c r="B667" s="19" t="s">
        <v>14</v>
      </c>
      <c r="C667" s="22">
        <v>0.7833</v>
      </c>
      <c r="D667" s="22">
        <v>1.0032999999999901</v>
      </c>
      <c r="E667" s="22">
        <v>0.96551724137931005</v>
      </c>
      <c r="F667" s="22">
        <v>1</v>
      </c>
      <c r="G667" s="22">
        <v>1</v>
      </c>
      <c r="H667" s="19">
        <v>2</v>
      </c>
      <c r="I667" s="20" t="s">
        <v>148</v>
      </c>
      <c r="J667" s="22">
        <v>0</v>
      </c>
      <c r="K667" t="str">
        <f>VLOOKUP(A667,MasterTutor!A:D,4,FALSE)</f>
        <v>Distinguished</v>
      </c>
      <c r="L667" t="str">
        <f>VLOOKUP(A667,MasterTutor!A:D,3,FALSE)</f>
        <v>Professional</v>
      </c>
      <c r="M667" t="str">
        <f>VLOOKUP(A667,MasterTutor!A:D,2,FALSE)</f>
        <v>Ian Plamondon</v>
      </c>
    </row>
    <row r="668" spans="1:13" x14ac:dyDescent="0.2">
      <c r="A668" s="19" t="s">
        <v>184</v>
      </c>
      <c r="B668" s="19" t="s">
        <v>16</v>
      </c>
      <c r="C668" s="22">
        <v>0.72</v>
      </c>
      <c r="D668" s="22">
        <v>0.91</v>
      </c>
      <c r="E668" s="22">
        <v>0.96</v>
      </c>
      <c r="F668" s="22">
        <v>0.98</v>
      </c>
      <c r="G668" s="22">
        <v>1</v>
      </c>
      <c r="H668" s="19">
        <v>0</v>
      </c>
      <c r="I668" s="23">
        <v>45658</v>
      </c>
      <c r="J668" s="22">
        <v>1</v>
      </c>
      <c r="K668" t="str">
        <f>VLOOKUP(A668,MasterTutor!A:D,4,FALSE)</f>
        <v>Distinguished</v>
      </c>
      <c r="L668" t="str">
        <f>VLOOKUP(A668,MasterTutor!A:D,3,FALSE)</f>
        <v>Professional</v>
      </c>
      <c r="M668" t="str">
        <f>VLOOKUP(A668,MasterTutor!A:D,2,FALSE)</f>
        <v>Ian Plamondon</v>
      </c>
    </row>
    <row r="669" spans="1:13" x14ac:dyDescent="0.2">
      <c r="A669" s="19" t="s">
        <v>184</v>
      </c>
      <c r="B669" s="19" t="s">
        <v>257</v>
      </c>
      <c r="C669" s="22">
        <v>0.36</v>
      </c>
      <c r="D669" s="22">
        <v>0.69</v>
      </c>
      <c r="E669" s="22">
        <v>0.85</v>
      </c>
      <c r="F669" s="22">
        <v>1</v>
      </c>
      <c r="G669" s="22">
        <v>1</v>
      </c>
      <c r="H669" s="19">
        <v>2</v>
      </c>
      <c r="I669" s="20" t="s">
        <v>36</v>
      </c>
      <c r="J669" s="22">
        <v>0</v>
      </c>
      <c r="K669" t="str">
        <f>VLOOKUP(A669,MasterTutor!A:D,4,FALSE)</f>
        <v>Distinguished</v>
      </c>
      <c r="L669" t="str">
        <f>VLOOKUP(A669,MasterTutor!A:D,3,FALSE)</f>
        <v>Professional</v>
      </c>
      <c r="M669" t="str">
        <f>VLOOKUP(A669,MasterTutor!A:D,2,FALSE)</f>
        <v>Ian Plamondon</v>
      </c>
    </row>
    <row r="670" spans="1:13" x14ac:dyDescent="0.2">
      <c r="A670" s="19" t="s">
        <v>184</v>
      </c>
      <c r="B670" s="19" t="s">
        <v>29</v>
      </c>
      <c r="C670" s="22">
        <v>0.51670000000000005</v>
      </c>
      <c r="D670" s="22">
        <v>0.97040000000000004</v>
      </c>
      <c r="E670" s="22">
        <v>0.98305084700000001</v>
      </c>
      <c r="F670" s="22">
        <v>0.97560975599999999</v>
      </c>
      <c r="G670" s="22">
        <v>0.81818181800000001</v>
      </c>
      <c r="H670" s="19">
        <v>2</v>
      </c>
      <c r="I670" s="20">
        <v>0.33333333333333331</v>
      </c>
      <c r="J670" s="22">
        <f>I670</f>
        <v>0.33333333333333331</v>
      </c>
      <c r="K670" t="str">
        <f>VLOOKUP(A670,MasterTutor!A:D,4,FALSE)</f>
        <v>Distinguished</v>
      </c>
      <c r="L670" t="str">
        <f>VLOOKUP(A670,MasterTutor!A:D,3,FALSE)</f>
        <v>Professional</v>
      </c>
      <c r="M670" t="str">
        <f>VLOOKUP(A670,MasterTutor!A:D,2,FALSE)</f>
        <v>Ian Plamondon</v>
      </c>
    </row>
    <row r="671" spans="1:13" x14ac:dyDescent="0.2">
      <c r="A671" s="19" t="s">
        <v>184</v>
      </c>
      <c r="B671" s="19" t="s">
        <v>17</v>
      </c>
      <c r="C671" s="22">
        <v>0.35</v>
      </c>
      <c r="D671" s="22">
        <v>0.73</v>
      </c>
      <c r="E671" s="22">
        <v>0.98</v>
      </c>
      <c r="F671" s="22">
        <v>1</v>
      </c>
      <c r="G671" s="22">
        <v>0.67</v>
      </c>
      <c r="H671" s="19" t="e">
        <v>#N/A</v>
      </c>
      <c r="I671" s="20">
        <v>1</v>
      </c>
      <c r="J671" s="22">
        <f>I671</f>
        <v>1</v>
      </c>
      <c r="K671" t="str">
        <f>VLOOKUP(A671,MasterTutor!A:D,4,FALSE)</f>
        <v>Distinguished</v>
      </c>
      <c r="L671" t="str">
        <f>VLOOKUP(A671,MasterTutor!A:D,3,FALSE)</f>
        <v>Professional</v>
      </c>
      <c r="M671" t="str">
        <f>VLOOKUP(A671,MasterTutor!A:D,2,FALSE)</f>
        <v>Ian Plamondon</v>
      </c>
    </row>
    <row r="672" spans="1:13" x14ac:dyDescent="0.2">
      <c r="A672" s="19" t="s">
        <v>184</v>
      </c>
      <c r="B672" s="19" t="s">
        <v>18</v>
      </c>
      <c r="C672" s="22">
        <v>0.35</v>
      </c>
      <c r="D672" s="22">
        <v>0.91</v>
      </c>
      <c r="E672" s="22">
        <v>0.94</v>
      </c>
      <c r="F672" s="22">
        <v>1</v>
      </c>
      <c r="G672" s="22">
        <v>0.5</v>
      </c>
      <c r="H672" s="19">
        <v>0</v>
      </c>
      <c r="I672" s="20">
        <v>0</v>
      </c>
      <c r="J672" s="22">
        <f>I672</f>
        <v>0</v>
      </c>
      <c r="K672" t="str">
        <f>VLOOKUP(A672,MasterTutor!A:D,4,FALSE)</f>
        <v>Distinguished</v>
      </c>
      <c r="L672" t="str">
        <f>VLOOKUP(A672,MasterTutor!A:D,3,FALSE)</f>
        <v>Professional</v>
      </c>
      <c r="M672" t="str">
        <f>VLOOKUP(A672,MasterTutor!A:D,2,FALSE)</f>
        <v>Ian Plamondon</v>
      </c>
    </row>
    <row r="673" spans="1:13" x14ac:dyDescent="0.2">
      <c r="A673" s="19" t="s">
        <v>184</v>
      </c>
      <c r="B673" s="19" t="s">
        <v>20</v>
      </c>
      <c r="C673" s="22">
        <v>0.55000000000000004</v>
      </c>
      <c r="D673" s="22">
        <v>1.01</v>
      </c>
      <c r="E673" s="22">
        <v>0.94</v>
      </c>
      <c r="F673" s="22">
        <v>1</v>
      </c>
      <c r="G673" s="22">
        <v>0.73</v>
      </c>
      <c r="H673" s="19">
        <v>2</v>
      </c>
      <c r="I673" s="20" t="s">
        <v>19</v>
      </c>
      <c r="J673" s="22">
        <v>0.67</v>
      </c>
      <c r="K673" t="str">
        <f>VLOOKUP(A673,MasterTutor!A:D,4,FALSE)</f>
        <v>Distinguished</v>
      </c>
      <c r="L673" t="str">
        <f>VLOOKUP(A673,MasterTutor!A:D,3,FALSE)</f>
        <v>Professional</v>
      </c>
      <c r="M673" t="str">
        <f>VLOOKUP(A673,MasterTutor!A:D,2,FALSE)</f>
        <v>Ian Plamondon</v>
      </c>
    </row>
    <row r="674" spans="1:13" x14ac:dyDescent="0.2">
      <c r="A674" s="19" t="s">
        <v>184</v>
      </c>
      <c r="B674" s="19" t="s">
        <v>21</v>
      </c>
      <c r="C674" s="22">
        <v>0.72</v>
      </c>
      <c r="D674" s="22">
        <v>0.97</v>
      </c>
      <c r="E674" s="22">
        <v>0.96</v>
      </c>
      <c r="F674" s="22">
        <v>0.98</v>
      </c>
      <c r="G674" s="22">
        <v>0.85</v>
      </c>
      <c r="H674" s="19">
        <v>3</v>
      </c>
      <c r="I674" s="20" t="s">
        <v>31</v>
      </c>
      <c r="J674" s="22">
        <v>0.6</v>
      </c>
      <c r="K674" t="str">
        <f>VLOOKUP(A674,MasterTutor!A:D,4,FALSE)</f>
        <v>Distinguished</v>
      </c>
      <c r="L674" t="str">
        <f>VLOOKUP(A674,MasterTutor!A:D,3,FALSE)</f>
        <v>Professional</v>
      </c>
      <c r="M674" t="str">
        <f>VLOOKUP(A674,MasterTutor!A:D,2,FALSE)</f>
        <v>Ian Plamondon</v>
      </c>
    </row>
    <row r="675" spans="1:13" x14ac:dyDescent="0.2">
      <c r="A675" s="19" t="s">
        <v>184</v>
      </c>
      <c r="B675" s="19" t="s">
        <v>22</v>
      </c>
      <c r="C675" s="22">
        <v>0.78</v>
      </c>
      <c r="D675" s="22">
        <v>1.02</v>
      </c>
      <c r="E675" s="22">
        <v>1</v>
      </c>
      <c r="F675" s="22">
        <v>0.97</v>
      </c>
      <c r="G675" s="22">
        <v>1</v>
      </c>
      <c r="H675" s="19">
        <v>4</v>
      </c>
      <c r="I675" s="20" t="s">
        <v>59</v>
      </c>
      <c r="J675" s="22">
        <v>0.75</v>
      </c>
      <c r="K675" t="str">
        <f>VLOOKUP(A675,MasterTutor!A:D,4,FALSE)</f>
        <v>Distinguished</v>
      </c>
      <c r="L675" t="str">
        <f>VLOOKUP(A675,MasterTutor!A:D,3,FALSE)</f>
        <v>Professional</v>
      </c>
      <c r="M675" t="str">
        <f>VLOOKUP(A675,MasterTutor!A:D,2,FALSE)</f>
        <v>Ian Plamondon</v>
      </c>
    </row>
    <row r="676" spans="1:13" x14ac:dyDescent="0.2">
      <c r="A676" s="19" t="s">
        <v>185</v>
      </c>
      <c r="B676" s="19" t="s">
        <v>14</v>
      </c>
      <c r="C676" s="22">
        <v>0.76039999999999996</v>
      </c>
      <c r="D676" s="22">
        <v>1.1601999999999999</v>
      </c>
      <c r="E676" s="22">
        <v>1</v>
      </c>
      <c r="F676" s="22">
        <v>0.96428571428571397</v>
      </c>
      <c r="G676" s="22">
        <v>1</v>
      </c>
      <c r="H676" s="19">
        <v>0</v>
      </c>
      <c r="I676" s="20" t="s">
        <v>66</v>
      </c>
      <c r="J676" s="22">
        <v>0.5</v>
      </c>
      <c r="K676" t="str">
        <f>VLOOKUP(A676,MasterTutor!A:D,4,FALSE)</f>
        <v>Distinguished</v>
      </c>
      <c r="L676" t="str">
        <f>VLOOKUP(A676,MasterTutor!A:D,3,FALSE)</f>
        <v>Adjunct</v>
      </c>
      <c r="M676" t="str">
        <f>VLOOKUP(A676,MasterTutor!A:D,2,FALSE)</f>
        <v>Geoff St. Marie</v>
      </c>
    </row>
    <row r="677" spans="1:13" x14ac:dyDescent="0.2">
      <c r="A677" s="19" t="s">
        <v>185</v>
      </c>
      <c r="B677" s="19" t="s">
        <v>16</v>
      </c>
      <c r="C677" s="22">
        <v>0.67</v>
      </c>
      <c r="D677" s="22">
        <v>1.1499999999999999</v>
      </c>
      <c r="E677" s="22">
        <v>1</v>
      </c>
      <c r="F677" s="22">
        <v>1</v>
      </c>
      <c r="G677" s="22">
        <v>0.71</v>
      </c>
      <c r="H677" s="19">
        <v>1</v>
      </c>
      <c r="I677" s="23">
        <v>45658</v>
      </c>
      <c r="J677" s="22">
        <v>1</v>
      </c>
      <c r="K677" t="str">
        <f>VLOOKUP(A677,MasterTutor!A:D,4,FALSE)</f>
        <v>Distinguished</v>
      </c>
      <c r="L677" t="str">
        <f>VLOOKUP(A677,MasterTutor!A:D,3,FALSE)</f>
        <v>Adjunct</v>
      </c>
      <c r="M677" t="str">
        <f>VLOOKUP(A677,MasterTutor!A:D,2,FALSE)</f>
        <v>Geoff St. Marie</v>
      </c>
    </row>
    <row r="678" spans="1:13" x14ac:dyDescent="0.2">
      <c r="A678" s="19" t="s">
        <v>185</v>
      </c>
      <c r="B678" s="19" t="s">
        <v>257</v>
      </c>
      <c r="C678" s="22">
        <v>0.48</v>
      </c>
      <c r="D678" s="22">
        <v>0.99</v>
      </c>
      <c r="E678" s="22">
        <v>1</v>
      </c>
      <c r="F678" s="22">
        <v>1</v>
      </c>
      <c r="G678" s="22">
        <v>0.89</v>
      </c>
      <c r="H678" s="19">
        <v>1</v>
      </c>
      <c r="I678" s="20"/>
      <c r="J678" s="22"/>
      <c r="K678" t="str">
        <f>VLOOKUP(A678,MasterTutor!A:D,4,FALSE)</f>
        <v>Distinguished</v>
      </c>
      <c r="L678" t="str">
        <f>VLOOKUP(A678,MasterTutor!A:D,3,FALSE)</f>
        <v>Adjunct</v>
      </c>
      <c r="M678" t="str">
        <f>VLOOKUP(A678,MasterTutor!A:D,2,FALSE)</f>
        <v>Geoff St. Marie</v>
      </c>
    </row>
    <row r="679" spans="1:13" x14ac:dyDescent="0.2">
      <c r="A679" s="19" t="s">
        <v>185</v>
      </c>
      <c r="B679" s="19" t="s">
        <v>29</v>
      </c>
      <c r="C679" s="22">
        <v>0.52080000000000004</v>
      </c>
      <c r="D679" s="22">
        <v>0.95309999999999995</v>
      </c>
      <c r="E679" s="22">
        <v>1</v>
      </c>
      <c r="F679" s="22">
        <v>0.95238095199999995</v>
      </c>
      <c r="G679" s="22">
        <v>0.625</v>
      </c>
      <c r="H679" s="19">
        <v>0</v>
      </c>
      <c r="I679" s="20">
        <v>1</v>
      </c>
      <c r="J679" s="22">
        <f>I679</f>
        <v>1</v>
      </c>
      <c r="K679" t="str">
        <f>VLOOKUP(A679,MasterTutor!A:D,4,FALSE)</f>
        <v>Distinguished</v>
      </c>
      <c r="L679" t="str">
        <f>VLOOKUP(A679,MasterTutor!A:D,3,FALSE)</f>
        <v>Adjunct</v>
      </c>
      <c r="M679" t="str">
        <f>VLOOKUP(A679,MasterTutor!A:D,2,FALSE)</f>
        <v>Geoff St. Marie</v>
      </c>
    </row>
    <row r="680" spans="1:13" x14ac:dyDescent="0.2">
      <c r="A680" s="19" t="s">
        <v>185</v>
      </c>
      <c r="B680" s="19" t="s">
        <v>17</v>
      </c>
      <c r="C680" s="22">
        <v>0.3</v>
      </c>
      <c r="D680" s="22">
        <v>0.9</v>
      </c>
      <c r="E680" s="22">
        <v>1</v>
      </c>
      <c r="F680" s="22">
        <v>1</v>
      </c>
      <c r="G680" s="22">
        <v>0.6</v>
      </c>
      <c r="H680" s="19" t="e">
        <v>#N/A</v>
      </c>
      <c r="J680" s="19"/>
      <c r="K680" t="str">
        <f>VLOOKUP(A680,MasterTutor!A:D,4,FALSE)</f>
        <v>Distinguished</v>
      </c>
      <c r="L680" t="str">
        <f>VLOOKUP(A680,MasterTutor!A:D,3,FALSE)</f>
        <v>Adjunct</v>
      </c>
      <c r="M680" t="str">
        <f>VLOOKUP(A680,MasterTutor!A:D,2,FALSE)</f>
        <v>Geoff St. Marie</v>
      </c>
    </row>
    <row r="681" spans="1:13" x14ac:dyDescent="0.2">
      <c r="A681" s="19" t="s">
        <v>185</v>
      </c>
      <c r="B681" s="19" t="s">
        <v>18</v>
      </c>
      <c r="C681" s="22">
        <v>0.23</v>
      </c>
      <c r="D681" s="22">
        <v>1.0900000000000001</v>
      </c>
      <c r="E681" s="22">
        <v>1</v>
      </c>
      <c r="F681" s="22">
        <v>1</v>
      </c>
      <c r="G681" s="22">
        <v>0.6</v>
      </c>
      <c r="H681" s="19" t="e">
        <v>#N/A</v>
      </c>
      <c r="J681" s="19"/>
      <c r="K681" t="str">
        <f>VLOOKUP(A681,MasterTutor!A:D,4,FALSE)</f>
        <v>Distinguished</v>
      </c>
      <c r="L681" t="str">
        <f>VLOOKUP(A681,MasterTutor!A:D,3,FALSE)</f>
        <v>Adjunct</v>
      </c>
      <c r="M681" t="str">
        <f>VLOOKUP(A681,MasterTutor!A:D,2,FALSE)</f>
        <v>Geoff St. Marie</v>
      </c>
    </row>
    <row r="682" spans="1:13" x14ac:dyDescent="0.2">
      <c r="A682" s="19" t="s">
        <v>185</v>
      </c>
      <c r="B682" s="19" t="s">
        <v>20</v>
      </c>
      <c r="C682" s="22">
        <v>0.4</v>
      </c>
      <c r="D682" s="22">
        <v>1.08</v>
      </c>
      <c r="E682" s="22">
        <v>1</v>
      </c>
      <c r="F682" s="22">
        <v>1</v>
      </c>
      <c r="G682" s="22">
        <v>0.56999999999999995</v>
      </c>
      <c r="H682" s="19" t="e">
        <v>#N/A</v>
      </c>
      <c r="I682" s="20">
        <v>0</v>
      </c>
      <c r="J682" s="22">
        <f>I682</f>
        <v>0</v>
      </c>
      <c r="K682" t="str">
        <f>VLOOKUP(A682,MasterTutor!A:D,4,FALSE)</f>
        <v>Distinguished</v>
      </c>
      <c r="L682" t="str">
        <f>VLOOKUP(A682,MasterTutor!A:D,3,FALSE)</f>
        <v>Adjunct</v>
      </c>
      <c r="M682" t="str">
        <f>VLOOKUP(A682,MasterTutor!A:D,2,FALSE)</f>
        <v>Geoff St. Marie</v>
      </c>
    </row>
    <row r="683" spans="1:13" x14ac:dyDescent="0.2">
      <c r="A683" s="19" t="s">
        <v>185</v>
      </c>
      <c r="B683" s="19" t="s">
        <v>21</v>
      </c>
      <c r="C683" s="22">
        <v>0.82</v>
      </c>
      <c r="D683" s="22">
        <v>1.0900000000000001</v>
      </c>
      <c r="E683" s="22">
        <v>1</v>
      </c>
      <c r="F683" s="22">
        <v>1</v>
      </c>
      <c r="G683" s="22">
        <v>0.67</v>
      </c>
      <c r="H683" s="19">
        <v>0</v>
      </c>
      <c r="I683" s="21"/>
      <c r="J683" s="19"/>
      <c r="K683" t="str">
        <f>VLOOKUP(A683,MasterTutor!A:D,4,FALSE)</f>
        <v>Distinguished</v>
      </c>
      <c r="L683" t="str">
        <f>VLOOKUP(A683,MasterTutor!A:D,3,FALSE)</f>
        <v>Adjunct</v>
      </c>
      <c r="M683" t="str">
        <f>VLOOKUP(A683,MasterTutor!A:D,2,FALSE)</f>
        <v>Geoff St. Marie</v>
      </c>
    </row>
    <row r="684" spans="1:13" x14ac:dyDescent="0.2">
      <c r="A684" s="19" t="s">
        <v>185</v>
      </c>
      <c r="B684" s="19" t="s">
        <v>22</v>
      </c>
      <c r="C684" s="22">
        <v>0.94</v>
      </c>
      <c r="D684" s="22">
        <v>1.1499999999999999</v>
      </c>
      <c r="E684" s="22">
        <v>1</v>
      </c>
      <c r="F684" s="22">
        <v>1</v>
      </c>
      <c r="G684" s="22">
        <v>0.5</v>
      </c>
      <c r="H684" s="19">
        <v>1</v>
      </c>
      <c r="I684" s="20" t="s">
        <v>34</v>
      </c>
      <c r="J684" s="22">
        <v>1</v>
      </c>
      <c r="K684" t="str">
        <f>VLOOKUP(A684,MasterTutor!A:D,4,FALSE)</f>
        <v>Distinguished</v>
      </c>
      <c r="L684" t="str">
        <f>VLOOKUP(A684,MasterTutor!A:D,3,FALSE)</f>
        <v>Adjunct</v>
      </c>
      <c r="M684" t="str">
        <f>VLOOKUP(A684,MasterTutor!A:D,2,FALSE)</f>
        <v>Geoff St. Marie</v>
      </c>
    </row>
    <row r="685" spans="1:13" x14ac:dyDescent="0.2">
      <c r="A685" s="19" t="s">
        <v>186</v>
      </c>
      <c r="B685" s="19" t="s">
        <v>14</v>
      </c>
      <c r="C685" s="22">
        <v>0.82499999999999996</v>
      </c>
      <c r="D685" s="22">
        <v>1.3009999999999999</v>
      </c>
      <c r="E685" s="22">
        <v>0.98989898989898895</v>
      </c>
      <c r="F685" s="22">
        <v>0.97101449275362295</v>
      </c>
      <c r="G685" s="22">
        <v>0.90476190476190399</v>
      </c>
      <c r="H685" s="19">
        <v>2</v>
      </c>
      <c r="I685" s="20" t="s">
        <v>40</v>
      </c>
      <c r="J685" s="22">
        <v>0</v>
      </c>
      <c r="K685" t="str">
        <f>VLOOKUP(A685,MasterTutor!A:D,4,FALSE)</f>
        <v>Premium</v>
      </c>
      <c r="L685" t="str">
        <f>VLOOKUP(A685,MasterTutor!A:D,3,FALSE)</f>
        <v>Professional</v>
      </c>
      <c r="M685" t="str">
        <f>VLOOKUP(A685,MasterTutor!A:D,2,FALSE)</f>
        <v>Ian Plamondon</v>
      </c>
    </row>
    <row r="686" spans="1:13" x14ac:dyDescent="0.2">
      <c r="A686" s="19" t="s">
        <v>186</v>
      </c>
      <c r="B686" s="19" t="s">
        <v>16</v>
      </c>
      <c r="C686" s="22">
        <v>0.74</v>
      </c>
      <c r="D686" s="22">
        <v>1.29</v>
      </c>
      <c r="E686" s="22">
        <v>1</v>
      </c>
      <c r="F686" s="22">
        <v>0.95</v>
      </c>
      <c r="G686" s="22">
        <v>0.81</v>
      </c>
      <c r="H686" s="19">
        <v>2</v>
      </c>
      <c r="I686" s="23" t="s">
        <v>148</v>
      </c>
      <c r="J686" s="22">
        <v>0</v>
      </c>
      <c r="K686" t="str">
        <f>VLOOKUP(A686,MasterTutor!A:D,4,FALSE)</f>
        <v>Premium</v>
      </c>
      <c r="L686" t="str">
        <f>VLOOKUP(A686,MasterTutor!A:D,3,FALSE)</f>
        <v>Professional</v>
      </c>
      <c r="M686" t="str">
        <f>VLOOKUP(A686,MasterTutor!A:D,2,FALSE)</f>
        <v>Ian Plamondon</v>
      </c>
    </row>
    <row r="687" spans="1:13" x14ac:dyDescent="0.2">
      <c r="A687" s="19" t="s">
        <v>186</v>
      </c>
      <c r="B687" s="19" t="s">
        <v>257</v>
      </c>
      <c r="C687" s="22">
        <v>0.53</v>
      </c>
      <c r="D687" s="22">
        <v>0.96</v>
      </c>
      <c r="E687" s="22">
        <v>0.97</v>
      </c>
      <c r="F687" s="22">
        <v>0.89</v>
      </c>
      <c r="G687" s="22">
        <v>0.86</v>
      </c>
      <c r="H687" s="19">
        <v>3</v>
      </c>
      <c r="I687" s="20" t="s">
        <v>36</v>
      </c>
      <c r="J687" s="22">
        <v>0</v>
      </c>
      <c r="K687" t="str">
        <f>VLOOKUP(A687,MasterTutor!A:D,4,FALSE)</f>
        <v>Premium</v>
      </c>
      <c r="L687" t="str">
        <f>VLOOKUP(A687,MasterTutor!A:D,3,FALSE)</f>
        <v>Professional</v>
      </c>
      <c r="M687" t="str">
        <f>VLOOKUP(A687,MasterTutor!A:D,2,FALSE)</f>
        <v>Ian Plamondon</v>
      </c>
    </row>
    <row r="688" spans="1:13" x14ac:dyDescent="0.2">
      <c r="A688" s="19" t="s">
        <v>186</v>
      </c>
      <c r="B688" s="19" t="s">
        <v>29</v>
      </c>
      <c r="C688" s="22">
        <v>0.52500000000000002</v>
      </c>
      <c r="D688" s="22">
        <v>1.2138</v>
      </c>
      <c r="E688" s="22">
        <v>1</v>
      </c>
      <c r="F688" s="22">
        <v>0.95121951199999999</v>
      </c>
      <c r="G688" s="22">
        <v>0.71428571399999996</v>
      </c>
      <c r="H688" s="19">
        <v>3</v>
      </c>
      <c r="I688" s="20" t="s">
        <v>45</v>
      </c>
      <c r="J688" s="22">
        <v>0</v>
      </c>
      <c r="K688" t="str">
        <f>VLOOKUP(A688,MasterTutor!A:D,4,FALSE)</f>
        <v>Premium</v>
      </c>
      <c r="L688" t="str">
        <f>VLOOKUP(A688,MasterTutor!A:D,3,FALSE)</f>
        <v>Professional</v>
      </c>
      <c r="M688" t="str">
        <f>VLOOKUP(A688,MasterTutor!A:D,2,FALSE)</f>
        <v>Ian Plamondon</v>
      </c>
    </row>
    <row r="689" spans="1:13" x14ac:dyDescent="0.2">
      <c r="A689" s="19" t="s">
        <v>186</v>
      </c>
      <c r="B689" s="19" t="s">
        <v>17</v>
      </c>
      <c r="C689" s="22">
        <v>0.56000000000000005</v>
      </c>
      <c r="D689" s="22">
        <v>0.95</v>
      </c>
      <c r="E689" s="22">
        <v>0.99</v>
      </c>
      <c r="F689" s="22">
        <v>0.93</v>
      </c>
      <c r="G689" s="22">
        <v>0.78</v>
      </c>
      <c r="H689" s="19" t="e">
        <v>#N/A</v>
      </c>
      <c r="I689" s="20">
        <v>0</v>
      </c>
      <c r="J689" s="22">
        <f>I689</f>
        <v>0</v>
      </c>
      <c r="K689" t="str">
        <f>VLOOKUP(A689,MasterTutor!A:D,4,FALSE)</f>
        <v>Premium</v>
      </c>
      <c r="L689" t="str">
        <f>VLOOKUP(A689,MasterTutor!A:D,3,FALSE)</f>
        <v>Professional</v>
      </c>
      <c r="M689" t="str">
        <f>VLOOKUP(A689,MasterTutor!A:D,2,FALSE)</f>
        <v>Ian Plamondon</v>
      </c>
    </row>
    <row r="690" spans="1:13" x14ac:dyDescent="0.2">
      <c r="A690" s="19" t="s">
        <v>186</v>
      </c>
      <c r="B690" s="19" t="s">
        <v>18</v>
      </c>
      <c r="C690" s="22">
        <v>0.41</v>
      </c>
      <c r="D690" s="22">
        <v>1.1499999999999999</v>
      </c>
      <c r="E690" s="22">
        <v>0.98</v>
      </c>
      <c r="F690" s="22">
        <v>0.89</v>
      </c>
      <c r="G690" s="22">
        <v>0.8</v>
      </c>
      <c r="H690" s="19">
        <v>1</v>
      </c>
      <c r="I690" s="20">
        <v>0</v>
      </c>
      <c r="J690" s="22">
        <f>I690</f>
        <v>0</v>
      </c>
      <c r="K690" t="str">
        <f>VLOOKUP(A690,MasterTutor!A:D,4,FALSE)</f>
        <v>Premium</v>
      </c>
      <c r="L690" t="str">
        <f>VLOOKUP(A690,MasterTutor!A:D,3,FALSE)</f>
        <v>Professional</v>
      </c>
      <c r="M690" t="str">
        <f>VLOOKUP(A690,MasterTutor!A:D,2,FALSE)</f>
        <v>Ian Plamondon</v>
      </c>
    </row>
    <row r="691" spans="1:13" x14ac:dyDescent="0.2">
      <c r="A691" s="19" t="s">
        <v>186</v>
      </c>
      <c r="B691" s="19" t="s">
        <v>20</v>
      </c>
      <c r="C691" s="22">
        <v>0.23</v>
      </c>
      <c r="D691" s="22">
        <v>1.1200000000000001</v>
      </c>
      <c r="E691" s="22">
        <v>1</v>
      </c>
      <c r="F691" s="22">
        <v>1</v>
      </c>
      <c r="G691" s="22">
        <v>0.72</v>
      </c>
      <c r="H691" s="19">
        <v>1</v>
      </c>
      <c r="J691" s="19"/>
      <c r="K691" t="str">
        <f>VLOOKUP(A691,MasterTutor!A:D,4,FALSE)</f>
        <v>Premium</v>
      </c>
      <c r="L691" t="str">
        <f>VLOOKUP(A691,MasterTutor!A:D,3,FALSE)</f>
        <v>Professional</v>
      </c>
      <c r="M691" t="str">
        <f>VLOOKUP(A691,MasterTutor!A:D,2,FALSE)</f>
        <v>Ian Plamondon</v>
      </c>
    </row>
    <row r="692" spans="1:13" x14ac:dyDescent="0.2">
      <c r="A692" s="19" t="s">
        <v>186</v>
      </c>
      <c r="B692" s="19" t="s">
        <v>21</v>
      </c>
      <c r="C692" s="22">
        <v>0.87</v>
      </c>
      <c r="D692" s="22">
        <v>1.31</v>
      </c>
      <c r="E692" s="22">
        <v>1</v>
      </c>
      <c r="F692" s="22">
        <v>1</v>
      </c>
      <c r="G692" s="22">
        <v>0.56999999999999995</v>
      </c>
      <c r="H692" s="19">
        <v>3</v>
      </c>
      <c r="I692" s="20" t="s">
        <v>187</v>
      </c>
      <c r="J692" s="22">
        <v>0</v>
      </c>
      <c r="K692" t="str">
        <f>VLOOKUP(A692,MasterTutor!A:D,4,FALSE)</f>
        <v>Premium</v>
      </c>
      <c r="L692" t="str">
        <f>VLOOKUP(A692,MasterTutor!A:D,3,FALSE)</f>
        <v>Professional</v>
      </c>
      <c r="M692" t="str">
        <f>VLOOKUP(A692,MasterTutor!A:D,2,FALSE)</f>
        <v>Ian Plamondon</v>
      </c>
    </row>
    <row r="693" spans="1:13" x14ac:dyDescent="0.2">
      <c r="A693" s="19" t="s">
        <v>186</v>
      </c>
      <c r="B693" s="19" t="s">
        <v>22</v>
      </c>
      <c r="C693" s="22">
        <v>0.92</v>
      </c>
      <c r="D693" s="22">
        <v>1.32</v>
      </c>
      <c r="E693" s="22">
        <v>0.99</v>
      </c>
      <c r="F693" s="22">
        <v>0.97</v>
      </c>
      <c r="G693" s="22">
        <v>0.88</v>
      </c>
      <c r="H693" s="19">
        <v>2</v>
      </c>
      <c r="I693" s="20" t="s">
        <v>148</v>
      </c>
      <c r="J693" s="22">
        <v>0</v>
      </c>
      <c r="K693" t="str">
        <f>VLOOKUP(A693,MasterTutor!A:D,4,FALSE)</f>
        <v>Premium</v>
      </c>
      <c r="L693" t="str">
        <f>VLOOKUP(A693,MasterTutor!A:D,3,FALSE)</f>
        <v>Professional</v>
      </c>
      <c r="M693" t="str">
        <f>VLOOKUP(A693,MasterTutor!A:D,2,FALSE)</f>
        <v>Ian Plamondon</v>
      </c>
    </row>
    <row r="694" spans="1:13" x14ac:dyDescent="0.2">
      <c r="A694" s="19" t="s">
        <v>188</v>
      </c>
      <c r="B694" s="19" t="s">
        <v>22</v>
      </c>
      <c r="C694" s="22">
        <v>0.66</v>
      </c>
      <c r="D694" s="22">
        <v>1.03</v>
      </c>
      <c r="E694" s="22">
        <v>0.94</v>
      </c>
      <c r="F694" s="22">
        <v>0.89</v>
      </c>
      <c r="G694" s="22">
        <v>0</v>
      </c>
      <c r="H694" s="19">
        <v>2</v>
      </c>
      <c r="I694" s="20" t="s">
        <v>189</v>
      </c>
      <c r="J694" s="22">
        <v>0</v>
      </c>
      <c r="K694" t="e">
        <f>VLOOKUP(A694,MasterTutor!A:D,4,FALSE)</f>
        <v>#N/A</v>
      </c>
      <c r="L694" t="e">
        <f>VLOOKUP(A694,MasterTutor!A:D,3,FALSE)</f>
        <v>#N/A</v>
      </c>
      <c r="M694" t="e">
        <f>VLOOKUP(A694,MasterTutor!A:D,2,FALSE)</f>
        <v>#N/A</v>
      </c>
    </row>
    <row r="695" spans="1:13" x14ac:dyDescent="0.2">
      <c r="A695" s="19" t="s">
        <v>190</v>
      </c>
      <c r="B695" s="19" t="s">
        <v>17</v>
      </c>
      <c r="C695" s="22">
        <v>0.32</v>
      </c>
      <c r="D695" s="22">
        <v>0.81</v>
      </c>
      <c r="E695" s="22">
        <v>1</v>
      </c>
      <c r="F695" s="22">
        <v>0.92</v>
      </c>
      <c r="G695" s="22">
        <v>0.5</v>
      </c>
      <c r="H695" s="19" t="e">
        <v>#N/A</v>
      </c>
      <c r="I695" s="20" t="s">
        <v>26</v>
      </c>
      <c r="J695" s="22">
        <v>0.5</v>
      </c>
      <c r="K695" t="e">
        <f>VLOOKUP(A695,MasterTutor!A:D,4,FALSE)</f>
        <v>#N/A</v>
      </c>
      <c r="L695" t="e">
        <f>VLOOKUP(A695,MasterTutor!A:D,3,FALSE)</f>
        <v>#N/A</v>
      </c>
      <c r="M695" t="e">
        <f>VLOOKUP(A695,MasterTutor!A:D,2,FALSE)</f>
        <v>#N/A</v>
      </c>
    </row>
    <row r="696" spans="1:13" x14ac:dyDescent="0.2">
      <c r="A696" s="19" t="s">
        <v>191</v>
      </c>
      <c r="B696" s="19" t="s">
        <v>14</v>
      </c>
      <c r="C696" s="22">
        <v>0.9738</v>
      </c>
      <c r="D696" s="22">
        <v>1.2466999999999999</v>
      </c>
      <c r="E696" s="22">
        <v>0.99145299145299104</v>
      </c>
      <c r="F696" s="22">
        <v>0.95890410958904104</v>
      </c>
      <c r="G696" s="22">
        <v>0.72727272727272696</v>
      </c>
      <c r="H696" s="19">
        <v>0</v>
      </c>
      <c r="I696" s="20" t="s">
        <v>54</v>
      </c>
      <c r="J696" s="22">
        <v>0</v>
      </c>
      <c r="K696" t="str">
        <f>VLOOKUP(A696,MasterTutor!A:D,4,FALSE)</f>
        <v>Distinguished</v>
      </c>
      <c r="L696" t="str">
        <f>VLOOKUP(A696,MasterTutor!A:D,3,FALSE)</f>
        <v>Professional</v>
      </c>
      <c r="M696" t="str">
        <f>VLOOKUP(A696,MasterTutor!A:D,2,FALSE)</f>
        <v>Ian Plamondon</v>
      </c>
    </row>
    <row r="697" spans="1:13" x14ac:dyDescent="0.2">
      <c r="A697" s="19" t="s">
        <v>191</v>
      </c>
      <c r="B697" s="19" t="s">
        <v>16</v>
      </c>
      <c r="C697" s="22">
        <v>0.84</v>
      </c>
      <c r="D697" s="22">
        <v>1.01</v>
      </c>
      <c r="E697" s="22">
        <v>0.96</v>
      </c>
      <c r="F697" s="22">
        <v>0.98</v>
      </c>
      <c r="G697" s="22">
        <v>0.44</v>
      </c>
      <c r="H697" s="19">
        <v>2</v>
      </c>
      <c r="I697" s="23">
        <v>45658</v>
      </c>
      <c r="J697" s="22">
        <v>1</v>
      </c>
      <c r="K697" t="str">
        <f>VLOOKUP(A697,MasterTutor!A:D,4,FALSE)</f>
        <v>Distinguished</v>
      </c>
      <c r="L697" t="str">
        <f>VLOOKUP(A697,MasterTutor!A:D,3,FALSE)</f>
        <v>Professional</v>
      </c>
      <c r="M697" t="str">
        <f>VLOOKUP(A697,MasterTutor!A:D,2,FALSE)</f>
        <v>Ian Plamondon</v>
      </c>
    </row>
    <row r="698" spans="1:13" x14ac:dyDescent="0.2">
      <c r="A698" s="19" t="s">
        <v>191</v>
      </c>
      <c r="B698" s="19" t="s">
        <v>257</v>
      </c>
      <c r="C698" s="22">
        <v>0.5</v>
      </c>
      <c r="D698" s="22">
        <v>1.07</v>
      </c>
      <c r="E698" s="22">
        <v>0.96</v>
      </c>
      <c r="F698" s="22">
        <v>0.97</v>
      </c>
      <c r="G698" s="22">
        <v>0.85</v>
      </c>
      <c r="H698" s="19">
        <v>2</v>
      </c>
      <c r="I698" s="20" t="s">
        <v>36</v>
      </c>
      <c r="J698" s="22">
        <v>0</v>
      </c>
      <c r="K698" t="str">
        <f>VLOOKUP(A698,MasterTutor!A:D,4,FALSE)</f>
        <v>Distinguished</v>
      </c>
      <c r="L698" t="str">
        <f>VLOOKUP(A698,MasterTutor!A:D,3,FALSE)</f>
        <v>Professional</v>
      </c>
      <c r="M698" t="str">
        <f>VLOOKUP(A698,MasterTutor!A:D,2,FALSE)</f>
        <v>Ian Plamondon</v>
      </c>
    </row>
    <row r="699" spans="1:13" x14ac:dyDescent="0.2">
      <c r="A699" s="19" t="s">
        <v>191</v>
      </c>
      <c r="B699" s="19" t="s">
        <v>29</v>
      </c>
      <c r="C699" s="22">
        <v>0.55000000000000004</v>
      </c>
      <c r="D699" s="22">
        <v>1.2022999999999999</v>
      </c>
      <c r="E699" s="22">
        <v>0.982758621</v>
      </c>
      <c r="F699" s="22">
        <v>0.72093023300000003</v>
      </c>
      <c r="G699" s="22">
        <v>0.71428571399999996</v>
      </c>
      <c r="H699" s="19">
        <v>0</v>
      </c>
      <c r="I699" s="20">
        <v>1</v>
      </c>
      <c r="J699" s="22">
        <f>I699</f>
        <v>1</v>
      </c>
      <c r="K699" t="str">
        <f>VLOOKUP(A699,MasterTutor!A:D,4,FALSE)</f>
        <v>Distinguished</v>
      </c>
      <c r="L699" t="str">
        <f>VLOOKUP(A699,MasterTutor!A:D,3,FALSE)</f>
        <v>Professional</v>
      </c>
      <c r="M699" t="str">
        <f>VLOOKUP(A699,MasterTutor!A:D,2,FALSE)</f>
        <v>Ian Plamondon</v>
      </c>
    </row>
    <row r="700" spans="1:13" x14ac:dyDescent="0.2">
      <c r="A700" s="19" t="s">
        <v>191</v>
      </c>
      <c r="B700" s="19" t="s">
        <v>17</v>
      </c>
      <c r="C700" s="22">
        <v>0.63</v>
      </c>
      <c r="D700" s="22">
        <v>1.2</v>
      </c>
      <c r="E700" s="22">
        <v>0.97</v>
      </c>
      <c r="F700" s="22">
        <v>0.93</v>
      </c>
      <c r="G700" s="22">
        <v>0.75</v>
      </c>
      <c r="H700" s="19">
        <v>1</v>
      </c>
      <c r="I700" s="20">
        <v>1</v>
      </c>
      <c r="J700" s="22">
        <f>I700</f>
        <v>1</v>
      </c>
      <c r="K700" t="str">
        <f>VLOOKUP(A700,MasterTutor!A:D,4,FALSE)</f>
        <v>Distinguished</v>
      </c>
      <c r="L700" t="str">
        <f>VLOOKUP(A700,MasterTutor!A:D,3,FALSE)</f>
        <v>Professional</v>
      </c>
      <c r="M700" t="str">
        <f>VLOOKUP(A700,MasterTutor!A:D,2,FALSE)</f>
        <v>Ian Plamondon</v>
      </c>
    </row>
    <row r="701" spans="1:13" x14ac:dyDescent="0.2">
      <c r="A701" s="19" t="s">
        <v>191</v>
      </c>
      <c r="B701" s="19" t="s">
        <v>18</v>
      </c>
      <c r="C701" s="22">
        <v>0.44</v>
      </c>
      <c r="D701" s="22">
        <v>1.31</v>
      </c>
      <c r="E701" s="22">
        <v>1</v>
      </c>
      <c r="F701" s="22">
        <v>1</v>
      </c>
      <c r="G701" s="22">
        <v>0.22</v>
      </c>
      <c r="H701" s="19">
        <v>1</v>
      </c>
      <c r="I701" s="20">
        <v>1</v>
      </c>
      <c r="J701" s="22">
        <f>I701</f>
        <v>1</v>
      </c>
      <c r="K701" t="str">
        <f>VLOOKUP(A701,MasterTutor!A:D,4,FALSE)</f>
        <v>Distinguished</v>
      </c>
      <c r="L701" t="str">
        <f>VLOOKUP(A701,MasterTutor!A:D,3,FALSE)</f>
        <v>Professional</v>
      </c>
      <c r="M701" t="str">
        <f>VLOOKUP(A701,MasterTutor!A:D,2,FALSE)</f>
        <v>Ian Plamondon</v>
      </c>
    </row>
    <row r="702" spans="1:13" x14ac:dyDescent="0.2">
      <c r="A702" s="19" t="s">
        <v>191</v>
      </c>
      <c r="B702" s="19" t="s">
        <v>20</v>
      </c>
      <c r="C702" s="22">
        <v>0.65</v>
      </c>
      <c r="D702" s="22">
        <v>1.28</v>
      </c>
      <c r="E702" s="22">
        <v>0.96</v>
      </c>
      <c r="F702" s="22">
        <v>1</v>
      </c>
      <c r="G702" s="22">
        <v>0.73</v>
      </c>
      <c r="H702" s="19">
        <v>3</v>
      </c>
      <c r="I702" s="20">
        <v>1</v>
      </c>
      <c r="J702" s="22">
        <f>I702</f>
        <v>1</v>
      </c>
      <c r="K702" t="str">
        <f>VLOOKUP(A702,MasterTutor!A:D,4,FALSE)</f>
        <v>Distinguished</v>
      </c>
      <c r="L702" t="str">
        <f>VLOOKUP(A702,MasterTutor!A:D,3,FALSE)</f>
        <v>Professional</v>
      </c>
      <c r="M702" t="str">
        <f>VLOOKUP(A702,MasterTutor!A:D,2,FALSE)</f>
        <v>Ian Plamondon</v>
      </c>
    </row>
    <row r="703" spans="1:13" x14ac:dyDescent="0.2">
      <c r="A703" s="19" t="s">
        <v>191</v>
      </c>
      <c r="B703" s="19" t="s">
        <v>21</v>
      </c>
      <c r="C703" s="22">
        <v>0.53</v>
      </c>
      <c r="D703" s="22">
        <v>1.1000000000000001</v>
      </c>
      <c r="E703" s="22">
        <v>1</v>
      </c>
      <c r="F703" s="22">
        <v>0.95</v>
      </c>
      <c r="G703" s="22">
        <v>1</v>
      </c>
      <c r="H703" s="19">
        <v>0</v>
      </c>
      <c r="I703" s="21"/>
      <c r="J703" s="19"/>
      <c r="K703" t="str">
        <f>VLOOKUP(A703,MasterTutor!A:D,4,FALSE)</f>
        <v>Distinguished</v>
      </c>
      <c r="L703" t="str">
        <f>VLOOKUP(A703,MasterTutor!A:D,3,FALSE)</f>
        <v>Professional</v>
      </c>
      <c r="M703" t="str">
        <f>VLOOKUP(A703,MasterTutor!A:D,2,FALSE)</f>
        <v>Ian Plamondon</v>
      </c>
    </row>
    <row r="704" spans="1:13" x14ac:dyDescent="0.2">
      <c r="A704" s="19" t="s">
        <v>191</v>
      </c>
      <c r="B704" s="19" t="s">
        <v>22</v>
      </c>
      <c r="C704" s="22">
        <v>0.8</v>
      </c>
      <c r="D704" s="22">
        <v>1.43</v>
      </c>
      <c r="E704" s="22">
        <v>1</v>
      </c>
      <c r="F704" s="22">
        <v>0.98</v>
      </c>
      <c r="G704" s="22">
        <v>0.78</v>
      </c>
      <c r="H704" s="19">
        <v>1</v>
      </c>
      <c r="I704" s="20" t="s">
        <v>48</v>
      </c>
      <c r="J704" s="22">
        <v>1</v>
      </c>
      <c r="K704" t="str">
        <f>VLOOKUP(A704,MasterTutor!A:D,4,FALSE)</f>
        <v>Distinguished</v>
      </c>
      <c r="L704" t="str">
        <f>VLOOKUP(A704,MasterTutor!A:D,3,FALSE)</f>
        <v>Professional</v>
      </c>
      <c r="M704" t="str">
        <f>VLOOKUP(A704,MasterTutor!A:D,2,FALSE)</f>
        <v>Ian Plamondon</v>
      </c>
    </row>
    <row r="705" spans="1:13" x14ac:dyDescent="0.2">
      <c r="A705" s="19" t="s">
        <v>192</v>
      </c>
      <c r="B705" s="19" t="s">
        <v>14</v>
      </c>
      <c r="C705" s="22">
        <v>1.3374999999999999</v>
      </c>
      <c r="D705" s="22">
        <v>1.3515999999999999</v>
      </c>
      <c r="E705" s="22">
        <v>1</v>
      </c>
      <c r="F705" s="22">
        <v>0.98876404494381998</v>
      </c>
      <c r="G705" s="22">
        <v>0.89655172413793105</v>
      </c>
      <c r="H705" s="19">
        <v>16</v>
      </c>
      <c r="I705" s="20" t="s">
        <v>193</v>
      </c>
      <c r="J705" s="22">
        <v>0.33</v>
      </c>
      <c r="K705" t="str">
        <f>VLOOKUP(A705,MasterTutor!A:D,4,FALSE)</f>
        <v>Advanced</v>
      </c>
      <c r="L705" t="str">
        <f>VLOOKUP(A705,MasterTutor!A:D,3,FALSE)</f>
        <v>Adjunct</v>
      </c>
      <c r="M705" t="str">
        <f>VLOOKUP(A705,MasterTutor!A:D,2,FALSE)</f>
        <v>Kristin Haase-Alvey</v>
      </c>
    </row>
    <row r="706" spans="1:13" x14ac:dyDescent="0.2">
      <c r="A706" s="19" t="s">
        <v>192</v>
      </c>
      <c r="B706" s="19" t="s">
        <v>14</v>
      </c>
      <c r="C706" s="22">
        <v>1.3374999999999999</v>
      </c>
      <c r="D706" s="22">
        <v>1.3515999999999999</v>
      </c>
      <c r="E706" s="22">
        <v>1</v>
      </c>
      <c r="F706" s="22">
        <v>0.98876404494381998</v>
      </c>
      <c r="G706" s="22">
        <v>0.89655172413793105</v>
      </c>
      <c r="H706" s="19">
        <v>16</v>
      </c>
      <c r="I706" s="20" t="s">
        <v>193</v>
      </c>
      <c r="J706" s="22">
        <f>_xlfn.TEXTBEFORE(I706, "/")/_xlfn.TEXTAFTER(I706,"/")</f>
        <v>0.33333333333333331</v>
      </c>
      <c r="K706" t="str">
        <f>VLOOKUP(A706,MasterTutor!A:D,4,FALSE)</f>
        <v>Advanced</v>
      </c>
      <c r="L706" t="str">
        <f>VLOOKUP(A706,MasterTutor!A:D,3,FALSE)</f>
        <v>Adjunct</v>
      </c>
      <c r="M706" t="str">
        <f>VLOOKUP(A706,MasterTutor!A:D,2,FALSE)</f>
        <v>Kristin Haase-Alvey</v>
      </c>
    </row>
    <row r="707" spans="1:13" x14ac:dyDescent="0.2">
      <c r="A707" s="19" t="s">
        <v>192</v>
      </c>
      <c r="B707" s="19" t="s">
        <v>16</v>
      </c>
      <c r="C707" s="22">
        <v>1.1100000000000001</v>
      </c>
      <c r="D707" s="22">
        <v>1</v>
      </c>
      <c r="E707" s="22">
        <v>0.98</v>
      </c>
      <c r="F707" s="22">
        <v>1</v>
      </c>
      <c r="G707" s="22">
        <v>0.86</v>
      </c>
      <c r="H707" s="19">
        <v>13</v>
      </c>
      <c r="I707" s="23" t="s">
        <v>45</v>
      </c>
      <c r="J707" s="22">
        <v>0</v>
      </c>
      <c r="K707" t="str">
        <f>VLOOKUP(A707,MasterTutor!A:D,4,FALSE)</f>
        <v>Advanced</v>
      </c>
      <c r="L707" t="str">
        <f>VLOOKUP(A707,MasterTutor!A:D,3,FALSE)</f>
        <v>Adjunct</v>
      </c>
      <c r="M707" t="str">
        <f>VLOOKUP(A707,MasterTutor!A:D,2,FALSE)</f>
        <v>Kristin Haase-Alvey</v>
      </c>
    </row>
    <row r="708" spans="1:13" x14ac:dyDescent="0.2">
      <c r="A708" s="19" t="s">
        <v>192</v>
      </c>
      <c r="B708" s="19" t="s">
        <v>257</v>
      </c>
      <c r="C708" s="22">
        <v>0.53</v>
      </c>
      <c r="D708" s="22">
        <v>0.72</v>
      </c>
      <c r="E708" s="22">
        <v>1</v>
      </c>
      <c r="F708" s="22">
        <v>0.72</v>
      </c>
      <c r="G708" s="22">
        <v>0.76</v>
      </c>
      <c r="H708" s="19">
        <v>3</v>
      </c>
      <c r="I708" s="20">
        <v>0.5</v>
      </c>
      <c r="J708" s="22">
        <v>0.5</v>
      </c>
      <c r="K708" t="str">
        <f>VLOOKUP(A708,MasterTutor!A:D,4,FALSE)</f>
        <v>Advanced</v>
      </c>
      <c r="L708" t="str">
        <f>VLOOKUP(A708,MasterTutor!A:D,3,FALSE)</f>
        <v>Adjunct</v>
      </c>
      <c r="M708" t="str">
        <f>VLOOKUP(A708,MasterTutor!A:D,2,FALSE)</f>
        <v>Kristin Haase-Alvey</v>
      </c>
    </row>
    <row r="709" spans="1:13" x14ac:dyDescent="0.2">
      <c r="A709" s="19" t="s">
        <v>192</v>
      </c>
      <c r="B709" s="19" t="s">
        <v>29</v>
      </c>
      <c r="C709" s="22">
        <v>0.78749999999999998</v>
      </c>
      <c r="D709" s="22">
        <v>0.93230000000000002</v>
      </c>
      <c r="E709" s="22">
        <v>1</v>
      </c>
      <c r="F709" s="22">
        <v>0.90566037700000002</v>
      </c>
      <c r="G709" s="22">
        <v>0.8125</v>
      </c>
      <c r="H709" s="19">
        <v>17</v>
      </c>
      <c r="I709" s="20" t="s">
        <v>54</v>
      </c>
      <c r="J709" s="22">
        <v>0</v>
      </c>
      <c r="K709" t="str">
        <f>VLOOKUP(A709,MasterTutor!A:D,4,FALSE)</f>
        <v>Advanced</v>
      </c>
      <c r="L709" t="str">
        <f>VLOOKUP(A709,MasterTutor!A:D,3,FALSE)</f>
        <v>Adjunct</v>
      </c>
      <c r="M709" t="str">
        <f>VLOOKUP(A709,MasterTutor!A:D,2,FALSE)</f>
        <v>Kristin Haase-Alvey</v>
      </c>
    </row>
    <row r="710" spans="1:13" x14ac:dyDescent="0.2">
      <c r="A710" s="19" t="s">
        <v>192</v>
      </c>
      <c r="B710" s="19" t="s">
        <v>17</v>
      </c>
      <c r="C710" s="22">
        <v>0.69</v>
      </c>
      <c r="D710" s="22">
        <v>1.07</v>
      </c>
      <c r="E710" s="22">
        <v>1</v>
      </c>
      <c r="F710" s="22">
        <v>0.69</v>
      </c>
      <c r="G710" s="22">
        <v>0.95</v>
      </c>
      <c r="H710" s="19">
        <v>16</v>
      </c>
      <c r="I710" s="20" t="s">
        <v>162</v>
      </c>
      <c r="J710" s="22">
        <v>0.14000000000000001</v>
      </c>
      <c r="K710" t="str">
        <f>VLOOKUP(A710,MasterTutor!A:D,4,FALSE)</f>
        <v>Advanced</v>
      </c>
      <c r="L710" t="str">
        <f>VLOOKUP(A710,MasterTutor!A:D,3,FALSE)</f>
        <v>Adjunct</v>
      </c>
      <c r="M710" t="str">
        <f>VLOOKUP(A710,MasterTutor!A:D,2,FALSE)</f>
        <v>Kristin Haase-Alvey</v>
      </c>
    </row>
    <row r="711" spans="1:13" x14ac:dyDescent="0.2">
      <c r="A711" s="19" t="s">
        <v>192</v>
      </c>
      <c r="B711" s="19" t="s">
        <v>18</v>
      </c>
      <c r="C711" s="22">
        <v>0.66</v>
      </c>
      <c r="D711" s="22">
        <v>0.96</v>
      </c>
      <c r="E711" s="22">
        <v>0.99</v>
      </c>
      <c r="F711" s="22">
        <v>1</v>
      </c>
      <c r="G711" s="22">
        <v>0.77</v>
      </c>
      <c r="H711" s="19">
        <v>6</v>
      </c>
      <c r="I711" s="20" t="s">
        <v>90</v>
      </c>
      <c r="J711" s="22">
        <v>0.6</v>
      </c>
      <c r="K711" t="str">
        <f>VLOOKUP(A711,MasterTutor!A:D,4,FALSE)</f>
        <v>Advanced</v>
      </c>
      <c r="L711" t="str">
        <f>VLOOKUP(A711,MasterTutor!A:D,3,FALSE)</f>
        <v>Adjunct</v>
      </c>
      <c r="M711" t="str">
        <f>VLOOKUP(A711,MasterTutor!A:D,2,FALSE)</f>
        <v>Kristin Haase-Alvey</v>
      </c>
    </row>
    <row r="712" spans="1:13" x14ac:dyDescent="0.2">
      <c r="A712" s="19" t="s">
        <v>192</v>
      </c>
      <c r="B712" s="19" t="s">
        <v>20</v>
      </c>
      <c r="C712" s="22">
        <v>0.88</v>
      </c>
      <c r="D712" s="22">
        <v>1.05</v>
      </c>
      <c r="E712" s="22">
        <v>1</v>
      </c>
      <c r="F712" s="22">
        <v>0.98</v>
      </c>
      <c r="G712" s="22">
        <v>0.89</v>
      </c>
      <c r="H712" s="19">
        <v>14</v>
      </c>
      <c r="I712" s="20" t="s">
        <v>103</v>
      </c>
      <c r="J712" s="22">
        <v>0.44</v>
      </c>
      <c r="K712" t="str">
        <f>VLOOKUP(A712,MasterTutor!A:D,4,FALSE)</f>
        <v>Advanced</v>
      </c>
      <c r="L712" t="str">
        <f>VLOOKUP(A712,MasterTutor!A:D,3,FALSE)</f>
        <v>Adjunct</v>
      </c>
      <c r="M712" t="str">
        <f>VLOOKUP(A712,MasterTutor!A:D,2,FALSE)</f>
        <v>Kristin Haase-Alvey</v>
      </c>
    </row>
    <row r="713" spans="1:13" x14ac:dyDescent="0.2">
      <c r="A713" s="19" t="s">
        <v>192</v>
      </c>
      <c r="B713" s="19" t="s">
        <v>21</v>
      </c>
      <c r="C713" s="22">
        <v>0.86</v>
      </c>
      <c r="D713" s="22">
        <v>0.97</v>
      </c>
      <c r="E713" s="22">
        <v>0.99</v>
      </c>
      <c r="F713" s="22">
        <v>0.98</v>
      </c>
      <c r="G713" s="22">
        <v>0.9</v>
      </c>
      <c r="H713" s="19">
        <v>13</v>
      </c>
      <c r="I713" s="20" t="s">
        <v>148</v>
      </c>
      <c r="J713" s="22">
        <v>0</v>
      </c>
      <c r="K713" t="str">
        <f>VLOOKUP(A713,MasterTutor!A:D,4,FALSE)</f>
        <v>Advanced</v>
      </c>
      <c r="L713" t="str">
        <f>VLOOKUP(A713,MasterTutor!A:D,3,FALSE)</f>
        <v>Adjunct</v>
      </c>
      <c r="M713" t="str">
        <f>VLOOKUP(A713,MasterTutor!A:D,2,FALSE)</f>
        <v>Kristin Haase-Alvey</v>
      </c>
    </row>
    <row r="714" spans="1:13" x14ac:dyDescent="0.2">
      <c r="A714" s="19" t="s">
        <v>192</v>
      </c>
      <c r="B714" s="19" t="s">
        <v>22</v>
      </c>
      <c r="C714" s="22">
        <v>0.94</v>
      </c>
      <c r="D714" s="22">
        <v>0.96</v>
      </c>
      <c r="E714" s="22">
        <v>1</v>
      </c>
      <c r="F714" s="22">
        <v>0.98</v>
      </c>
      <c r="G714" s="22">
        <v>0.96</v>
      </c>
      <c r="H714" s="19">
        <v>13</v>
      </c>
      <c r="I714" s="20" t="s">
        <v>148</v>
      </c>
      <c r="J714" s="22">
        <v>0</v>
      </c>
      <c r="K714" t="str">
        <f>VLOOKUP(A714,MasterTutor!A:D,4,FALSE)</f>
        <v>Advanced</v>
      </c>
      <c r="L714" t="str">
        <f>VLOOKUP(A714,MasterTutor!A:D,3,FALSE)</f>
        <v>Adjunct</v>
      </c>
      <c r="M714" t="str">
        <f>VLOOKUP(A714,MasterTutor!A:D,2,FALSE)</f>
        <v>Kristin Haase-Alvey</v>
      </c>
    </row>
    <row r="715" spans="1:13" x14ac:dyDescent="0.2">
      <c r="A715" s="19" t="s">
        <v>194</v>
      </c>
      <c r="B715" s="19" t="s">
        <v>17</v>
      </c>
      <c r="C715" s="22">
        <v>0.76</v>
      </c>
      <c r="D715" s="22">
        <v>0.85</v>
      </c>
      <c r="E715" s="22">
        <v>1</v>
      </c>
      <c r="F715" s="22">
        <v>0.94</v>
      </c>
      <c r="G715" s="22">
        <v>0.67</v>
      </c>
      <c r="H715" s="19">
        <v>10</v>
      </c>
      <c r="J715" s="19"/>
      <c r="K715" t="e">
        <f>VLOOKUP(A715,MasterTutor!A:D,4,FALSE)</f>
        <v>#N/A</v>
      </c>
      <c r="L715" t="e">
        <f>VLOOKUP(A715,MasterTutor!A:D,3,FALSE)</f>
        <v>#N/A</v>
      </c>
      <c r="M715" t="e">
        <f>VLOOKUP(A715,MasterTutor!A:D,2,FALSE)</f>
        <v>#N/A</v>
      </c>
    </row>
    <row r="716" spans="1:13" x14ac:dyDescent="0.2">
      <c r="A716" s="19" t="s">
        <v>194</v>
      </c>
      <c r="B716" s="19" t="s">
        <v>18</v>
      </c>
      <c r="C716" s="22">
        <v>0.55000000000000004</v>
      </c>
      <c r="D716" s="22">
        <v>0.74</v>
      </c>
      <c r="E716" s="22">
        <v>1</v>
      </c>
      <c r="F716" s="22">
        <v>0.93</v>
      </c>
      <c r="G716" s="22">
        <v>0.55000000000000004</v>
      </c>
      <c r="H716" s="19">
        <v>8</v>
      </c>
      <c r="I716" s="20" t="s">
        <v>99</v>
      </c>
      <c r="J716" s="22">
        <v>0.83</v>
      </c>
      <c r="K716" t="e">
        <f>VLOOKUP(A716,MasterTutor!A:D,4,FALSE)</f>
        <v>#N/A</v>
      </c>
      <c r="L716" t="e">
        <f>VLOOKUP(A716,MasterTutor!A:D,3,FALSE)</f>
        <v>#N/A</v>
      </c>
      <c r="M716" t="e">
        <f>VLOOKUP(A716,MasterTutor!A:D,2,FALSE)</f>
        <v>#N/A</v>
      </c>
    </row>
    <row r="717" spans="1:13" x14ac:dyDescent="0.2">
      <c r="A717" s="19" t="s">
        <v>195</v>
      </c>
      <c r="B717" s="19" t="s">
        <v>14</v>
      </c>
      <c r="C717" s="22">
        <v>1.0913999999999999</v>
      </c>
      <c r="D717" s="22">
        <v>0.93420000000000003</v>
      </c>
      <c r="E717" s="22">
        <v>0.75423728813559299</v>
      </c>
      <c r="F717" s="22">
        <v>0.51041666666666596</v>
      </c>
      <c r="G717" s="22">
        <v>0.38461538461538403</v>
      </c>
      <c r="H717" s="19">
        <v>9</v>
      </c>
      <c r="I717" s="20" t="s">
        <v>66</v>
      </c>
      <c r="J717" s="22">
        <v>0.5</v>
      </c>
      <c r="K717" t="e">
        <f>VLOOKUP(A717,MasterTutor!A:D,4,FALSE)</f>
        <v>#N/A</v>
      </c>
      <c r="L717" t="e">
        <f>VLOOKUP(A717,MasterTutor!A:D,3,FALSE)</f>
        <v>#N/A</v>
      </c>
      <c r="M717" t="e">
        <f>VLOOKUP(A717,MasterTutor!A:D,2,FALSE)</f>
        <v>#N/A</v>
      </c>
    </row>
    <row r="718" spans="1:13" x14ac:dyDescent="0.2">
      <c r="A718" s="19" t="s">
        <v>195</v>
      </c>
      <c r="B718" s="19" t="s">
        <v>17</v>
      </c>
      <c r="C718" s="22">
        <v>0.38</v>
      </c>
      <c r="D718" s="22">
        <v>0.96</v>
      </c>
      <c r="E718" s="22">
        <v>1</v>
      </c>
      <c r="F718" s="22">
        <v>0.93</v>
      </c>
      <c r="G718" s="22">
        <v>0.82</v>
      </c>
      <c r="H718" s="19">
        <v>1</v>
      </c>
      <c r="I718" s="20" t="s">
        <v>103</v>
      </c>
      <c r="J718" s="22">
        <v>0.44</v>
      </c>
      <c r="K718" t="e">
        <f>VLOOKUP(A718,MasterTutor!A:D,4,FALSE)</f>
        <v>#N/A</v>
      </c>
      <c r="L718" t="e">
        <f>VLOOKUP(A718,MasterTutor!A:D,3,FALSE)</f>
        <v>#N/A</v>
      </c>
      <c r="M718" t="e">
        <f>VLOOKUP(A718,MasterTutor!A:D,2,FALSE)</f>
        <v>#N/A</v>
      </c>
    </row>
    <row r="719" spans="1:13" x14ac:dyDescent="0.2">
      <c r="A719" s="19" t="s">
        <v>195</v>
      </c>
      <c r="B719" s="19" t="s">
        <v>18</v>
      </c>
      <c r="C719" s="22">
        <v>0.49</v>
      </c>
      <c r="D719" s="22">
        <v>1.1200000000000001</v>
      </c>
      <c r="E719" s="22">
        <v>0.86</v>
      </c>
      <c r="F719" s="22">
        <v>0.78</v>
      </c>
      <c r="G719" s="22">
        <v>0.68</v>
      </c>
      <c r="H719" s="19">
        <v>1</v>
      </c>
      <c r="I719" s="20" t="s">
        <v>19</v>
      </c>
      <c r="J719" s="22">
        <v>0.67</v>
      </c>
      <c r="K719" t="e">
        <f>VLOOKUP(A719,MasterTutor!A:D,4,FALSE)</f>
        <v>#N/A</v>
      </c>
      <c r="L719" t="e">
        <f>VLOOKUP(A719,MasterTutor!A:D,3,FALSE)</f>
        <v>#N/A</v>
      </c>
      <c r="M719" t="e">
        <f>VLOOKUP(A719,MasterTutor!A:D,2,FALSE)</f>
        <v>#N/A</v>
      </c>
    </row>
    <row r="720" spans="1:13" x14ac:dyDescent="0.2">
      <c r="A720" s="19" t="s">
        <v>195</v>
      </c>
      <c r="B720" s="19" t="s">
        <v>20</v>
      </c>
      <c r="C720" s="22">
        <v>1.1299999999999999</v>
      </c>
      <c r="D720" s="22">
        <v>1.24</v>
      </c>
      <c r="E720" s="22">
        <v>0.79</v>
      </c>
      <c r="F720" s="22">
        <v>1</v>
      </c>
      <c r="G720" s="22">
        <v>0.71</v>
      </c>
      <c r="H720" s="19">
        <v>5</v>
      </c>
      <c r="I720" s="20" t="s">
        <v>26</v>
      </c>
      <c r="J720" s="22">
        <v>0.5</v>
      </c>
      <c r="K720" t="e">
        <f>VLOOKUP(A720,MasterTutor!A:D,4,FALSE)</f>
        <v>#N/A</v>
      </c>
      <c r="L720" t="e">
        <f>VLOOKUP(A720,MasterTutor!A:D,3,FALSE)</f>
        <v>#N/A</v>
      </c>
      <c r="M720" t="e">
        <f>VLOOKUP(A720,MasterTutor!A:D,2,FALSE)</f>
        <v>#N/A</v>
      </c>
    </row>
    <row r="721" spans="1:13" x14ac:dyDescent="0.2">
      <c r="A721" s="19" t="s">
        <v>195</v>
      </c>
      <c r="B721" s="19" t="s">
        <v>21</v>
      </c>
      <c r="C721" s="22">
        <v>1.08</v>
      </c>
      <c r="D721" s="22">
        <v>1.1100000000000001</v>
      </c>
      <c r="E721" s="22">
        <v>0.9</v>
      </c>
      <c r="F721" s="22">
        <v>0.96</v>
      </c>
      <c r="G721" s="22">
        <v>0.94</v>
      </c>
      <c r="H721" s="19">
        <v>9</v>
      </c>
      <c r="I721" s="20" t="s">
        <v>126</v>
      </c>
      <c r="J721" s="22">
        <v>0.8</v>
      </c>
      <c r="K721" t="e">
        <f>VLOOKUP(A721,MasterTutor!A:D,4,FALSE)</f>
        <v>#N/A</v>
      </c>
      <c r="L721" t="e">
        <f>VLOOKUP(A721,MasterTutor!A:D,3,FALSE)</f>
        <v>#N/A</v>
      </c>
      <c r="M721" t="e">
        <f>VLOOKUP(A721,MasterTutor!A:D,2,FALSE)</f>
        <v>#N/A</v>
      </c>
    </row>
    <row r="722" spans="1:13" x14ac:dyDescent="0.2">
      <c r="A722" s="19" t="s">
        <v>195</v>
      </c>
      <c r="B722" s="19" t="s">
        <v>22</v>
      </c>
      <c r="C722" s="22">
        <v>1.01</v>
      </c>
      <c r="D722" s="22">
        <v>1.05</v>
      </c>
      <c r="E722" s="22">
        <v>0.82</v>
      </c>
      <c r="F722" s="22">
        <v>0.7</v>
      </c>
      <c r="G722" s="22">
        <v>0.62</v>
      </c>
      <c r="H722" s="19">
        <v>5</v>
      </c>
      <c r="I722" s="20" t="s">
        <v>39</v>
      </c>
      <c r="J722" s="22">
        <v>0.66</v>
      </c>
      <c r="K722" t="e">
        <f>VLOOKUP(A722,MasterTutor!A:D,4,FALSE)</f>
        <v>#N/A</v>
      </c>
      <c r="L722" t="e">
        <f>VLOOKUP(A722,MasterTutor!A:D,3,FALSE)</f>
        <v>#N/A</v>
      </c>
      <c r="M722" t="e">
        <f>VLOOKUP(A722,MasterTutor!A:D,2,FALSE)</f>
        <v>#N/A</v>
      </c>
    </row>
    <row r="723" spans="1:13" x14ac:dyDescent="0.2">
      <c r="A723" s="19" t="s">
        <v>196</v>
      </c>
      <c r="B723" s="19" t="s">
        <v>14</v>
      </c>
      <c r="C723" s="22">
        <v>0</v>
      </c>
      <c r="D723" s="22">
        <v>0</v>
      </c>
      <c r="E723" s="22">
        <v>0</v>
      </c>
      <c r="F723" s="22">
        <v>0</v>
      </c>
      <c r="G723" s="22">
        <v>0</v>
      </c>
      <c r="H723" s="19">
        <v>0</v>
      </c>
      <c r="I723" s="20"/>
      <c r="J723" s="22"/>
      <c r="K723" t="e">
        <f>VLOOKUP(A723,MasterTutor!A:D,4,FALSE)</f>
        <v>#N/A</v>
      </c>
      <c r="L723" t="e">
        <f>VLOOKUP(A723,MasterTutor!A:D,3,FALSE)</f>
        <v>#N/A</v>
      </c>
      <c r="M723" t="e">
        <f>VLOOKUP(A723,MasterTutor!A:D,2,FALSE)</f>
        <v>#N/A</v>
      </c>
    </row>
    <row r="724" spans="1:13" x14ac:dyDescent="0.2">
      <c r="A724" s="19" t="s">
        <v>196</v>
      </c>
      <c r="B724" s="19" t="s">
        <v>14</v>
      </c>
      <c r="C724" s="22">
        <v>0</v>
      </c>
      <c r="D724" s="22">
        <v>0</v>
      </c>
      <c r="E724" s="22">
        <v>0</v>
      </c>
      <c r="F724" s="22">
        <v>0</v>
      </c>
      <c r="G724" s="22">
        <v>0</v>
      </c>
      <c r="H724" s="19">
        <v>0</v>
      </c>
      <c r="J724" s="19"/>
      <c r="K724" t="e">
        <f>VLOOKUP(A724,MasterTutor!A:D,4,FALSE)</f>
        <v>#N/A</v>
      </c>
      <c r="L724" t="e">
        <f>VLOOKUP(A724,MasterTutor!A:D,3,FALSE)</f>
        <v>#N/A</v>
      </c>
      <c r="M724" t="e">
        <f>VLOOKUP(A724,MasterTutor!A:D,2,FALSE)</f>
        <v>#N/A</v>
      </c>
    </row>
    <row r="725" spans="1:13" x14ac:dyDescent="0.2">
      <c r="A725" s="19" t="s">
        <v>196</v>
      </c>
      <c r="B725" s="19" t="s">
        <v>16</v>
      </c>
      <c r="C725" s="22">
        <v>0.13</v>
      </c>
      <c r="D725" s="22">
        <v>0.84</v>
      </c>
      <c r="E725" s="22">
        <v>1</v>
      </c>
      <c r="F725" s="22">
        <v>0.5</v>
      </c>
      <c r="G725" s="22">
        <v>0</v>
      </c>
      <c r="H725" s="19">
        <v>0</v>
      </c>
      <c r="I725" s="23" t="s">
        <v>36</v>
      </c>
      <c r="J725" s="22">
        <v>0</v>
      </c>
      <c r="K725" t="e">
        <f>VLOOKUP(A725,MasterTutor!A:D,4,FALSE)</f>
        <v>#N/A</v>
      </c>
      <c r="L725" t="e">
        <f>VLOOKUP(A725,MasterTutor!A:D,3,FALSE)</f>
        <v>#N/A</v>
      </c>
      <c r="M725" t="e">
        <f>VLOOKUP(A725,MasterTutor!A:D,2,FALSE)</f>
        <v>#N/A</v>
      </c>
    </row>
    <row r="726" spans="1:13" x14ac:dyDescent="0.2">
      <c r="A726" s="19" t="s">
        <v>197</v>
      </c>
      <c r="B726" s="19" t="s">
        <v>14</v>
      </c>
      <c r="C726" s="22">
        <v>0.63539999999999996</v>
      </c>
      <c r="D726" s="22">
        <v>1.1758</v>
      </c>
      <c r="E726" s="22">
        <v>1</v>
      </c>
      <c r="F726" s="22">
        <v>1</v>
      </c>
      <c r="G726" s="22">
        <v>1</v>
      </c>
      <c r="H726" s="19">
        <v>1</v>
      </c>
      <c r="I726" s="20" t="s">
        <v>23</v>
      </c>
      <c r="J726" s="22">
        <v>1</v>
      </c>
      <c r="K726" t="e">
        <f>VLOOKUP(A726,MasterTutor!A:D,4,FALSE)</f>
        <v>#N/A</v>
      </c>
      <c r="L726" t="e">
        <f>VLOOKUP(A726,MasterTutor!A:D,3,FALSE)</f>
        <v>#N/A</v>
      </c>
      <c r="M726" t="e">
        <f>VLOOKUP(A726,MasterTutor!A:D,2,FALSE)</f>
        <v>#N/A</v>
      </c>
    </row>
    <row r="727" spans="1:13" x14ac:dyDescent="0.2">
      <c r="A727" s="19" t="s">
        <v>197</v>
      </c>
      <c r="B727" s="19" t="s">
        <v>16</v>
      </c>
      <c r="C727" s="22">
        <v>0.5</v>
      </c>
      <c r="D727" s="22">
        <v>1.03</v>
      </c>
      <c r="E727" s="22">
        <v>1</v>
      </c>
      <c r="F727" s="22">
        <v>1</v>
      </c>
      <c r="G727" s="22">
        <v>1</v>
      </c>
      <c r="H727" s="19">
        <v>1</v>
      </c>
      <c r="I727" s="23"/>
      <c r="J727" s="19"/>
      <c r="K727" t="e">
        <f>VLOOKUP(A727,MasterTutor!A:D,4,FALSE)</f>
        <v>#N/A</v>
      </c>
      <c r="L727" t="e">
        <f>VLOOKUP(A727,MasterTutor!A:D,3,FALSE)</f>
        <v>#N/A</v>
      </c>
      <c r="M727" t="e">
        <f>VLOOKUP(A727,MasterTutor!A:D,2,FALSE)</f>
        <v>#N/A</v>
      </c>
    </row>
    <row r="728" spans="1:13" x14ac:dyDescent="0.2">
      <c r="A728" s="19" t="s">
        <v>197</v>
      </c>
      <c r="B728" s="19" t="s">
        <v>17</v>
      </c>
      <c r="C728" s="22">
        <v>0.52</v>
      </c>
      <c r="D728" s="22">
        <v>1.2</v>
      </c>
      <c r="E728" s="22">
        <v>1</v>
      </c>
      <c r="F728" s="22">
        <v>1</v>
      </c>
      <c r="G728" s="22">
        <v>1</v>
      </c>
      <c r="H728" s="19">
        <v>1</v>
      </c>
      <c r="I728" s="20">
        <v>1</v>
      </c>
      <c r="J728" s="22">
        <f>I728</f>
        <v>1</v>
      </c>
      <c r="K728" t="e">
        <f>VLOOKUP(A728,MasterTutor!A:D,4,FALSE)</f>
        <v>#N/A</v>
      </c>
      <c r="L728" t="e">
        <f>VLOOKUP(A728,MasterTutor!A:D,3,FALSE)</f>
        <v>#N/A</v>
      </c>
      <c r="M728" t="e">
        <f>VLOOKUP(A728,MasterTutor!A:D,2,FALSE)</f>
        <v>#N/A</v>
      </c>
    </row>
    <row r="729" spans="1:13" x14ac:dyDescent="0.2">
      <c r="A729" s="19" t="s">
        <v>197</v>
      </c>
      <c r="B729" s="19" t="s">
        <v>18</v>
      </c>
      <c r="C729" s="22">
        <v>0.44</v>
      </c>
      <c r="D729" s="22">
        <v>0.92</v>
      </c>
      <c r="E729" s="22">
        <v>1</v>
      </c>
      <c r="F729" s="22">
        <v>0.97</v>
      </c>
      <c r="G729" s="22">
        <v>1</v>
      </c>
      <c r="H729" s="19">
        <v>3</v>
      </c>
      <c r="I729" s="20">
        <v>1</v>
      </c>
      <c r="J729" s="22">
        <f>I729</f>
        <v>1</v>
      </c>
      <c r="K729" t="e">
        <f>VLOOKUP(A729,MasterTutor!A:D,4,FALSE)</f>
        <v>#N/A</v>
      </c>
      <c r="L729" t="e">
        <f>VLOOKUP(A729,MasterTutor!A:D,3,FALSE)</f>
        <v>#N/A</v>
      </c>
      <c r="M729" t="e">
        <f>VLOOKUP(A729,MasterTutor!A:D,2,FALSE)</f>
        <v>#N/A</v>
      </c>
    </row>
    <row r="730" spans="1:13" x14ac:dyDescent="0.2">
      <c r="A730" s="19" t="s">
        <v>197</v>
      </c>
      <c r="B730" s="19" t="s">
        <v>20</v>
      </c>
      <c r="C730" s="22">
        <v>1.32</v>
      </c>
      <c r="D730" s="22">
        <v>2.48</v>
      </c>
      <c r="E730" s="22">
        <v>1</v>
      </c>
      <c r="F730" s="22">
        <v>1</v>
      </c>
      <c r="G730" s="22">
        <v>0.94</v>
      </c>
      <c r="H730" s="19">
        <v>1</v>
      </c>
      <c r="I730" s="20">
        <v>1</v>
      </c>
      <c r="J730" s="22">
        <f>I730</f>
        <v>1</v>
      </c>
      <c r="K730" t="e">
        <f>VLOOKUP(A730,MasterTutor!A:D,4,FALSE)</f>
        <v>#N/A</v>
      </c>
      <c r="L730" t="e">
        <f>VLOOKUP(A730,MasterTutor!A:D,3,FALSE)</f>
        <v>#N/A</v>
      </c>
      <c r="M730" t="e">
        <f>VLOOKUP(A730,MasterTutor!A:D,2,FALSE)</f>
        <v>#N/A</v>
      </c>
    </row>
    <row r="731" spans="1:13" x14ac:dyDescent="0.2">
      <c r="A731" s="19" t="s">
        <v>197</v>
      </c>
      <c r="B731" s="19" t="s">
        <v>21</v>
      </c>
      <c r="C731" s="22">
        <v>1.5</v>
      </c>
      <c r="D731" s="22">
        <v>1.58</v>
      </c>
      <c r="E731" s="22">
        <v>1</v>
      </c>
      <c r="F731" s="22">
        <v>1</v>
      </c>
      <c r="G731" s="22">
        <v>0.94</v>
      </c>
      <c r="H731" s="19">
        <v>2</v>
      </c>
      <c r="I731" s="21"/>
      <c r="J731" s="19"/>
      <c r="K731" t="e">
        <f>VLOOKUP(A731,MasterTutor!A:D,4,FALSE)</f>
        <v>#N/A</v>
      </c>
      <c r="L731" t="e">
        <f>VLOOKUP(A731,MasterTutor!A:D,3,FALSE)</f>
        <v>#N/A</v>
      </c>
      <c r="M731" t="e">
        <f>VLOOKUP(A731,MasterTutor!A:D,2,FALSE)</f>
        <v>#N/A</v>
      </c>
    </row>
    <row r="732" spans="1:13" x14ac:dyDescent="0.2">
      <c r="A732" s="19" t="s">
        <v>197</v>
      </c>
      <c r="B732" s="19" t="s">
        <v>22</v>
      </c>
      <c r="C732" s="22">
        <v>0.71</v>
      </c>
      <c r="D732" s="22">
        <v>1.1200000000000001</v>
      </c>
      <c r="E732" s="22">
        <v>1</v>
      </c>
      <c r="F732" s="22">
        <v>1</v>
      </c>
      <c r="G732" s="22">
        <v>1</v>
      </c>
      <c r="H732" s="19">
        <v>0</v>
      </c>
      <c r="I732" s="21"/>
      <c r="J732" s="19"/>
      <c r="K732" t="e">
        <f>VLOOKUP(A732,MasterTutor!A:D,4,FALSE)</f>
        <v>#N/A</v>
      </c>
      <c r="L732" t="e">
        <f>VLOOKUP(A732,MasterTutor!A:D,3,FALSE)</f>
        <v>#N/A</v>
      </c>
      <c r="M732" t="e">
        <f>VLOOKUP(A732,MasterTutor!A:D,2,FALSE)</f>
        <v>#N/A</v>
      </c>
    </row>
    <row r="733" spans="1:13" x14ac:dyDescent="0.2">
      <c r="A733" s="19" t="s">
        <v>198</v>
      </c>
      <c r="B733" s="19" t="s">
        <v>14</v>
      </c>
      <c r="C733" s="22">
        <v>1.0519000000000001</v>
      </c>
      <c r="D733" s="22">
        <v>1.4474</v>
      </c>
      <c r="E733" s="22">
        <v>1</v>
      </c>
      <c r="F733" s="22">
        <v>0.98630136986301298</v>
      </c>
      <c r="G733" s="22">
        <v>0.78571428571428503</v>
      </c>
      <c r="H733" s="19">
        <v>6</v>
      </c>
      <c r="I733" s="20"/>
      <c r="J733" s="22"/>
      <c r="K733" t="str">
        <f>VLOOKUP(A733,MasterTutor!A:D,4,FALSE)</f>
        <v>Premium</v>
      </c>
      <c r="L733" t="str">
        <f>VLOOKUP(A733,MasterTutor!A:D,3,FALSE)</f>
        <v>Professional</v>
      </c>
      <c r="M733" t="str">
        <f>VLOOKUP(A733,MasterTutor!A:D,2,FALSE)</f>
        <v>Jessica Milner</v>
      </c>
    </row>
    <row r="734" spans="1:13" x14ac:dyDescent="0.2">
      <c r="A734" s="19" t="s">
        <v>198</v>
      </c>
      <c r="B734" s="19" t="s">
        <v>14</v>
      </c>
      <c r="C734" s="22">
        <v>1.0519000000000001</v>
      </c>
      <c r="D734" s="22">
        <v>1.4474</v>
      </c>
      <c r="E734" s="22">
        <v>1</v>
      </c>
      <c r="F734" s="22">
        <v>0.98630136986301298</v>
      </c>
      <c r="G734" s="22">
        <v>0.78571428571428503</v>
      </c>
      <c r="H734" s="19">
        <v>6</v>
      </c>
      <c r="J734" s="19"/>
      <c r="K734" t="str">
        <f>VLOOKUP(A734,MasterTutor!A:D,4,FALSE)</f>
        <v>Premium</v>
      </c>
      <c r="L734" t="str">
        <f>VLOOKUP(A734,MasterTutor!A:D,3,FALSE)</f>
        <v>Professional</v>
      </c>
      <c r="M734" t="str">
        <f>VLOOKUP(A734,MasterTutor!A:D,2,FALSE)</f>
        <v>Jessica Milner</v>
      </c>
    </row>
    <row r="735" spans="1:13" x14ac:dyDescent="0.2">
      <c r="A735" s="19" t="s">
        <v>198</v>
      </c>
      <c r="B735" s="19" t="s">
        <v>16</v>
      </c>
      <c r="C735" s="22">
        <v>0.95</v>
      </c>
      <c r="D735" s="22">
        <v>1.28</v>
      </c>
      <c r="E735" s="22">
        <v>0.99</v>
      </c>
      <c r="F735" s="22">
        <v>0.95</v>
      </c>
      <c r="G735" s="22">
        <v>0.81</v>
      </c>
      <c r="H735" s="19">
        <v>4</v>
      </c>
      <c r="I735" s="23"/>
      <c r="J735" s="19"/>
      <c r="K735" t="str">
        <f>VLOOKUP(A735,MasterTutor!A:D,4,FALSE)</f>
        <v>Premium</v>
      </c>
      <c r="L735" t="str">
        <f>VLOOKUP(A735,MasterTutor!A:D,3,FALSE)</f>
        <v>Professional</v>
      </c>
      <c r="M735" t="str">
        <f>VLOOKUP(A735,MasterTutor!A:D,2,FALSE)</f>
        <v>Jessica Milner</v>
      </c>
    </row>
    <row r="736" spans="1:13" x14ac:dyDescent="0.2">
      <c r="A736" s="19" t="s">
        <v>198</v>
      </c>
      <c r="B736" s="19" t="s">
        <v>257</v>
      </c>
      <c r="C736" s="22">
        <v>0.69</v>
      </c>
      <c r="D736" s="22">
        <v>1.54</v>
      </c>
      <c r="E736" s="22">
        <v>1</v>
      </c>
      <c r="F736" s="22">
        <v>0.95</v>
      </c>
      <c r="G736" s="22">
        <v>0.92</v>
      </c>
      <c r="H736" s="19">
        <v>3</v>
      </c>
      <c r="I736" s="20" t="s">
        <v>36</v>
      </c>
      <c r="J736" s="22">
        <v>0</v>
      </c>
      <c r="K736" t="str">
        <f>VLOOKUP(A736,MasterTutor!A:D,4,FALSE)</f>
        <v>Premium</v>
      </c>
      <c r="L736" t="str">
        <f>VLOOKUP(A736,MasterTutor!A:D,3,FALSE)</f>
        <v>Professional</v>
      </c>
      <c r="M736" t="str">
        <f>VLOOKUP(A736,MasterTutor!A:D,2,FALSE)</f>
        <v>Jessica Milner</v>
      </c>
    </row>
    <row r="737" spans="1:13" x14ac:dyDescent="0.2">
      <c r="A737" s="19" t="s">
        <v>198</v>
      </c>
      <c r="B737" s="19" t="s">
        <v>29</v>
      </c>
      <c r="C737" s="22">
        <v>0.6</v>
      </c>
      <c r="D737" s="22">
        <v>1.4242999999999999</v>
      </c>
      <c r="E737" s="22">
        <v>1</v>
      </c>
      <c r="F737" s="22">
        <v>0.869565217</v>
      </c>
      <c r="G737" s="22">
        <v>0.88888888899999996</v>
      </c>
      <c r="H737" s="19">
        <v>0</v>
      </c>
      <c r="I737" s="20">
        <v>1</v>
      </c>
      <c r="J737" s="22">
        <f>I737</f>
        <v>1</v>
      </c>
      <c r="K737" t="str">
        <f>VLOOKUP(A737,MasterTutor!A:D,4,FALSE)</f>
        <v>Premium</v>
      </c>
      <c r="L737" t="str">
        <f>VLOOKUP(A737,MasterTutor!A:D,3,FALSE)</f>
        <v>Professional</v>
      </c>
      <c r="M737" t="str">
        <f>VLOOKUP(A737,MasterTutor!A:D,2,FALSE)</f>
        <v>Jessica Milner</v>
      </c>
    </row>
    <row r="738" spans="1:13" x14ac:dyDescent="0.2">
      <c r="A738" s="19" t="s">
        <v>198</v>
      </c>
      <c r="B738" s="19" t="s">
        <v>17</v>
      </c>
      <c r="C738" s="22">
        <v>0.77</v>
      </c>
      <c r="D738" s="22">
        <v>1.5</v>
      </c>
      <c r="E738" s="22">
        <v>0.95</v>
      </c>
      <c r="F738" s="22">
        <v>1</v>
      </c>
      <c r="G738" s="22">
        <v>0.6</v>
      </c>
      <c r="H738" s="19" t="e">
        <v>#N/A</v>
      </c>
      <c r="I738" s="20" t="s">
        <v>115</v>
      </c>
      <c r="J738" s="22">
        <v>0.4</v>
      </c>
      <c r="K738" t="str">
        <f>VLOOKUP(A738,MasterTutor!A:D,4,FALSE)</f>
        <v>Premium</v>
      </c>
      <c r="L738" t="str">
        <f>VLOOKUP(A738,MasterTutor!A:D,3,FALSE)</f>
        <v>Professional</v>
      </c>
      <c r="M738" t="str">
        <f>VLOOKUP(A738,MasterTutor!A:D,2,FALSE)</f>
        <v>Jessica Milner</v>
      </c>
    </row>
    <row r="739" spans="1:13" x14ac:dyDescent="0.2">
      <c r="A739" s="19" t="s">
        <v>198</v>
      </c>
      <c r="B739" s="19" t="s">
        <v>18</v>
      </c>
      <c r="C739" s="22">
        <v>0.56999999999999995</v>
      </c>
      <c r="D739" s="22">
        <v>1.53</v>
      </c>
      <c r="E739" s="22">
        <v>1</v>
      </c>
      <c r="F739" s="22">
        <v>0.98</v>
      </c>
      <c r="G739" s="22">
        <v>0.95</v>
      </c>
      <c r="H739" s="19">
        <v>1</v>
      </c>
      <c r="I739" s="20" t="s">
        <v>26</v>
      </c>
      <c r="J739" s="22">
        <v>0.5</v>
      </c>
      <c r="K739" t="str">
        <f>VLOOKUP(A739,MasterTutor!A:D,4,FALSE)</f>
        <v>Premium</v>
      </c>
      <c r="L739" t="str">
        <f>VLOOKUP(A739,MasterTutor!A:D,3,FALSE)</f>
        <v>Professional</v>
      </c>
      <c r="M739" t="str">
        <f>VLOOKUP(A739,MasterTutor!A:D,2,FALSE)</f>
        <v>Jessica Milner</v>
      </c>
    </row>
    <row r="740" spans="1:13" x14ac:dyDescent="0.2">
      <c r="A740" s="19" t="s">
        <v>198</v>
      </c>
      <c r="B740" s="19" t="s">
        <v>20</v>
      </c>
      <c r="C740" s="22">
        <v>0.93</v>
      </c>
      <c r="D740" s="22">
        <v>1.36</v>
      </c>
      <c r="E740" s="22">
        <v>1</v>
      </c>
      <c r="F740" s="22">
        <v>0.95</v>
      </c>
      <c r="G740" s="22">
        <v>0.69</v>
      </c>
      <c r="H740" s="19">
        <v>2</v>
      </c>
      <c r="I740" s="20" t="s">
        <v>132</v>
      </c>
      <c r="J740" s="22">
        <f>1/3</f>
        <v>0.33333333333333331</v>
      </c>
      <c r="K740" t="str">
        <f>VLOOKUP(A740,MasterTutor!A:D,4,FALSE)</f>
        <v>Premium</v>
      </c>
      <c r="L740" t="str">
        <f>VLOOKUP(A740,MasterTutor!A:D,3,FALSE)</f>
        <v>Professional</v>
      </c>
      <c r="M740" t="str">
        <f>VLOOKUP(A740,MasterTutor!A:D,2,FALSE)</f>
        <v>Jessica Milner</v>
      </c>
    </row>
    <row r="741" spans="1:13" x14ac:dyDescent="0.2">
      <c r="A741" s="19" t="s">
        <v>198</v>
      </c>
      <c r="B741" s="19" t="s">
        <v>21</v>
      </c>
      <c r="C741" s="22">
        <v>1.1399999999999999</v>
      </c>
      <c r="D741" s="22">
        <v>1.44</v>
      </c>
      <c r="E741" s="22">
        <v>0.98</v>
      </c>
      <c r="F741" s="22">
        <v>0.97</v>
      </c>
      <c r="G741" s="22">
        <v>0.64</v>
      </c>
      <c r="H741" s="19">
        <v>1</v>
      </c>
      <c r="I741" s="20" t="s">
        <v>64</v>
      </c>
      <c r="J741" s="22">
        <v>0.25</v>
      </c>
      <c r="K741" t="str">
        <f>VLOOKUP(A741,MasterTutor!A:D,4,FALSE)</f>
        <v>Premium</v>
      </c>
      <c r="L741" t="str">
        <f>VLOOKUP(A741,MasterTutor!A:D,3,FALSE)</f>
        <v>Professional</v>
      </c>
      <c r="M741" t="str">
        <f>VLOOKUP(A741,MasterTutor!A:D,2,FALSE)</f>
        <v>Jessica Milner</v>
      </c>
    </row>
    <row r="742" spans="1:13" x14ac:dyDescent="0.2">
      <c r="A742" s="19" t="s">
        <v>198</v>
      </c>
      <c r="B742" s="19" t="s">
        <v>22</v>
      </c>
      <c r="C742" s="22">
        <v>1.1000000000000001</v>
      </c>
      <c r="D742" s="22">
        <v>1.2</v>
      </c>
      <c r="E742" s="22">
        <v>1</v>
      </c>
      <c r="F742" s="22">
        <v>1</v>
      </c>
      <c r="G742" s="22">
        <v>0.68</v>
      </c>
      <c r="H742" s="19">
        <v>7</v>
      </c>
      <c r="I742" s="20" t="s">
        <v>23</v>
      </c>
      <c r="J742" s="22">
        <v>1</v>
      </c>
      <c r="K742" t="str">
        <f>VLOOKUP(A742,MasterTutor!A:D,4,FALSE)</f>
        <v>Premium</v>
      </c>
      <c r="L742" t="str">
        <f>VLOOKUP(A742,MasterTutor!A:D,3,FALSE)</f>
        <v>Professional</v>
      </c>
      <c r="M742" t="str">
        <f>VLOOKUP(A742,MasterTutor!A:D,2,FALSE)</f>
        <v>Jessica Milner</v>
      </c>
    </row>
    <row r="743" spans="1:13" x14ac:dyDescent="0.2">
      <c r="A743" s="19" t="s">
        <v>199</v>
      </c>
      <c r="B743" s="19" t="s">
        <v>14</v>
      </c>
      <c r="C743" s="22">
        <v>0.85</v>
      </c>
      <c r="D743" s="22">
        <v>1</v>
      </c>
      <c r="E743" s="22">
        <v>1</v>
      </c>
      <c r="F743" s="22">
        <v>1</v>
      </c>
      <c r="G743" s="22">
        <v>1</v>
      </c>
      <c r="H743" s="19">
        <v>9</v>
      </c>
      <c r="I743" s="20" t="s">
        <v>23</v>
      </c>
      <c r="J743" s="22">
        <v>1</v>
      </c>
      <c r="K743" t="str">
        <f>VLOOKUP(A743,MasterTutor!A:D,4,FALSE)</f>
        <v>Advanced</v>
      </c>
      <c r="L743" t="str">
        <f>VLOOKUP(A743,MasterTutor!A:D,3,FALSE)</f>
        <v>Professional</v>
      </c>
      <c r="M743" t="str">
        <f>VLOOKUP(A743,MasterTutor!A:D,2,FALSE)</f>
        <v>Kristin Haase-Alvey</v>
      </c>
    </row>
    <row r="744" spans="1:13" x14ac:dyDescent="0.2">
      <c r="A744" s="19" t="s">
        <v>199</v>
      </c>
      <c r="B744" s="19" t="s">
        <v>16</v>
      </c>
      <c r="C744" s="22">
        <v>0.85</v>
      </c>
      <c r="D744" s="22">
        <v>1</v>
      </c>
      <c r="E744" s="22">
        <v>1</v>
      </c>
      <c r="F744" s="22">
        <v>0.97</v>
      </c>
      <c r="G744" s="22">
        <v>0.96</v>
      </c>
      <c r="H744" s="19">
        <v>14</v>
      </c>
      <c r="I744" s="23" t="s">
        <v>148</v>
      </c>
      <c r="J744" s="22">
        <v>0</v>
      </c>
      <c r="K744" t="str">
        <f>VLOOKUP(A744,MasterTutor!A:D,4,FALSE)</f>
        <v>Advanced</v>
      </c>
      <c r="L744" t="str">
        <f>VLOOKUP(A744,MasterTutor!A:D,3,FALSE)</f>
        <v>Professional</v>
      </c>
      <c r="M744" t="str">
        <f>VLOOKUP(A744,MasterTutor!A:D,2,FALSE)</f>
        <v>Kristin Haase-Alvey</v>
      </c>
    </row>
    <row r="745" spans="1:13" x14ac:dyDescent="0.2">
      <c r="A745" s="19" t="s">
        <v>199</v>
      </c>
      <c r="B745" s="19" t="s">
        <v>257</v>
      </c>
      <c r="C745" s="22">
        <v>0.73</v>
      </c>
      <c r="D745" s="22">
        <v>0.78</v>
      </c>
      <c r="E745" s="22">
        <v>1</v>
      </c>
      <c r="F745" s="22">
        <v>0.97</v>
      </c>
      <c r="G745" s="22">
        <v>1</v>
      </c>
      <c r="H745" s="19">
        <v>7</v>
      </c>
      <c r="I745" s="20">
        <v>0.2</v>
      </c>
      <c r="J745" s="22">
        <f>1/5</f>
        <v>0.2</v>
      </c>
      <c r="K745" t="str">
        <f>VLOOKUP(A745,MasterTutor!A:D,4,FALSE)</f>
        <v>Advanced</v>
      </c>
      <c r="L745" t="str">
        <f>VLOOKUP(A745,MasterTutor!A:D,3,FALSE)</f>
        <v>Professional</v>
      </c>
      <c r="M745" t="str">
        <f>VLOOKUP(A745,MasterTutor!A:D,2,FALSE)</f>
        <v>Kristin Haase-Alvey</v>
      </c>
    </row>
    <row r="746" spans="1:13" x14ac:dyDescent="0.2">
      <c r="A746" s="19" t="s">
        <v>199</v>
      </c>
      <c r="B746" s="19" t="s">
        <v>29</v>
      </c>
      <c r="C746" s="22">
        <v>0.66249999999999998</v>
      </c>
      <c r="D746" s="22">
        <v>0.69569999999999999</v>
      </c>
      <c r="E746" s="22">
        <v>0.98701298699999995</v>
      </c>
      <c r="F746" s="22">
        <v>0.94339622599999995</v>
      </c>
      <c r="G746" s="22">
        <v>1</v>
      </c>
      <c r="H746" s="19">
        <v>19</v>
      </c>
      <c r="I746" s="20" t="s">
        <v>148</v>
      </c>
      <c r="J746" s="22">
        <v>0</v>
      </c>
      <c r="K746" t="str">
        <f>VLOOKUP(A746,MasterTutor!A:D,4,FALSE)</f>
        <v>Advanced</v>
      </c>
      <c r="L746" t="str">
        <f>VLOOKUP(A746,MasterTutor!A:D,3,FALSE)</f>
        <v>Professional</v>
      </c>
      <c r="M746" t="str">
        <f>VLOOKUP(A746,MasterTutor!A:D,2,FALSE)</f>
        <v>Kristin Haase-Alvey</v>
      </c>
    </row>
    <row r="747" spans="1:13" x14ac:dyDescent="0.2">
      <c r="A747" s="19" t="s">
        <v>199</v>
      </c>
      <c r="B747" s="19" t="s">
        <v>17</v>
      </c>
      <c r="C747" s="22">
        <v>0.78</v>
      </c>
      <c r="D747" s="22">
        <v>0.78</v>
      </c>
      <c r="E747" s="22">
        <v>1</v>
      </c>
      <c r="F747" s="22">
        <v>0.98</v>
      </c>
      <c r="G747" s="22">
        <v>0.86</v>
      </c>
      <c r="H747" s="19">
        <v>10</v>
      </c>
      <c r="I747" s="20">
        <v>1</v>
      </c>
      <c r="J747" s="22">
        <f>I747</f>
        <v>1</v>
      </c>
      <c r="K747" t="str">
        <f>VLOOKUP(A747,MasterTutor!A:D,4,FALSE)</f>
        <v>Advanced</v>
      </c>
      <c r="L747" t="str">
        <f>VLOOKUP(A747,MasterTutor!A:D,3,FALSE)</f>
        <v>Professional</v>
      </c>
      <c r="M747" t="str">
        <f>VLOOKUP(A747,MasterTutor!A:D,2,FALSE)</f>
        <v>Kristin Haase-Alvey</v>
      </c>
    </row>
    <row r="748" spans="1:13" x14ac:dyDescent="0.2">
      <c r="A748" s="19" t="s">
        <v>199</v>
      </c>
      <c r="B748" s="19" t="s">
        <v>18</v>
      </c>
      <c r="C748" s="22">
        <v>0.41</v>
      </c>
      <c r="D748" s="22">
        <v>0.7</v>
      </c>
      <c r="E748" s="22">
        <v>1</v>
      </c>
      <c r="F748" s="22">
        <v>0.96</v>
      </c>
      <c r="G748" s="22">
        <v>0.56000000000000005</v>
      </c>
      <c r="H748" s="19">
        <v>3</v>
      </c>
      <c r="I748" s="20" t="s">
        <v>179</v>
      </c>
      <c r="J748" s="22">
        <v>0.25</v>
      </c>
      <c r="K748" t="str">
        <f>VLOOKUP(A748,MasterTutor!A:D,4,FALSE)</f>
        <v>Advanced</v>
      </c>
      <c r="L748" t="str">
        <f>VLOOKUP(A748,MasterTutor!A:D,3,FALSE)</f>
        <v>Professional</v>
      </c>
      <c r="M748" t="str">
        <f>VLOOKUP(A748,MasterTutor!A:D,2,FALSE)</f>
        <v>Kristin Haase-Alvey</v>
      </c>
    </row>
    <row r="749" spans="1:13" x14ac:dyDescent="0.2">
      <c r="A749" s="19" t="s">
        <v>199</v>
      </c>
      <c r="B749" s="19" t="s">
        <v>20</v>
      </c>
      <c r="C749" s="22">
        <v>0.81</v>
      </c>
      <c r="D749" s="22">
        <v>0.98</v>
      </c>
      <c r="E749" s="22">
        <v>1</v>
      </c>
      <c r="F749" s="22">
        <v>0.94</v>
      </c>
      <c r="G749" s="22">
        <v>0.68</v>
      </c>
      <c r="H749" s="19">
        <v>4</v>
      </c>
      <c r="I749" s="20" t="s">
        <v>163</v>
      </c>
      <c r="J749" s="22">
        <v>0.2</v>
      </c>
      <c r="K749" t="str">
        <f>VLOOKUP(A749,MasterTutor!A:D,4,FALSE)</f>
        <v>Advanced</v>
      </c>
      <c r="L749" t="str">
        <f>VLOOKUP(A749,MasterTutor!A:D,3,FALSE)</f>
        <v>Professional</v>
      </c>
      <c r="M749" t="str">
        <f>VLOOKUP(A749,MasterTutor!A:D,2,FALSE)</f>
        <v>Kristin Haase-Alvey</v>
      </c>
    </row>
    <row r="750" spans="1:13" x14ac:dyDescent="0.2">
      <c r="A750" s="19" t="s">
        <v>199</v>
      </c>
      <c r="B750" s="19" t="s">
        <v>21</v>
      </c>
      <c r="C750" s="22">
        <v>0.73</v>
      </c>
      <c r="D750" s="22">
        <v>1.01</v>
      </c>
      <c r="E750" s="22">
        <v>1</v>
      </c>
      <c r="F750" s="22">
        <v>1</v>
      </c>
      <c r="G750" s="22">
        <v>1</v>
      </c>
      <c r="H750" s="19">
        <v>7</v>
      </c>
      <c r="I750" s="20" t="s">
        <v>148</v>
      </c>
      <c r="J750" s="22">
        <v>0</v>
      </c>
      <c r="K750" t="str">
        <f>VLOOKUP(A750,MasterTutor!A:D,4,FALSE)</f>
        <v>Advanced</v>
      </c>
      <c r="L750" t="str">
        <f>VLOOKUP(A750,MasterTutor!A:D,3,FALSE)</f>
        <v>Professional</v>
      </c>
      <c r="M750" t="str">
        <f>VLOOKUP(A750,MasterTutor!A:D,2,FALSE)</f>
        <v>Kristin Haase-Alvey</v>
      </c>
    </row>
    <row r="751" spans="1:13" x14ac:dyDescent="0.2">
      <c r="A751" s="19" t="s">
        <v>199</v>
      </c>
      <c r="B751" s="19" t="s">
        <v>22</v>
      </c>
      <c r="C751" s="22">
        <v>0.84</v>
      </c>
      <c r="D751" s="22">
        <v>1.02</v>
      </c>
      <c r="E751" s="22">
        <v>1</v>
      </c>
      <c r="F751" s="22">
        <v>0.97</v>
      </c>
      <c r="G751" s="22">
        <v>1</v>
      </c>
      <c r="H751" s="19">
        <v>14</v>
      </c>
      <c r="I751" s="20" t="s">
        <v>189</v>
      </c>
      <c r="J751" s="22">
        <v>0</v>
      </c>
      <c r="K751" t="str">
        <f>VLOOKUP(A751,MasterTutor!A:D,4,FALSE)</f>
        <v>Advanced</v>
      </c>
      <c r="L751" t="str">
        <f>VLOOKUP(A751,MasterTutor!A:D,3,FALSE)</f>
        <v>Professional</v>
      </c>
      <c r="M751" t="str">
        <f>VLOOKUP(A751,MasterTutor!A:D,2,FALSE)</f>
        <v>Kristin Haase-Alvey</v>
      </c>
    </row>
    <row r="752" spans="1:13" x14ac:dyDescent="0.2">
      <c r="A752" s="19" t="s">
        <v>200</v>
      </c>
      <c r="B752" s="19" t="s">
        <v>14</v>
      </c>
      <c r="C752" s="22">
        <v>1.0958000000000001</v>
      </c>
      <c r="D752" s="22">
        <v>1.4785999999999899</v>
      </c>
      <c r="E752" s="22">
        <v>0.9921875</v>
      </c>
      <c r="F752" s="22">
        <v>0.96153846153846101</v>
      </c>
      <c r="G752" s="22">
        <v>0.91304347826086896</v>
      </c>
      <c r="H752" s="19">
        <v>1</v>
      </c>
      <c r="I752" s="20" t="s">
        <v>15</v>
      </c>
      <c r="J752" s="22">
        <v>0.5</v>
      </c>
      <c r="K752" t="str">
        <f>VLOOKUP(A752,MasterTutor!A:D,4,FALSE)</f>
        <v>Premium</v>
      </c>
      <c r="L752" t="str">
        <f>VLOOKUP(A752,MasterTutor!A:D,3,FALSE)</f>
        <v>Professional</v>
      </c>
      <c r="M752" t="str">
        <f>VLOOKUP(A752,MasterTutor!A:D,2,FALSE)</f>
        <v>Ian Plamondon</v>
      </c>
    </row>
    <row r="753" spans="1:13" x14ac:dyDescent="0.2">
      <c r="A753" s="19" t="s">
        <v>200</v>
      </c>
      <c r="B753" s="19" t="s">
        <v>16</v>
      </c>
      <c r="C753" s="22">
        <v>0.93</v>
      </c>
      <c r="D753" s="22">
        <v>1.1499999999999999</v>
      </c>
      <c r="E753" s="22">
        <v>0.99</v>
      </c>
      <c r="F753" s="22">
        <v>0.96</v>
      </c>
      <c r="G753" s="22">
        <v>1</v>
      </c>
      <c r="H753" s="19">
        <v>3</v>
      </c>
      <c r="I753" s="23">
        <v>45719</v>
      </c>
      <c r="J753" s="22">
        <v>1</v>
      </c>
      <c r="K753" t="str">
        <f>VLOOKUP(A753,MasterTutor!A:D,4,FALSE)</f>
        <v>Premium</v>
      </c>
      <c r="L753" t="str">
        <f>VLOOKUP(A753,MasterTutor!A:D,3,FALSE)</f>
        <v>Professional</v>
      </c>
      <c r="M753" t="str">
        <f>VLOOKUP(A753,MasterTutor!A:D,2,FALSE)</f>
        <v>Ian Plamondon</v>
      </c>
    </row>
    <row r="754" spans="1:13" x14ac:dyDescent="0.2">
      <c r="A754" s="19" t="s">
        <v>200</v>
      </c>
      <c r="B754" s="19" t="s">
        <v>257</v>
      </c>
      <c r="C754" s="22">
        <v>0.59</v>
      </c>
      <c r="D754" s="22">
        <v>1.57</v>
      </c>
      <c r="E754" s="22">
        <v>0.98</v>
      </c>
      <c r="F754" s="22">
        <v>0.93</v>
      </c>
      <c r="G754" s="22">
        <v>0.93</v>
      </c>
      <c r="H754" s="19">
        <v>1</v>
      </c>
      <c r="I754" s="20" t="s">
        <v>36</v>
      </c>
      <c r="J754" s="22">
        <v>0</v>
      </c>
      <c r="K754" t="str">
        <f>VLOOKUP(A754,MasterTutor!A:D,4,FALSE)</f>
        <v>Premium</v>
      </c>
      <c r="L754" t="str">
        <f>VLOOKUP(A754,MasterTutor!A:D,3,FALSE)</f>
        <v>Professional</v>
      </c>
      <c r="M754" t="str">
        <f>VLOOKUP(A754,MasterTutor!A:D,2,FALSE)</f>
        <v>Ian Plamondon</v>
      </c>
    </row>
    <row r="755" spans="1:13" x14ac:dyDescent="0.2">
      <c r="A755" s="19" t="s">
        <v>200</v>
      </c>
      <c r="B755" s="19" t="s">
        <v>29</v>
      </c>
      <c r="C755" s="22">
        <v>0.67500000000000004</v>
      </c>
      <c r="D755" s="22">
        <v>1.6035999999999999</v>
      </c>
      <c r="E755" s="22">
        <v>0.98717948700000002</v>
      </c>
      <c r="F755" s="22">
        <v>0.89795918399999997</v>
      </c>
      <c r="G755" s="22">
        <v>0.69230769199999997</v>
      </c>
      <c r="H755" s="19">
        <v>1</v>
      </c>
      <c r="I755" s="20">
        <v>1</v>
      </c>
      <c r="J755" s="22">
        <f>I755</f>
        <v>1</v>
      </c>
      <c r="K755" t="str">
        <f>VLOOKUP(A755,MasterTutor!A:D,4,FALSE)</f>
        <v>Premium</v>
      </c>
      <c r="L755" t="str">
        <f>VLOOKUP(A755,MasterTutor!A:D,3,FALSE)</f>
        <v>Professional</v>
      </c>
      <c r="M755" t="str">
        <f>VLOOKUP(A755,MasterTutor!A:D,2,FALSE)</f>
        <v>Ian Plamondon</v>
      </c>
    </row>
    <row r="756" spans="1:13" x14ac:dyDescent="0.2">
      <c r="A756" s="19" t="s">
        <v>200</v>
      </c>
      <c r="B756" s="19" t="s">
        <v>17</v>
      </c>
      <c r="C756" s="22">
        <v>0.97</v>
      </c>
      <c r="D756" s="22">
        <v>1.6</v>
      </c>
      <c r="E756" s="22">
        <v>0.99</v>
      </c>
      <c r="F756" s="22">
        <v>0.85</v>
      </c>
      <c r="G756" s="22">
        <v>0.95</v>
      </c>
      <c r="H756" s="19">
        <v>1</v>
      </c>
      <c r="I756" s="20" t="s">
        <v>51</v>
      </c>
      <c r="J756" s="22">
        <v>0.71</v>
      </c>
      <c r="K756" t="str">
        <f>VLOOKUP(A756,MasterTutor!A:D,4,FALSE)</f>
        <v>Premium</v>
      </c>
      <c r="L756" t="str">
        <f>VLOOKUP(A756,MasterTutor!A:D,3,FALSE)</f>
        <v>Professional</v>
      </c>
      <c r="M756" t="str">
        <f>VLOOKUP(A756,MasterTutor!A:D,2,FALSE)</f>
        <v>Ian Plamondon</v>
      </c>
    </row>
    <row r="757" spans="1:13" x14ac:dyDescent="0.2">
      <c r="A757" s="19" t="s">
        <v>200</v>
      </c>
      <c r="B757" s="19" t="s">
        <v>18</v>
      </c>
      <c r="C757" s="22">
        <v>0.86</v>
      </c>
      <c r="D757" s="22">
        <v>1.74</v>
      </c>
      <c r="E757" s="22">
        <v>1</v>
      </c>
      <c r="F757" s="22">
        <v>0.96</v>
      </c>
      <c r="G757" s="22">
        <v>0.85</v>
      </c>
      <c r="H757" s="19">
        <v>5</v>
      </c>
      <c r="I757" s="20">
        <v>1</v>
      </c>
      <c r="J757" s="22">
        <f>I757</f>
        <v>1</v>
      </c>
      <c r="K757" t="str">
        <f>VLOOKUP(A757,MasterTutor!A:D,4,FALSE)</f>
        <v>Premium</v>
      </c>
      <c r="L757" t="str">
        <f>VLOOKUP(A757,MasterTutor!A:D,3,FALSE)</f>
        <v>Professional</v>
      </c>
      <c r="M757" t="str">
        <f>VLOOKUP(A757,MasterTutor!A:D,2,FALSE)</f>
        <v>Ian Plamondon</v>
      </c>
    </row>
    <row r="758" spans="1:13" x14ac:dyDescent="0.2">
      <c r="A758" s="19" t="s">
        <v>200</v>
      </c>
      <c r="B758" s="19" t="s">
        <v>20</v>
      </c>
      <c r="C758" s="22">
        <v>1.04</v>
      </c>
      <c r="D758" s="22">
        <v>1.62</v>
      </c>
      <c r="E758" s="22">
        <v>1</v>
      </c>
      <c r="F758" s="22">
        <v>1</v>
      </c>
      <c r="G758" s="22">
        <v>0.79</v>
      </c>
      <c r="H758" s="19">
        <v>1</v>
      </c>
      <c r="I758" s="20">
        <v>1</v>
      </c>
      <c r="J758" s="22">
        <f>I758</f>
        <v>1</v>
      </c>
      <c r="K758" t="str">
        <f>VLOOKUP(A758,MasterTutor!A:D,4,FALSE)</f>
        <v>Premium</v>
      </c>
      <c r="L758" t="str">
        <f>VLOOKUP(A758,MasterTutor!A:D,3,FALSE)</f>
        <v>Professional</v>
      </c>
      <c r="M758" t="str">
        <f>VLOOKUP(A758,MasterTutor!A:D,2,FALSE)</f>
        <v>Ian Plamondon</v>
      </c>
    </row>
    <row r="759" spans="1:13" x14ac:dyDescent="0.2">
      <c r="A759" s="19" t="s">
        <v>200</v>
      </c>
      <c r="B759" s="19" t="s">
        <v>21</v>
      </c>
      <c r="C759" s="22">
        <v>1.2</v>
      </c>
      <c r="D759" s="22">
        <v>1.69</v>
      </c>
      <c r="E759" s="22">
        <v>0.99</v>
      </c>
      <c r="F759" s="22">
        <v>0.98</v>
      </c>
      <c r="G759" s="22">
        <v>1</v>
      </c>
      <c r="H759" s="19">
        <v>0</v>
      </c>
      <c r="I759" s="20" t="s">
        <v>64</v>
      </c>
      <c r="J759" s="22">
        <v>0.25</v>
      </c>
      <c r="K759" t="str">
        <f>VLOOKUP(A759,MasterTutor!A:D,4,FALSE)</f>
        <v>Premium</v>
      </c>
      <c r="L759" t="str">
        <f>VLOOKUP(A759,MasterTutor!A:D,3,FALSE)</f>
        <v>Professional</v>
      </c>
      <c r="M759" t="str">
        <f>VLOOKUP(A759,MasterTutor!A:D,2,FALSE)</f>
        <v>Ian Plamondon</v>
      </c>
    </row>
    <row r="760" spans="1:13" x14ac:dyDescent="0.2">
      <c r="A760" s="19" t="s">
        <v>200</v>
      </c>
      <c r="B760" s="19" t="s">
        <v>22</v>
      </c>
      <c r="C760" s="22">
        <v>1.1599999999999999</v>
      </c>
      <c r="D760" s="22">
        <v>1.36</v>
      </c>
      <c r="E760" s="22">
        <v>0.99</v>
      </c>
      <c r="F760" s="22">
        <v>0.96</v>
      </c>
      <c r="G760" s="22">
        <v>1</v>
      </c>
      <c r="H760" s="19">
        <v>2</v>
      </c>
      <c r="I760" s="20" t="s">
        <v>23</v>
      </c>
      <c r="J760" s="22">
        <v>1</v>
      </c>
      <c r="K760" t="str">
        <f>VLOOKUP(A760,MasterTutor!A:D,4,FALSE)</f>
        <v>Premium</v>
      </c>
      <c r="L760" t="str">
        <f>VLOOKUP(A760,MasterTutor!A:D,3,FALSE)</f>
        <v>Professional</v>
      </c>
      <c r="M760" t="str">
        <f>VLOOKUP(A760,MasterTutor!A:D,2,FALSE)</f>
        <v>Ian Plamondon</v>
      </c>
    </row>
    <row r="761" spans="1:13" x14ac:dyDescent="0.2">
      <c r="A761" s="19" t="s">
        <v>201</v>
      </c>
      <c r="B761" s="19" t="s">
        <v>17</v>
      </c>
      <c r="C761" s="22">
        <v>0.76</v>
      </c>
      <c r="D761" s="22">
        <v>0.96</v>
      </c>
      <c r="E761" s="22">
        <v>0.85</v>
      </c>
      <c r="F761" s="22">
        <v>1</v>
      </c>
      <c r="G761" s="22">
        <v>0</v>
      </c>
      <c r="H761" s="19" t="e">
        <v>#N/A</v>
      </c>
      <c r="J761" s="19"/>
      <c r="K761" t="e">
        <f>VLOOKUP(A761,MasterTutor!A:D,4,FALSE)</f>
        <v>#N/A</v>
      </c>
      <c r="L761" t="e">
        <f>VLOOKUP(A761,MasterTutor!A:D,3,FALSE)</f>
        <v>#N/A</v>
      </c>
      <c r="M761" t="e">
        <f>VLOOKUP(A761,MasterTutor!A:D,2,FALSE)</f>
        <v>#N/A</v>
      </c>
    </row>
    <row r="762" spans="1:13" x14ac:dyDescent="0.2">
      <c r="A762" s="19" t="s">
        <v>201</v>
      </c>
      <c r="B762" s="19" t="s">
        <v>18</v>
      </c>
      <c r="C762" s="22">
        <v>0.19</v>
      </c>
      <c r="D762" s="22">
        <v>1.0900000000000001</v>
      </c>
      <c r="E762" s="22">
        <v>0.83</v>
      </c>
      <c r="F762" s="22">
        <v>0</v>
      </c>
      <c r="G762" s="22">
        <v>0</v>
      </c>
      <c r="H762" s="19" t="e">
        <v>#N/A</v>
      </c>
      <c r="J762" s="19"/>
      <c r="K762" t="e">
        <f>VLOOKUP(A762,MasterTutor!A:D,4,FALSE)</f>
        <v>#N/A</v>
      </c>
      <c r="L762" t="e">
        <f>VLOOKUP(A762,MasterTutor!A:D,3,FALSE)</f>
        <v>#N/A</v>
      </c>
      <c r="M762" t="e">
        <f>VLOOKUP(A762,MasterTutor!A:D,2,FALSE)</f>
        <v>#N/A</v>
      </c>
    </row>
    <row r="763" spans="1:13" x14ac:dyDescent="0.2">
      <c r="A763" s="19" t="s">
        <v>202</v>
      </c>
      <c r="B763" s="19" t="s">
        <v>29</v>
      </c>
      <c r="C763" s="22">
        <v>8.1000000000000003E-2</v>
      </c>
      <c r="D763" s="22">
        <v>0.626</v>
      </c>
      <c r="E763" s="22">
        <v>0.83333333300000001</v>
      </c>
      <c r="F763" s="22">
        <v>1</v>
      </c>
      <c r="G763" s="22">
        <v>0</v>
      </c>
      <c r="H763" s="19">
        <v>0</v>
      </c>
      <c r="I763" s="20">
        <v>1</v>
      </c>
      <c r="J763" s="22">
        <f>I763</f>
        <v>1</v>
      </c>
      <c r="K763" t="e">
        <f>VLOOKUP(A763,MasterTutor!A:D,4,FALSE)</f>
        <v>#N/A</v>
      </c>
      <c r="L763" t="e">
        <f>VLOOKUP(A763,MasterTutor!A:D,3,FALSE)</f>
        <v>#N/A</v>
      </c>
      <c r="M763" t="e">
        <f>VLOOKUP(A763,MasterTutor!A:D,2,FALSE)</f>
        <v>#N/A</v>
      </c>
    </row>
    <row r="764" spans="1:13" x14ac:dyDescent="0.2">
      <c r="A764" s="19" t="s">
        <v>203</v>
      </c>
      <c r="B764" s="19" t="s">
        <v>14</v>
      </c>
      <c r="C764" s="22">
        <v>1.5625</v>
      </c>
      <c r="D764" s="22">
        <v>1.3633</v>
      </c>
      <c r="E764" s="22">
        <v>0.98888888888888804</v>
      </c>
      <c r="F764" s="22">
        <v>0.929824561403508</v>
      </c>
      <c r="G764" s="22">
        <v>0.72727272727272696</v>
      </c>
      <c r="H764" s="19">
        <v>7</v>
      </c>
      <c r="I764" s="20" t="s">
        <v>36</v>
      </c>
      <c r="J764" s="22">
        <v>0</v>
      </c>
      <c r="K764" t="str">
        <f>VLOOKUP(A764,MasterTutor!A:D,4,FALSE)</f>
        <v>Advanced</v>
      </c>
      <c r="L764" t="str">
        <f>VLOOKUP(A764,MasterTutor!A:D,3,FALSE)</f>
        <v>Adjunct</v>
      </c>
      <c r="M764" t="str">
        <f>VLOOKUP(A764,MasterTutor!A:D,2,FALSE)</f>
        <v>Ela Cross</v>
      </c>
    </row>
    <row r="765" spans="1:13" x14ac:dyDescent="0.2">
      <c r="A765" s="19" t="s">
        <v>203</v>
      </c>
      <c r="B765" s="19" t="s">
        <v>16</v>
      </c>
      <c r="C765" s="22">
        <v>1.27</v>
      </c>
      <c r="D765" s="22">
        <v>1.1200000000000001</v>
      </c>
      <c r="E765" s="22">
        <v>1</v>
      </c>
      <c r="F765" s="22">
        <v>0.95</v>
      </c>
      <c r="G765" s="22">
        <v>0.81</v>
      </c>
      <c r="H765" s="19">
        <v>12</v>
      </c>
      <c r="I765" s="23"/>
      <c r="J765" s="19"/>
      <c r="K765" t="str">
        <f>VLOOKUP(A765,MasterTutor!A:D,4,FALSE)</f>
        <v>Advanced</v>
      </c>
      <c r="L765" t="str">
        <f>VLOOKUP(A765,MasterTutor!A:D,3,FALSE)</f>
        <v>Adjunct</v>
      </c>
      <c r="M765" t="str">
        <f>VLOOKUP(A765,MasterTutor!A:D,2,FALSE)</f>
        <v>Ela Cross</v>
      </c>
    </row>
    <row r="766" spans="1:13" x14ac:dyDescent="0.2">
      <c r="A766" s="19" t="s">
        <v>203</v>
      </c>
      <c r="B766" s="19" t="s">
        <v>257</v>
      </c>
      <c r="C766" s="22">
        <v>0.88</v>
      </c>
      <c r="D766" s="22">
        <v>0.8</v>
      </c>
      <c r="E766" s="22">
        <v>1</v>
      </c>
      <c r="F766" s="22">
        <v>0.95</v>
      </c>
      <c r="G766" s="22">
        <v>0.67</v>
      </c>
      <c r="H766" s="19">
        <v>5</v>
      </c>
      <c r="I766" s="20"/>
      <c r="J766" s="22"/>
      <c r="K766" t="str">
        <f>VLOOKUP(A766,MasterTutor!A:D,4,FALSE)</f>
        <v>Advanced</v>
      </c>
      <c r="L766" t="str">
        <f>VLOOKUP(A766,MasterTutor!A:D,3,FALSE)</f>
        <v>Adjunct</v>
      </c>
      <c r="M766" t="str">
        <f>VLOOKUP(A766,MasterTutor!A:D,2,FALSE)</f>
        <v>Ela Cross</v>
      </c>
    </row>
    <row r="767" spans="1:13" x14ac:dyDescent="0.2">
      <c r="A767" s="19" t="s">
        <v>203</v>
      </c>
      <c r="B767" s="19" t="s">
        <v>29</v>
      </c>
      <c r="C767" s="22">
        <v>1.1457999999999999</v>
      </c>
      <c r="D767" s="22">
        <v>0.99219999999999997</v>
      </c>
      <c r="E767" s="22">
        <v>1</v>
      </c>
      <c r="F767" s="22">
        <v>0.95744680900000001</v>
      </c>
      <c r="G767" s="22">
        <v>0.71428571399999996</v>
      </c>
      <c r="H767" s="19">
        <v>8</v>
      </c>
      <c r="I767" s="20">
        <v>1</v>
      </c>
      <c r="J767" s="22">
        <f>I767</f>
        <v>1</v>
      </c>
      <c r="K767" t="str">
        <f>VLOOKUP(A767,MasterTutor!A:D,4,FALSE)</f>
        <v>Advanced</v>
      </c>
      <c r="L767" t="str">
        <f>VLOOKUP(A767,MasterTutor!A:D,3,FALSE)</f>
        <v>Adjunct</v>
      </c>
      <c r="M767" t="str">
        <f>VLOOKUP(A767,MasterTutor!A:D,2,FALSE)</f>
        <v>Ela Cross</v>
      </c>
    </row>
    <row r="768" spans="1:13" x14ac:dyDescent="0.2">
      <c r="A768" s="19" t="s">
        <v>203</v>
      </c>
      <c r="B768" s="19" t="s">
        <v>17</v>
      </c>
      <c r="C768" s="22">
        <v>0.73</v>
      </c>
      <c r="D768" s="22">
        <v>1.04</v>
      </c>
      <c r="E768" s="22">
        <v>1</v>
      </c>
      <c r="F768" s="22">
        <v>0.73</v>
      </c>
      <c r="G768" s="22">
        <v>1</v>
      </c>
      <c r="H768" s="19">
        <v>8</v>
      </c>
      <c r="I768" s="20">
        <v>1</v>
      </c>
      <c r="J768" s="22">
        <f>I768</f>
        <v>1</v>
      </c>
      <c r="K768" t="str">
        <f>VLOOKUP(A768,MasterTutor!A:D,4,FALSE)</f>
        <v>Advanced</v>
      </c>
      <c r="L768" t="str">
        <f>VLOOKUP(A768,MasterTutor!A:D,3,FALSE)</f>
        <v>Adjunct</v>
      </c>
      <c r="M768" t="str">
        <f>VLOOKUP(A768,MasterTutor!A:D,2,FALSE)</f>
        <v>Ela Cross</v>
      </c>
    </row>
    <row r="769" spans="1:13" x14ac:dyDescent="0.2">
      <c r="A769" s="19" t="s">
        <v>203</v>
      </c>
      <c r="B769" s="19" t="s">
        <v>18</v>
      </c>
      <c r="C769" s="22">
        <v>0.59</v>
      </c>
      <c r="D769" s="22">
        <v>1.02</v>
      </c>
      <c r="E769" s="22">
        <v>1</v>
      </c>
      <c r="F769" s="22">
        <v>1</v>
      </c>
      <c r="G769" s="22">
        <v>0.88</v>
      </c>
      <c r="H769" s="19">
        <v>8</v>
      </c>
      <c r="I769" s="20" t="s">
        <v>90</v>
      </c>
      <c r="J769" s="22">
        <v>0.6</v>
      </c>
      <c r="K769" t="str">
        <f>VLOOKUP(A769,MasterTutor!A:D,4,FALSE)</f>
        <v>Advanced</v>
      </c>
      <c r="L769" t="str">
        <f>VLOOKUP(A769,MasterTutor!A:D,3,FALSE)</f>
        <v>Adjunct</v>
      </c>
      <c r="M769" t="str">
        <f>VLOOKUP(A769,MasterTutor!A:D,2,FALSE)</f>
        <v>Ela Cross</v>
      </c>
    </row>
    <row r="770" spans="1:13" x14ac:dyDescent="0.2">
      <c r="A770" s="19" t="s">
        <v>203</v>
      </c>
      <c r="B770" s="19" t="s">
        <v>20</v>
      </c>
      <c r="C770" s="22">
        <v>0.69</v>
      </c>
      <c r="D770" s="22">
        <v>0.95</v>
      </c>
      <c r="E770" s="22">
        <v>1</v>
      </c>
      <c r="F770" s="22">
        <v>1</v>
      </c>
      <c r="G770" s="22">
        <v>0.21</v>
      </c>
      <c r="H770" s="19">
        <v>6</v>
      </c>
      <c r="I770" s="20">
        <v>1</v>
      </c>
      <c r="J770" s="22">
        <f>I770</f>
        <v>1</v>
      </c>
      <c r="K770" t="str">
        <f>VLOOKUP(A770,MasterTutor!A:D,4,FALSE)</f>
        <v>Advanced</v>
      </c>
      <c r="L770" t="str">
        <f>VLOOKUP(A770,MasterTutor!A:D,3,FALSE)</f>
        <v>Adjunct</v>
      </c>
      <c r="M770" t="str">
        <f>VLOOKUP(A770,MasterTutor!A:D,2,FALSE)</f>
        <v>Ela Cross</v>
      </c>
    </row>
    <row r="771" spans="1:13" x14ac:dyDescent="0.2">
      <c r="A771" s="19" t="s">
        <v>203</v>
      </c>
      <c r="B771" s="19" t="s">
        <v>21</v>
      </c>
      <c r="C771" s="22">
        <v>0.92</v>
      </c>
      <c r="D771" s="22">
        <v>1.01</v>
      </c>
      <c r="E771" s="22">
        <v>0.99</v>
      </c>
      <c r="F771" s="22">
        <v>1</v>
      </c>
      <c r="G771" s="22">
        <v>0.82</v>
      </c>
      <c r="H771" s="19">
        <v>7</v>
      </c>
      <c r="I771" s="20" t="s">
        <v>48</v>
      </c>
      <c r="J771" s="22">
        <v>1</v>
      </c>
      <c r="K771" t="str">
        <f>VLOOKUP(A771,MasterTutor!A:D,4,FALSE)</f>
        <v>Advanced</v>
      </c>
      <c r="L771" t="str">
        <f>VLOOKUP(A771,MasterTutor!A:D,3,FALSE)</f>
        <v>Adjunct</v>
      </c>
      <c r="M771" t="str">
        <f>VLOOKUP(A771,MasterTutor!A:D,2,FALSE)</f>
        <v>Ela Cross</v>
      </c>
    </row>
    <row r="772" spans="1:13" x14ac:dyDescent="0.2">
      <c r="A772" s="19" t="s">
        <v>203</v>
      </c>
      <c r="B772" s="19" t="s">
        <v>22</v>
      </c>
      <c r="C772" s="22">
        <v>0.96</v>
      </c>
      <c r="D772" s="22">
        <v>1.03</v>
      </c>
      <c r="E772" s="22">
        <v>0.98</v>
      </c>
      <c r="F772" s="22">
        <v>0.97</v>
      </c>
      <c r="G772" s="22">
        <v>0.83</v>
      </c>
      <c r="H772" s="19">
        <v>7</v>
      </c>
      <c r="I772" s="20" t="s">
        <v>204</v>
      </c>
      <c r="J772" s="22">
        <v>0.5</v>
      </c>
      <c r="K772" t="str">
        <f>VLOOKUP(A772,MasterTutor!A:D,4,FALSE)</f>
        <v>Advanced</v>
      </c>
      <c r="L772" t="str">
        <f>VLOOKUP(A772,MasterTutor!A:D,3,FALSE)</f>
        <v>Adjunct</v>
      </c>
      <c r="M772" t="str">
        <f>VLOOKUP(A772,MasterTutor!A:D,2,FALSE)</f>
        <v>Ela Cross</v>
      </c>
    </row>
    <row r="773" spans="1:13" x14ac:dyDescent="0.2">
      <c r="A773" s="19" t="s">
        <v>205</v>
      </c>
      <c r="B773" s="19" t="s">
        <v>14</v>
      </c>
      <c r="C773" s="22">
        <v>0.87450000000000006</v>
      </c>
      <c r="D773" s="22">
        <v>1.1583999999999901</v>
      </c>
      <c r="E773" s="22">
        <v>0.99145299145299104</v>
      </c>
      <c r="F773" s="22">
        <v>0.934782608695652</v>
      </c>
      <c r="G773" s="22">
        <v>0.71428571428571397</v>
      </c>
      <c r="H773" s="19">
        <v>1</v>
      </c>
      <c r="I773" s="20" t="s">
        <v>27</v>
      </c>
      <c r="J773" s="22">
        <v>0.33</v>
      </c>
      <c r="K773" t="str">
        <f>VLOOKUP(A773,MasterTutor!A:D,4,FALSE)</f>
        <v>Distinguished</v>
      </c>
      <c r="L773" t="str">
        <f>VLOOKUP(A773,MasterTutor!A:D,3,FALSE)</f>
        <v>Professional</v>
      </c>
      <c r="M773" t="str">
        <f>VLOOKUP(A773,MasterTutor!A:D,2,FALSE)</f>
        <v>Ian Plamondon</v>
      </c>
    </row>
    <row r="774" spans="1:13" x14ac:dyDescent="0.2">
      <c r="A774" s="19" t="s">
        <v>205</v>
      </c>
      <c r="B774" s="19" t="s">
        <v>14</v>
      </c>
      <c r="C774" s="22">
        <v>0.87450000000000006</v>
      </c>
      <c r="D774" s="22">
        <v>1.1583999999999901</v>
      </c>
      <c r="E774" s="22">
        <v>0.99145299145299104</v>
      </c>
      <c r="F774" s="22">
        <v>0.934782608695652</v>
      </c>
      <c r="G774" s="22">
        <v>0.71428571428571397</v>
      </c>
      <c r="H774" s="19">
        <v>1</v>
      </c>
      <c r="I774" s="20" t="s">
        <v>27</v>
      </c>
      <c r="J774" s="22">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19" t="s">
        <v>205</v>
      </c>
      <c r="B775" s="19" t="s">
        <v>16</v>
      </c>
      <c r="C775" s="22">
        <v>0.91</v>
      </c>
      <c r="D775" s="22">
        <v>1.31</v>
      </c>
      <c r="E775" s="22">
        <v>1</v>
      </c>
      <c r="F775" s="22">
        <v>0.89</v>
      </c>
      <c r="G775" s="22">
        <v>1</v>
      </c>
      <c r="H775" s="19">
        <v>3</v>
      </c>
      <c r="I775" s="23" t="s">
        <v>45</v>
      </c>
      <c r="J775" s="22">
        <v>0</v>
      </c>
      <c r="K775" t="str">
        <f>VLOOKUP(A775,MasterTutor!A:D,4,FALSE)</f>
        <v>Distinguished</v>
      </c>
      <c r="L775" t="str">
        <f>VLOOKUP(A775,MasterTutor!A:D,3,FALSE)</f>
        <v>Professional</v>
      </c>
      <c r="M775" t="str">
        <f>VLOOKUP(A775,MasterTutor!A:D,2,FALSE)</f>
        <v>Ian Plamondon</v>
      </c>
    </row>
    <row r="776" spans="1:13" x14ac:dyDescent="0.2">
      <c r="A776" s="19" t="s">
        <v>205</v>
      </c>
      <c r="B776" s="19" t="s">
        <v>257</v>
      </c>
      <c r="C776" s="22">
        <v>0.79</v>
      </c>
      <c r="D776" s="22">
        <v>1.35</v>
      </c>
      <c r="E776" s="22">
        <v>1</v>
      </c>
      <c r="F776" s="22">
        <v>0.87</v>
      </c>
      <c r="G776" s="22">
        <v>0.88</v>
      </c>
      <c r="H776" s="19">
        <v>4</v>
      </c>
      <c r="I776" s="20" t="s">
        <v>148</v>
      </c>
      <c r="J776" s="22">
        <v>0</v>
      </c>
      <c r="K776" t="str">
        <f>VLOOKUP(A776,MasterTutor!A:D,4,FALSE)</f>
        <v>Distinguished</v>
      </c>
      <c r="L776" t="str">
        <f>VLOOKUP(A776,MasterTutor!A:D,3,FALSE)</f>
        <v>Professional</v>
      </c>
      <c r="M776" t="str">
        <f>VLOOKUP(A776,MasterTutor!A:D,2,FALSE)</f>
        <v>Ian Plamondon</v>
      </c>
    </row>
    <row r="777" spans="1:13" x14ac:dyDescent="0.2">
      <c r="A777" s="19" t="s">
        <v>205</v>
      </c>
      <c r="B777" s="19" t="s">
        <v>29</v>
      </c>
      <c r="C777" s="22">
        <v>0.73750000000000004</v>
      </c>
      <c r="D777" s="22">
        <v>1.1020000000000001</v>
      </c>
      <c r="E777" s="22">
        <v>1</v>
      </c>
      <c r="F777" s="22">
        <v>0.78461538500000005</v>
      </c>
      <c r="G777" s="22">
        <v>0.58823529399999996</v>
      </c>
      <c r="H777" s="19">
        <v>3</v>
      </c>
      <c r="I777" s="20">
        <v>0.5</v>
      </c>
      <c r="J777" s="22">
        <f>I777</f>
        <v>0.5</v>
      </c>
      <c r="K777" t="str">
        <f>VLOOKUP(A777,MasterTutor!A:D,4,FALSE)</f>
        <v>Distinguished</v>
      </c>
      <c r="L777" t="str">
        <f>VLOOKUP(A777,MasterTutor!A:D,3,FALSE)</f>
        <v>Professional</v>
      </c>
      <c r="M777" t="str">
        <f>VLOOKUP(A777,MasterTutor!A:D,2,FALSE)</f>
        <v>Ian Plamondon</v>
      </c>
    </row>
    <row r="778" spans="1:13" x14ac:dyDescent="0.2">
      <c r="A778" s="19" t="s">
        <v>205</v>
      </c>
      <c r="B778" s="19" t="s">
        <v>17</v>
      </c>
      <c r="C778" s="22">
        <v>0.9</v>
      </c>
      <c r="D778" s="22">
        <v>1.19</v>
      </c>
      <c r="E778" s="22">
        <v>0.98</v>
      </c>
      <c r="F778" s="22">
        <v>0.97</v>
      </c>
      <c r="G778" s="22">
        <v>0.94</v>
      </c>
      <c r="H778" s="19">
        <v>3</v>
      </c>
      <c r="I778" s="20" t="s">
        <v>26</v>
      </c>
      <c r="J778" s="22">
        <v>0.5</v>
      </c>
      <c r="K778" t="str">
        <f>VLOOKUP(A778,MasterTutor!A:D,4,FALSE)</f>
        <v>Distinguished</v>
      </c>
      <c r="L778" t="str">
        <f>VLOOKUP(A778,MasterTutor!A:D,3,FALSE)</f>
        <v>Professional</v>
      </c>
      <c r="M778" t="str">
        <f>VLOOKUP(A778,MasterTutor!A:D,2,FALSE)</f>
        <v>Ian Plamondon</v>
      </c>
    </row>
    <row r="779" spans="1:13" x14ac:dyDescent="0.2">
      <c r="A779" s="19" t="s">
        <v>205</v>
      </c>
      <c r="B779" s="19" t="s">
        <v>18</v>
      </c>
      <c r="C779" s="22">
        <v>0.53</v>
      </c>
      <c r="D779" s="22">
        <v>1.08</v>
      </c>
      <c r="E779" s="22">
        <v>1</v>
      </c>
      <c r="F779" s="22">
        <v>1</v>
      </c>
      <c r="G779" s="22">
        <v>0.75</v>
      </c>
      <c r="H779" s="19">
        <v>5</v>
      </c>
      <c r="I779" s="20" t="s">
        <v>35</v>
      </c>
      <c r="J779" s="22">
        <v>0.75</v>
      </c>
      <c r="K779" t="str">
        <f>VLOOKUP(A779,MasterTutor!A:D,4,FALSE)</f>
        <v>Distinguished</v>
      </c>
      <c r="L779" t="str">
        <f>VLOOKUP(A779,MasterTutor!A:D,3,FALSE)</f>
        <v>Professional</v>
      </c>
      <c r="M779" t="str">
        <f>VLOOKUP(A779,MasterTutor!A:D,2,FALSE)</f>
        <v>Ian Plamondon</v>
      </c>
    </row>
    <row r="780" spans="1:13" x14ac:dyDescent="0.2">
      <c r="A780" s="19" t="s">
        <v>205</v>
      </c>
      <c r="B780" s="19" t="s">
        <v>20</v>
      </c>
      <c r="C780" s="22">
        <v>0.65</v>
      </c>
      <c r="D780" s="22">
        <v>1.1299999999999999</v>
      </c>
      <c r="E780" s="22">
        <v>1</v>
      </c>
      <c r="F780" s="22">
        <v>0.96</v>
      </c>
      <c r="G780" s="22">
        <v>0.95</v>
      </c>
      <c r="H780" s="19">
        <v>4</v>
      </c>
      <c r="I780" s="20" t="s">
        <v>179</v>
      </c>
      <c r="J780" s="22">
        <v>0.25</v>
      </c>
      <c r="K780" t="str">
        <f>VLOOKUP(A780,MasterTutor!A:D,4,FALSE)</f>
        <v>Distinguished</v>
      </c>
      <c r="L780" t="str">
        <f>VLOOKUP(A780,MasterTutor!A:D,3,FALSE)</f>
        <v>Professional</v>
      </c>
      <c r="M780" t="str">
        <f>VLOOKUP(A780,MasterTutor!A:D,2,FALSE)</f>
        <v>Ian Plamondon</v>
      </c>
    </row>
    <row r="781" spans="1:13" x14ac:dyDescent="0.2">
      <c r="A781" s="19" t="s">
        <v>205</v>
      </c>
      <c r="B781" s="19" t="s">
        <v>21</v>
      </c>
      <c r="C781" s="22">
        <v>0.71</v>
      </c>
      <c r="D781" s="22">
        <v>1.22</v>
      </c>
      <c r="E781" s="22">
        <v>1</v>
      </c>
      <c r="F781" s="22">
        <v>0.98</v>
      </c>
      <c r="G781" s="22">
        <v>1</v>
      </c>
      <c r="H781" s="19">
        <v>2</v>
      </c>
      <c r="I781" s="20" t="s">
        <v>40</v>
      </c>
      <c r="J781" s="22">
        <v>0</v>
      </c>
      <c r="K781" t="str">
        <f>VLOOKUP(A781,MasterTutor!A:D,4,FALSE)</f>
        <v>Distinguished</v>
      </c>
      <c r="L781" t="str">
        <f>VLOOKUP(A781,MasterTutor!A:D,3,FALSE)</f>
        <v>Professional</v>
      </c>
      <c r="M781" t="str">
        <f>VLOOKUP(A781,MasterTutor!A:D,2,FALSE)</f>
        <v>Ian Plamondon</v>
      </c>
    </row>
    <row r="782" spans="1:13" x14ac:dyDescent="0.2">
      <c r="A782" s="19" t="s">
        <v>205</v>
      </c>
      <c r="B782" s="19" t="s">
        <v>22</v>
      </c>
      <c r="C782" s="22">
        <v>0.87</v>
      </c>
      <c r="D782" s="22">
        <v>1.24</v>
      </c>
      <c r="E782" s="22">
        <v>1</v>
      </c>
      <c r="F782" s="22">
        <v>0.99</v>
      </c>
      <c r="G782" s="22">
        <v>0.75</v>
      </c>
      <c r="H782" s="19">
        <v>1</v>
      </c>
      <c r="I782" s="20" t="s">
        <v>189</v>
      </c>
      <c r="J782" s="22">
        <v>0</v>
      </c>
      <c r="K782" t="str">
        <f>VLOOKUP(A782,MasterTutor!A:D,4,FALSE)</f>
        <v>Distinguished</v>
      </c>
      <c r="L782" t="str">
        <f>VLOOKUP(A782,MasterTutor!A:D,3,FALSE)</f>
        <v>Professional</v>
      </c>
      <c r="M782" t="str">
        <f>VLOOKUP(A782,MasterTutor!A:D,2,FALSE)</f>
        <v>Ian Plamondon</v>
      </c>
    </row>
    <row r="783" spans="1:13" x14ac:dyDescent="0.2">
      <c r="A783" s="19" t="s">
        <v>206</v>
      </c>
      <c r="B783" s="19" t="s">
        <v>14</v>
      </c>
      <c r="C783" s="22">
        <v>1.0249999999999999</v>
      </c>
      <c r="D783" s="22">
        <v>1.1432</v>
      </c>
      <c r="E783" s="22">
        <v>0.971830985915492</v>
      </c>
      <c r="F783" s="22">
        <v>0.96363636363636296</v>
      </c>
      <c r="G783" s="22">
        <v>0.47058823529411697</v>
      </c>
      <c r="H783" s="19">
        <v>6</v>
      </c>
      <c r="I783" s="20" t="s">
        <v>37</v>
      </c>
      <c r="J783" s="22">
        <v>1</v>
      </c>
      <c r="K783" t="str">
        <f>VLOOKUP(A783,MasterTutor!A:D,4,FALSE)</f>
        <v>Advanced</v>
      </c>
      <c r="L783" t="str">
        <f>VLOOKUP(A783,MasterTutor!A:D,3,FALSE)</f>
        <v>Professional</v>
      </c>
      <c r="M783" t="str">
        <f>VLOOKUP(A783,MasterTutor!A:D,2,FALSE)</f>
        <v>Ian Plamondon</v>
      </c>
    </row>
    <row r="784" spans="1:13" x14ac:dyDescent="0.2">
      <c r="A784" s="19" t="s">
        <v>206</v>
      </c>
      <c r="B784" s="19" t="s">
        <v>16</v>
      </c>
      <c r="C784" s="22">
        <v>0.63</v>
      </c>
      <c r="D784" s="22">
        <v>0.62</v>
      </c>
      <c r="E784" s="22">
        <v>1</v>
      </c>
      <c r="F784" s="22">
        <v>1</v>
      </c>
      <c r="G784" s="22">
        <v>0.36</v>
      </c>
      <c r="H784" s="19">
        <v>9</v>
      </c>
      <c r="I784" s="23">
        <v>45691</v>
      </c>
      <c r="J784" s="24">
        <v>0.67</v>
      </c>
      <c r="K784" t="str">
        <f>VLOOKUP(A784,MasterTutor!A:D,4,FALSE)</f>
        <v>Advanced</v>
      </c>
      <c r="L784" t="str">
        <f>VLOOKUP(A784,MasterTutor!A:D,3,FALSE)</f>
        <v>Professional</v>
      </c>
      <c r="M784" t="str">
        <f>VLOOKUP(A784,MasterTutor!A:D,2,FALSE)</f>
        <v>Ian Plamondon</v>
      </c>
    </row>
    <row r="785" spans="1:13" x14ac:dyDescent="0.2">
      <c r="A785" s="19" t="s">
        <v>206</v>
      </c>
      <c r="B785" s="19" t="s">
        <v>257</v>
      </c>
      <c r="C785" s="22">
        <v>0.89</v>
      </c>
      <c r="D785" s="22">
        <v>1.07</v>
      </c>
      <c r="E785" s="22">
        <v>0.99</v>
      </c>
      <c r="F785" s="22">
        <v>0.99</v>
      </c>
      <c r="G785" s="22">
        <v>0.2</v>
      </c>
      <c r="H785" s="19">
        <v>10</v>
      </c>
      <c r="I785" s="20">
        <v>0.54545454545454541</v>
      </c>
      <c r="J785" s="22">
        <v>0.5</v>
      </c>
      <c r="K785" t="str">
        <f>VLOOKUP(A785,MasterTutor!A:D,4,FALSE)</f>
        <v>Advanced</v>
      </c>
      <c r="L785" t="str">
        <f>VLOOKUP(A785,MasterTutor!A:D,3,FALSE)</f>
        <v>Professional</v>
      </c>
      <c r="M785" t="str">
        <f>VLOOKUP(A785,MasterTutor!A:D,2,FALSE)</f>
        <v>Ian Plamondon</v>
      </c>
    </row>
    <row r="786" spans="1:13" x14ac:dyDescent="0.2">
      <c r="A786" s="19" t="s">
        <v>206</v>
      </c>
      <c r="B786" s="19" t="s">
        <v>29</v>
      </c>
      <c r="C786" s="22">
        <v>0.85419999999999996</v>
      </c>
      <c r="D786" s="22">
        <v>1.1315999999999999</v>
      </c>
      <c r="E786" s="22">
        <v>0.98989899000000003</v>
      </c>
      <c r="F786" s="22">
        <v>0.98734177199999995</v>
      </c>
      <c r="G786" s="22">
        <v>0.428571429</v>
      </c>
      <c r="H786" s="19">
        <v>13</v>
      </c>
      <c r="I786" s="20">
        <v>0.8</v>
      </c>
      <c r="J786" s="22">
        <f>I786</f>
        <v>0.8</v>
      </c>
      <c r="K786" t="str">
        <f>VLOOKUP(A786,MasterTutor!A:D,4,FALSE)</f>
        <v>Advanced</v>
      </c>
      <c r="L786" t="str">
        <f>VLOOKUP(A786,MasterTutor!A:D,3,FALSE)</f>
        <v>Professional</v>
      </c>
      <c r="M786" t="str">
        <f>VLOOKUP(A786,MasterTutor!A:D,2,FALSE)</f>
        <v>Ian Plamondon</v>
      </c>
    </row>
    <row r="787" spans="1:13" x14ac:dyDescent="0.2">
      <c r="A787" s="19" t="s">
        <v>206</v>
      </c>
      <c r="B787" s="19" t="s">
        <v>17</v>
      </c>
      <c r="C787" s="22">
        <v>0.57999999999999996</v>
      </c>
      <c r="D787" s="22">
        <v>1.08</v>
      </c>
      <c r="E787" s="22">
        <v>0.89</v>
      </c>
      <c r="F787" s="22">
        <v>0.97</v>
      </c>
      <c r="G787" s="22">
        <v>1</v>
      </c>
      <c r="H787" s="19">
        <v>2</v>
      </c>
      <c r="J787" s="19"/>
      <c r="K787" t="str">
        <f>VLOOKUP(A787,MasterTutor!A:D,4,FALSE)</f>
        <v>Advanced</v>
      </c>
      <c r="L787" t="str">
        <f>VLOOKUP(A787,MasterTutor!A:D,3,FALSE)</f>
        <v>Professional</v>
      </c>
      <c r="M787" t="str">
        <f>VLOOKUP(A787,MasterTutor!A:D,2,FALSE)</f>
        <v>Ian Plamondon</v>
      </c>
    </row>
    <row r="788" spans="1:13" x14ac:dyDescent="0.2">
      <c r="A788" s="19" t="s">
        <v>206</v>
      </c>
      <c r="B788" s="19" t="s">
        <v>18</v>
      </c>
      <c r="C788" s="22">
        <v>0.1</v>
      </c>
      <c r="D788" s="22">
        <v>1.04</v>
      </c>
      <c r="E788" s="22">
        <v>1</v>
      </c>
      <c r="F788" s="22">
        <v>0.43</v>
      </c>
      <c r="G788" s="22">
        <v>0.8</v>
      </c>
      <c r="H788" s="19">
        <v>1</v>
      </c>
      <c r="I788" s="20">
        <v>1</v>
      </c>
      <c r="J788" s="22">
        <f>I788</f>
        <v>1</v>
      </c>
      <c r="K788" t="str">
        <f>VLOOKUP(A788,MasterTutor!A:D,4,FALSE)</f>
        <v>Advanced</v>
      </c>
      <c r="L788" t="str">
        <f>VLOOKUP(A788,MasterTutor!A:D,3,FALSE)</f>
        <v>Professional</v>
      </c>
      <c r="M788" t="str">
        <f>VLOOKUP(A788,MasterTutor!A:D,2,FALSE)</f>
        <v>Ian Plamondon</v>
      </c>
    </row>
    <row r="789" spans="1:13" x14ac:dyDescent="0.2">
      <c r="A789" s="19" t="s">
        <v>206</v>
      </c>
      <c r="B789" s="19" t="s">
        <v>20</v>
      </c>
      <c r="C789" s="22">
        <v>0.36</v>
      </c>
      <c r="D789" s="22">
        <v>1.02</v>
      </c>
      <c r="E789" s="22">
        <v>0.93</v>
      </c>
      <c r="F789" s="22">
        <v>1</v>
      </c>
      <c r="G789" s="22">
        <v>0.56000000000000005</v>
      </c>
      <c r="H789" s="19">
        <v>2</v>
      </c>
      <c r="I789" s="20" t="s">
        <v>19</v>
      </c>
      <c r="J789" s="22">
        <v>0.67</v>
      </c>
      <c r="K789" t="str">
        <f>VLOOKUP(A789,MasterTutor!A:D,4,FALSE)</f>
        <v>Advanced</v>
      </c>
      <c r="L789" t="str">
        <f>VLOOKUP(A789,MasterTutor!A:D,3,FALSE)</f>
        <v>Professional</v>
      </c>
      <c r="M789" t="str">
        <f>VLOOKUP(A789,MasterTutor!A:D,2,FALSE)</f>
        <v>Ian Plamondon</v>
      </c>
    </row>
    <row r="790" spans="1:13" x14ac:dyDescent="0.2">
      <c r="A790" s="19" t="s">
        <v>206</v>
      </c>
      <c r="B790" s="19" t="s">
        <v>21</v>
      </c>
      <c r="C790" s="22">
        <v>0.59</v>
      </c>
      <c r="D790" s="22">
        <v>1</v>
      </c>
      <c r="E790" s="22">
        <v>0.98</v>
      </c>
      <c r="F790" s="22">
        <v>1</v>
      </c>
      <c r="G790" s="22">
        <v>0.5</v>
      </c>
      <c r="H790" s="19">
        <v>5</v>
      </c>
      <c r="I790" s="20" t="s">
        <v>31</v>
      </c>
      <c r="J790" s="22">
        <v>0.6</v>
      </c>
      <c r="K790" t="str">
        <f>VLOOKUP(A790,MasterTutor!A:D,4,FALSE)</f>
        <v>Advanced</v>
      </c>
      <c r="L790" t="str">
        <f>VLOOKUP(A790,MasterTutor!A:D,3,FALSE)</f>
        <v>Professional</v>
      </c>
      <c r="M790" t="str">
        <f>VLOOKUP(A790,MasterTutor!A:D,2,FALSE)</f>
        <v>Ian Plamondon</v>
      </c>
    </row>
    <row r="791" spans="1:13" x14ac:dyDescent="0.2">
      <c r="A791" s="19" t="s">
        <v>206</v>
      </c>
      <c r="B791" s="19" t="s">
        <v>22</v>
      </c>
      <c r="C791" s="22">
        <v>0.89</v>
      </c>
      <c r="D791" s="22">
        <v>1.1599999999999999</v>
      </c>
      <c r="E791" s="22">
        <v>1</v>
      </c>
      <c r="F791" s="22">
        <v>1</v>
      </c>
      <c r="G791" s="22">
        <v>0.3</v>
      </c>
      <c r="H791" s="19">
        <v>4</v>
      </c>
      <c r="I791" s="20" t="s">
        <v>148</v>
      </c>
      <c r="J791" s="22">
        <v>0</v>
      </c>
      <c r="K791" t="str">
        <f>VLOOKUP(A791,MasterTutor!A:D,4,FALSE)</f>
        <v>Advanced</v>
      </c>
      <c r="L791" t="str">
        <f>VLOOKUP(A791,MasterTutor!A:D,3,FALSE)</f>
        <v>Professional</v>
      </c>
      <c r="M791" t="str">
        <f>VLOOKUP(A791,MasterTutor!A:D,2,FALSE)</f>
        <v>Ian Plamondon</v>
      </c>
    </row>
    <row r="792" spans="1:13" x14ac:dyDescent="0.2">
      <c r="A792" s="19" t="s">
        <v>207</v>
      </c>
      <c r="B792" s="19" t="s">
        <v>17</v>
      </c>
      <c r="C792" s="22">
        <v>0.86</v>
      </c>
      <c r="D792" s="22">
        <v>0.77</v>
      </c>
      <c r="E792" s="22">
        <v>1</v>
      </c>
      <c r="F792" s="22">
        <v>0.75</v>
      </c>
      <c r="G792" s="22">
        <v>0.5</v>
      </c>
      <c r="H792" s="19">
        <v>2</v>
      </c>
      <c r="I792" s="20">
        <v>1</v>
      </c>
      <c r="J792" s="22">
        <f>I792</f>
        <v>1</v>
      </c>
      <c r="K792" t="e">
        <f>VLOOKUP(A792,MasterTutor!A:D,4,FALSE)</f>
        <v>#N/A</v>
      </c>
      <c r="L792" t="e">
        <f>VLOOKUP(A792,MasterTutor!A:D,3,FALSE)</f>
        <v>#N/A</v>
      </c>
      <c r="M792" t="e">
        <f>VLOOKUP(A792,MasterTutor!A:D,2,FALSE)</f>
        <v>#N/A</v>
      </c>
    </row>
    <row r="793" spans="1:13" x14ac:dyDescent="0.2">
      <c r="A793" s="19" t="s">
        <v>207</v>
      </c>
      <c r="B793" s="19" t="s">
        <v>18</v>
      </c>
      <c r="C793" s="22">
        <v>0.41</v>
      </c>
      <c r="D793" s="22">
        <v>0.38</v>
      </c>
      <c r="E793" s="22">
        <v>1</v>
      </c>
      <c r="F793" s="22">
        <v>0.78</v>
      </c>
      <c r="G793" s="22">
        <v>0.56999999999999995</v>
      </c>
      <c r="H793" s="19">
        <v>4</v>
      </c>
      <c r="I793" s="20">
        <v>0</v>
      </c>
      <c r="J793" s="22">
        <f>I793</f>
        <v>0</v>
      </c>
      <c r="K793" t="e">
        <f>VLOOKUP(A793,MasterTutor!A:D,4,FALSE)</f>
        <v>#N/A</v>
      </c>
      <c r="L793" t="e">
        <f>VLOOKUP(A793,MasterTutor!A:D,3,FALSE)</f>
        <v>#N/A</v>
      </c>
      <c r="M793" t="e">
        <f>VLOOKUP(A793,MasterTutor!A:D,2,FALSE)</f>
        <v>#N/A</v>
      </c>
    </row>
    <row r="794" spans="1:13" x14ac:dyDescent="0.2">
      <c r="A794" s="19" t="s">
        <v>207</v>
      </c>
      <c r="B794" s="19" t="s">
        <v>20</v>
      </c>
      <c r="C794" s="22">
        <v>0.68</v>
      </c>
      <c r="D794" s="22">
        <v>0.54</v>
      </c>
      <c r="E794" s="22">
        <v>0.96</v>
      </c>
      <c r="F794" s="22">
        <v>0.52</v>
      </c>
      <c r="G794" s="22">
        <v>0.38</v>
      </c>
      <c r="H794" s="19">
        <v>1</v>
      </c>
      <c r="J794" s="19"/>
      <c r="K794" t="e">
        <f>VLOOKUP(A794,MasterTutor!A:D,4,FALSE)</f>
        <v>#N/A</v>
      </c>
      <c r="L794" t="e">
        <f>VLOOKUP(A794,MasterTutor!A:D,3,FALSE)</f>
        <v>#N/A</v>
      </c>
      <c r="M794" t="e">
        <f>VLOOKUP(A794,MasterTutor!A:D,2,FALSE)</f>
        <v>#N/A</v>
      </c>
    </row>
    <row r="795" spans="1:13" x14ac:dyDescent="0.2">
      <c r="A795" s="19" t="s">
        <v>208</v>
      </c>
      <c r="B795" s="19" t="s">
        <v>14</v>
      </c>
      <c r="C795" s="22">
        <v>0.95830000000000004</v>
      </c>
      <c r="D795" s="22">
        <v>1.0156000000000001</v>
      </c>
      <c r="E795" s="22">
        <v>0.97674418604651103</v>
      </c>
      <c r="F795" s="22">
        <v>1</v>
      </c>
      <c r="G795" s="22">
        <v>0.73333333333333295</v>
      </c>
      <c r="H795" s="19">
        <v>3</v>
      </c>
      <c r="I795" s="20"/>
      <c r="J795" s="22"/>
      <c r="K795" t="str">
        <f>VLOOKUP(A795,MasterTutor!A:D,4,FALSE)</f>
        <v>Advanced</v>
      </c>
      <c r="L795" t="str">
        <f>VLOOKUP(A795,MasterTutor!A:D,3,FALSE)</f>
        <v>Adjunct</v>
      </c>
      <c r="M795" t="str">
        <f>VLOOKUP(A795,MasterTutor!A:D,2,FALSE)</f>
        <v>Ela Cross</v>
      </c>
    </row>
    <row r="796" spans="1:13" x14ac:dyDescent="0.2">
      <c r="A796" s="19" t="s">
        <v>208</v>
      </c>
      <c r="B796" s="19" t="s">
        <v>14</v>
      </c>
      <c r="C796" s="22">
        <v>0.95830000000000004</v>
      </c>
      <c r="D796" s="22">
        <v>1.0156000000000001</v>
      </c>
      <c r="E796" s="22">
        <v>0.97674418604651103</v>
      </c>
      <c r="F796" s="22">
        <v>1</v>
      </c>
      <c r="G796" s="22">
        <v>0.73333333333333295</v>
      </c>
      <c r="H796" s="19">
        <v>3</v>
      </c>
      <c r="J796" s="19"/>
      <c r="K796" t="str">
        <f>VLOOKUP(A796,MasterTutor!A:D,4,FALSE)</f>
        <v>Advanced</v>
      </c>
      <c r="L796" t="str">
        <f>VLOOKUP(A796,MasterTutor!A:D,3,FALSE)</f>
        <v>Adjunct</v>
      </c>
      <c r="M796" t="str">
        <f>VLOOKUP(A796,MasterTutor!A:D,2,FALSE)</f>
        <v>Ela Cross</v>
      </c>
    </row>
    <row r="797" spans="1:13" x14ac:dyDescent="0.2">
      <c r="A797" s="19" t="s">
        <v>208</v>
      </c>
      <c r="B797" s="19" t="s">
        <v>16</v>
      </c>
      <c r="C797" s="22">
        <v>0.09</v>
      </c>
      <c r="D797" s="22">
        <v>0.31</v>
      </c>
      <c r="E797" s="22">
        <v>1</v>
      </c>
      <c r="F797" s="22">
        <v>0</v>
      </c>
      <c r="G797" s="22">
        <v>0.5</v>
      </c>
      <c r="H797" s="19">
        <v>3</v>
      </c>
      <c r="I797" s="23"/>
      <c r="J797" s="19"/>
      <c r="K797" t="str">
        <f>VLOOKUP(A797,MasterTutor!A:D,4,FALSE)</f>
        <v>Advanced</v>
      </c>
      <c r="L797" t="str">
        <f>VLOOKUP(A797,MasterTutor!A:D,3,FALSE)</f>
        <v>Adjunct</v>
      </c>
      <c r="M797" t="str">
        <f>VLOOKUP(A797,MasterTutor!A:D,2,FALSE)</f>
        <v>Ela Cross</v>
      </c>
    </row>
    <row r="798" spans="1:13" x14ac:dyDescent="0.2">
      <c r="A798" s="19" t="s">
        <v>208</v>
      </c>
      <c r="B798" s="19" t="s">
        <v>257</v>
      </c>
      <c r="C798" s="22">
        <v>0.57999999999999996</v>
      </c>
      <c r="D798" s="22">
        <v>1.07</v>
      </c>
      <c r="E798" s="22">
        <v>0.96</v>
      </c>
      <c r="F798" s="22">
        <v>1</v>
      </c>
      <c r="G798" s="22">
        <v>0.18</v>
      </c>
      <c r="H798" s="19">
        <v>3</v>
      </c>
      <c r="I798" s="20"/>
      <c r="J798" s="22"/>
      <c r="K798" t="str">
        <f>VLOOKUP(A798,MasterTutor!A:D,4,FALSE)</f>
        <v>Advanced</v>
      </c>
      <c r="L798" t="str">
        <f>VLOOKUP(A798,MasterTutor!A:D,3,FALSE)</f>
        <v>Adjunct</v>
      </c>
      <c r="M798" t="str">
        <f>VLOOKUP(A798,MasterTutor!A:D,2,FALSE)</f>
        <v>Ela Cross</v>
      </c>
    </row>
    <row r="799" spans="1:13" x14ac:dyDescent="0.2">
      <c r="A799" s="19" t="s">
        <v>208</v>
      </c>
      <c r="B799" s="19" t="s">
        <v>29</v>
      </c>
      <c r="C799" s="22">
        <v>0.35420000000000001</v>
      </c>
      <c r="D799" s="22">
        <v>1.1601999999999999</v>
      </c>
      <c r="E799" s="22">
        <v>0.78571428600000004</v>
      </c>
      <c r="F799" s="22">
        <v>0.6</v>
      </c>
      <c r="G799" s="22">
        <v>0</v>
      </c>
      <c r="H799" s="19">
        <v>2</v>
      </c>
      <c r="I799" s="20" t="s">
        <v>32</v>
      </c>
      <c r="J799" s="22">
        <v>0</v>
      </c>
      <c r="K799" t="str">
        <f>VLOOKUP(A799,MasterTutor!A:D,4,FALSE)</f>
        <v>Advanced</v>
      </c>
      <c r="L799" t="str">
        <f>VLOOKUP(A799,MasterTutor!A:D,3,FALSE)</f>
        <v>Adjunct</v>
      </c>
      <c r="M799" t="str">
        <f>VLOOKUP(A799,MasterTutor!A:D,2,FALSE)</f>
        <v>Ela Cross</v>
      </c>
    </row>
    <row r="800" spans="1:13" x14ac:dyDescent="0.2">
      <c r="A800" s="19" t="s">
        <v>208</v>
      </c>
      <c r="B800" s="19" t="s">
        <v>17</v>
      </c>
      <c r="C800" s="22">
        <v>1.02</v>
      </c>
      <c r="D800" s="22">
        <v>1.38</v>
      </c>
      <c r="E800" s="22">
        <v>0.98</v>
      </c>
      <c r="F800" s="22">
        <v>1</v>
      </c>
      <c r="G800" s="22">
        <v>0.85</v>
      </c>
      <c r="H800" s="19">
        <v>10</v>
      </c>
      <c r="I800" s="20">
        <v>0</v>
      </c>
      <c r="J800" s="22">
        <f>I800</f>
        <v>0</v>
      </c>
      <c r="K800" t="str">
        <f>VLOOKUP(A800,MasterTutor!A:D,4,FALSE)</f>
        <v>Advanced</v>
      </c>
      <c r="L800" t="str">
        <f>VLOOKUP(A800,MasterTutor!A:D,3,FALSE)</f>
        <v>Adjunct</v>
      </c>
      <c r="M800" t="str">
        <f>VLOOKUP(A800,MasterTutor!A:D,2,FALSE)</f>
        <v>Ela Cross</v>
      </c>
    </row>
    <row r="801" spans="1:13" x14ac:dyDescent="0.2">
      <c r="A801" s="19" t="s">
        <v>208</v>
      </c>
      <c r="B801" s="19" t="s">
        <v>18</v>
      </c>
      <c r="C801" s="22">
        <v>0.75</v>
      </c>
      <c r="D801" s="22">
        <v>0.94</v>
      </c>
      <c r="E801" s="22">
        <v>1</v>
      </c>
      <c r="F801" s="22">
        <v>0.96</v>
      </c>
      <c r="G801" s="22">
        <v>0.62</v>
      </c>
      <c r="H801" s="19">
        <v>5</v>
      </c>
      <c r="I801" s="20" t="s">
        <v>26</v>
      </c>
      <c r="J801" s="22">
        <v>0.5</v>
      </c>
      <c r="K801" t="str">
        <f>VLOOKUP(A801,MasterTutor!A:D,4,FALSE)</f>
        <v>Advanced</v>
      </c>
      <c r="L801" t="str">
        <f>VLOOKUP(A801,MasterTutor!A:D,3,FALSE)</f>
        <v>Adjunct</v>
      </c>
      <c r="M801" t="str">
        <f>VLOOKUP(A801,MasterTutor!A:D,2,FALSE)</f>
        <v>Ela Cross</v>
      </c>
    </row>
    <row r="802" spans="1:13" x14ac:dyDescent="0.2">
      <c r="A802" s="19" t="s">
        <v>208</v>
      </c>
      <c r="B802" s="19" t="s">
        <v>20</v>
      </c>
      <c r="C802" s="22">
        <v>0.95</v>
      </c>
      <c r="D802" s="22">
        <v>1.2</v>
      </c>
      <c r="E802" s="22">
        <v>0.98</v>
      </c>
      <c r="F802" s="22">
        <v>1</v>
      </c>
      <c r="G802" s="22">
        <v>0.13</v>
      </c>
      <c r="H802" s="19">
        <v>9</v>
      </c>
      <c r="J802" s="19"/>
      <c r="K802" t="str">
        <f>VLOOKUP(A802,MasterTutor!A:D,4,FALSE)</f>
        <v>Advanced</v>
      </c>
      <c r="L802" t="str">
        <f>VLOOKUP(A802,MasterTutor!A:D,3,FALSE)</f>
        <v>Adjunct</v>
      </c>
      <c r="M802" t="str">
        <f>VLOOKUP(A802,MasterTutor!A:D,2,FALSE)</f>
        <v>Ela Cross</v>
      </c>
    </row>
    <row r="803" spans="1:13" x14ac:dyDescent="0.2">
      <c r="A803" s="19" t="s">
        <v>208</v>
      </c>
      <c r="B803" s="19" t="s">
        <v>21</v>
      </c>
      <c r="C803" s="22">
        <v>0.96</v>
      </c>
      <c r="D803" s="22">
        <v>1.29</v>
      </c>
      <c r="E803" s="22">
        <v>0.95</v>
      </c>
      <c r="F803" s="22">
        <v>1</v>
      </c>
      <c r="G803" s="22">
        <v>0</v>
      </c>
      <c r="H803" s="19">
        <v>5</v>
      </c>
      <c r="I803" s="20" t="s">
        <v>23</v>
      </c>
      <c r="J803" s="22">
        <v>1</v>
      </c>
      <c r="K803" t="str">
        <f>VLOOKUP(A803,MasterTutor!A:D,4,FALSE)</f>
        <v>Advanced</v>
      </c>
      <c r="L803" t="str">
        <f>VLOOKUP(A803,MasterTutor!A:D,3,FALSE)</f>
        <v>Adjunct</v>
      </c>
      <c r="M803" t="str">
        <f>VLOOKUP(A803,MasterTutor!A:D,2,FALSE)</f>
        <v>Ela Cross</v>
      </c>
    </row>
    <row r="804" spans="1:13" x14ac:dyDescent="0.2">
      <c r="A804" s="19" t="s">
        <v>208</v>
      </c>
      <c r="B804" s="19" t="s">
        <v>22</v>
      </c>
      <c r="C804" s="22">
        <v>1.18</v>
      </c>
      <c r="D804" s="22">
        <v>1.44</v>
      </c>
      <c r="E804" s="22">
        <v>0.96</v>
      </c>
      <c r="F804" s="22">
        <v>0.97</v>
      </c>
      <c r="G804" s="22">
        <v>0.79</v>
      </c>
      <c r="H804" s="19">
        <v>3</v>
      </c>
      <c r="I804" s="21"/>
      <c r="J804" s="19"/>
      <c r="K804" t="str">
        <f>VLOOKUP(A804,MasterTutor!A:D,4,FALSE)</f>
        <v>Advanced</v>
      </c>
      <c r="L804" t="str">
        <f>VLOOKUP(A804,MasterTutor!A:D,3,FALSE)</f>
        <v>Adjunct</v>
      </c>
      <c r="M804" t="str">
        <f>VLOOKUP(A804,MasterTutor!A:D,2,FALSE)</f>
        <v>Ela Cross</v>
      </c>
    </row>
    <row r="805" spans="1:13" x14ac:dyDescent="0.2">
      <c r="A805" s="19" t="s">
        <v>209</v>
      </c>
      <c r="B805" s="19" t="s">
        <v>14</v>
      </c>
      <c r="C805" s="22">
        <v>0.68810000000000004</v>
      </c>
      <c r="D805" s="22">
        <v>1.2426999999999999</v>
      </c>
      <c r="E805" s="22">
        <v>1</v>
      </c>
      <c r="F805" s="22">
        <v>0.95</v>
      </c>
      <c r="G805" s="22">
        <v>1</v>
      </c>
      <c r="H805" s="19">
        <v>0</v>
      </c>
      <c r="I805" s="20" t="s">
        <v>23</v>
      </c>
      <c r="J805" s="22">
        <v>1</v>
      </c>
      <c r="K805" t="str">
        <f>VLOOKUP(A805,MasterTutor!A:D,4,FALSE)</f>
        <v>Premium</v>
      </c>
      <c r="L805" t="str">
        <f>VLOOKUP(A805,MasterTutor!A:D,3,FALSE)</f>
        <v>Professional</v>
      </c>
      <c r="M805" t="str">
        <f>VLOOKUP(A805,MasterTutor!A:D,2,FALSE)</f>
        <v>Ian Plamondon</v>
      </c>
    </row>
    <row r="806" spans="1:13" x14ac:dyDescent="0.2">
      <c r="A806" s="19" t="s">
        <v>209</v>
      </c>
      <c r="B806" s="19" t="s">
        <v>16</v>
      </c>
      <c r="C806" s="22">
        <v>0.54</v>
      </c>
      <c r="D806" s="22">
        <v>1.22</v>
      </c>
      <c r="E806" s="22">
        <v>1</v>
      </c>
      <c r="F806" s="22">
        <v>0.93</v>
      </c>
      <c r="G806" s="22">
        <v>1</v>
      </c>
      <c r="H806" s="19">
        <v>0</v>
      </c>
      <c r="I806" s="23"/>
      <c r="J806" s="19"/>
      <c r="K806" t="str">
        <f>VLOOKUP(A806,MasterTutor!A:D,4,FALSE)</f>
        <v>Premium</v>
      </c>
      <c r="L806" t="str">
        <f>VLOOKUP(A806,MasterTutor!A:D,3,FALSE)</f>
        <v>Professional</v>
      </c>
      <c r="M806" t="str">
        <f>VLOOKUP(A806,MasterTutor!A:D,2,FALSE)</f>
        <v>Ian Plamondon</v>
      </c>
    </row>
    <row r="807" spans="1:13" x14ac:dyDescent="0.2">
      <c r="A807" s="19" t="s">
        <v>209</v>
      </c>
      <c r="B807" s="19" t="s">
        <v>257</v>
      </c>
      <c r="C807" s="22">
        <v>0.28999999999999998</v>
      </c>
      <c r="D807" s="22">
        <v>1.08</v>
      </c>
      <c r="E807" s="22">
        <v>1</v>
      </c>
      <c r="F807" s="22">
        <v>0.92</v>
      </c>
      <c r="G807" s="22">
        <v>0.92</v>
      </c>
      <c r="H807" s="19">
        <v>0</v>
      </c>
      <c r="I807" s="20"/>
      <c r="J807" s="22"/>
      <c r="K807" t="str">
        <f>VLOOKUP(A807,MasterTutor!A:D,4,FALSE)</f>
        <v>Premium</v>
      </c>
      <c r="L807" t="str">
        <f>VLOOKUP(A807,MasterTutor!A:D,3,FALSE)</f>
        <v>Professional</v>
      </c>
      <c r="M807" t="str">
        <f>VLOOKUP(A807,MasterTutor!A:D,2,FALSE)</f>
        <v>Ian Plamondon</v>
      </c>
    </row>
    <row r="808" spans="1:13" x14ac:dyDescent="0.2">
      <c r="A808" s="19" t="s">
        <v>209</v>
      </c>
      <c r="B808" s="19" t="s">
        <v>29</v>
      </c>
      <c r="C808" s="22">
        <v>0.4083</v>
      </c>
      <c r="D808" s="22">
        <v>1.0526</v>
      </c>
      <c r="E808" s="22">
        <v>1</v>
      </c>
      <c r="F808" s="22">
        <v>0.93103448300000002</v>
      </c>
      <c r="G808" s="22">
        <v>0.71428571399999996</v>
      </c>
      <c r="H808" s="19">
        <v>1</v>
      </c>
      <c r="I808" s="20">
        <v>1</v>
      </c>
      <c r="J808" s="22">
        <f>I808</f>
        <v>1</v>
      </c>
      <c r="K808" t="str">
        <f>VLOOKUP(A808,MasterTutor!A:D,4,FALSE)</f>
        <v>Premium</v>
      </c>
      <c r="L808" t="str">
        <f>VLOOKUP(A808,MasterTutor!A:D,3,FALSE)</f>
        <v>Professional</v>
      </c>
      <c r="M808" t="str">
        <f>VLOOKUP(A808,MasterTutor!A:D,2,FALSE)</f>
        <v>Ian Plamondon</v>
      </c>
    </row>
    <row r="809" spans="1:13" x14ac:dyDescent="0.2">
      <c r="A809" s="19" t="s">
        <v>209</v>
      </c>
      <c r="B809" s="19" t="s">
        <v>17</v>
      </c>
      <c r="C809" s="22">
        <v>0.54</v>
      </c>
      <c r="D809" s="22">
        <v>1.1399999999999999</v>
      </c>
      <c r="E809" s="22">
        <v>0.99</v>
      </c>
      <c r="F809" s="22">
        <v>0.86</v>
      </c>
      <c r="G809" s="22">
        <v>1</v>
      </c>
      <c r="H809" s="19">
        <v>1</v>
      </c>
      <c r="I809" s="20" t="s">
        <v>99</v>
      </c>
      <c r="J809" s="22">
        <v>0.83</v>
      </c>
      <c r="K809" t="str">
        <f>VLOOKUP(A809,MasterTutor!A:D,4,FALSE)</f>
        <v>Premium</v>
      </c>
      <c r="L809" t="str">
        <f>VLOOKUP(A809,MasterTutor!A:D,3,FALSE)</f>
        <v>Professional</v>
      </c>
      <c r="M809" t="str">
        <f>VLOOKUP(A809,MasterTutor!A:D,2,FALSE)</f>
        <v>Ian Plamondon</v>
      </c>
    </row>
    <row r="810" spans="1:13" x14ac:dyDescent="0.2">
      <c r="A810" s="19" t="s">
        <v>209</v>
      </c>
      <c r="B810" s="19" t="s">
        <v>18</v>
      </c>
      <c r="C810" s="22">
        <v>0.65</v>
      </c>
      <c r="D810" s="22">
        <v>1.19</v>
      </c>
      <c r="E810" s="22">
        <v>1</v>
      </c>
      <c r="F810" s="22">
        <v>0.98</v>
      </c>
      <c r="G810" s="22">
        <v>0.94</v>
      </c>
      <c r="H810" s="19" t="e">
        <v>#N/A</v>
      </c>
      <c r="I810" s="20">
        <v>1</v>
      </c>
      <c r="J810" s="22">
        <f>I810</f>
        <v>1</v>
      </c>
      <c r="K810" t="str">
        <f>VLOOKUP(A810,MasterTutor!A:D,4,FALSE)</f>
        <v>Premium</v>
      </c>
      <c r="L810" t="str">
        <f>VLOOKUP(A810,MasterTutor!A:D,3,FALSE)</f>
        <v>Professional</v>
      </c>
      <c r="M810" t="str">
        <f>VLOOKUP(A810,MasterTutor!A:D,2,FALSE)</f>
        <v>Ian Plamondon</v>
      </c>
    </row>
    <row r="811" spans="1:13" x14ac:dyDescent="0.2">
      <c r="A811" s="19" t="s">
        <v>209</v>
      </c>
      <c r="B811" s="19" t="s">
        <v>20</v>
      </c>
      <c r="C811" s="22">
        <v>0.92</v>
      </c>
      <c r="D811" s="22">
        <v>1.24</v>
      </c>
      <c r="E811" s="22">
        <v>1</v>
      </c>
      <c r="F811" s="22">
        <v>0.97</v>
      </c>
      <c r="G811" s="22">
        <v>0.96</v>
      </c>
      <c r="H811" s="19">
        <v>1</v>
      </c>
      <c r="I811" s="20" t="s">
        <v>19</v>
      </c>
      <c r="J811" s="22">
        <v>0.67</v>
      </c>
      <c r="K811" t="str">
        <f>VLOOKUP(A811,MasterTutor!A:D,4,FALSE)</f>
        <v>Premium</v>
      </c>
      <c r="L811" t="str">
        <f>VLOOKUP(A811,MasterTutor!A:D,3,FALSE)</f>
        <v>Professional</v>
      </c>
      <c r="M811" t="str">
        <f>VLOOKUP(A811,MasterTutor!A:D,2,FALSE)</f>
        <v>Ian Plamondon</v>
      </c>
    </row>
    <row r="812" spans="1:13" x14ac:dyDescent="0.2">
      <c r="A812" s="19" t="s">
        <v>209</v>
      </c>
      <c r="B812" s="19" t="s">
        <v>21</v>
      </c>
      <c r="C812" s="22">
        <v>1.08</v>
      </c>
      <c r="D812" s="22">
        <v>1.3</v>
      </c>
      <c r="E812" s="22">
        <v>1</v>
      </c>
      <c r="F812" s="22">
        <v>0.86</v>
      </c>
      <c r="G812" s="22">
        <v>0.88</v>
      </c>
      <c r="H812" s="19">
        <v>9</v>
      </c>
      <c r="I812" s="20" t="s">
        <v>45</v>
      </c>
      <c r="J812" s="22">
        <v>0</v>
      </c>
      <c r="K812" t="str">
        <f>VLOOKUP(A812,MasterTutor!A:D,4,FALSE)</f>
        <v>Premium</v>
      </c>
      <c r="L812" t="str">
        <f>VLOOKUP(A812,MasterTutor!A:D,3,FALSE)</f>
        <v>Professional</v>
      </c>
      <c r="M812" t="str">
        <f>VLOOKUP(A812,MasterTutor!A:D,2,FALSE)</f>
        <v>Ian Plamondon</v>
      </c>
    </row>
    <row r="813" spans="1:13" x14ac:dyDescent="0.2">
      <c r="A813" s="19" t="s">
        <v>209</v>
      </c>
      <c r="B813" s="19" t="s">
        <v>22</v>
      </c>
      <c r="C813" s="22">
        <v>1.03</v>
      </c>
      <c r="D813" s="22">
        <v>1.28</v>
      </c>
      <c r="E813" s="22">
        <v>0.99</v>
      </c>
      <c r="F813" s="22">
        <v>0.97</v>
      </c>
      <c r="G813" s="22">
        <v>0.96</v>
      </c>
      <c r="H813" s="19">
        <v>2</v>
      </c>
      <c r="I813" s="21"/>
      <c r="J813" s="19"/>
      <c r="K813" t="str">
        <f>VLOOKUP(A813,MasterTutor!A:D,4,FALSE)</f>
        <v>Premium</v>
      </c>
      <c r="L813" t="str">
        <f>VLOOKUP(A813,MasterTutor!A:D,3,FALSE)</f>
        <v>Professional</v>
      </c>
      <c r="M813" t="str">
        <f>VLOOKUP(A813,MasterTutor!A:D,2,FALSE)</f>
        <v>Ian Plamondon</v>
      </c>
    </row>
    <row r="814" spans="1:13" x14ac:dyDescent="0.2">
      <c r="A814" s="19" t="s">
        <v>210</v>
      </c>
      <c r="B814" s="19" t="s">
        <v>14</v>
      </c>
      <c r="C814" s="22">
        <v>0.9214</v>
      </c>
      <c r="D814" s="22">
        <v>1.0333999999999901</v>
      </c>
      <c r="E814" s="22">
        <v>0.99224806201550297</v>
      </c>
      <c r="F814" s="22">
        <v>0.97</v>
      </c>
      <c r="G814" s="22">
        <v>0.9375</v>
      </c>
      <c r="H814" s="19">
        <v>14</v>
      </c>
      <c r="I814" s="20" t="s">
        <v>211</v>
      </c>
      <c r="J814" s="22">
        <v>0.56999999999999995</v>
      </c>
      <c r="K814" t="str">
        <f>VLOOKUP(A814,MasterTutor!A:D,4,FALSE)</f>
        <v>Advanced</v>
      </c>
      <c r="L814" t="str">
        <f>VLOOKUP(A814,MasterTutor!A:D,3,FALSE)</f>
        <v>Professional</v>
      </c>
      <c r="M814" t="str">
        <f>VLOOKUP(A814,MasterTutor!A:D,2,FALSE)</f>
        <v>Ian Plamondon</v>
      </c>
    </row>
    <row r="815" spans="1:13" x14ac:dyDescent="0.2">
      <c r="A815" s="19" t="s">
        <v>210</v>
      </c>
      <c r="B815" s="19" t="s">
        <v>14</v>
      </c>
      <c r="C815" s="22">
        <v>0.9214</v>
      </c>
      <c r="D815" s="22">
        <v>1.0333999999999901</v>
      </c>
      <c r="E815" s="22">
        <v>0.99224806201550297</v>
      </c>
      <c r="F815" s="22">
        <v>0.97</v>
      </c>
      <c r="G815" s="22">
        <v>0.9375</v>
      </c>
      <c r="H815" s="19">
        <v>14</v>
      </c>
      <c r="I815" s="20" t="s">
        <v>211</v>
      </c>
      <c r="J815" s="22">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19" t="s">
        <v>210</v>
      </c>
      <c r="B816" s="19" t="s">
        <v>16</v>
      </c>
      <c r="C816" s="22">
        <v>0.91</v>
      </c>
      <c r="D816" s="22">
        <v>1.02</v>
      </c>
      <c r="E816" s="22">
        <v>0.98</v>
      </c>
      <c r="F816" s="22">
        <v>0.96</v>
      </c>
      <c r="G816" s="22">
        <v>0.96</v>
      </c>
      <c r="H816" s="19">
        <v>11</v>
      </c>
      <c r="I816" s="23">
        <v>45751</v>
      </c>
      <c r="J816" s="22">
        <v>1</v>
      </c>
      <c r="K816" t="str">
        <f>VLOOKUP(A816,MasterTutor!A:D,4,FALSE)</f>
        <v>Advanced</v>
      </c>
      <c r="L816" t="str">
        <f>VLOOKUP(A816,MasterTutor!A:D,3,FALSE)</f>
        <v>Professional</v>
      </c>
      <c r="M816" t="str">
        <f>VLOOKUP(A816,MasterTutor!A:D,2,FALSE)</f>
        <v>Ian Plamondon</v>
      </c>
    </row>
    <row r="817" spans="1:13" x14ac:dyDescent="0.2">
      <c r="A817" s="19" t="s">
        <v>210</v>
      </c>
      <c r="B817" s="19" t="s">
        <v>257</v>
      </c>
      <c r="C817" s="22">
        <v>0.71</v>
      </c>
      <c r="D817" s="22">
        <v>0.81</v>
      </c>
      <c r="E817" s="22">
        <v>0.99</v>
      </c>
      <c r="F817" s="22">
        <v>0.97</v>
      </c>
      <c r="G817" s="22">
        <v>0.88</v>
      </c>
      <c r="H817" s="19">
        <v>10</v>
      </c>
      <c r="I817" s="20">
        <v>0.5</v>
      </c>
      <c r="J817" s="22">
        <v>0.5</v>
      </c>
      <c r="K817" t="str">
        <f>VLOOKUP(A817,MasterTutor!A:D,4,FALSE)</f>
        <v>Advanced</v>
      </c>
      <c r="L817" t="str">
        <f>VLOOKUP(A817,MasterTutor!A:D,3,FALSE)</f>
        <v>Professional</v>
      </c>
      <c r="M817" t="str">
        <f>VLOOKUP(A817,MasterTutor!A:D,2,FALSE)</f>
        <v>Ian Plamondon</v>
      </c>
    </row>
    <row r="818" spans="1:13" x14ac:dyDescent="0.2">
      <c r="A818" s="19" t="s">
        <v>210</v>
      </c>
      <c r="B818" s="19" t="s">
        <v>29</v>
      </c>
      <c r="C818" s="22">
        <v>0.83209999999999995</v>
      </c>
      <c r="D818" s="22">
        <v>0.97670000000000001</v>
      </c>
      <c r="E818" s="22">
        <v>0.99152542399999999</v>
      </c>
      <c r="F818" s="22">
        <v>0.98888888900000005</v>
      </c>
      <c r="G818" s="22">
        <v>0.91304347799999996</v>
      </c>
      <c r="H818" s="19">
        <v>10</v>
      </c>
      <c r="I818" s="20">
        <v>1</v>
      </c>
      <c r="J818" s="22">
        <f>I818</f>
        <v>1</v>
      </c>
      <c r="K818" t="str">
        <f>VLOOKUP(A818,MasterTutor!A:D,4,FALSE)</f>
        <v>Advanced</v>
      </c>
      <c r="L818" t="str">
        <f>VLOOKUP(A818,MasterTutor!A:D,3,FALSE)</f>
        <v>Professional</v>
      </c>
      <c r="M818" t="str">
        <f>VLOOKUP(A818,MasterTutor!A:D,2,FALSE)</f>
        <v>Ian Plamondon</v>
      </c>
    </row>
    <row r="819" spans="1:13" x14ac:dyDescent="0.2">
      <c r="A819" s="19" t="s">
        <v>210</v>
      </c>
      <c r="B819" s="19" t="s">
        <v>17</v>
      </c>
      <c r="C819" s="22">
        <v>0.88</v>
      </c>
      <c r="D819" s="22">
        <v>1.05</v>
      </c>
      <c r="E819" s="22">
        <v>1</v>
      </c>
      <c r="F819" s="22">
        <v>0.95</v>
      </c>
      <c r="G819" s="22">
        <v>0.78</v>
      </c>
      <c r="H819" s="19">
        <v>4</v>
      </c>
      <c r="I819" s="20">
        <v>1</v>
      </c>
      <c r="J819" s="22">
        <f>I819</f>
        <v>1</v>
      </c>
      <c r="K819" t="str">
        <f>VLOOKUP(A819,MasterTutor!A:D,4,FALSE)</f>
        <v>Advanced</v>
      </c>
      <c r="L819" t="str">
        <f>VLOOKUP(A819,MasterTutor!A:D,3,FALSE)</f>
        <v>Professional</v>
      </c>
      <c r="M819" t="str">
        <f>VLOOKUP(A819,MasterTutor!A:D,2,FALSE)</f>
        <v>Ian Plamondon</v>
      </c>
    </row>
    <row r="820" spans="1:13" x14ac:dyDescent="0.2">
      <c r="A820" s="19" t="s">
        <v>210</v>
      </c>
      <c r="B820" s="19" t="s">
        <v>18</v>
      </c>
      <c r="C820" s="22">
        <v>0.66</v>
      </c>
      <c r="D820" s="22">
        <v>0.97</v>
      </c>
      <c r="E820" s="22">
        <v>1</v>
      </c>
      <c r="F820" s="22">
        <v>0.93</v>
      </c>
      <c r="G820" s="22">
        <v>0.79</v>
      </c>
      <c r="H820" s="19">
        <v>8</v>
      </c>
      <c r="I820" s="20" t="s">
        <v>35</v>
      </c>
      <c r="J820" s="22">
        <v>0.75</v>
      </c>
      <c r="K820" t="str">
        <f>VLOOKUP(A820,MasterTutor!A:D,4,FALSE)</f>
        <v>Advanced</v>
      </c>
      <c r="L820" t="str">
        <f>VLOOKUP(A820,MasterTutor!A:D,3,FALSE)</f>
        <v>Professional</v>
      </c>
      <c r="M820" t="str">
        <f>VLOOKUP(A820,MasterTutor!A:D,2,FALSE)</f>
        <v>Ian Plamondon</v>
      </c>
    </row>
    <row r="821" spans="1:13" x14ac:dyDescent="0.2">
      <c r="A821" s="19" t="s">
        <v>210</v>
      </c>
      <c r="B821" s="19" t="s">
        <v>20</v>
      </c>
      <c r="C821" s="22">
        <v>0.87</v>
      </c>
      <c r="D821" s="22">
        <v>0.92</v>
      </c>
      <c r="E821" s="22">
        <v>1</v>
      </c>
      <c r="F821" s="22">
        <v>1</v>
      </c>
      <c r="G821" s="22">
        <v>0.74</v>
      </c>
      <c r="H821" s="19">
        <v>7</v>
      </c>
      <c r="I821" s="20">
        <v>1</v>
      </c>
      <c r="J821" s="22">
        <f>I821</f>
        <v>1</v>
      </c>
      <c r="K821" t="str">
        <f>VLOOKUP(A821,MasterTutor!A:D,4,FALSE)</f>
        <v>Advanced</v>
      </c>
      <c r="L821" t="str">
        <f>VLOOKUP(A821,MasterTutor!A:D,3,FALSE)</f>
        <v>Professional</v>
      </c>
      <c r="M821" t="str">
        <f>VLOOKUP(A821,MasterTutor!A:D,2,FALSE)</f>
        <v>Ian Plamondon</v>
      </c>
    </row>
    <row r="822" spans="1:13" x14ac:dyDescent="0.2">
      <c r="A822" s="19" t="s">
        <v>210</v>
      </c>
      <c r="B822" s="19" t="s">
        <v>21</v>
      </c>
      <c r="C822" s="22">
        <v>1</v>
      </c>
      <c r="D822" s="22">
        <v>1.1000000000000001</v>
      </c>
      <c r="E822" s="22">
        <v>1</v>
      </c>
      <c r="F822" s="22">
        <v>0.92</v>
      </c>
      <c r="G822" s="22">
        <v>0.96</v>
      </c>
      <c r="H822" s="19">
        <v>8</v>
      </c>
      <c r="I822" s="20" t="s">
        <v>48</v>
      </c>
      <c r="J822" s="22">
        <v>1</v>
      </c>
      <c r="K822" t="str">
        <f>VLOOKUP(A822,MasterTutor!A:D,4,FALSE)</f>
        <v>Advanced</v>
      </c>
      <c r="L822" t="str">
        <f>VLOOKUP(A822,MasterTutor!A:D,3,FALSE)</f>
        <v>Professional</v>
      </c>
      <c r="M822" t="str">
        <f>VLOOKUP(A822,MasterTutor!A:D,2,FALSE)</f>
        <v>Ian Plamondon</v>
      </c>
    </row>
    <row r="823" spans="1:13" x14ac:dyDescent="0.2">
      <c r="A823" s="19" t="s">
        <v>210</v>
      </c>
      <c r="B823" s="19" t="s">
        <v>22</v>
      </c>
      <c r="C823" s="22">
        <v>0.95</v>
      </c>
      <c r="D823" s="22">
        <v>1.1100000000000001</v>
      </c>
      <c r="E823" s="22">
        <v>0.99</v>
      </c>
      <c r="F823" s="22">
        <v>0.96</v>
      </c>
      <c r="G823" s="22">
        <v>1</v>
      </c>
      <c r="H823" s="19">
        <v>11</v>
      </c>
      <c r="I823" s="20" t="s">
        <v>23</v>
      </c>
      <c r="J823" s="22">
        <v>1</v>
      </c>
      <c r="K823" t="str">
        <f>VLOOKUP(A823,MasterTutor!A:D,4,FALSE)</f>
        <v>Advanced</v>
      </c>
      <c r="L823" t="str">
        <f>VLOOKUP(A823,MasterTutor!A:D,3,FALSE)</f>
        <v>Professional</v>
      </c>
      <c r="M823" t="str">
        <f>VLOOKUP(A823,MasterTutor!A:D,2,FALSE)</f>
        <v>Ian Plamondon</v>
      </c>
    </row>
    <row r="824" spans="1:13" x14ac:dyDescent="0.2">
      <c r="A824" s="19" t="s">
        <v>212</v>
      </c>
      <c r="B824" s="19" t="s">
        <v>14</v>
      </c>
      <c r="C824" s="22">
        <v>0.77500000000000002</v>
      </c>
      <c r="D824" s="22">
        <v>1.1117999999999999</v>
      </c>
      <c r="E824" s="22">
        <v>0.98795180722891496</v>
      </c>
      <c r="F824" s="22">
        <v>0.98245614035087703</v>
      </c>
      <c r="G824" s="22">
        <v>0.47826086956521702</v>
      </c>
      <c r="H824" s="19">
        <v>1</v>
      </c>
      <c r="I824" s="20"/>
      <c r="J824" s="22"/>
      <c r="K824" t="str">
        <f>VLOOKUP(A824,MasterTutor!A:D,4,FALSE)</f>
        <v>Premium</v>
      </c>
      <c r="L824" t="str">
        <f>VLOOKUP(A824,MasterTutor!A:D,3,FALSE)</f>
        <v>Professional</v>
      </c>
      <c r="M824" t="str">
        <f>VLOOKUP(A824,MasterTutor!A:D,2,FALSE)</f>
        <v>Jessica Milner</v>
      </c>
    </row>
    <row r="825" spans="1:13" x14ac:dyDescent="0.2">
      <c r="A825" s="19" t="s">
        <v>212</v>
      </c>
      <c r="B825" s="19" t="s">
        <v>14</v>
      </c>
      <c r="C825" s="22">
        <v>0.77500000000000002</v>
      </c>
      <c r="D825" s="22">
        <v>1.1117999999999999</v>
      </c>
      <c r="E825" s="22">
        <v>0.98795180722891496</v>
      </c>
      <c r="F825" s="22">
        <v>0.98245614035087703</v>
      </c>
      <c r="G825" s="22">
        <v>0.47826086956521702</v>
      </c>
      <c r="H825" s="19">
        <v>1</v>
      </c>
      <c r="J825" s="19"/>
      <c r="K825" t="str">
        <f>VLOOKUP(A825,MasterTutor!A:D,4,FALSE)</f>
        <v>Premium</v>
      </c>
      <c r="L825" t="str">
        <f>VLOOKUP(A825,MasterTutor!A:D,3,FALSE)</f>
        <v>Professional</v>
      </c>
      <c r="M825" t="str">
        <f>VLOOKUP(A825,MasterTutor!A:D,2,FALSE)</f>
        <v>Jessica Milner</v>
      </c>
    </row>
    <row r="826" spans="1:13" x14ac:dyDescent="0.2">
      <c r="A826" s="19" t="s">
        <v>212</v>
      </c>
      <c r="B826" s="19" t="s">
        <v>16</v>
      </c>
      <c r="C826" s="22">
        <v>0.33</v>
      </c>
      <c r="D826" s="22">
        <v>0.92</v>
      </c>
      <c r="E826" s="22">
        <v>1</v>
      </c>
      <c r="F826" s="22">
        <v>1</v>
      </c>
      <c r="G826" s="22">
        <v>0.42</v>
      </c>
      <c r="H826" s="19">
        <v>0</v>
      </c>
      <c r="I826" s="23" t="s">
        <v>36</v>
      </c>
      <c r="J826" s="22">
        <v>0</v>
      </c>
      <c r="K826" t="str">
        <f>VLOOKUP(A826,MasterTutor!A:D,4,FALSE)</f>
        <v>Premium</v>
      </c>
      <c r="L826" t="str">
        <f>VLOOKUP(A826,MasterTutor!A:D,3,FALSE)</f>
        <v>Professional</v>
      </c>
      <c r="M826" t="str">
        <f>VLOOKUP(A826,MasterTutor!A:D,2,FALSE)</f>
        <v>Jessica Milner</v>
      </c>
    </row>
    <row r="827" spans="1:13" x14ac:dyDescent="0.2">
      <c r="A827" s="19" t="s">
        <v>212</v>
      </c>
      <c r="B827" s="19" t="s">
        <v>257</v>
      </c>
      <c r="C827" s="22">
        <v>0.51</v>
      </c>
      <c r="D827" s="22">
        <v>1.19</v>
      </c>
      <c r="E827" s="22">
        <v>0.96</v>
      </c>
      <c r="F827" s="22">
        <v>0.97</v>
      </c>
      <c r="G827" s="22">
        <v>0.59</v>
      </c>
      <c r="H827" s="19">
        <v>0</v>
      </c>
      <c r="I827" s="20" t="s">
        <v>36</v>
      </c>
      <c r="J827" s="22">
        <v>0</v>
      </c>
      <c r="K827" t="str">
        <f>VLOOKUP(A827,MasterTutor!A:D,4,FALSE)</f>
        <v>Premium</v>
      </c>
      <c r="L827" t="str">
        <f>VLOOKUP(A827,MasterTutor!A:D,3,FALSE)</f>
        <v>Professional</v>
      </c>
      <c r="M827" t="str">
        <f>VLOOKUP(A827,MasterTutor!A:D,2,FALSE)</f>
        <v>Jessica Milner</v>
      </c>
    </row>
    <row r="828" spans="1:13" x14ac:dyDescent="0.2">
      <c r="A828" s="19" t="s">
        <v>212</v>
      </c>
      <c r="B828" s="19" t="s">
        <v>29</v>
      </c>
      <c r="C828" s="22">
        <v>0.4375</v>
      </c>
      <c r="D828" s="22">
        <v>0.89470000000000005</v>
      </c>
      <c r="E828" s="22">
        <v>1</v>
      </c>
      <c r="F828" s="22">
        <v>0.97435897400000004</v>
      </c>
      <c r="G828" s="22">
        <v>0.5</v>
      </c>
      <c r="H828" s="19">
        <v>3</v>
      </c>
      <c r="I828" s="20" t="s">
        <v>36</v>
      </c>
      <c r="J828" s="22">
        <v>0</v>
      </c>
      <c r="K828" t="str">
        <f>VLOOKUP(A828,MasterTutor!A:D,4,FALSE)</f>
        <v>Premium</v>
      </c>
      <c r="L828" t="str">
        <f>VLOOKUP(A828,MasterTutor!A:D,3,FALSE)</f>
        <v>Professional</v>
      </c>
      <c r="M828" t="str">
        <f>VLOOKUP(A828,MasterTutor!A:D,2,FALSE)</f>
        <v>Jessica Milner</v>
      </c>
    </row>
    <row r="829" spans="1:13" x14ac:dyDescent="0.2">
      <c r="A829" s="19" t="s">
        <v>212</v>
      </c>
      <c r="B829" s="19" t="s">
        <v>17</v>
      </c>
      <c r="C829" s="22">
        <v>0.7</v>
      </c>
      <c r="D829" s="22">
        <v>0.97</v>
      </c>
      <c r="E829" s="22">
        <v>0.99</v>
      </c>
      <c r="F829" s="22">
        <v>0.92</v>
      </c>
      <c r="G829" s="22">
        <v>0.75</v>
      </c>
      <c r="H829" s="19">
        <v>2</v>
      </c>
      <c r="I829" s="20" t="s">
        <v>99</v>
      </c>
      <c r="J829" s="22">
        <v>0.83</v>
      </c>
      <c r="K829" t="str">
        <f>VLOOKUP(A829,MasterTutor!A:D,4,FALSE)</f>
        <v>Premium</v>
      </c>
      <c r="L829" t="str">
        <f>VLOOKUP(A829,MasterTutor!A:D,3,FALSE)</f>
        <v>Professional</v>
      </c>
      <c r="M829" t="str">
        <f>VLOOKUP(A829,MasterTutor!A:D,2,FALSE)</f>
        <v>Jessica Milner</v>
      </c>
    </row>
    <row r="830" spans="1:13" x14ac:dyDescent="0.2">
      <c r="A830" s="19" t="s">
        <v>212</v>
      </c>
      <c r="B830" s="19" t="s">
        <v>18</v>
      </c>
      <c r="C830" s="22">
        <v>0.78</v>
      </c>
      <c r="D830" s="22">
        <v>1.07</v>
      </c>
      <c r="E830" s="22">
        <v>1</v>
      </c>
      <c r="F830" s="22">
        <v>0.98</v>
      </c>
      <c r="G830" s="22">
        <v>0.67</v>
      </c>
      <c r="H830" s="19">
        <v>2</v>
      </c>
      <c r="I830" s="20">
        <v>1</v>
      </c>
      <c r="J830" s="22">
        <f>I830</f>
        <v>1</v>
      </c>
      <c r="K830" t="str">
        <f>VLOOKUP(A830,MasterTutor!A:D,4,FALSE)</f>
        <v>Premium</v>
      </c>
      <c r="L830" t="str">
        <f>VLOOKUP(A830,MasterTutor!A:D,3,FALSE)</f>
        <v>Professional</v>
      </c>
      <c r="M830" t="str">
        <f>VLOOKUP(A830,MasterTutor!A:D,2,FALSE)</f>
        <v>Jessica Milner</v>
      </c>
    </row>
    <row r="831" spans="1:13" x14ac:dyDescent="0.2">
      <c r="A831" s="19" t="s">
        <v>212</v>
      </c>
      <c r="B831" s="19" t="s">
        <v>20</v>
      </c>
      <c r="C831" s="22">
        <v>0.9</v>
      </c>
      <c r="D831" s="22">
        <v>1.1499999999999999</v>
      </c>
      <c r="E831" s="22">
        <v>0.99</v>
      </c>
      <c r="F831" s="22">
        <v>0.93</v>
      </c>
      <c r="G831" s="22">
        <v>0.41</v>
      </c>
      <c r="H831" s="19" t="e">
        <v>#N/A</v>
      </c>
      <c r="I831" s="20" t="s">
        <v>35</v>
      </c>
      <c r="J831" s="22">
        <v>0.75</v>
      </c>
      <c r="K831" t="str">
        <f>VLOOKUP(A831,MasterTutor!A:D,4,FALSE)</f>
        <v>Premium</v>
      </c>
      <c r="L831" t="str">
        <f>VLOOKUP(A831,MasterTutor!A:D,3,FALSE)</f>
        <v>Professional</v>
      </c>
      <c r="M831" t="str">
        <f>VLOOKUP(A831,MasterTutor!A:D,2,FALSE)</f>
        <v>Jessica Milner</v>
      </c>
    </row>
    <row r="832" spans="1:13" x14ac:dyDescent="0.2">
      <c r="A832" s="19" t="s">
        <v>212</v>
      </c>
      <c r="B832" s="19" t="s">
        <v>21</v>
      </c>
      <c r="C832" s="22">
        <v>0.75</v>
      </c>
      <c r="D832" s="22">
        <v>1.23</v>
      </c>
      <c r="E832" s="22">
        <v>0.98</v>
      </c>
      <c r="F832" s="22">
        <v>0.96</v>
      </c>
      <c r="G832" s="22">
        <v>0.4</v>
      </c>
      <c r="H832" s="19">
        <v>2</v>
      </c>
      <c r="I832" s="20" t="s">
        <v>36</v>
      </c>
      <c r="J832" s="22">
        <v>0</v>
      </c>
      <c r="K832" t="str">
        <f>VLOOKUP(A832,MasterTutor!A:D,4,FALSE)</f>
        <v>Premium</v>
      </c>
      <c r="L832" t="str">
        <f>VLOOKUP(A832,MasterTutor!A:D,3,FALSE)</f>
        <v>Professional</v>
      </c>
      <c r="M832" t="str">
        <f>VLOOKUP(A832,MasterTutor!A:D,2,FALSE)</f>
        <v>Jessica Milner</v>
      </c>
    </row>
    <row r="833" spans="1:13" x14ac:dyDescent="0.2">
      <c r="A833" s="19" t="s">
        <v>212</v>
      </c>
      <c r="B833" s="19" t="s">
        <v>22</v>
      </c>
      <c r="C833" s="22">
        <v>0.77</v>
      </c>
      <c r="D833" s="22">
        <v>0.97</v>
      </c>
      <c r="E833" s="22">
        <v>0.99</v>
      </c>
      <c r="F833" s="22">
        <v>0.95</v>
      </c>
      <c r="G833" s="22">
        <v>0.32</v>
      </c>
      <c r="H833" s="19">
        <v>6</v>
      </c>
      <c r="I833" s="20" t="s">
        <v>39</v>
      </c>
      <c r="J833" s="22">
        <v>0.66</v>
      </c>
      <c r="K833" t="str">
        <f>VLOOKUP(A833,MasterTutor!A:D,4,FALSE)</f>
        <v>Premium</v>
      </c>
      <c r="L833" t="str">
        <f>VLOOKUP(A833,MasterTutor!A:D,3,FALSE)</f>
        <v>Professional</v>
      </c>
      <c r="M833" t="str">
        <f>VLOOKUP(A833,MasterTutor!A:D,2,FALSE)</f>
        <v>Jessica Milner</v>
      </c>
    </row>
    <row r="834" spans="1:13" x14ac:dyDescent="0.2">
      <c r="A834" s="19" t="s">
        <v>213</v>
      </c>
      <c r="B834" s="19" t="s">
        <v>14</v>
      </c>
      <c r="C834" s="22">
        <v>0.875</v>
      </c>
      <c r="D834" s="22">
        <v>0.99179999999999902</v>
      </c>
      <c r="E834" s="22">
        <v>0.91869918699186903</v>
      </c>
      <c r="F834" s="22">
        <v>0.96250000000000002</v>
      </c>
      <c r="G834" s="22">
        <v>0.952380952380952</v>
      </c>
      <c r="H834" s="19">
        <v>14</v>
      </c>
      <c r="I834" s="20" t="s">
        <v>45</v>
      </c>
      <c r="J834" s="22">
        <v>0</v>
      </c>
      <c r="K834" t="str">
        <f>VLOOKUP(A834,MasterTutor!A:D,4,FALSE)</f>
        <v>Advanced</v>
      </c>
      <c r="L834" t="str">
        <f>VLOOKUP(A834,MasterTutor!A:D,3,FALSE)</f>
        <v>Professional</v>
      </c>
      <c r="M834" t="str">
        <f>VLOOKUP(A834,MasterTutor!A:D,2,FALSE)</f>
        <v>Kristin Haase-Alvey</v>
      </c>
    </row>
    <row r="835" spans="1:13" x14ac:dyDescent="0.2">
      <c r="A835" s="19" t="s">
        <v>213</v>
      </c>
      <c r="B835" s="19" t="s">
        <v>16</v>
      </c>
      <c r="C835" s="22">
        <v>0.87</v>
      </c>
      <c r="D835" s="22">
        <v>0.93</v>
      </c>
      <c r="E835" s="22">
        <v>0.92</v>
      </c>
      <c r="F835" s="22">
        <v>0.96</v>
      </c>
      <c r="G835" s="22">
        <v>0.9</v>
      </c>
      <c r="H835" s="19">
        <v>8</v>
      </c>
      <c r="I835" s="23">
        <v>45755</v>
      </c>
      <c r="J835" s="24">
        <v>0.5</v>
      </c>
      <c r="K835" t="str">
        <f>VLOOKUP(A835,MasterTutor!A:D,4,FALSE)</f>
        <v>Advanced</v>
      </c>
      <c r="L835" t="str">
        <f>VLOOKUP(A835,MasterTutor!A:D,3,FALSE)</f>
        <v>Professional</v>
      </c>
      <c r="M835" t="str">
        <f>VLOOKUP(A835,MasterTutor!A:D,2,FALSE)</f>
        <v>Kristin Haase-Alvey</v>
      </c>
    </row>
    <row r="836" spans="1:13" x14ac:dyDescent="0.2">
      <c r="A836" s="19" t="s">
        <v>213</v>
      </c>
      <c r="B836" s="19" t="s">
        <v>257</v>
      </c>
      <c r="C836" s="22">
        <v>0.74</v>
      </c>
      <c r="D836" s="22">
        <v>0.85</v>
      </c>
      <c r="E836" s="22">
        <v>0.95</v>
      </c>
      <c r="F836" s="22">
        <v>0.84</v>
      </c>
      <c r="G836" s="22">
        <v>1</v>
      </c>
      <c r="H836" s="19">
        <v>16</v>
      </c>
      <c r="I836" s="20"/>
      <c r="J836" s="22"/>
      <c r="K836" t="str">
        <f>VLOOKUP(A836,MasterTutor!A:D,4,FALSE)</f>
        <v>Advanced</v>
      </c>
      <c r="L836" t="str">
        <f>VLOOKUP(A836,MasterTutor!A:D,3,FALSE)</f>
        <v>Professional</v>
      </c>
      <c r="M836" t="str">
        <f>VLOOKUP(A836,MasterTutor!A:D,2,FALSE)</f>
        <v>Kristin Haase-Alvey</v>
      </c>
    </row>
    <row r="837" spans="1:13" x14ac:dyDescent="0.2">
      <c r="A837" s="19" t="s">
        <v>213</v>
      </c>
      <c r="B837" s="19" t="s">
        <v>29</v>
      </c>
      <c r="C837" s="22">
        <v>0.9</v>
      </c>
      <c r="D837" s="22">
        <v>1.0987</v>
      </c>
      <c r="E837" s="22">
        <v>0.9375</v>
      </c>
      <c r="F837" s="22">
        <v>0.95945945899999996</v>
      </c>
      <c r="G837" s="22">
        <v>0.85</v>
      </c>
      <c r="H837" s="19">
        <v>16</v>
      </c>
      <c r="I837" s="20">
        <v>0.5</v>
      </c>
      <c r="J837" s="22">
        <f>I837</f>
        <v>0.5</v>
      </c>
      <c r="K837" t="str">
        <f>VLOOKUP(A837,MasterTutor!A:D,4,FALSE)</f>
        <v>Advanced</v>
      </c>
      <c r="L837" t="str">
        <f>VLOOKUP(A837,MasterTutor!A:D,3,FALSE)</f>
        <v>Professional</v>
      </c>
      <c r="M837" t="str">
        <f>VLOOKUP(A837,MasterTutor!A:D,2,FALSE)</f>
        <v>Kristin Haase-Alvey</v>
      </c>
    </row>
    <row r="838" spans="1:13" x14ac:dyDescent="0.2">
      <c r="A838" s="19" t="s">
        <v>213</v>
      </c>
      <c r="B838" s="19" t="s">
        <v>17</v>
      </c>
      <c r="C838" s="22">
        <v>0.6</v>
      </c>
      <c r="D838" s="22">
        <v>0.94</v>
      </c>
      <c r="E838" s="22">
        <v>0.88</v>
      </c>
      <c r="F838" s="22">
        <v>0.97</v>
      </c>
      <c r="G838" s="22">
        <v>0.33</v>
      </c>
      <c r="H838" s="19">
        <v>5</v>
      </c>
      <c r="I838" s="20">
        <v>0</v>
      </c>
      <c r="J838" s="22">
        <f>I838</f>
        <v>0</v>
      </c>
      <c r="K838" t="str">
        <f>VLOOKUP(A838,MasterTutor!A:D,4,FALSE)</f>
        <v>Advanced</v>
      </c>
      <c r="L838" t="str">
        <f>VLOOKUP(A838,MasterTutor!A:D,3,FALSE)</f>
        <v>Professional</v>
      </c>
      <c r="M838" t="str">
        <f>VLOOKUP(A838,MasterTutor!A:D,2,FALSE)</f>
        <v>Kristin Haase-Alvey</v>
      </c>
    </row>
    <row r="839" spans="1:13" x14ac:dyDescent="0.2">
      <c r="A839" s="19" t="s">
        <v>213</v>
      </c>
      <c r="B839" s="19" t="s">
        <v>18</v>
      </c>
      <c r="C839" s="22">
        <v>0.14000000000000001</v>
      </c>
      <c r="D839" s="22">
        <v>0.47</v>
      </c>
      <c r="E839" s="22">
        <v>0.95</v>
      </c>
      <c r="F839" s="22">
        <v>0.83</v>
      </c>
      <c r="G839" s="22">
        <v>0.57999999999999996</v>
      </c>
      <c r="H839" s="19">
        <v>2</v>
      </c>
      <c r="I839" s="20">
        <v>1</v>
      </c>
      <c r="J839" s="22">
        <f>I839</f>
        <v>1</v>
      </c>
      <c r="K839" t="str">
        <f>VLOOKUP(A839,MasterTutor!A:D,4,FALSE)</f>
        <v>Advanced</v>
      </c>
      <c r="L839" t="str">
        <f>VLOOKUP(A839,MasterTutor!A:D,3,FALSE)</f>
        <v>Professional</v>
      </c>
      <c r="M839" t="str">
        <f>VLOOKUP(A839,MasterTutor!A:D,2,FALSE)</f>
        <v>Kristin Haase-Alvey</v>
      </c>
    </row>
    <row r="840" spans="1:13" x14ac:dyDescent="0.2">
      <c r="A840" s="19" t="s">
        <v>213</v>
      </c>
      <c r="B840" s="19" t="s">
        <v>20</v>
      </c>
      <c r="C840" s="22">
        <v>0.53</v>
      </c>
      <c r="D840" s="22">
        <v>1.02</v>
      </c>
      <c r="E840" s="22">
        <v>0.96</v>
      </c>
      <c r="F840" s="22">
        <v>0.9</v>
      </c>
      <c r="G840" s="22">
        <v>0.75</v>
      </c>
      <c r="H840" s="19">
        <v>5</v>
      </c>
      <c r="I840" s="20" t="s">
        <v>214</v>
      </c>
      <c r="J840" s="22">
        <v>0.13</v>
      </c>
      <c r="K840" t="str">
        <f>VLOOKUP(A840,MasterTutor!A:D,4,FALSE)</f>
        <v>Advanced</v>
      </c>
      <c r="L840" t="str">
        <f>VLOOKUP(A840,MasterTutor!A:D,3,FALSE)</f>
        <v>Professional</v>
      </c>
      <c r="M840" t="str">
        <f>VLOOKUP(A840,MasterTutor!A:D,2,FALSE)</f>
        <v>Kristin Haase-Alvey</v>
      </c>
    </row>
    <row r="841" spans="1:13" x14ac:dyDescent="0.2">
      <c r="A841" s="19" t="s">
        <v>213</v>
      </c>
      <c r="B841" s="19" t="s">
        <v>21</v>
      </c>
      <c r="C841" s="22">
        <v>0.72</v>
      </c>
      <c r="D841" s="22">
        <v>1.07</v>
      </c>
      <c r="E841" s="22">
        <v>0.95</v>
      </c>
      <c r="F841" s="22">
        <v>0.97</v>
      </c>
      <c r="G841" s="22">
        <v>0.92</v>
      </c>
      <c r="H841" s="19">
        <v>6</v>
      </c>
      <c r="I841" s="20" t="s">
        <v>106</v>
      </c>
      <c r="J841" s="22">
        <v>0.4</v>
      </c>
      <c r="K841" t="str">
        <f>VLOOKUP(A841,MasterTutor!A:D,4,FALSE)</f>
        <v>Advanced</v>
      </c>
      <c r="L841" t="str">
        <f>VLOOKUP(A841,MasterTutor!A:D,3,FALSE)</f>
        <v>Professional</v>
      </c>
      <c r="M841" t="str">
        <f>VLOOKUP(A841,MasterTutor!A:D,2,FALSE)</f>
        <v>Kristin Haase-Alvey</v>
      </c>
    </row>
    <row r="842" spans="1:13" x14ac:dyDescent="0.2">
      <c r="A842" s="19" t="s">
        <v>213</v>
      </c>
      <c r="B842" s="19" t="s">
        <v>22</v>
      </c>
      <c r="C842" s="22">
        <v>0.95</v>
      </c>
      <c r="D842" s="22">
        <v>0.96</v>
      </c>
      <c r="E842" s="22">
        <v>0.92</v>
      </c>
      <c r="F842" s="22">
        <v>1</v>
      </c>
      <c r="G842" s="22">
        <v>0.88</v>
      </c>
      <c r="H842" s="19">
        <v>12</v>
      </c>
      <c r="I842" s="20" t="s">
        <v>148</v>
      </c>
      <c r="J842" s="22">
        <v>0</v>
      </c>
      <c r="K842" t="str">
        <f>VLOOKUP(A842,MasterTutor!A:D,4,FALSE)</f>
        <v>Advanced</v>
      </c>
      <c r="L842" t="str">
        <f>VLOOKUP(A842,MasterTutor!A:D,3,FALSE)</f>
        <v>Professional</v>
      </c>
      <c r="M842" t="str">
        <f>VLOOKUP(A842,MasterTutor!A:D,2,FALSE)</f>
        <v>Kristin Haase-Alvey</v>
      </c>
    </row>
    <row r="843" spans="1:13" x14ac:dyDescent="0.2">
      <c r="A843" s="19" t="s">
        <v>215</v>
      </c>
      <c r="B843" s="19" t="s">
        <v>14</v>
      </c>
      <c r="C843" s="22">
        <v>1.05209999999999</v>
      </c>
      <c r="D843" s="22">
        <v>1.5194999999999901</v>
      </c>
      <c r="E843" s="22">
        <v>0.79245283018867896</v>
      </c>
      <c r="F843" s="22">
        <v>0.6875</v>
      </c>
      <c r="G843" s="22">
        <v>0.55555555555555503</v>
      </c>
      <c r="H843" s="19">
        <v>2</v>
      </c>
      <c r="I843" s="20" t="s">
        <v>36</v>
      </c>
      <c r="J843" s="22">
        <v>0</v>
      </c>
      <c r="K843" t="str">
        <f>VLOOKUP(A843,MasterTutor!A:D,4,FALSE)</f>
        <v>Advanced</v>
      </c>
      <c r="L843" t="str">
        <f>VLOOKUP(A843,MasterTutor!A:D,3,FALSE)</f>
        <v>Adjunct- BUC</v>
      </c>
      <c r="M843" t="str">
        <f>VLOOKUP(A843,MasterTutor!A:D,2,FALSE)</f>
        <v>Ela Cross</v>
      </c>
    </row>
    <row r="844" spans="1:13" x14ac:dyDescent="0.2">
      <c r="A844" s="19" t="s">
        <v>215</v>
      </c>
      <c r="B844" s="19" t="s">
        <v>16</v>
      </c>
      <c r="C844" s="22">
        <v>1.03</v>
      </c>
      <c r="D844" s="22">
        <v>1.54</v>
      </c>
      <c r="E844" s="22">
        <v>0.92</v>
      </c>
      <c r="F844" s="22">
        <v>0.96</v>
      </c>
      <c r="G844" s="22">
        <v>1</v>
      </c>
      <c r="H844" s="19">
        <v>2</v>
      </c>
      <c r="I844" s="23">
        <v>45691</v>
      </c>
      <c r="J844" s="24">
        <v>0.67</v>
      </c>
      <c r="K844" t="str">
        <f>VLOOKUP(A844,MasterTutor!A:D,4,FALSE)</f>
        <v>Advanced</v>
      </c>
      <c r="L844" t="str">
        <f>VLOOKUP(A844,MasterTutor!A:D,3,FALSE)</f>
        <v>Adjunct- BUC</v>
      </c>
      <c r="M844" t="str">
        <f>VLOOKUP(A844,MasterTutor!A:D,2,FALSE)</f>
        <v>Ela Cross</v>
      </c>
    </row>
    <row r="845" spans="1:13" x14ac:dyDescent="0.2">
      <c r="A845" s="19" t="s">
        <v>215</v>
      </c>
      <c r="B845" s="19" t="s">
        <v>257</v>
      </c>
      <c r="C845" s="22">
        <v>1</v>
      </c>
      <c r="D845" s="22">
        <v>1.34</v>
      </c>
      <c r="E845" s="22">
        <v>0.9</v>
      </c>
      <c r="F845" s="22">
        <v>0.9</v>
      </c>
      <c r="G845" s="22">
        <v>0.44</v>
      </c>
      <c r="H845" s="19">
        <v>5</v>
      </c>
      <c r="I845" s="20">
        <v>0.2</v>
      </c>
      <c r="J845" s="22">
        <f>1/5</f>
        <v>0.2</v>
      </c>
      <c r="K845" t="str">
        <f>VLOOKUP(A845,MasterTutor!A:D,4,FALSE)</f>
        <v>Advanced</v>
      </c>
      <c r="L845" t="str">
        <f>VLOOKUP(A845,MasterTutor!A:D,3,FALSE)</f>
        <v>Adjunct- BUC</v>
      </c>
      <c r="M845" t="str">
        <f>VLOOKUP(A845,MasterTutor!A:D,2,FALSE)</f>
        <v>Ela Cross</v>
      </c>
    </row>
    <row r="846" spans="1:13" x14ac:dyDescent="0.2">
      <c r="A846" s="19" t="s">
        <v>215</v>
      </c>
      <c r="B846" s="19" t="s">
        <v>29</v>
      </c>
      <c r="C846" s="22">
        <v>1.1354</v>
      </c>
      <c r="D846" s="22">
        <v>1.1718999999999999</v>
      </c>
      <c r="E846" s="22">
        <v>0.94230769199999997</v>
      </c>
      <c r="F846" s="22">
        <v>0.69444444400000005</v>
      </c>
      <c r="G846" s="22">
        <v>0.125</v>
      </c>
      <c r="H846" s="19">
        <v>7</v>
      </c>
      <c r="I846" s="20" t="s">
        <v>45</v>
      </c>
      <c r="J846" s="22">
        <v>0</v>
      </c>
      <c r="K846" t="str">
        <f>VLOOKUP(A846,MasterTutor!A:D,4,FALSE)</f>
        <v>Advanced</v>
      </c>
      <c r="L846" t="str">
        <f>VLOOKUP(A846,MasterTutor!A:D,3,FALSE)</f>
        <v>Adjunct- BUC</v>
      </c>
      <c r="M846" t="str">
        <f>VLOOKUP(A846,MasterTutor!A:D,2,FALSE)</f>
        <v>Ela Cross</v>
      </c>
    </row>
    <row r="847" spans="1:13" x14ac:dyDescent="0.2">
      <c r="A847" s="19" t="s">
        <v>215</v>
      </c>
      <c r="B847" s="19" t="s">
        <v>22</v>
      </c>
      <c r="C847" s="22">
        <v>1.39</v>
      </c>
      <c r="D847" s="22">
        <v>1.93</v>
      </c>
      <c r="E847" s="22">
        <v>0.94</v>
      </c>
      <c r="F847" s="22">
        <v>0.93</v>
      </c>
      <c r="G847" s="22">
        <v>0.4</v>
      </c>
      <c r="H847" s="19">
        <v>0</v>
      </c>
      <c r="I847" s="20" t="s">
        <v>189</v>
      </c>
      <c r="J847" s="22">
        <v>0</v>
      </c>
      <c r="K847" t="str">
        <f>VLOOKUP(A847,MasterTutor!A:D,4,FALSE)</f>
        <v>Advanced</v>
      </c>
      <c r="L847" t="str">
        <f>VLOOKUP(A847,MasterTutor!A:D,3,FALSE)</f>
        <v>Adjunct- BUC</v>
      </c>
      <c r="M847" t="str">
        <f>VLOOKUP(A847,MasterTutor!A:D,2,FALSE)</f>
        <v>Ela Cross</v>
      </c>
    </row>
    <row r="848" spans="1:13" x14ac:dyDescent="0.2">
      <c r="A848" s="19" t="s">
        <v>216</v>
      </c>
      <c r="B848" s="19" t="s">
        <v>14</v>
      </c>
      <c r="C848" s="22">
        <v>0.71879999999999999</v>
      </c>
      <c r="D848" s="22">
        <v>1.0754999999999999</v>
      </c>
      <c r="E848" s="22">
        <v>0.98275862068965503</v>
      </c>
      <c r="F848" s="22">
        <v>0.97560975609755995</v>
      </c>
      <c r="G848" s="22">
        <v>1</v>
      </c>
      <c r="H848" s="19">
        <v>3</v>
      </c>
      <c r="I848" s="20" t="s">
        <v>37</v>
      </c>
      <c r="J848" s="22">
        <v>1</v>
      </c>
      <c r="K848" t="str">
        <f>VLOOKUP(A848,MasterTutor!A:D,4,FALSE)</f>
        <v>Distinguished</v>
      </c>
      <c r="L848" t="str">
        <f>VLOOKUP(A848,MasterTutor!A:D,3,FALSE)</f>
        <v>Adjunct</v>
      </c>
      <c r="M848" t="str">
        <f>VLOOKUP(A848,MasterTutor!A:D,2,FALSE)</f>
        <v>Kristin Haase-Alvey</v>
      </c>
    </row>
    <row r="849" spans="1:13" x14ac:dyDescent="0.2">
      <c r="A849" s="19" t="s">
        <v>216</v>
      </c>
      <c r="B849" s="19" t="s">
        <v>16</v>
      </c>
      <c r="C849" s="22">
        <v>0.74</v>
      </c>
      <c r="D849" s="22">
        <v>1.1000000000000001</v>
      </c>
      <c r="E849" s="22">
        <v>1</v>
      </c>
      <c r="F849" s="22">
        <v>0.97</v>
      </c>
      <c r="G849" s="22">
        <v>1</v>
      </c>
      <c r="H849" s="19">
        <v>3</v>
      </c>
      <c r="I849" s="23"/>
      <c r="J849" s="19"/>
      <c r="K849" t="str">
        <f>VLOOKUP(A849,MasterTutor!A:D,4,FALSE)</f>
        <v>Distinguished</v>
      </c>
      <c r="L849" t="str">
        <f>VLOOKUP(A849,MasterTutor!A:D,3,FALSE)</f>
        <v>Adjunct</v>
      </c>
      <c r="M849" t="str">
        <f>VLOOKUP(A849,MasterTutor!A:D,2,FALSE)</f>
        <v>Kristin Haase-Alvey</v>
      </c>
    </row>
    <row r="850" spans="1:13" x14ac:dyDescent="0.2">
      <c r="A850" s="19" t="s">
        <v>216</v>
      </c>
      <c r="B850" s="19" t="s">
        <v>257</v>
      </c>
      <c r="C850" s="22">
        <v>0.55000000000000004</v>
      </c>
      <c r="D850" s="22">
        <v>0.86</v>
      </c>
      <c r="E850" s="22">
        <v>1</v>
      </c>
      <c r="F850" s="22">
        <v>1</v>
      </c>
      <c r="G850" s="22">
        <v>0.93</v>
      </c>
      <c r="H850" s="19">
        <v>4</v>
      </c>
      <c r="I850" s="20">
        <v>1</v>
      </c>
      <c r="J850" s="22">
        <v>1</v>
      </c>
      <c r="K850" t="str">
        <f>VLOOKUP(A850,MasterTutor!A:D,4,FALSE)</f>
        <v>Distinguished</v>
      </c>
      <c r="L850" t="str">
        <f>VLOOKUP(A850,MasterTutor!A:D,3,FALSE)</f>
        <v>Adjunct</v>
      </c>
      <c r="M850" t="str">
        <f>VLOOKUP(A850,MasterTutor!A:D,2,FALSE)</f>
        <v>Kristin Haase-Alvey</v>
      </c>
    </row>
    <row r="851" spans="1:13" x14ac:dyDescent="0.2">
      <c r="A851" s="19" t="s">
        <v>216</v>
      </c>
      <c r="B851" s="19" t="s">
        <v>29</v>
      </c>
      <c r="C851" s="22">
        <v>0.35</v>
      </c>
      <c r="D851" s="22">
        <v>0.92710000000000004</v>
      </c>
      <c r="E851" s="22">
        <v>1</v>
      </c>
      <c r="F851" s="22">
        <v>1</v>
      </c>
      <c r="G851" s="22">
        <v>1</v>
      </c>
      <c r="H851" s="19">
        <v>0</v>
      </c>
      <c r="I851" s="20" t="s">
        <v>32</v>
      </c>
      <c r="J851" s="22">
        <v>0</v>
      </c>
      <c r="K851" t="str">
        <f>VLOOKUP(A851,MasterTutor!A:D,4,FALSE)</f>
        <v>Distinguished</v>
      </c>
      <c r="L851" t="str">
        <f>VLOOKUP(A851,MasterTutor!A:D,3,FALSE)</f>
        <v>Adjunct</v>
      </c>
      <c r="M851" t="str">
        <f>VLOOKUP(A851,MasterTutor!A:D,2,FALSE)</f>
        <v>Kristin Haase-Alvey</v>
      </c>
    </row>
    <row r="852" spans="1:13" x14ac:dyDescent="0.2">
      <c r="A852" s="19" t="s">
        <v>216</v>
      </c>
      <c r="B852" s="19" t="s">
        <v>17</v>
      </c>
      <c r="C852" s="22">
        <v>0.49</v>
      </c>
      <c r="D852" s="22">
        <v>0.96</v>
      </c>
      <c r="E852" s="22">
        <v>1</v>
      </c>
      <c r="F852" s="22">
        <v>1</v>
      </c>
      <c r="G852" s="22">
        <v>0.89</v>
      </c>
      <c r="H852" s="19">
        <v>4</v>
      </c>
      <c r="I852" s="20">
        <v>1</v>
      </c>
      <c r="J852" s="22">
        <f>I852</f>
        <v>1</v>
      </c>
      <c r="K852" t="str">
        <f>VLOOKUP(A852,MasterTutor!A:D,4,FALSE)</f>
        <v>Distinguished</v>
      </c>
      <c r="L852" t="str">
        <f>VLOOKUP(A852,MasterTutor!A:D,3,FALSE)</f>
        <v>Adjunct</v>
      </c>
      <c r="M852" t="str">
        <f>VLOOKUP(A852,MasterTutor!A:D,2,FALSE)</f>
        <v>Kristin Haase-Alvey</v>
      </c>
    </row>
    <row r="853" spans="1:13" x14ac:dyDescent="0.2">
      <c r="A853" s="19" t="s">
        <v>216</v>
      </c>
      <c r="B853" s="19" t="s">
        <v>18</v>
      </c>
      <c r="C853" s="22">
        <v>0.33</v>
      </c>
      <c r="D853" s="22">
        <v>1.05</v>
      </c>
      <c r="E853" s="22">
        <v>1</v>
      </c>
      <c r="F853" s="22">
        <v>1</v>
      </c>
      <c r="G853" s="22">
        <v>0.91</v>
      </c>
      <c r="H853" s="19">
        <v>4</v>
      </c>
      <c r="J853" s="19"/>
      <c r="K853" t="str">
        <f>VLOOKUP(A853,MasterTutor!A:D,4,FALSE)</f>
        <v>Distinguished</v>
      </c>
      <c r="L853" t="str">
        <f>VLOOKUP(A853,MasterTutor!A:D,3,FALSE)</f>
        <v>Adjunct</v>
      </c>
      <c r="M853" t="str">
        <f>VLOOKUP(A853,MasterTutor!A:D,2,FALSE)</f>
        <v>Kristin Haase-Alvey</v>
      </c>
    </row>
    <row r="854" spans="1:13" x14ac:dyDescent="0.2">
      <c r="A854" s="19" t="s">
        <v>216</v>
      </c>
      <c r="B854" s="19" t="s">
        <v>20</v>
      </c>
      <c r="C854" s="22">
        <v>0.4</v>
      </c>
      <c r="D854" s="22">
        <v>1</v>
      </c>
      <c r="E854" s="22">
        <v>1</v>
      </c>
      <c r="F854" s="22">
        <v>1</v>
      </c>
      <c r="G854" s="22">
        <v>0.88</v>
      </c>
      <c r="H854" s="19">
        <v>3</v>
      </c>
      <c r="I854" s="20">
        <v>1</v>
      </c>
      <c r="J854" s="22">
        <f>I854</f>
        <v>1</v>
      </c>
      <c r="K854" t="str">
        <f>VLOOKUP(A854,MasterTutor!A:D,4,FALSE)</f>
        <v>Distinguished</v>
      </c>
      <c r="L854" t="str">
        <f>VLOOKUP(A854,MasterTutor!A:D,3,FALSE)</f>
        <v>Adjunct</v>
      </c>
      <c r="M854" t="str">
        <f>VLOOKUP(A854,MasterTutor!A:D,2,FALSE)</f>
        <v>Kristin Haase-Alvey</v>
      </c>
    </row>
    <row r="855" spans="1:13" x14ac:dyDescent="0.2">
      <c r="A855" s="19" t="s">
        <v>216</v>
      </c>
      <c r="B855" s="19" t="s">
        <v>21</v>
      </c>
      <c r="C855" s="22">
        <v>0.53</v>
      </c>
      <c r="D855" s="22">
        <v>1</v>
      </c>
      <c r="E855" s="22">
        <v>1</v>
      </c>
      <c r="F855" s="22">
        <v>0.93</v>
      </c>
      <c r="G855" s="22">
        <v>0.89</v>
      </c>
      <c r="H855" s="19">
        <v>4</v>
      </c>
      <c r="I855" s="21"/>
      <c r="J855" s="19"/>
      <c r="K855" t="str">
        <f>VLOOKUP(A855,MasterTutor!A:D,4,FALSE)</f>
        <v>Distinguished</v>
      </c>
      <c r="L855" t="str">
        <f>VLOOKUP(A855,MasterTutor!A:D,3,FALSE)</f>
        <v>Adjunct</v>
      </c>
      <c r="M855" t="str">
        <f>VLOOKUP(A855,MasterTutor!A:D,2,FALSE)</f>
        <v>Kristin Haase-Alvey</v>
      </c>
    </row>
    <row r="856" spans="1:13" x14ac:dyDescent="0.2">
      <c r="A856" s="19" t="s">
        <v>216</v>
      </c>
      <c r="B856" s="19" t="s">
        <v>22</v>
      </c>
      <c r="C856" s="22">
        <v>0.52</v>
      </c>
      <c r="D856" s="22">
        <v>1.04</v>
      </c>
      <c r="E856" s="22">
        <v>1</v>
      </c>
      <c r="F856" s="22">
        <v>0.97</v>
      </c>
      <c r="G856" s="22">
        <v>0.83</v>
      </c>
      <c r="H856" s="19">
        <v>1</v>
      </c>
      <c r="I856" s="20" t="s">
        <v>48</v>
      </c>
      <c r="J856" s="22">
        <v>1</v>
      </c>
      <c r="K856" t="str">
        <f>VLOOKUP(A856,MasterTutor!A:D,4,FALSE)</f>
        <v>Distinguished</v>
      </c>
      <c r="L856" t="str">
        <f>VLOOKUP(A856,MasterTutor!A:D,3,FALSE)</f>
        <v>Adjunct</v>
      </c>
      <c r="M856" t="str">
        <f>VLOOKUP(A856,MasterTutor!A:D,2,FALSE)</f>
        <v>Kristin Haase-Alvey</v>
      </c>
    </row>
    <row r="857" spans="1:13" x14ac:dyDescent="0.2">
      <c r="A857" s="19" t="s">
        <v>217</v>
      </c>
      <c r="B857" s="19" t="s">
        <v>14</v>
      </c>
      <c r="C857" s="22">
        <v>0.92920000000000003</v>
      </c>
      <c r="D857" s="22">
        <v>0.95889999999999997</v>
      </c>
      <c r="E857" s="22">
        <v>1</v>
      </c>
      <c r="F857" s="22">
        <v>0.96341463414634099</v>
      </c>
      <c r="G857" s="22">
        <v>0.68</v>
      </c>
      <c r="H857" s="19">
        <v>6</v>
      </c>
      <c r="I857" s="20" t="s">
        <v>48</v>
      </c>
      <c r="J857" s="22">
        <v>1</v>
      </c>
      <c r="K857" t="str">
        <f>VLOOKUP(A857,MasterTutor!A:D,4,FALSE)</f>
        <v>Advanced</v>
      </c>
      <c r="L857" t="str">
        <f>VLOOKUP(A857,MasterTutor!A:D,3,FALSE)</f>
        <v>Professional</v>
      </c>
      <c r="M857" t="str">
        <f>VLOOKUP(A857,MasterTutor!A:D,2,FALSE)</f>
        <v>Kristin Haase-Alvey</v>
      </c>
    </row>
    <row r="858" spans="1:13" x14ac:dyDescent="0.2">
      <c r="A858" s="19" t="s">
        <v>217</v>
      </c>
      <c r="B858" s="19" t="s">
        <v>16</v>
      </c>
      <c r="C858" s="22">
        <v>0.83</v>
      </c>
      <c r="D858" s="22">
        <v>0.91</v>
      </c>
      <c r="E858" s="22">
        <v>1</v>
      </c>
      <c r="F858" s="22">
        <v>0.99</v>
      </c>
      <c r="G858" s="22">
        <v>0.83</v>
      </c>
      <c r="H858" s="19">
        <v>3</v>
      </c>
      <c r="I858" s="23">
        <v>45660</v>
      </c>
      <c r="J858" s="24">
        <f>1/3</f>
        <v>0.33333333333333331</v>
      </c>
      <c r="K858" t="str">
        <f>VLOOKUP(A858,MasterTutor!A:D,4,FALSE)</f>
        <v>Advanced</v>
      </c>
      <c r="L858" t="str">
        <f>VLOOKUP(A858,MasterTutor!A:D,3,FALSE)</f>
        <v>Professional</v>
      </c>
      <c r="M858" t="str">
        <f>VLOOKUP(A858,MasterTutor!A:D,2,FALSE)</f>
        <v>Kristin Haase-Alvey</v>
      </c>
    </row>
    <row r="859" spans="1:13" x14ac:dyDescent="0.2">
      <c r="A859" s="19" t="s">
        <v>217</v>
      </c>
      <c r="B859" s="19" t="s">
        <v>257</v>
      </c>
      <c r="C859" s="22">
        <v>0.64</v>
      </c>
      <c r="D859" s="22">
        <v>0.89</v>
      </c>
      <c r="E859" s="22">
        <v>1</v>
      </c>
      <c r="F859" s="22">
        <v>1</v>
      </c>
      <c r="G859" s="22">
        <v>0.95</v>
      </c>
      <c r="H859" s="19">
        <v>4</v>
      </c>
      <c r="I859" s="20">
        <v>0.8571428571428571</v>
      </c>
      <c r="J859" s="22">
        <f>6/7</f>
        <v>0.8571428571428571</v>
      </c>
      <c r="K859" t="str">
        <f>VLOOKUP(A859,MasterTutor!A:D,4,FALSE)</f>
        <v>Advanced</v>
      </c>
      <c r="L859" t="str">
        <f>VLOOKUP(A859,MasterTutor!A:D,3,FALSE)</f>
        <v>Professional</v>
      </c>
      <c r="M859" t="str">
        <f>VLOOKUP(A859,MasterTutor!A:D,2,FALSE)</f>
        <v>Kristin Haase-Alvey</v>
      </c>
    </row>
    <row r="860" spans="1:13" x14ac:dyDescent="0.2">
      <c r="A860" s="19" t="s">
        <v>217</v>
      </c>
      <c r="B860" s="19" t="s">
        <v>29</v>
      </c>
      <c r="C860" s="22">
        <v>0.85829999999999995</v>
      </c>
      <c r="D860" s="22">
        <v>0.90300000000000002</v>
      </c>
      <c r="E860" s="22">
        <v>1</v>
      </c>
      <c r="F860" s="22">
        <v>0.94871794899999995</v>
      </c>
      <c r="G860" s="22">
        <v>0.8</v>
      </c>
      <c r="H860" s="19">
        <v>15</v>
      </c>
      <c r="I860" s="20">
        <v>0.5</v>
      </c>
      <c r="J860" s="22">
        <f>I860</f>
        <v>0.5</v>
      </c>
      <c r="K860" t="str">
        <f>VLOOKUP(A860,MasterTutor!A:D,4,FALSE)</f>
        <v>Advanced</v>
      </c>
      <c r="L860" t="str">
        <f>VLOOKUP(A860,MasterTutor!A:D,3,FALSE)</f>
        <v>Professional</v>
      </c>
      <c r="M860" t="str">
        <f>VLOOKUP(A860,MasterTutor!A:D,2,FALSE)</f>
        <v>Kristin Haase-Alvey</v>
      </c>
    </row>
    <row r="861" spans="1:13" x14ac:dyDescent="0.2">
      <c r="A861" s="19" t="s">
        <v>217</v>
      </c>
      <c r="B861" s="19" t="s">
        <v>17</v>
      </c>
      <c r="C861" s="22">
        <v>0.83</v>
      </c>
      <c r="D861" s="22">
        <v>1.01</v>
      </c>
      <c r="E861" s="22">
        <v>0.97</v>
      </c>
      <c r="F861" s="22">
        <v>0.96</v>
      </c>
      <c r="G861" s="22">
        <v>0.38</v>
      </c>
      <c r="H861" s="19">
        <v>2</v>
      </c>
      <c r="I861" s="20">
        <v>0</v>
      </c>
      <c r="J861" s="22">
        <f>I861</f>
        <v>0</v>
      </c>
      <c r="K861" t="str">
        <f>VLOOKUP(A861,MasterTutor!A:D,4,FALSE)</f>
        <v>Advanced</v>
      </c>
      <c r="L861" t="str">
        <f>VLOOKUP(A861,MasterTutor!A:D,3,FALSE)</f>
        <v>Professional</v>
      </c>
      <c r="M861" t="str">
        <f>VLOOKUP(A861,MasterTutor!A:D,2,FALSE)</f>
        <v>Kristin Haase-Alvey</v>
      </c>
    </row>
    <row r="862" spans="1:13" x14ac:dyDescent="0.2">
      <c r="A862" s="19" t="s">
        <v>217</v>
      </c>
      <c r="B862" s="19" t="s">
        <v>18</v>
      </c>
      <c r="C862" s="22">
        <v>0.63</v>
      </c>
      <c r="D862" s="22">
        <v>1.08</v>
      </c>
      <c r="E862" s="22">
        <v>1</v>
      </c>
      <c r="F862" s="22">
        <v>0.91</v>
      </c>
      <c r="G862" s="22">
        <v>0.82</v>
      </c>
      <c r="H862" s="19">
        <v>2</v>
      </c>
      <c r="J862" s="19"/>
      <c r="K862" t="str">
        <f>VLOOKUP(A862,MasterTutor!A:D,4,FALSE)</f>
        <v>Advanced</v>
      </c>
      <c r="L862" t="str">
        <f>VLOOKUP(A862,MasterTutor!A:D,3,FALSE)</f>
        <v>Professional</v>
      </c>
      <c r="M862" t="str">
        <f>VLOOKUP(A862,MasterTutor!A:D,2,FALSE)</f>
        <v>Kristin Haase-Alvey</v>
      </c>
    </row>
    <row r="863" spans="1:13" x14ac:dyDescent="0.2">
      <c r="A863" s="19" t="s">
        <v>217</v>
      </c>
      <c r="B863" s="19" t="s">
        <v>20</v>
      </c>
      <c r="C863" s="22">
        <v>0.4</v>
      </c>
      <c r="D863" s="22">
        <v>0.89</v>
      </c>
      <c r="E863" s="22">
        <v>1</v>
      </c>
      <c r="F863" s="22">
        <v>1</v>
      </c>
      <c r="G863" s="22">
        <v>0.77</v>
      </c>
      <c r="H863" s="19">
        <v>2</v>
      </c>
      <c r="I863" s="20">
        <v>1</v>
      </c>
      <c r="J863" s="22">
        <f>I863</f>
        <v>1</v>
      </c>
      <c r="K863" t="str">
        <f>VLOOKUP(A863,MasterTutor!A:D,4,FALSE)</f>
        <v>Advanced</v>
      </c>
      <c r="L863" t="str">
        <f>VLOOKUP(A863,MasterTutor!A:D,3,FALSE)</f>
        <v>Professional</v>
      </c>
      <c r="M863" t="str">
        <f>VLOOKUP(A863,MasterTutor!A:D,2,FALSE)</f>
        <v>Kristin Haase-Alvey</v>
      </c>
    </row>
    <row r="864" spans="1:13" x14ac:dyDescent="0.2">
      <c r="A864" s="19" t="s">
        <v>217</v>
      </c>
      <c r="B864" s="19" t="s">
        <v>21</v>
      </c>
      <c r="C864" s="22">
        <v>0.65</v>
      </c>
      <c r="D864" s="22">
        <v>0.97</v>
      </c>
      <c r="E864" s="22">
        <v>1</v>
      </c>
      <c r="F864" s="22">
        <v>0.95</v>
      </c>
      <c r="G864" s="22">
        <v>0.7</v>
      </c>
      <c r="H864" s="19">
        <v>2</v>
      </c>
      <c r="I864" s="20" t="s">
        <v>218</v>
      </c>
      <c r="J864" s="22">
        <v>0.89</v>
      </c>
      <c r="K864" t="str">
        <f>VLOOKUP(A864,MasterTutor!A:D,4,FALSE)</f>
        <v>Advanced</v>
      </c>
      <c r="L864" t="str">
        <f>VLOOKUP(A864,MasterTutor!A:D,3,FALSE)</f>
        <v>Professional</v>
      </c>
      <c r="M864" t="str">
        <f>VLOOKUP(A864,MasterTutor!A:D,2,FALSE)</f>
        <v>Kristin Haase-Alvey</v>
      </c>
    </row>
    <row r="865" spans="1:13" x14ac:dyDescent="0.2">
      <c r="A865" s="19" t="s">
        <v>217</v>
      </c>
      <c r="B865" s="19" t="s">
        <v>22</v>
      </c>
      <c r="C865" s="22">
        <v>0.86</v>
      </c>
      <c r="D865" s="22">
        <v>1.02</v>
      </c>
      <c r="E865" s="22">
        <v>1</v>
      </c>
      <c r="F865" s="22">
        <v>0.97</v>
      </c>
      <c r="G865" s="22">
        <v>0.79</v>
      </c>
      <c r="H865" s="19">
        <v>9</v>
      </c>
      <c r="I865" s="20" t="s">
        <v>219</v>
      </c>
      <c r="J865" s="22">
        <v>0.55000000000000004</v>
      </c>
      <c r="K865" t="str">
        <f>VLOOKUP(A865,MasterTutor!A:D,4,FALSE)</f>
        <v>Advanced</v>
      </c>
      <c r="L865" t="str">
        <f>VLOOKUP(A865,MasterTutor!A:D,3,FALSE)</f>
        <v>Professional</v>
      </c>
      <c r="M865" t="str">
        <f>VLOOKUP(A865,MasterTutor!A:D,2,FALSE)</f>
        <v>Kristin Haase-Alvey</v>
      </c>
    </row>
    <row r="866" spans="1:13" x14ac:dyDescent="0.2">
      <c r="A866" s="19" t="s">
        <v>220</v>
      </c>
      <c r="B866" s="19" t="s">
        <v>14</v>
      </c>
      <c r="C866" s="22">
        <v>0.82289999999999996</v>
      </c>
      <c r="D866" s="22">
        <v>1.3789</v>
      </c>
      <c r="E866" s="22">
        <v>0.97297297297297203</v>
      </c>
      <c r="F866" s="22">
        <v>1</v>
      </c>
      <c r="G866" s="22">
        <v>1</v>
      </c>
      <c r="H866" s="19">
        <v>2</v>
      </c>
      <c r="I866" s="20" t="s">
        <v>66</v>
      </c>
      <c r="J866" s="22">
        <v>0.5</v>
      </c>
      <c r="K866" t="str">
        <f>VLOOKUP(A866,MasterTutor!A:D,4,FALSE)</f>
        <v>Premium</v>
      </c>
      <c r="L866" t="str">
        <f>VLOOKUP(A866,MasterTutor!A:D,3,FALSE)</f>
        <v>Adjunct</v>
      </c>
      <c r="M866" t="str">
        <f>VLOOKUP(A866,MasterTutor!A:D,2,FALSE)</f>
        <v>Ela Cross</v>
      </c>
    </row>
    <row r="867" spans="1:13" x14ac:dyDescent="0.2">
      <c r="A867" s="19" t="s">
        <v>220</v>
      </c>
      <c r="B867" s="19" t="s">
        <v>16</v>
      </c>
      <c r="C867" s="22">
        <v>0.83</v>
      </c>
      <c r="D867" s="22">
        <v>1.31</v>
      </c>
      <c r="E867" s="22">
        <v>1</v>
      </c>
      <c r="F867" s="22">
        <v>0.96</v>
      </c>
      <c r="G867" s="22">
        <v>1</v>
      </c>
      <c r="H867" s="19">
        <v>2</v>
      </c>
      <c r="I867" s="23"/>
      <c r="J867" s="19"/>
      <c r="K867" t="str">
        <f>VLOOKUP(A867,MasterTutor!A:D,4,FALSE)</f>
        <v>Premium</v>
      </c>
      <c r="L867" t="str">
        <f>VLOOKUP(A867,MasterTutor!A:D,3,FALSE)</f>
        <v>Adjunct</v>
      </c>
      <c r="M867" t="str">
        <f>VLOOKUP(A867,MasterTutor!A:D,2,FALSE)</f>
        <v>Ela Cross</v>
      </c>
    </row>
    <row r="868" spans="1:13" x14ac:dyDescent="0.2">
      <c r="A868" s="19" t="s">
        <v>220</v>
      </c>
      <c r="B868" s="19" t="s">
        <v>257</v>
      </c>
      <c r="C868" s="22">
        <v>0.52</v>
      </c>
      <c r="D868" s="22">
        <v>1.18</v>
      </c>
      <c r="E868" s="22">
        <v>1</v>
      </c>
      <c r="F868" s="22">
        <v>1</v>
      </c>
      <c r="G868" s="22">
        <v>1</v>
      </c>
      <c r="H868" s="19">
        <v>2</v>
      </c>
      <c r="I868" s="20"/>
      <c r="J868" s="22"/>
      <c r="K868" t="str">
        <f>VLOOKUP(A868,MasterTutor!A:D,4,FALSE)</f>
        <v>Premium</v>
      </c>
      <c r="L868" t="str">
        <f>VLOOKUP(A868,MasterTutor!A:D,3,FALSE)</f>
        <v>Adjunct</v>
      </c>
      <c r="M868" t="str">
        <f>VLOOKUP(A868,MasterTutor!A:D,2,FALSE)</f>
        <v>Ela Cross</v>
      </c>
    </row>
    <row r="869" spans="1:13" x14ac:dyDescent="0.2">
      <c r="A869" s="19" t="s">
        <v>220</v>
      </c>
      <c r="B869" s="19" t="s">
        <v>29</v>
      </c>
      <c r="C869" s="22">
        <v>0.34379999999999999</v>
      </c>
      <c r="D869" s="22">
        <v>1.1484000000000001</v>
      </c>
      <c r="E869" s="22">
        <v>1</v>
      </c>
      <c r="F869" s="22">
        <v>1</v>
      </c>
      <c r="G869" s="22">
        <v>1</v>
      </c>
      <c r="H869" s="19">
        <v>0</v>
      </c>
      <c r="I869" s="20" t="s">
        <v>32</v>
      </c>
      <c r="J869" s="22">
        <v>0</v>
      </c>
      <c r="K869" t="str">
        <f>VLOOKUP(A869,MasterTutor!A:D,4,FALSE)</f>
        <v>Premium</v>
      </c>
      <c r="L869" t="str">
        <f>VLOOKUP(A869,MasterTutor!A:D,3,FALSE)</f>
        <v>Adjunct</v>
      </c>
      <c r="M869" t="str">
        <f>VLOOKUP(A869,MasterTutor!A:D,2,FALSE)</f>
        <v>Ela Cross</v>
      </c>
    </row>
    <row r="870" spans="1:13" x14ac:dyDescent="0.2">
      <c r="A870" s="19" t="s">
        <v>220</v>
      </c>
      <c r="B870" s="19" t="s">
        <v>17</v>
      </c>
      <c r="C870" s="22">
        <v>0.41</v>
      </c>
      <c r="D870" s="22">
        <v>1.55</v>
      </c>
      <c r="E870" s="22">
        <v>1</v>
      </c>
      <c r="F870" s="22">
        <v>1</v>
      </c>
      <c r="G870" s="22">
        <v>1</v>
      </c>
      <c r="H870" s="19">
        <v>0</v>
      </c>
      <c r="I870" s="20">
        <v>1</v>
      </c>
      <c r="J870" s="22">
        <f>I870</f>
        <v>1</v>
      </c>
      <c r="K870" t="str">
        <f>VLOOKUP(A870,MasterTutor!A:D,4,FALSE)</f>
        <v>Premium</v>
      </c>
      <c r="L870" t="str">
        <f>VLOOKUP(A870,MasterTutor!A:D,3,FALSE)</f>
        <v>Adjunct</v>
      </c>
      <c r="M870" t="str">
        <f>VLOOKUP(A870,MasterTutor!A:D,2,FALSE)</f>
        <v>Ela Cross</v>
      </c>
    </row>
    <row r="871" spans="1:13" x14ac:dyDescent="0.2">
      <c r="A871" s="19" t="s">
        <v>220</v>
      </c>
      <c r="B871" s="19" t="s">
        <v>18</v>
      </c>
      <c r="C871" s="22">
        <v>1.23</v>
      </c>
      <c r="D871" s="22">
        <v>1.94</v>
      </c>
      <c r="E871" s="22">
        <v>1</v>
      </c>
      <c r="F871" s="22">
        <v>1</v>
      </c>
      <c r="G871" s="22">
        <v>0.8</v>
      </c>
      <c r="H871" s="19" t="e">
        <v>#N/A</v>
      </c>
      <c r="I871" s="20" t="s">
        <v>58</v>
      </c>
      <c r="J871" s="22">
        <v>0.8</v>
      </c>
      <c r="K871" t="str">
        <f>VLOOKUP(A871,MasterTutor!A:D,4,FALSE)</f>
        <v>Premium</v>
      </c>
      <c r="L871" t="str">
        <f>VLOOKUP(A871,MasterTutor!A:D,3,FALSE)</f>
        <v>Adjunct</v>
      </c>
      <c r="M871" t="str">
        <f>VLOOKUP(A871,MasterTutor!A:D,2,FALSE)</f>
        <v>Ela Cross</v>
      </c>
    </row>
    <row r="872" spans="1:13" x14ac:dyDescent="0.2">
      <c r="A872" s="19" t="s">
        <v>220</v>
      </c>
      <c r="B872" s="19" t="s">
        <v>20</v>
      </c>
      <c r="C872" s="22">
        <v>0.86</v>
      </c>
      <c r="D872" s="22">
        <v>1.74</v>
      </c>
      <c r="E872" s="22">
        <v>1</v>
      </c>
      <c r="F872" s="22">
        <v>0.95</v>
      </c>
      <c r="G872" s="22">
        <v>0.67</v>
      </c>
      <c r="H872" s="19" t="e">
        <v>#N/A</v>
      </c>
      <c r="I872" s="20">
        <v>1</v>
      </c>
      <c r="J872" s="22">
        <f>I872</f>
        <v>1</v>
      </c>
      <c r="K872" t="str">
        <f>VLOOKUP(A872,MasterTutor!A:D,4,FALSE)</f>
        <v>Premium</v>
      </c>
      <c r="L872" t="str">
        <f>VLOOKUP(A872,MasterTutor!A:D,3,FALSE)</f>
        <v>Adjunct</v>
      </c>
      <c r="M872" t="str">
        <f>VLOOKUP(A872,MasterTutor!A:D,2,FALSE)</f>
        <v>Ela Cross</v>
      </c>
    </row>
    <row r="873" spans="1:13" x14ac:dyDescent="0.2">
      <c r="A873" s="19" t="s">
        <v>220</v>
      </c>
      <c r="B873" s="19" t="s">
        <v>21</v>
      </c>
      <c r="C873" s="22">
        <v>1.1399999999999999</v>
      </c>
      <c r="D873" s="22">
        <v>1.45</v>
      </c>
      <c r="E873" s="22">
        <v>1</v>
      </c>
      <c r="F873" s="22">
        <v>1</v>
      </c>
      <c r="G873" s="22">
        <v>1</v>
      </c>
      <c r="H873" s="19">
        <v>1</v>
      </c>
      <c r="I873" s="20" t="s">
        <v>66</v>
      </c>
      <c r="J873" s="22">
        <v>0.5</v>
      </c>
      <c r="K873" t="str">
        <f>VLOOKUP(A873,MasterTutor!A:D,4,FALSE)</f>
        <v>Premium</v>
      </c>
      <c r="L873" t="str">
        <f>VLOOKUP(A873,MasterTutor!A:D,3,FALSE)</f>
        <v>Adjunct</v>
      </c>
      <c r="M873" t="str">
        <f>VLOOKUP(A873,MasterTutor!A:D,2,FALSE)</f>
        <v>Ela Cross</v>
      </c>
    </row>
    <row r="874" spans="1:13" x14ac:dyDescent="0.2">
      <c r="A874" s="19" t="s">
        <v>220</v>
      </c>
      <c r="B874" s="19" t="s">
        <v>22</v>
      </c>
      <c r="C874" s="22">
        <v>0.76</v>
      </c>
      <c r="D874" s="22">
        <v>1.37</v>
      </c>
      <c r="E874" s="22">
        <v>1</v>
      </c>
      <c r="F874" s="22">
        <v>0.97</v>
      </c>
      <c r="G874" s="22">
        <v>1</v>
      </c>
      <c r="H874" s="19">
        <v>0</v>
      </c>
      <c r="I874" s="21"/>
      <c r="J874" s="19"/>
      <c r="K874" t="str">
        <f>VLOOKUP(A874,MasterTutor!A:D,4,FALSE)</f>
        <v>Premium</v>
      </c>
      <c r="L874" t="str">
        <f>VLOOKUP(A874,MasterTutor!A:D,3,FALSE)</f>
        <v>Adjunct</v>
      </c>
      <c r="M874" t="str">
        <f>VLOOKUP(A874,MasterTutor!A:D,2,FALSE)</f>
        <v>Ela Cross</v>
      </c>
    </row>
    <row r="875" spans="1:13" x14ac:dyDescent="0.2">
      <c r="A875" s="19" t="s">
        <v>221</v>
      </c>
      <c r="B875" s="19" t="s">
        <v>17</v>
      </c>
      <c r="C875" s="22">
        <v>0.05</v>
      </c>
      <c r="D875" s="22">
        <v>1.18</v>
      </c>
      <c r="E875" s="22">
        <v>0.93</v>
      </c>
      <c r="F875" s="22">
        <v>0.75</v>
      </c>
      <c r="G875" s="22">
        <v>0</v>
      </c>
      <c r="H875" s="19">
        <v>0</v>
      </c>
      <c r="J875" s="19"/>
      <c r="K875" t="e">
        <f>VLOOKUP(A875,MasterTutor!A:D,4,FALSE)</f>
        <v>#N/A</v>
      </c>
      <c r="L875" t="e">
        <f>VLOOKUP(A875,MasterTutor!A:D,3,FALSE)</f>
        <v>#N/A</v>
      </c>
      <c r="M875" t="e">
        <f>VLOOKUP(A875,MasterTutor!A:D,2,FALSE)</f>
        <v>#N/A</v>
      </c>
    </row>
    <row r="876" spans="1:13" x14ac:dyDescent="0.2">
      <c r="A876" s="19" t="s">
        <v>222</v>
      </c>
      <c r="B876" s="19" t="s">
        <v>14</v>
      </c>
      <c r="C876" s="22">
        <v>0</v>
      </c>
      <c r="D876" s="22">
        <v>0</v>
      </c>
      <c r="E876" s="22">
        <v>0</v>
      </c>
      <c r="F876" s="22">
        <v>0</v>
      </c>
      <c r="G876" s="22">
        <v>0</v>
      </c>
      <c r="H876" s="19">
        <v>2</v>
      </c>
      <c r="I876" s="20"/>
      <c r="J876" s="22"/>
      <c r="K876" t="str">
        <f>VLOOKUP(A876,MasterTutor!A:D,4,FALSE)</f>
        <v>Premium</v>
      </c>
      <c r="L876" t="str">
        <f>VLOOKUP(A876,MasterTutor!A:D,3,FALSE)</f>
        <v>Adjunct</v>
      </c>
      <c r="M876" t="str">
        <f>VLOOKUP(A876,MasterTutor!A:D,2,FALSE)</f>
        <v>Annelies de Groot</v>
      </c>
    </row>
    <row r="877" spans="1:13" x14ac:dyDescent="0.2">
      <c r="A877" s="19" t="s">
        <v>222</v>
      </c>
      <c r="B877" s="19" t="s">
        <v>14</v>
      </c>
      <c r="C877" s="22">
        <v>0</v>
      </c>
      <c r="D877" s="22">
        <v>0</v>
      </c>
      <c r="E877" s="22">
        <v>0</v>
      </c>
      <c r="F877" s="22">
        <v>0</v>
      </c>
      <c r="G877" s="22">
        <v>0</v>
      </c>
      <c r="H877" s="19">
        <v>2</v>
      </c>
      <c r="J877" s="19"/>
      <c r="K877" t="str">
        <f>VLOOKUP(A877,MasterTutor!A:D,4,FALSE)</f>
        <v>Premium</v>
      </c>
      <c r="L877" t="str">
        <f>VLOOKUP(A877,MasterTutor!A:D,3,FALSE)</f>
        <v>Adjunct</v>
      </c>
      <c r="M877" t="str">
        <f>VLOOKUP(A877,MasterTutor!A:D,2,FALSE)</f>
        <v>Annelies de Groot</v>
      </c>
    </row>
    <row r="878" spans="1:13" x14ac:dyDescent="0.2">
      <c r="A878" s="19" t="s">
        <v>222</v>
      </c>
      <c r="B878" s="19" t="s">
        <v>16</v>
      </c>
      <c r="C878" s="22">
        <v>0.23</v>
      </c>
      <c r="D878" s="22">
        <v>1.33</v>
      </c>
      <c r="E878" s="22">
        <v>1</v>
      </c>
      <c r="F878" s="22">
        <v>1</v>
      </c>
      <c r="G878" s="22">
        <v>0</v>
      </c>
      <c r="H878" s="19">
        <v>0</v>
      </c>
      <c r="I878" s="23">
        <v>45658</v>
      </c>
      <c r="J878" s="22">
        <v>1</v>
      </c>
      <c r="K878" t="str">
        <f>VLOOKUP(A878,MasterTutor!A:D,4,FALSE)</f>
        <v>Premium</v>
      </c>
      <c r="L878" t="str">
        <f>VLOOKUP(A878,MasterTutor!A:D,3,FALSE)</f>
        <v>Adjunct</v>
      </c>
      <c r="M878" t="str">
        <f>VLOOKUP(A878,MasterTutor!A:D,2,FALSE)</f>
        <v>Annelies de Groot</v>
      </c>
    </row>
    <row r="879" spans="1:13" x14ac:dyDescent="0.2">
      <c r="A879" s="19" t="s">
        <v>222</v>
      </c>
      <c r="B879" s="19" t="s">
        <v>257</v>
      </c>
      <c r="C879" s="22">
        <v>0.78</v>
      </c>
      <c r="D879" s="22">
        <v>1.51</v>
      </c>
      <c r="E879" s="22">
        <v>0.97</v>
      </c>
      <c r="F879" s="22">
        <v>1</v>
      </c>
      <c r="G879" s="22">
        <v>0.8</v>
      </c>
      <c r="H879" s="19">
        <v>0</v>
      </c>
      <c r="I879" s="20">
        <v>1</v>
      </c>
      <c r="J879" s="22">
        <v>1</v>
      </c>
      <c r="K879" t="str">
        <f>VLOOKUP(A879,MasterTutor!A:D,4,FALSE)</f>
        <v>Premium</v>
      </c>
      <c r="L879" t="str">
        <f>VLOOKUP(A879,MasterTutor!A:D,3,FALSE)</f>
        <v>Adjunct</v>
      </c>
      <c r="M879" t="str">
        <f>VLOOKUP(A879,MasterTutor!A:D,2,FALSE)</f>
        <v>Annelies de Groot</v>
      </c>
    </row>
    <row r="880" spans="1:13" x14ac:dyDescent="0.2">
      <c r="A880" s="19" t="s">
        <v>222</v>
      </c>
      <c r="B880" s="19" t="s">
        <v>29</v>
      </c>
      <c r="C880" s="22">
        <v>0.80210000000000004</v>
      </c>
      <c r="D880" s="22">
        <v>1.1563000000000001</v>
      </c>
      <c r="E880" s="22">
        <v>0.96969696999999999</v>
      </c>
      <c r="F880" s="22">
        <v>1</v>
      </c>
      <c r="G880" s="22">
        <v>0.6</v>
      </c>
      <c r="H880" s="19">
        <v>3</v>
      </c>
      <c r="I880" s="20">
        <v>1</v>
      </c>
      <c r="J880" s="22">
        <f>I880</f>
        <v>1</v>
      </c>
      <c r="K880" t="str">
        <f>VLOOKUP(A880,MasterTutor!A:D,4,FALSE)</f>
        <v>Premium</v>
      </c>
      <c r="L880" t="str">
        <f>VLOOKUP(A880,MasterTutor!A:D,3,FALSE)</f>
        <v>Adjunct</v>
      </c>
      <c r="M880" t="str">
        <f>VLOOKUP(A880,MasterTutor!A:D,2,FALSE)</f>
        <v>Annelies de Groot</v>
      </c>
    </row>
    <row r="881" spans="1:13" x14ac:dyDescent="0.2">
      <c r="A881" s="19" t="s">
        <v>222</v>
      </c>
      <c r="B881" s="19" t="s">
        <v>17</v>
      </c>
      <c r="C881" s="22">
        <v>0.96</v>
      </c>
      <c r="D881" s="22">
        <v>1.35</v>
      </c>
      <c r="E881" s="22">
        <v>0.98</v>
      </c>
      <c r="F881" s="22">
        <v>1</v>
      </c>
      <c r="G881" s="22">
        <v>0.71</v>
      </c>
      <c r="H881" s="19">
        <v>1</v>
      </c>
      <c r="I881" s="20">
        <v>1</v>
      </c>
      <c r="J881" s="22">
        <f>I881</f>
        <v>1</v>
      </c>
      <c r="K881" t="str">
        <f>VLOOKUP(A881,MasterTutor!A:D,4,FALSE)</f>
        <v>Premium</v>
      </c>
      <c r="L881" t="str">
        <f>VLOOKUP(A881,MasterTutor!A:D,3,FALSE)</f>
        <v>Adjunct</v>
      </c>
      <c r="M881" t="str">
        <f>VLOOKUP(A881,MasterTutor!A:D,2,FALSE)</f>
        <v>Annelies de Groot</v>
      </c>
    </row>
    <row r="882" spans="1:13" x14ac:dyDescent="0.2">
      <c r="A882" s="19" t="s">
        <v>222</v>
      </c>
      <c r="B882" s="19" t="s">
        <v>18</v>
      </c>
      <c r="C882" s="22">
        <v>0.91</v>
      </c>
      <c r="D882" s="22">
        <v>1.48</v>
      </c>
      <c r="E882" s="22">
        <v>0.98</v>
      </c>
      <c r="F882" s="22">
        <v>1</v>
      </c>
      <c r="G882" s="22">
        <v>0.9</v>
      </c>
      <c r="H882" s="19">
        <v>1</v>
      </c>
      <c r="I882" s="20" t="s">
        <v>26</v>
      </c>
      <c r="J882" s="22">
        <v>0.5</v>
      </c>
      <c r="K882" t="str">
        <f>VLOOKUP(A882,MasterTutor!A:D,4,FALSE)</f>
        <v>Premium</v>
      </c>
      <c r="L882" t="str">
        <f>VLOOKUP(A882,MasterTutor!A:D,3,FALSE)</f>
        <v>Adjunct</v>
      </c>
      <c r="M882" t="str">
        <f>VLOOKUP(A882,MasterTutor!A:D,2,FALSE)</f>
        <v>Annelies de Groot</v>
      </c>
    </row>
    <row r="883" spans="1:13" x14ac:dyDescent="0.2">
      <c r="A883" s="19" t="s">
        <v>222</v>
      </c>
      <c r="B883" s="19" t="s">
        <v>20</v>
      </c>
      <c r="C883" s="22">
        <v>0.93</v>
      </c>
      <c r="D883" s="22">
        <v>1.28</v>
      </c>
      <c r="E883" s="22">
        <v>1</v>
      </c>
      <c r="F883" s="22">
        <v>1</v>
      </c>
      <c r="G883" s="22">
        <v>0.6</v>
      </c>
      <c r="H883" s="19" t="e">
        <v>#N/A</v>
      </c>
      <c r="J883" s="19"/>
      <c r="K883" t="str">
        <f>VLOOKUP(A883,MasterTutor!A:D,4,FALSE)</f>
        <v>Premium</v>
      </c>
      <c r="L883" t="str">
        <f>VLOOKUP(A883,MasterTutor!A:D,3,FALSE)</f>
        <v>Adjunct</v>
      </c>
      <c r="M883" t="str">
        <f>VLOOKUP(A883,MasterTutor!A:D,2,FALSE)</f>
        <v>Annelies de Groot</v>
      </c>
    </row>
    <row r="884" spans="1:13" x14ac:dyDescent="0.2">
      <c r="A884" s="19" t="s">
        <v>222</v>
      </c>
      <c r="B884" s="19" t="s">
        <v>21</v>
      </c>
      <c r="C884" s="22">
        <v>0.28999999999999998</v>
      </c>
      <c r="D884" s="22">
        <v>0.97</v>
      </c>
      <c r="E884" s="22">
        <v>1</v>
      </c>
      <c r="F884" s="22">
        <v>1</v>
      </c>
      <c r="G884" s="22">
        <v>0.5</v>
      </c>
      <c r="H884" s="19">
        <v>0</v>
      </c>
      <c r="I884" s="21"/>
      <c r="J884" s="19"/>
      <c r="K884" t="str">
        <f>VLOOKUP(A884,MasterTutor!A:D,4,FALSE)</f>
        <v>Premium</v>
      </c>
      <c r="L884" t="str">
        <f>VLOOKUP(A884,MasterTutor!A:D,3,FALSE)</f>
        <v>Adjunct</v>
      </c>
      <c r="M884" t="str">
        <f>VLOOKUP(A884,MasterTutor!A:D,2,FALSE)</f>
        <v>Annelies de Groot</v>
      </c>
    </row>
    <row r="885" spans="1:13" x14ac:dyDescent="0.2">
      <c r="A885" s="19" t="s">
        <v>222</v>
      </c>
      <c r="B885" s="19" t="s">
        <v>22</v>
      </c>
      <c r="C885" s="22">
        <v>0</v>
      </c>
      <c r="D885" s="22">
        <v>0</v>
      </c>
      <c r="E885" s="22">
        <v>0</v>
      </c>
      <c r="F885" s="22">
        <v>0</v>
      </c>
      <c r="G885" s="22">
        <v>0</v>
      </c>
      <c r="H885" s="19">
        <v>0</v>
      </c>
      <c r="I885" s="21"/>
      <c r="J885" s="19"/>
      <c r="K885" t="str">
        <f>VLOOKUP(A885,MasterTutor!A:D,4,FALSE)</f>
        <v>Premium</v>
      </c>
      <c r="L885" t="str">
        <f>VLOOKUP(A885,MasterTutor!A:D,3,FALSE)</f>
        <v>Adjunct</v>
      </c>
      <c r="M885" t="str">
        <f>VLOOKUP(A885,MasterTutor!A:D,2,FALSE)</f>
        <v>Annelies de Groot</v>
      </c>
    </row>
    <row r="886" spans="1:13" x14ac:dyDescent="0.2">
      <c r="A886" s="19" t="s">
        <v>223</v>
      </c>
      <c r="B886" s="19" t="s">
        <v>14</v>
      </c>
      <c r="C886" s="22">
        <v>0.94169999999999998</v>
      </c>
      <c r="D886" s="22">
        <v>1.0263</v>
      </c>
      <c r="E886" s="22">
        <v>0.977099236641221</v>
      </c>
      <c r="F886" s="22">
        <v>0.98529411764705799</v>
      </c>
      <c r="G886" s="22">
        <v>0.8</v>
      </c>
      <c r="H886" s="19">
        <v>12</v>
      </c>
      <c r="I886" s="20" t="s">
        <v>23</v>
      </c>
      <c r="J886" s="22">
        <v>1</v>
      </c>
      <c r="K886" t="str">
        <f>VLOOKUP(A886,MasterTutor!A:D,4,FALSE)</f>
        <v>Advanced</v>
      </c>
      <c r="L886" t="str">
        <f>VLOOKUP(A886,MasterTutor!A:D,3,FALSE)</f>
        <v>Professional</v>
      </c>
      <c r="M886" t="str">
        <f>VLOOKUP(A886,MasterTutor!A:D,2,FALSE)</f>
        <v>Kristin Haase-Alvey</v>
      </c>
    </row>
    <row r="887" spans="1:13" x14ac:dyDescent="0.2">
      <c r="A887" s="19" t="s">
        <v>223</v>
      </c>
      <c r="B887" s="19" t="s">
        <v>16</v>
      </c>
      <c r="C887" s="22">
        <v>0.87</v>
      </c>
      <c r="D887" s="22">
        <v>1</v>
      </c>
      <c r="E887" s="22">
        <v>1</v>
      </c>
      <c r="F887" s="22">
        <v>1</v>
      </c>
      <c r="G887" s="22">
        <v>0.53</v>
      </c>
      <c r="H887" s="19">
        <v>11</v>
      </c>
      <c r="I887" s="23">
        <v>45784</v>
      </c>
      <c r="J887" s="24">
        <v>0.71</v>
      </c>
      <c r="K887" t="str">
        <f>VLOOKUP(A887,MasterTutor!A:D,4,FALSE)</f>
        <v>Advanced</v>
      </c>
      <c r="L887" t="str">
        <f>VLOOKUP(A887,MasterTutor!A:D,3,FALSE)</f>
        <v>Professional</v>
      </c>
      <c r="M887" t="str">
        <f>VLOOKUP(A887,MasterTutor!A:D,2,FALSE)</f>
        <v>Kristin Haase-Alvey</v>
      </c>
    </row>
    <row r="888" spans="1:13" x14ac:dyDescent="0.2">
      <c r="A888" s="19" t="s">
        <v>223</v>
      </c>
      <c r="B888" s="19" t="s">
        <v>257</v>
      </c>
      <c r="C888" s="22">
        <v>0.7</v>
      </c>
      <c r="D888" s="22">
        <v>1.05</v>
      </c>
      <c r="E888" s="22">
        <v>1</v>
      </c>
      <c r="F888" s="22">
        <v>0.98</v>
      </c>
      <c r="G888" s="22">
        <v>0.86</v>
      </c>
      <c r="H888" s="19">
        <v>8</v>
      </c>
      <c r="I888" s="20">
        <v>0.66666666666666663</v>
      </c>
      <c r="J888" s="22">
        <v>0.66</v>
      </c>
      <c r="K888" t="str">
        <f>VLOOKUP(A888,MasterTutor!A:D,4,FALSE)</f>
        <v>Advanced</v>
      </c>
      <c r="L888" t="str">
        <f>VLOOKUP(A888,MasterTutor!A:D,3,FALSE)</f>
        <v>Professional</v>
      </c>
      <c r="M888" t="str">
        <f>VLOOKUP(A888,MasterTutor!A:D,2,FALSE)</f>
        <v>Kristin Haase-Alvey</v>
      </c>
    </row>
    <row r="889" spans="1:13" x14ac:dyDescent="0.2">
      <c r="A889" s="19" t="s">
        <v>223</v>
      </c>
      <c r="B889" s="19" t="s">
        <v>29</v>
      </c>
      <c r="C889" s="22">
        <v>1.0291999999999999</v>
      </c>
      <c r="D889" s="22">
        <v>0.99009999999999998</v>
      </c>
      <c r="E889" s="22">
        <v>0.99259259300000002</v>
      </c>
      <c r="F889" s="22">
        <v>0.96153846200000004</v>
      </c>
      <c r="G889" s="22">
        <v>0.58333333300000001</v>
      </c>
      <c r="H889" s="19">
        <v>7</v>
      </c>
      <c r="I889" s="20">
        <v>0.72727272727272729</v>
      </c>
      <c r="J889" s="22">
        <f>I889</f>
        <v>0.72727272727272729</v>
      </c>
      <c r="K889" t="str">
        <f>VLOOKUP(A889,MasterTutor!A:D,4,FALSE)</f>
        <v>Advanced</v>
      </c>
      <c r="L889" t="str">
        <f>VLOOKUP(A889,MasterTutor!A:D,3,FALSE)</f>
        <v>Professional</v>
      </c>
      <c r="M889" t="str">
        <f>VLOOKUP(A889,MasterTutor!A:D,2,FALSE)</f>
        <v>Kristin Haase-Alvey</v>
      </c>
    </row>
    <row r="890" spans="1:13" x14ac:dyDescent="0.2">
      <c r="A890" s="19" t="s">
        <v>223</v>
      </c>
      <c r="B890" s="19" t="s">
        <v>17</v>
      </c>
      <c r="C890" s="22">
        <v>0.66</v>
      </c>
      <c r="D890" s="22">
        <v>0.98</v>
      </c>
      <c r="E890" s="22">
        <v>1</v>
      </c>
      <c r="F890" s="22">
        <v>1</v>
      </c>
      <c r="G890" s="22">
        <v>0.67</v>
      </c>
      <c r="H890" s="19">
        <v>6</v>
      </c>
      <c r="I890" s="20">
        <v>1</v>
      </c>
      <c r="J890" s="22">
        <f>I890</f>
        <v>1</v>
      </c>
      <c r="K890" t="str">
        <f>VLOOKUP(A890,MasterTutor!A:D,4,FALSE)</f>
        <v>Advanced</v>
      </c>
      <c r="L890" t="str">
        <f>VLOOKUP(A890,MasterTutor!A:D,3,FALSE)</f>
        <v>Professional</v>
      </c>
      <c r="M890" t="str">
        <f>VLOOKUP(A890,MasterTutor!A:D,2,FALSE)</f>
        <v>Kristin Haase-Alvey</v>
      </c>
    </row>
    <row r="891" spans="1:13" x14ac:dyDescent="0.2">
      <c r="A891" s="19" t="s">
        <v>223</v>
      </c>
      <c r="B891" s="19" t="s">
        <v>18</v>
      </c>
      <c r="C891" s="22">
        <v>0.38</v>
      </c>
      <c r="D891" s="22">
        <v>1.04</v>
      </c>
      <c r="E891" s="22">
        <v>1</v>
      </c>
      <c r="F891" s="22">
        <v>0.91</v>
      </c>
      <c r="G891" s="22">
        <v>1</v>
      </c>
      <c r="H891" s="19" t="e">
        <v>#N/A</v>
      </c>
      <c r="I891" s="20">
        <v>0</v>
      </c>
      <c r="J891" s="22">
        <f>I891</f>
        <v>0</v>
      </c>
      <c r="K891" t="str">
        <f>VLOOKUP(A891,MasterTutor!A:D,4,FALSE)</f>
        <v>Advanced</v>
      </c>
      <c r="L891" t="str">
        <f>VLOOKUP(A891,MasterTutor!A:D,3,FALSE)</f>
        <v>Professional</v>
      </c>
      <c r="M891" t="str">
        <f>VLOOKUP(A891,MasterTutor!A:D,2,FALSE)</f>
        <v>Kristin Haase-Alvey</v>
      </c>
    </row>
    <row r="892" spans="1:13" x14ac:dyDescent="0.2">
      <c r="A892" s="19" t="s">
        <v>223</v>
      </c>
      <c r="B892" s="19" t="s">
        <v>20</v>
      </c>
      <c r="C892" s="22">
        <v>0.73</v>
      </c>
      <c r="D892" s="22">
        <v>1.47</v>
      </c>
      <c r="E892" s="22">
        <v>0.97</v>
      </c>
      <c r="F892" s="22">
        <v>1</v>
      </c>
      <c r="G892" s="22">
        <v>0.79</v>
      </c>
      <c r="H892" s="19" t="e">
        <v>#N/A</v>
      </c>
      <c r="I892" s="20" t="s">
        <v>35</v>
      </c>
      <c r="J892" s="22">
        <v>0.75</v>
      </c>
      <c r="K892" t="str">
        <f>VLOOKUP(A892,MasterTutor!A:D,4,FALSE)</f>
        <v>Advanced</v>
      </c>
      <c r="L892" t="str">
        <f>VLOOKUP(A892,MasterTutor!A:D,3,FALSE)</f>
        <v>Professional</v>
      </c>
      <c r="M892" t="str">
        <f>VLOOKUP(A892,MasterTutor!A:D,2,FALSE)</f>
        <v>Kristin Haase-Alvey</v>
      </c>
    </row>
    <row r="893" spans="1:13" x14ac:dyDescent="0.2">
      <c r="A893" s="19" t="s">
        <v>223</v>
      </c>
      <c r="B893" s="19" t="s">
        <v>21</v>
      </c>
      <c r="C893" s="22">
        <v>0.75</v>
      </c>
      <c r="D893" s="22">
        <v>0.96</v>
      </c>
      <c r="E893" s="22">
        <v>0.98</v>
      </c>
      <c r="F893" s="22">
        <v>0.98</v>
      </c>
      <c r="G893" s="22">
        <v>0.27</v>
      </c>
      <c r="H893" s="19">
        <v>9</v>
      </c>
      <c r="I893" s="20" t="s">
        <v>224</v>
      </c>
      <c r="J893" s="22">
        <v>0.75</v>
      </c>
      <c r="K893" t="str">
        <f>VLOOKUP(A893,MasterTutor!A:D,4,FALSE)</f>
        <v>Advanced</v>
      </c>
      <c r="L893" t="str">
        <f>VLOOKUP(A893,MasterTutor!A:D,3,FALSE)</f>
        <v>Professional</v>
      </c>
      <c r="M893" t="str">
        <f>VLOOKUP(A893,MasterTutor!A:D,2,FALSE)</f>
        <v>Kristin Haase-Alvey</v>
      </c>
    </row>
    <row r="894" spans="1:13" x14ac:dyDescent="0.2">
      <c r="A894" s="19" t="s">
        <v>223</v>
      </c>
      <c r="B894" s="19" t="s">
        <v>22</v>
      </c>
      <c r="C894" s="22">
        <v>0.94</v>
      </c>
      <c r="D894" s="22">
        <v>1.08</v>
      </c>
      <c r="E894" s="22">
        <v>0.99</v>
      </c>
      <c r="F894" s="22">
        <v>1</v>
      </c>
      <c r="G894" s="22">
        <v>0.5</v>
      </c>
      <c r="H894" s="19">
        <v>9</v>
      </c>
      <c r="I894" s="20" t="s">
        <v>134</v>
      </c>
      <c r="J894" s="22">
        <v>0.7</v>
      </c>
      <c r="K894" t="str">
        <f>VLOOKUP(A894,MasterTutor!A:D,4,FALSE)</f>
        <v>Advanced</v>
      </c>
      <c r="L894" t="str">
        <f>VLOOKUP(A894,MasterTutor!A:D,3,FALSE)</f>
        <v>Professional</v>
      </c>
      <c r="M894" t="str">
        <f>VLOOKUP(A894,MasterTutor!A:D,2,FALSE)</f>
        <v>Kristin Haase-Alvey</v>
      </c>
    </row>
    <row r="895" spans="1:13" x14ac:dyDescent="0.2">
      <c r="A895" s="19" t="s">
        <v>225</v>
      </c>
      <c r="B895" s="19" t="s">
        <v>17</v>
      </c>
      <c r="C895" s="22">
        <v>0.97</v>
      </c>
      <c r="D895" s="22">
        <v>1.32</v>
      </c>
      <c r="E895" s="22">
        <v>0.89</v>
      </c>
      <c r="F895" s="22">
        <v>0.6</v>
      </c>
      <c r="G895" s="22">
        <v>0</v>
      </c>
      <c r="H895" s="19">
        <v>2</v>
      </c>
      <c r="I895" s="20">
        <v>0</v>
      </c>
      <c r="J895" s="22">
        <f>I895</f>
        <v>0</v>
      </c>
      <c r="K895" t="e">
        <f>VLOOKUP(A895,MasterTutor!A:D,4,FALSE)</f>
        <v>#N/A</v>
      </c>
      <c r="L895" t="e">
        <f>VLOOKUP(A895,MasterTutor!A:D,3,FALSE)</f>
        <v>#N/A</v>
      </c>
      <c r="M895" t="e">
        <f>VLOOKUP(A895,MasterTutor!A:D,2,FALSE)</f>
        <v>#N/A</v>
      </c>
    </row>
    <row r="896" spans="1:13" x14ac:dyDescent="0.2">
      <c r="A896" s="19" t="s">
        <v>226</v>
      </c>
      <c r="B896" s="19" t="s">
        <v>16</v>
      </c>
      <c r="C896" s="22">
        <v>0.08</v>
      </c>
      <c r="D896" s="22">
        <v>0.38</v>
      </c>
      <c r="E896" s="22">
        <v>0.9</v>
      </c>
      <c r="F896" s="22">
        <v>0.88</v>
      </c>
      <c r="G896" s="22">
        <v>0</v>
      </c>
      <c r="H896" s="19">
        <v>0</v>
      </c>
      <c r="I896" s="23" t="s">
        <v>45</v>
      </c>
      <c r="J896" s="22">
        <v>0</v>
      </c>
      <c r="K896" t="str">
        <f>VLOOKUP(A896,MasterTutor!A:D,4,FALSE)</f>
        <v>Advanced</v>
      </c>
      <c r="L896" t="str">
        <f>VLOOKUP(A896,MasterTutor!A:D,3,FALSE)</f>
        <v>Professional</v>
      </c>
      <c r="M896" t="str">
        <f>VLOOKUP(A896,MasterTutor!A:D,2,FALSE)</f>
        <v>Katherine Marino</v>
      </c>
    </row>
    <row r="897" spans="1:13" x14ac:dyDescent="0.2">
      <c r="A897" s="19" t="s">
        <v>226</v>
      </c>
      <c r="B897" s="19" t="s">
        <v>257</v>
      </c>
      <c r="C897" s="22">
        <v>0.86</v>
      </c>
      <c r="D897" s="22">
        <v>1.1100000000000001</v>
      </c>
      <c r="E897" s="22">
        <v>1</v>
      </c>
      <c r="F897" s="22">
        <v>1</v>
      </c>
      <c r="G897" s="22">
        <v>0</v>
      </c>
      <c r="H897" s="19">
        <v>12</v>
      </c>
      <c r="I897" s="20">
        <v>0.7142857142857143</v>
      </c>
      <c r="J897" s="22">
        <f>5/7</f>
        <v>0.7142857142857143</v>
      </c>
      <c r="K897" t="str">
        <f>VLOOKUP(A897,MasterTutor!A:D,4,FALSE)</f>
        <v>Advanced</v>
      </c>
      <c r="L897" t="str">
        <f>VLOOKUP(A897,MasterTutor!A:D,3,FALSE)</f>
        <v>Professional</v>
      </c>
      <c r="M897" t="str">
        <f>VLOOKUP(A897,MasterTutor!A:D,2,FALSE)</f>
        <v>Katherine Marino</v>
      </c>
    </row>
    <row r="898" spans="1:13" x14ac:dyDescent="0.2">
      <c r="A898" s="19" t="s">
        <v>226</v>
      </c>
      <c r="B898" s="19" t="s">
        <v>29</v>
      </c>
      <c r="C898" s="22">
        <v>1.0214000000000001</v>
      </c>
      <c r="D898" s="22">
        <v>1.1453</v>
      </c>
      <c r="E898" s="22">
        <v>1</v>
      </c>
      <c r="F898" s="22">
        <v>0.94871794899999995</v>
      </c>
      <c r="G898" s="22">
        <v>0.26315789499999998</v>
      </c>
      <c r="H898" s="19">
        <v>15</v>
      </c>
      <c r="I898" s="20">
        <v>0.8571428571428571</v>
      </c>
      <c r="J898" s="22">
        <f>I898</f>
        <v>0.8571428571428571</v>
      </c>
      <c r="K898" t="str">
        <f>VLOOKUP(A898,MasterTutor!A:D,4,FALSE)</f>
        <v>Advanced</v>
      </c>
      <c r="L898" t="str">
        <f>VLOOKUP(A898,MasterTutor!A:D,3,FALSE)</f>
        <v>Professional</v>
      </c>
      <c r="M898" t="str">
        <f>VLOOKUP(A898,MasterTutor!A:D,2,FALSE)</f>
        <v>Katherine Marino</v>
      </c>
    </row>
    <row r="899" spans="1:13" x14ac:dyDescent="0.2">
      <c r="A899" s="19" t="s">
        <v>227</v>
      </c>
      <c r="B899" s="19" t="s">
        <v>14</v>
      </c>
      <c r="C899" s="22">
        <v>0.6875</v>
      </c>
      <c r="D899" s="22">
        <v>1.1302000000000001</v>
      </c>
      <c r="E899" s="22">
        <v>0.98181818181818103</v>
      </c>
      <c r="F899" s="22">
        <v>0.91176470588235203</v>
      </c>
      <c r="G899" s="22">
        <v>0.75</v>
      </c>
      <c r="H899" s="19">
        <v>0</v>
      </c>
      <c r="I899" s="20" t="s">
        <v>23</v>
      </c>
      <c r="J899" s="22">
        <v>1</v>
      </c>
      <c r="K899" t="str">
        <f>VLOOKUP(A899,MasterTutor!A:D,4,FALSE)</f>
        <v>Distinguished</v>
      </c>
      <c r="L899" t="str">
        <f>VLOOKUP(A899,MasterTutor!A:D,3,FALSE)</f>
        <v>Adjunct</v>
      </c>
      <c r="M899" t="str">
        <f>VLOOKUP(A899,MasterTutor!A:D,2,FALSE)</f>
        <v>Kristin Haase-Alvey</v>
      </c>
    </row>
    <row r="900" spans="1:13" x14ac:dyDescent="0.2">
      <c r="A900" s="19" t="s">
        <v>227</v>
      </c>
      <c r="B900" s="19" t="s">
        <v>16</v>
      </c>
      <c r="C900" s="22">
        <v>0.63</v>
      </c>
      <c r="D900" s="22">
        <v>1.07</v>
      </c>
      <c r="E900" s="22">
        <v>1</v>
      </c>
      <c r="F900" s="22">
        <v>1</v>
      </c>
      <c r="G900" s="22">
        <v>0.8</v>
      </c>
      <c r="H900" s="19">
        <v>0</v>
      </c>
      <c r="I900" s="23" t="s">
        <v>45</v>
      </c>
      <c r="J900" s="22">
        <v>0</v>
      </c>
      <c r="K900" t="str">
        <f>VLOOKUP(A900,MasterTutor!A:D,4,FALSE)</f>
        <v>Distinguished</v>
      </c>
      <c r="L900" t="str">
        <f>VLOOKUP(A900,MasterTutor!A:D,3,FALSE)</f>
        <v>Adjunct</v>
      </c>
      <c r="M900" t="str">
        <f>VLOOKUP(A900,MasterTutor!A:D,2,FALSE)</f>
        <v>Kristin Haase-Alvey</v>
      </c>
    </row>
    <row r="901" spans="1:13" x14ac:dyDescent="0.2">
      <c r="A901" s="19" t="s">
        <v>227</v>
      </c>
      <c r="B901" s="19" t="s">
        <v>257</v>
      </c>
      <c r="C901" s="22">
        <v>0.54</v>
      </c>
      <c r="D901" s="22">
        <v>1.06</v>
      </c>
      <c r="E901" s="22">
        <v>1</v>
      </c>
      <c r="F901" s="22">
        <v>1</v>
      </c>
      <c r="G901" s="22">
        <v>1</v>
      </c>
      <c r="H901" s="19">
        <v>4</v>
      </c>
      <c r="I901" s="20">
        <v>0.5</v>
      </c>
      <c r="J901" s="22">
        <v>0.5</v>
      </c>
      <c r="K901" t="str">
        <f>VLOOKUP(A901,MasterTutor!A:D,4,FALSE)</f>
        <v>Distinguished</v>
      </c>
      <c r="L901" t="str">
        <f>VLOOKUP(A901,MasterTutor!A:D,3,FALSE)</f>
        <v>Adjunct</v>
      </c>
      <c r="M901" t="str">
        <f>VLOOKUP(A901,MasterTutor!A:D,2,FALSE)</f>
        <v>Kristin Haase-Alvey</v>
      </c>
    </row>
    <row r="902" spans="1:13" x14ac:dyDescent="0.2">
      <c r="A902" s="19" t="s">
        <v>227</v>
      </c>
      <c r="B902" s="19" t="s">
        <v>29</v>
      </c>
      <c r="C902" s="22">
        <v>0.43130000000000002</v>
      </c>
      <c r="D902" s="22">
        <v>0.72399999999999998</v>
      </c>
      <c r="E902" s="22">
        <v>0.93103448300000002</v>
      </c>
      <c r="F902" s="22">
        <v>0.95652173900000004</v>
      </c>
      <c r="G902" s="22">
        <v>0.77777777800000003</v>
      </c>
      <c r="H902" s="19">
        <v>2</v>
      </c>
      <c r="I902" s="20">
        <v>1</v>
      </c>
      <c r="J902" s="22">
        <f>I902</f>
        <v>1</v>
      </c>
      <c r="K902" t="str">
        <f>VLOOKUP(A902,MasterTutor!A:D,4,FALSE)</f>
        <v>Distinguished</v>
      </c>
      <c r="L902" t="str">
        <f>VLOOKUP(A902,MasterTutor!A:D,3,FALSE)</f>
        <v>Adjunct</v>
      </c>
      <c r="M902" t="str">
        <f>VLOOKUP(A902,MasterTutor!A:D,2,FALSE)</f>
        <v>Kristin Haase-Alvey</v>
      </c>
    </row>
    <row r="903" spans="1:13" x14ac:dyDescent="0.2">
      <c r="A903" s="19" t="s">
        <v>227</v>
      </c>
      <c r="B903" s="19" t="s">
        <v>17</v>
      </c>
      <c r="C903" s="22">
        <v>0.63</v>
      </c>
      <c r="D903" s="22">
        <v>1.1200000000000001</v>
      </c>
      <c r="E903" s="22">
        <v>1</v>
      </c>
      <c r="F903" s="22">
        <v>1</v>
      </c>
      <c r="G903" s="22">
        <v>1</v>
      </c>
      <c r="H903" s="19">
        <v>1</v>
      </c>
      <c r="I903" s="20">
        <v>1</v>
      </c>
      <c r="J903" s="22">
        <f>I903</f>
        <v>1</v>
      </c>
      <c r="K903" t="str">
        <f>VLOOKUP(A903,MasterTutor!A:D,4,FALSE)</f>
        <v>Distinguished</v>
      </c>
      <c r="L903" t="str">
        <f>VLOOKUP(A903,MasterTutor!A:D,3,FALSE)</f>
        <v>Adjunct</v>
      </c>
      <c r="M903" t="str">
        <f>VLOOKUP(A903,MasterTutor!A:D,2,FALSE)</f>
        <v>Kristin Haase-Alvey</v>
      </c>
    </row>
    <row r="904" spans="1:13" x14ac:dyDescent="0.2">
      <c r="A904" s="19" t="s">
        <v>227</v>
      </c>
      <c r="B904" s="19" t="s">
        <v>18</v>
      </c>
      <c r="C904" s="22">
        <v>0.34</v>
      </c>
      <c r="D904" s="22">
        <v>1.06</v>
      </c>
      <c r="E904" s="22">
        <v>0.96</v>
      </c>
      <c r="F904" s="22">
        <v>1</v>
      </c>
      <c r="G904" s="22">
        <v>0.64</v>
      </c>
      <c r="H904" s="19">
        <v>1</v>
      </c>
      <c r="I904" s="20">
        <v>1</v>
      </c>
      <c r="J904" s="22">
        <f>I904</f>
        <v>1</v>
      </c>
      <c r="K904" t="str">
        <f>VLOOKUP(A904,MasterTutor!A:D,4,FALSE)</f>
        <v>Distinguished</v>
      </c>
      <c r="L904" t="str">
        <f>VLOOKUP(A904,MasterTutor!A:D,3,FALSE)</f>
        <v>Adjunct</v>
      </c>
      <c r="M904" t="str">
        <f>VLOOKUP(A904,MasterTutor!A:D,2,FALSE)</f>
        <v>Kristin Haase-Alvey</v>
      </c>
    </row>
    <row r="905" spans="1:13" x14ac:dyDescent="0.2">
      <c r="A905" s="19" t="s">
        <v>227</v>
      </c>
      <c r="B905" s="19" t="s">
        <v>20</v>
      </c>
      <c r="C905" s="22">
        <v>0.5</v>
      </c>
      <c r="D905" s="22">
        <v>0.99</v>
      </c>
      <c r="E905" s="22">
        <v>1</v>
      </c>
      <c r="F905" s="22">
        <v>1</v>
      </c>
      <c r="G905" s="22">
        <v>0.44</v>
      </c>
      <c r="H905" s="19" t="e">
        <v>#N/A</v>
      </c>
      <c r="I905" s="20">
        <v>0</v>
      </c>
      <c r="J905" s="22">
        <f>I905</f>
        <v>0</v>
      </c>
      <c r="K905" t="str">
        <f>VLOOKUP(A905,MasterTutor!A:D,4,FALSE)</f>
        <v>Distinguished</v>
      </c>
      <c r="L905" t="str">
        <f>VLOOKUP(A905,MasterTutor!A:D,3,FALSE)</f>
        <v>Adjunct</v>
      </c>
      <c r="M905" t="str">
        <f>VLOOKUP(A905,MasterTutor!A:D,2,FALSE)</f>
        <v>Kristin Haase-Alvey</v>
      </c>
    </row>
    <row r="906" spans="1:13" x14ac:dyDescent="0.2">
      <c r="A906" s="19" t="s">
        <v>227</v>
      </c>
      <c r="B906" s="19" t="s">
        <v>21</v>
      </c>
      <c r="C906" s="22">
        <v>0.56999999999999995</v>
      </c>
      <c r="D906" s="22">
        <v>1.17</v>
      </c>
      <c r="E906" s="22">
        <v>1</v>
      </c>
      <c r="F906" s="22">
        <v>0.75</v>
      </c>
      <c r="G906" s="22">
        <v>1</v>
      </c>
      <c r="H906" s="19">
        <v>1</v>
      </c>
      <c r="I906" s="21"/>
      <c r="J906" s="19"/>
      <c r="K906" t="str">
        <f>VLOOKUP(A906,MasterTutor!A:D,4,FALSE)</f>
        <v>Distinguished</v>
      </c>
      <c r="L906" t="str">
        <f>VLOOKUP(A906,MasterTutor!A:D,3,FALSE)</f>
        <v>Adjunct</v>
      </c>
      <c r="M906" t="str">
        <f>VLOOKUP(A906,MasterTutor!A:D,2,FALSE)</f>
        <v>Kristin Haase-Alvey</v>
      </c>
    </row>
    <row r="907" spans="1:13" x14ac:dyDescent="0.2">
      <c r="A907" s="19" t="s">
        <v>227</v>
      </c>
      <c r="B907" s="19" t="s">
        <v>22</v>
      </c>
      <c r="C907" s="22">
        <v>0.82</v>
      </c>
      <c r="D907" s="22">
        <v>1.1499999999999999</v>
      </c>
      <c r="E907" s="22">
        <v>1</v>
      </c>
      <c r="F907" s="22">
        <v>1</v>
      </c>
      <c r="G907" s="22">
        <v>0.9</v>
      </c>
      <c r="H907" s="19">
        <v>0</v>
      </c>
      <c r="I907" s="20" t="s">
        <v>172</v>
      </c>
      <c r="J907" s="22">
        <v>0.2</v>
      </c>
      <c r="K907" t="str">
        <f>VLOOKUP(A907,MasterTutor!A:D,4,FALSE)</f>
        <v>Distinguished</v>
      </c>
      <c r="L907" t="str">
        <f>VLOOKUP(A907,MasterTutor!A:D,3,FALSE)</f>
        <v>Adjunct</v>
      </c>
      <c r="M907" t="str">
        <f>VLOOKUP(A907,MasterTutor!A:D,2,FALSE)</f>
        <v>Kristin Haase-Alvey</v>
      </c>
    </row>
    <row r="908" spans="1:13" x14ac:dyDescent="0.2">
      <c r="A908" s="19" t="s">
        <v>228</v>
      </c>
      <c r="B908" s="19" t="s">
        <v>257</v>
      </c>
      <c r="C908" s="22">
        <v>0</v>
      </c>
      <c r="D908" s="22">
        <v>0.08</v>
      </c>
      <c r="E908" s="22">
        <v>0</v>
      </c>
      <c r="F908" s="22">
        <v>0</v>
      </c>
      <c r="G908" s="22">
        <v>0</v>
      </c>
      <c r="H908" s="19">
        <v>0</v>
      </c>
      <c r="I908" s="20"/>
      <c r="J908" s="22"/>
      <c r="K908" t="e">
        <f>VLOOKUP(A908,MasterTutor!A:D,4,FALSE)</f>
        <v>#N/A</v>
      </c>
      <c r="L908" t="e">
        <f>VLOOKUP(A908,MasterTutor!A:D,3,FALSE)</f>
        <v>#N/A</v>
      </c>
      <c r="M908" t="e">
        <f>VLOOKUP(A908,MasterTutor!A:D,2,FALSE)</f>
        <v>#N/A</v>
      </c>
    </row>
    <row r="909" spans="1:13" x14ac:dyDescent="0.2">
      <c r="A909" s="19" t="s">
        <v>229</v>
      </c>
      <c r="B909" s="19" t="s">
        <v>14</v>
      </c>
      <c r="C909" s="22">
        <v>1.2447999999999999</v>
      </c>
      <c r="D909" s="22">
        <v>1.1992</v>
      </c>
      <c r="E909" s="22">
        <v>0.90769230769230702</v>
      </c>
      <c r="F909" s="22">
        <v>0.25</v>
      </c>
      <c r="G909" s="22">
        <v>0.7</v>
      </c>
      <c r="H909" s="19">
        <v>5</v>
      </c>
      <c r="I909" s="20" t="s">
        <v>172</v>
      </c>
      <c r="J909" s="22">
        <v>0.2</v>
      </c>
      <c r="K909" t="e">
        <f>VLOOKUP(A909,MasterTutor!A:D,4,FALSE)</f>
        <v>#N/A</v>
      </c>
      <c r="L909" t="e">
        <f>VLOOKUP(A909,MasterTutor!A:D,3,FALSE)</f>
        <v>#N/A</v>
      </c>
      <c r="M909" t="e">
        <f>VLOOKUP(A909,MasterTutor!A:D,2,FALSE)</f>
        <v>#N/A</v>
      </c>
    </row>
    <row r="910" spans="1:13" x14ac:dyDescent="0.2">
      <c r="A910" s="19" t="s">
        <v>229</v>
      </c>
      <c r="B910" s="19" t="s">
        <v>17</v>
      </c>
      <c r="C910" s="22">
        <v>0.65</v>
      </c>
      <c r="D910" s="22">
        <v>1.31</v>
      </c>
      <c r="E910" s="22">
        <v>0.91</v>
      </c>
      <c r="F910" s="22">
        <v>0.67</v>
      </c>
      <c r="G910" s="22">
        <v>0.7</v>
      </c>
      <c r="H910" s="19">
        <v>3</v>
      </c>
      <c r="I910" s="20">
        <v>1</v>
      </c>
      <c r="J910" s="22">
        <f>I910</f>
        <v>1</v>
      </c>
      <c r="K910" t="e">
        <f>VLOOKUP(A910,MasterTutor!A:D,4,FALSE)</f>
        <v>#N/A</v>
      </c>
      <c r="L910" t="e">
        <f>VLOOKUP(A910,MasterTutor!A:D,3,FALSE)</f>
        <v>#N/A</v>
      </c>
      <c r="M910" t="e">
        <f>VLOOKUP(A910,MasterTutor!A:D,2,FALSE)</f>
        <v>#N/A</v>
      </c>
    </row>
    <row r="911" spans="1:13" x14ac:dyDescent="0.2">
      <c r="A911" s="19" t="s">
        <v>229</v>
      </c>
      <c r="B911" s="19" t="s">
        <v>18</v>
      </c>
      <c r="C911" s="22">
        <v>0.38</v>
      </c>
      <c r="D911" s="22">
        <v>0.9</v>
      </c>
      <c r="E911" s="22">
        <v>0.97</v>
      </c>
      <c r="F911" s="22">
        <v>1</v>
      </c>
      <c r="G911" s="22">
        <v>0.83</v>
      </c>
      <c r="H911" s="19" t="e">
        <v>#N/A</v>
      </c>
      <c r="I911" s="20">
        <v>1</v>
      </c>
      <c r="J911" s="22">
        <f>I911</f>
        <v>1</v>
      </c>
      <c r="K911" t="e">
        <f>VLOOKUP(A911,MasterTutor!A:D,4,FALSE)</f>
        <v>#N/A</v>
      </c>
      <c r="L911" t="e">
        <f>VLOOKUP(A911,MasterTutor!A:D,3,FALSE)</f>
        <v>#N/A</v>
      </c>
      <c r="M911" t="e">
        <f>VLOOKUP(A911,MasterTutor!A:D,2,FALSE)</f>
        <v>#N/A</v>
      </c>
    </row>
    <row r="912" spans="1:13" x14ac:dyDescent="0.2">
      <c r="A912" s="19" t="s">
        <v>229</v>
      </c>
      <c r="B912" s="19" t="s">
        <v>20</v>
      </c>
      <c r="C912" s="22">
        <v>0.67</v>
      </c>
      <c r="D912" s="22">
        <v>1.1499999999999999</v>
      </c>
      <c r="E912" s="22">
        <v>0.97</v>
      </c>
      <c r="F912" s="22">
        <v>1</v>
      </c>
      <c r="G912" s="22">
        <v>0.5</v>
      </c>
      <c r="H912" s="19">
        <v>6</v>
      </c>
      <c r="I912" s="20">
        <v>0</v>
      </c>
      <c r="J912" s="22">
        <f>I912</f>
        <v>0</v>
      </c>
      <c r="K912" t="e">
        <f>VLOOKUP(A912,MasterTutor!A:D,4,FALSE)</f>
        <v>#N/A</v>
      </c>
      <c r="L912" t="e">
        <f>VLOOKUP(A912,MasterTutor!A:D,3,FALSE)</f>
        <v>#N/A</v>
      </c>
      <c r="M912" t="e">
        <f>VLOOKUP(A912,MasterTutor!A:D,2,FALSE)</f>
        <v>#N/A</v>
      </c>
    </row>
    <row r="913" spans="1:13" x14ac:dyDescent="0.2">
      <c r="A913" s="19" t="s">
        <v>229</v>
      </c>
      <c r="B913" s="19" t="s">
        <v>21</v>
      </c>
      <c r="C913" s="22">
        <v>0.72</v>
      </c>
      <c r="D913" s="22">
        <v>1.22</v>
      </c>
      <c r="E913" s="22">
        <v>0.94</v>
      </c>
      <c r="F913" s="22">
        <v>1</v>
      </c>
      <c r="G913" s="22">
        <v>0</v>
      </c>
      <c r="H913" s="19">
        <v>1</v>
      </c>
      <c r="I913" s="21"/>
      <c r="J913" s="19"/>
      <c r="K913" t="e">
        <f>VLOOKUP(A913,MasterTutor!A:D,4,FALSE)</f>
        <v>#N/A</v>
      </c>
      <c r="L913" t="e">
        <f>VLOOKUP(A913,MasterTutor!A:D,3,FALSE)</f>
        <v>#N/A</v>
      </c>
      <c r="M913" t="e">
        <f>VLOOKUP(A913,MasterTutor!A:D,2,FALSE)</f>
        <v>#N/A</v>
      </c>
    </row>
    <row r="914" spans="1:13" x14ac:dyDescent="0.2">
      <c r="A914" s="19" t="s">
        <v>229</v>
      </c>
      <c r="B914" s="19" t="s">
        <v>22</v>
      </c>
      <c r="C914" s="22">
        <v>0.85</v>
      </c>
      <c r="D914" s="22">
        <v>1.5</v>
      </c>
      <c r="E914" s="22">
        <v>0.88</v>
      </c>
      <c r="F914" s="22">
        <v>1</v>
      </c>
      <c r="G914" s="22">
        <v>0.78</v>
      </c>
      <c r="H914" s="19">
        <v>5</v>
      </c>
      <c r="I914" s="20" t="s">
        <v>36</v>
      </c>
      <c r="J914" s="22">
        <v>0</v>
      </c>
      <c r="K914" t="e">
        <f>VLOOKUP(A914,MasterTutor!A:D,4,FALSE)</f>
        <v>#N/A</v>
      </c>
      <c r="L914" t="e">
        <f>VLOOKUP(A914,MasterTutor!A:D,3,FALSE)</f>
        <v>#N/A</v>
      </c>
      <c r="M914" t="e">
        <f>VLOOKUP(A914,MasterTutor!A:D,2,FALSE)</f>
        <v>#N/A</v>
      </c>
    </row>
    <row r="915" spans="1:13" x14ac:dyDescent="0.2">
      <c r="A915" s="19" t="s">
        <v>230</v>
      </c>
      <c r="B915" s="19" t="s">
        <v>14</v>
      </c>
      <c r="C915" s="22">
        <v>0.78129999999999999</v>
      </c>
      <c r="D915" s="22">
        <v>1.1522999999999901</v>
      </c>
      <c r="E915" s="22">
        <v>0.91836734693877498</v>
      </c>
      <c r="F915" s="22">
        <v>0.94285714285714195</v>
      </c>
      <c r="G915" s="22">
        <v>1</v>
      </c>
      <c r="H915" s="19">
        <v>4</v>
      </c>
      <c r="I915" s="20" t="s">
        <v>43</v>
      </c>
      <c r="J915" s="22">
        <v>0.17</v>
      </c>
      <c r="K915" t="e">
        <f>VLOOKUP(A915,MasterTutor!A:D,4,FALSE)</f>
        <v>#N/A</v>
      </c>
      <c r="L915" t="e">
        <f>VLOOKUP(A915,MasterTutor!A:D,3,FALSE)</f>
        <v>#N/A</v>
      </c>
      <c r="M915" t="e">
        <f>VLOOKUP(A915,MasterTutor!A:D,2,FALSE)</f>
        <v>#N/A</v>
      </c>
    </row>
    <row r="916" spans="1:13" x14ac:dyDescent="0.2">
      <c r="A916" s="19" t="s">
        <v>230</v>
      </c>
      <c r="B916" s="19" t="s">
        <v>14</v>
      </c>
      <c r="C916" s="22">
        <v>0.78129999999999999</v>
      </c>
      <c r="D916" s="22">
        <v>1.1522999999999901</v>
      </c>
      <c r="E916" s="22">
        <v>0.91836734693877498</v>
      </c>
      <c r="F916" s="22">
        <v>0.94285714285714195</v>
      </c>
      <c r="G916" s="22">
        <v>1</v>
      </c>
      <c r="H916" s="19">
        <v>4</v>
      </c>
      <c r="I916" s="20" t="s">
        <v>43</v>
      </c>
      <c r="J916" s="22">
        <f>_xlfn.TEXTBEFORE(I916, "/")/_xlfn.TEXTAFTER(I916,"/")</f>
        <v>0.16666666666666666</v>
      </c>
      <c r="K916" t="e">
        <f>VLOOKUP(A916,MasterTutor!A:D,4,FALSE)</f>
        <v>#N/A</v>
      </c>
      <c r="L916" t="e">
        <f>VLOOKUP(A916,MasterTutor!A:D,3,FALSE)</f>
        <v>#N/A</v>
      </c>
      <c r="M916" t="e">
        <f>VLOOKUP(A916,MasterTutor!A:D,2,FALSE)</f>
        <v>#N/A</v>
      </c>
    </row>
    <row r="917" spans="1:13" x14ac:dyDescent="0.2">
      <c r="A917" s="19" t="s">
        <v>230</v>
      </c>
      <c r="B917" s="19" t="s">
        <v>16</v>
      </c>
      <c r="C917" s="22">
        <v>0.95</v>
      </c>
      <c r="D917" s="22">
        <v>1.18</v>
      </c>
      <c r="E917" s="22">
        <v>0.79</v>
      </c>
      <c r="F917" s="22">
        <v>0.92</v>
      </c>
      <c r="G917" s="22">
        <v>0</v>
      </c>
      <c r="H917" s="19">
        <v>5</v>
      </c>
      <c r="I917" s="23" t="s">
        <v>189</v>
      </c>
      <c r="J917" s="22">
        <v>0</v>
      </c>
      <c r="K917" t="e">
        <f>VLOOKUP(A917,MasterTutor!A:D,4,FALSE)</f>
        <v>#N/A</v>
      </c>
      <c r="L917" t="e">
        <f>VLOOKUP(A917,MasterTutor!A:D,3,FALSE)</f>
        <v>#N/A</v>
      </c>
      <c r="M917" t="e">
        <f>VLOOKUP(A917,MasterTutor!A:D,2,FALSE)</f>
        <v>#N/A</v>
      </c>
    </row>
    <row r="918" spans="1:13" x14ac:dyDescent="0.2">
      <c r="A918" s="19" t="s">
        <v>230</v>
      </c>
      <c r="B918" s="19" t="s">
        <v>257</v>
      </c>
      <c r="C918" s="22">
        <v>0.77</v>
      </c>
      <c r="D918" s="22">
        <v>1.1299999999999999</v>
      </c>
      <c r="E918" s="22">
        <v>0.83</v>
      </c>
      <c r="F918" s="22">
        <v>0.68</v>
      </c>
      <c r="G918" s="22">
        <v>0</v>
      </c>
      <c r="H918" s="19">
        <v>4</v>
      </c>
      <c r="I918" s="20">
        <v>1</v>
      </c>
      <c r="J918" s="22">
        <v>1</v>
      </c>
      <c r="K918" t="e">
        <f>VLOOKUP(A918,MasterTutor!A:D,4,FALSE)</f>
        <v>#N/A</v>
      </c>
      <c r="L918" t="e">
        <f>VLOOKUP(A918,MasterTutor!A:D,3,FALSE)</f>
        <v>#N/A</v>
      </c>
      <c r="M918" t="e">
        <f>VLOOKUP(A918,MasterTutor!A:D,2,FALSE)</f>
        <v>#N/A</v>
      </c>
    </row>
    <row r="919" spans="1:13" x14ac:dyDescent="0.2">
      <c r="A919" s="19" t="s">
        <v>230</v>
      </c>
      <c r="B919" s="19" t="s">
        <v>17</v>
      </c>
      <c r="C919" s="22">
        <v>0.51</v>
      </c>
      <c r="D919" s="22">
        <v>1.1299999999999999</v>
      </c>
      <c r="E919" s="22">
        <v>0.85</v>
      </c>
      <c r="F919" s="22">
        <v>0.77</v>
      </c>
      <c r="G919" s="22">
        <v>0.5</v>
      </c>
      <c r="H919" s="19">
        <v>3</v>
      </c>
      <c r="I919" s="20">
        <v>0</v>
      </c>
      <c r="J919" s="22">
        <f>I919</f>
        <v>0</v>
      </c>
      <c r="K919" t="e">
        <f>VLOOKUP(A919,MasterTutor!A:D,4,FALSE)</f>
        <v>#N/A</v>
      </c>
      <c r="L919" t="e">
        <f>VLOOKUP(A919,MasterTutor!A:D,3,FALSE)</f>
        <v>#N/A</v>
      </c>
      <c r="M919" t="e">
        <f>VLOOKUP(A919,MasterTutor!A:D,2,FALSE)</f>
        <v>#N/A</v>
      </c>
    </row>
    <row r="920" spans="1:13" x14ac:dyDescent="0.2">
      <c r="A920" s="19" t="s">
        <v>230</v>
      </c>
      <c r="B920" s="19" t="s">
        <v>18</v>
      </c>
      <c r="C920" s="22">
        <v>0.43</v>
      </c>
      <c r="D920" s="22">
        <v>1.04</v>
      </c>
      <c r="E920" s="22">
        <v>0.84</v>
      </c>
      <c r="F920" s="22">
        <v>1</v>
      </c>
      <c r="G920" s="22">
        <v>0.4</v>
      </c>
      <c r="H920" s="19">
        <v>3</v>
      </c>
      <c r="J920" s="19"/>
      <c r="K920" t="e">
        <f>VLOOKUP(A920,MasterTutor!A:D,4,FALSE)</f>
        <v>#N/A</v>
      </c>
      <c r="L920" t="e">
        <f>VLOOKUP(A920,MasterTutor!A:D,3,FALSE)</f>
        <v>#N/A</v>
      </c>
      <c r="M920" t="e">
        <f>VLOOKUP(A920,MasterTutor!A:D,2,FALSE)</f>
        <v>#N/A</v>
      </c>
    </row>
    <row r="921" spans="1:13" x14ac:dyDescent="0.2">
      <c r="A921" s="19" t="s">
        <v>230</v>
      </c>
      <c r="B921" s="19" t="s">
        <v>20</v>
      </c>
      <c r="C921" s="22">
        <v>0.42</v>
      </c>
      <c r="D921" s="22">
        <v>1.1100000000000001</v>
      </c>
      <c r="E921" s="22">
        <v>1</v>
      </c>
      <c r="F921" s="22">
        <v>0.94</v>
      </c>
      <c r="G921" s="22">
        <v>0.5</v>
      </c>
      <c r="H921" s="19">
        <v>1</v>
      </c>
      <c r="J921" s="19"/>
      <c r="K921" t="e">
        <f>VLOOKUP(A921,MasterTutor!A:D,4,FALSE)</f>
        <v>#N/A</v>
      </c>
      <c r="L921" t="e">
        <f>VLOOKUP(A921,MasterTutor!A:D,3,FALSE)</f>
        <v>#N/A</v>
      </c>
      <c r="M921" t="e">
        <f>VLOOKUP(A921,MasterTutor!A:D,2,FALSE)</f>
        <v>#N/A</v>
      </c>
    </row>
    <row r="922" spans="1:13" x14ac:dyDescent="0.2">
      <c r="A922" s="19" t="s">
        <v>230</v>
      </c>
      <c r="B922" s="19" t="s">
        <v>21</v>
      </c>
      <c r="C922" s="22">
        <v>0.27</v>
      </c>
      <c r="D922" s="22">
        <v>0.86</v>
      </c>
      <c r="E922" s="22">
        <v>1</v>
      </c>
      <c r="F922" s="22">
        <v>0.69</v>
      </c>
      <c r="G922" s="22">
        <v>0.6</v>
      </c>
      <c r="H922" s="19">
        <v>4</v>
      </c>
      <c r="I922" s="21"/>
      <c r="J922" s="19"/>
      <c r="K922" t="e">
        <f>VLOOKUP(A922,MasterTutor!A:D,4,FALSE)</f>
        <v>#N/A</v>
      </c>
      <c r="L922" t="e">
        <f>VLOOKUP(A922,MasterTutor!A:D,3,FALSE)</f>
        <v>#N/A</v>
      </c>
      <c r="M922" t="e">
        <f>VLOOKUP(A922,MasterTutor!A:D,2,FALSE)</f>
        <v>#N/A</v>
      </c>
    </row>
    <row r="923" spans="1:13" x14ac:dyDescent="0.2">
      <c r="A923" s="19" t="s">
        <v>230</v>
      </c>
      <c r="B923" s="19" t="s">
        <v>22</v>
      </c>
      <c r="C923" s="22">
        <v>0.33</v>
      </c>
      <c r="D923" s="22">
        <v>0.8</v>
      </c>
      <c r="E923" s="22">
        <v>1</v>
      </c>
      <c r="F923" s="22">
        <v>0.64</v>
      </c>
      <c r="G923" s="22">
        <v>1</v>
      </c>
      <c r="H923" s="19">
        <v>1</v>
      </c>
      <c r="I923" s="20" t="s">
        <v>64</v>
      </c>
      <c r="J923" s="22">
        <v>0.25</v>
      </c>
      <c r="K923" t="e">
        <f>VLOOKUP(A923,MasterTutor!A:D,4,FALSE)</f>
        <v>#N/A</v>
      </c>
      <c r="L923" t="e">
        <f>VLOOKUP(A923,MasterTutor!A:D,3,FALSE)</f>
        <v>#N/A</v>
      </c>
      <c r="M923" t="e">
        <f>VLOOKUP(A923,MasterTutor!A:D,2,FALSE)</f>
        <v>#N/A</v>
      </c>
    </row>
    <row r="924" spans="1:13" x14ac:dyDescent="0.2">
      <c r="A924" s="19" t="s">
        <v>231</v>
      </c>
      <c r="B924" s="19" t="s">
        <v>14</v>
      </c>
      <c r="C924" s="22">
        <v>0.91669999999999996</v>
      </c>
      <c r="D924" s="22">
        <v>1.0229999999999999</v>
      </c>
      <c r="E924" s="22">
        <v>1</v>
      </c>
      <c r="F924" s="22">
        <v>1</v>
      </c>
      <c r="G924" s="22">
        <v>0</v>
      </c>
      <c r="H924" s="19">
        <v>9</v>
      </c>
      <c r="I924" s="20" t="s">
        <v>139</v>
      </c>
      <c r="J924" s="22">
        <v>0.38</v>
      </c>
      <c r="K924" t="str">
        <f>VLOOKUP(A924,MasterTutor!A:D,4,FALSE)</f>
        <v>Advanced</v>
      </c>
      <c r="L924" t="str">
        <f>VLOOKUP(A924,MasterTutor!A:D,3,FALSE)</f>
        <v xml:space="preserve">Adjunct </v>
      </c>
      <c r="M924" t="str">
        <f>VLOOKUP(A924,MasterTutor!A:D,2,FALSE)</f>
        <v>Ian Plamondon</v>
      </c>
    </row>
    <row r="925" spans="1:13" x14ac:dyDescent="0.2">
      <c r="A925" s="19" t="s">
        <v>231</v>
      </c>
      <c r="B925" s="19" t="s">
        <v>14</v>
      </c>
      <c r="C925" s="22">
        <v>0.91669999999999996</v>
      </c>
      <c r="D925" s="22">
        <v>1.0229999999999999</v>
      </c>
      <c r="E925" s="22">
        <v>1</v>
      </c>
      <c r="F925" s="22">
        <v>1</v>
      </c>
      <c r="G925" s="22">
        <v>0</v>
      </c>
      <c r="H925" s="19">
        <v>9</v>
      </c>
      <c r="I925" s="20" t="s">
        <v>139</v>
      </c>
      <c r="J925" s="22">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19" t="s">
        <v>231</v>
      </c>
      <c r="B926" s="19" t="s">
        <v>16</v>
      </c>
      <c r="C926" s="22">
        <v>0.93</v>
      </c>
      <c r="D926" s="22">
        <v>0.98</v>
      </c>
      <c r="E926" s="22">
        <v>0.98</v>
      </c>
      <c r="F926" s="22">
        <v>0.99</v>
      </c>
      <c r="G926" s="22">
        <v>0.67</v>
      </c>
      <c r="H926" s="19">
        <v>11</v>
      </c>
      <c r="I926" s="23" t="s">
        <v>148</v>
      </c>
      <c r="J926" s="22">
        <v>0</v>
      </c>
      <c r="K926" t="str">
        <f>VLOOKUP(A926,MasterTutor!A:D,4,FALSE)</f>
        <v>Advanced</v>
      </c>
      <c r="L926" t="str">
        <f>VLOOKUP(A926,MasterTutor!A:D,3,FALSE)</f>
        <v xml:space="preserve">Adjunct </v>
      </c>
      <c r="M926" t="str">
        <f>VLOOKUP(A926,MasterTutor!A:D,2,FALSE)</f>
        <v>Ian Plamondon</v>
      </c>
    </row>
    <row r="927" spans="1:13" x14ac:dyDescent="0.2">
      <c r="A927" s="19" t="s">
        <v>231</v>
      </c>
      <c r="B927" s="19" t="s">
        <v>257</v>
      </c>
      <c r="C927" s="22">
        <v>0.78</v>
      </c>
      <c r="D927" s="22">
        <v>0.97</v>
      </c>
      <c r="E927" s="22">
        <v>0.99</v>
      </c>
      <c r="F927" s="22">
        <v>0.98</v>
      </c>
      <c r="G927" s="22">
        <v>1</v>
      </c>
      <c r="H927" s="19">
        <v>6</v>
      </c>
      <c r="I927" s="20"/>
      <c r="J927" s="22"/>
      <c r="K927" t="str">
        <f>VLOOKUP(A927,MasterTutor!A:D,4,FALSE)</f>
        <v>Advanced</v>
      </c>
      <c r="L927" t="str">
        <f>VLOOKUP(A927,MasterTutor!A:D,3,FALSE)</f>
        <v xml:space="preserve">Adjunct </v>
      </c>
      <c r="M927" t="str">
        <f>VLOOKUP(A927,MasterTutor!A:D,2,FALSE)</f>
        <v>Ian Plamondon</v>
      </c>
    </row>
    <row r="928" spans="1:13" x14ac:dyDescent="0.2">
      <c r="A928" s="19" t="s">
        <v>231</v>
      </c>
      <c r="B928" s="19" t="s">
        <v>29</v>
      </c>
      <c r="C928" s="22">
        <v>0.96250000000000002</v>
      </c>
      <c r="D928" s="22">
        <v>1.3264</v>
      </c>
      <c r="E928" s="22">
        <v>1</v>
      </c>
      <c r="F928" s="22">
        <v>1</v>
      </c>
      <c r="G928" s="22">
        <v>0.84615384599999999</v>
      </c>
      <c r="H928" s="19">
        <v>3</v>
      </c>
      <c r="I928" s="20" t="s">
        <v>189</v>
      </c>
      <c r="J928" s="22">
        <v>0</v>
      </c>
      <c r="K928" t="str">
        <f>VLOOKUP(A928,MasterTutor!A:D,4,FALSE)</f>
        <v>Advanced</v>
      </c>
      <c r="L928" t="str">
        <f>VLOOKUP(A928,MasterTutor!A:D,3,FALSE)</f>
        <v xml:space="preserve">Adjunct </v>
      </c>
      <c r="M928" t="str">
        <f>VLOOKUP(A928,MasterTutor!A:D,2,FALSE)</f>
        <v>Ian Plamondon</v>
      </c>
    </row>
    <row r="929" spans="1:13" x14ac:dyDescent="0.2">
      <c r="A929" s="19" t="s">
        <v>231</v>
      </c>
      <c r="B929" s="19" t="s">
        <v>17</v>
      </c>
      <c r="C929" s="22">
        <v>0.42</v>
      </c>
      <c r="D929" s="22">
        <v>1.19</v>
      </c>
      <c r="E929" s="22">
        <v>1</v>
      </c>
      <c r="F929" s="22">
        <v>0.75</v>
      </c>
      <c r="G929" s="22">
        <v>0.88</v>
      </c>
      <c r="H929" s="19">
        <v>1</v>
      </c>
      <c r="I929" s="20" t="s">
        <v>90</v>
      </c>
      <c r="J929" s="22">
        <v>0.6</v>
      </c>
      <c r="K929" t="str">
        <f>VLOOKUP(A929,MasterTutor!A:D,4,FALSE)</f>
        <v>Advanced</v>
      </c>
      <c r="L929" t="str">
        <f>VLOOKUP(A929,MasterTutor!A:D,3,FALSE)</f>
        <v xml:space="preserve">Adjunct </v>
      </c>
      <c r="M929" t="str">
        <f>VLOOKUP(A929,MasterTutor!A:D,2,FALSE)</f>
        <v>Ian Plamondon</v>
      </c>
    </row>
    <row r="930" spans="1:13" x14ac:dyDescent="0.2">
      <c r="A930" s="19" t="s">
        <v>231</v>
      </c>
      <c r="B930" s="19" t="s">
        <v>18</v>
      </c>
      <c r="C930" s="22">
        <v>0.45</v>
      </c>
      <c r="D930" s="22">
        <v>1.08</v>
      </c>
      <c r="E930" s="22">
        <v>1</v>
      </c>
      <c r="F930" s="22">
        <v>1</v>
      </c>
      <c r="G930" s="22">
        <v>0.71</v>
      </c>
      <c r="H930" s="19">
        <v>2</v>
      </c>
      <c r="I930" s="20" t="s">
        <v>179</v>
      </c>
      <c r="J930" s="22">
        <v>0.25</v>
      </c>
      <c r="K930" t="str">
        <f>VLOOKUP(A930,MasterTutor!A:D,4,FALSE)</f>
        <v>Advanced</v>
      </c>
      <c r="L930" t="str">
        <f>VLOOKUP(A930,MasterTutor!A:D,3,FALSE)</f>
        <v xml:space="preserve">Adjunct </v>
      </c>
      <c r="M930" t="str">
        <f>VLOOKUP(A930,MasterTutor!A:D,2,FALSE)</f>
        <v>Ian Plamondon</v>
      </c>
    </row>
    <row r="931" spans="1:13" x14ac:dyDescent="0.2">
      <c r="A931" s="19" t="s">
        <v>231</v>
      </c>
      <c r="B931" s="19" t="s">
        <v>20</v>
      </c>
      <c r="C931" s="22">
        <v>0.79</v>
      </c>
      <c r="D931" s="22">
        <v>1.02</v>
      </c>
      <c r="E931" s="22">
        <v>0.97</v>
      </c>
      <c r="F931" s="22">
        <v>0.84</v>
      </c>
      <c r="G931" s="22">
        <v>0.45</v>
      </c>
      <c r="H931" s="19">
        <v>4</v>
      </c>
      <c r="I931" s="20">
        <v>0</v>
      </c>
      <c r="J931" s="22">
        <f>I931</f>
        <v>0</v>
      </c>
      <c r="K931" t="str">
        <f>VLOOKUP(A931,MasterTutor!A:D,4,FALSE)</f>
        <v>Advanced</v>
      </c>
      <c r="L931" t="str">
        <f>VLOOKUP(A931,MasterTutor!A:D,3,FALSE)</f>
        <v xml:space="preserve">Adjunct </v>
      </c>
      <c r="M931" t="str">
        <f>VLOOKUP(A931,MasterTutor!A:D,2,FALSE)</f>
        <v>Ian Plamondon</v>
      </c>
    </row>
    <row r="932" spans="1:13" x14ac:dyDescent="0.2">
      <c r="A932" s="19" t="s">
        <v>231</v>
      </c>
      <c r="B932" s="19" t="s">
        <v>21</v>
      </c>
      <c r="C932" s="22">
        <v>0.5</v>
      </c>
      <c r="D932" s="22">
        <v>0.92</v>
      </c>
      <c r="E932" s="22">
        <v>0.95</v>
      </c>
      <c r="F932" s="22">
        <v>0.71</v>
      </c>
      <c r="G932" s="22">
        <v>0</v>
      </c>
      <c r="H932" s="19">
        <v>5</v>
      </c>
      <c r="I932" s="20" t="s">
        <v>45</v>
      </c>
      <c r="J932" s="22">
        <v>0</v>
      </c>
      <c r="K932" t="str">
        <f>VLOOKUP(A932,MasterTutor!A:D,4,FALSE)</f>
        <v>Advanced</v>
      </c>
      <c r="L932" t="str">
        <f>VLOOKUP(A932,MasterTutor!A:D,3,FALSE)</f>
        <v xml:space="preserve">Adjunct </v>
      </c>
      <c r="M932" t="str">
        <f>VLOOKUP(A932,MasterTutor!A:D,2,FALSE)</f>
        <v>Ian Plamondon</v>
      </c>
    </row>
    <row r="933" spans="1:13" x14ac:dyDescent="0.2">
      <c r="A933" s="19" t="s">
        <v>231</v>
      </c>
      <c r="B933" s="19" t="s">
        <v>22</v>
      </c>
      <c r="C933" s="22">
        <v>0.72</v>
      </c>
      <c r="D933" s="22">
        <v>1.07</v>
      </c>
      <c r="E933" s="22">
        <v>0.86</v>
      </c>
      <c r="F933" s="22">
        <v>0.93</v>
      </c>
      <c r="G933" s="22">
        <v>0</v>
      </c>
      <c r="H933" s="19">
        <v>13</v>
      </c>
      <c r="I933" s="20" t="s">
        <v>232</v>
      </c>
      <c r="J933" s="22">
        <v>0.14000000000000001</v>
      </c>
      <c r="K933" t="str">
        <f>VLOOKUP(A933,MasterTutor!A:D,4,FALSE)</f>
        <v>Advanced</v>
      </c>
      <c r="L933" t="str">
        <f>VLOOKUP(A933,MasterTutor!A:D,3,FALSE)</f>
        <v xml:space="preserve">Adjunct </v>
      </c>
      <c r="M933" t="str">
        <f>VLOOKUP(A933,MasterTutor!A:D,2,FALSE)</f>
        <v>Ian Plamondon</v>
      </c>
    </row>
    <row r="934" spans="1:13" x14ac:dyDescent="0.2">
      <c r="A934" s="19" t="s">
        <v>233</v>
      </c>
      <c r="B934" s="19" t="s">
        <v>14</v>
      </c>
      <c r="C934" s="22">
        <v>0.98329999999999995</v>
      </c>
      <c r="D934" s="22">
        <v>1.0690999999999999</v>
      </c>
      <c r="E934" s="22">
        <v>1</v>
      </c>
      <c r="F934" s="22">
        <v>0.97530864197530798</v>
      </c>
      <c r="G934" s="22">
        <v>0.64285714285714202</v>
      </c>
      <c r="H934" s="19">
        <v>8</v>
      </c>
      <c r="I934" s="20" t="s">
        <v>187</v>
      </c>
      <c r="J934" s="22">
        <v>0</v>
      </c>
      <c r="K934" t="str">
        <f>VLOOKUP(A934,MasterTutor!A:D,4,FALSE)</f>
        <v>Advanced</v>
      </c>
      <c r="L934" t="str">
        <f>VLOOKUP(A934,MasterTutor!A:D,3,FALSE)</f>
        <v>Professional</v>
      </c>
      <c r="M934" t="str">
        <f>VLOOKUP(A934,MasterTutor!A:D,2,FALSE)</f>
        <v>Geoff St. Marie</v>
      </c>
    </row>
    <row r="935" spans="1:13" x14ac:dyDescent="0.2">
      <c r="A935" s="19" t="s">
        <v>233</v>
      </c>
      <c r="B935" s="19" t="s">
        <v>16</v>
      </c>
      <c r="C935" s="22">
        <v>0.75</v>
      </c>
      <c r="D935" s="22">
        <v>1.08</v>
      </c>
      <c r="E935" s="22">
        <v>1</v>
      </c>
      <c r="F935" s="22">
        <v>0.96</v>
      </c>
      <c r="G935" s="22">
        <v>0.85</v>
      </c>
      <c r="H935" s="19">
        <v>7</v>
      </c>
      <c r="I935" s="23">
        <v>45724</v>
      </c>
      <c r="J935" s="24">
        <v>0.38</v>
      </c>
      <c r="K935" t="str">
        <f>VLOOKUP(A935,MasterTutor!A:D,4,FALSE)</f>
        <v>Advanced</v>
      </c>
      <c r="L935" t="str">
        <f>VLOOKUP(A935,MasterTutor!A:D,3,FALSE)</f>
        <v>Professional</v>
      </c>
      <c r="M935" t="str">
        <f>VLOOKUP(A935,MasterTutor!A:D,2,FALSE)</f>
        <v>Geoff St. Marie</v>
      </c>
    </row>
    <row r="936" spans="1:13" x14ac:dyDescent="0.2">
      <c r="A936" s="19" t="s">
        <v>233</v>
      </c>
      <c r="B936" s="19" t="s">
        <v>257</v>
      </c>
      <c r="C936" s="22">
        <v>0.48</v>
      </c>
      <c r="D936" s="22">
        <v>0.7</v>
      </c>
      <c r="E936" s="22">
        <v>1</v>
      </c>
      <c r="F936" s="22">
        <v>0.98</v>
      </c>
      <c r="G936" s="22">
        <v>1</v>
      </c>
      <c r="H936" s="19">
        <v>6</v>
      </c>
      <c r="I936" s="20">
        <v>0.5</v>
      </c>
      <c r="J936" s="22">
        <v>0.5</v>
      </c>
      <c r="K936" t="str">
        <f>VLOOKUP(A936,MasterTutor!A:D,4,FALSE)</f>
        <v>Advanced</v>
      </c>
      <c r="L936" t="str">
        <f>VLOOKUP(A936,MasterTutor!A:D,3,FALSE)</f>
        <v>Professional</v>
      </c>
      <c r="M936" t="str">
        <f>VLOOKUP(A936,MasterTutor!A:D,2,FALSE)</f>
        <v>Geoff St. Marie</v>
      </c>
    </row>
    <row r="937" spans="1:13" x14ac:dyDescent="0.2">
      <c r="A937" s="19" t="s">
        <v>233</v>
      </c>
      <c r="B937" s="19" t="s">
        <v>29</v>
      </c>
      <c r="C937" s="22">
        <v>0.1875</v>
      </c>
      <c r="D937" s="22">
        <v>0.85860000000000003</v>
      </c>
      <c r="E937" s="22">
        <v>1</v>
      </c>
      <c r="F937" s="22">
        <v>1</v>
      </c>
      <c r="G937" s="22">
        <v>1</v>
      </c>
      <c r="H937" s="19">
        <v>3</v>
      </c>
      <c r="I937" s="20" t="s">
        <v>32</v>
      </c>
      <c r="J937" s="22">
        <v>0</v>
      </c>
      <c r="K937" t="str">
        <f>VLOOKUP(A937,MasterTutor!A:D,4,FALSE)</f>
        <v>Advanced</v>
      </c>
      <c r="L937" t="str">
        <f>VLOOKUP(A937,MasterTutor!A:D,3,FALSE)</f>
        <v>Professional</v>
      </c>
      <c r="M937" t="str">
        <f>VLOOKUP(A937,MasterTutor!A:D,2,FALSE)</f>
        <v>Geoff St. Marie</v>
      </c>
    </row>
    <row r="938" spans="1:13" x14ac:dyDescent="0.2">
      <c r="A938" s="19" t="s">
        <v>233</v>
      </c>
      <c r="B938" s="19" t="s">
        <v>22</v>
      </c>
      <c r="C938" s="22">
        <v>0.68</v>
      </c>
      <c r="D938" s="22">
        <v>1.03</v>
      </c>
      <c r="E938" s="22">
        <v>1</v>
      </c>
      <c r="F938" s="22">
        <v>0.96</v>
      </c>
      <c r="G938" s="22">
        <v>1</v>
      </c>
      <c r="H938" s="19">
        <v>2</v>
      </c>
      <c r="I938" s="20" t="s">
        <v>142</v>
      </c>
      <c r="J938" s="22">
        <v>0.18</v>
      </c>
      <c r="K938" t="str">
        <f>VLOOKUP(A938,MasterTutor!A:D,4,FALSE)</f>
        <v>Advanced</v>
      </c>
      <c r="L938" t="str">
        <f>VLOOKUP(A938,MasterTutor!A:D,3,FALSE)</f>
        <v>Professional</v>
      </c>
      <c r="M938" t="str">
        <f>VLOOKUP(A938,MasterTutor!A:D,2,FALSE)</f>
        <v>Geoff St. Marie</v>
      </c>
    </row>
    <row r="939" spans="1:13" x14ac:dyDescent="0.2">
      <c r="A939" s="19" t="s">
        <v>234</v>
      </c>
      <c r="B939" s="19" t="s">
        <v>14</v>
      </c>
      <c r="C939" s="22">
        <v>0.78749999999999998</v>
      </c>
      <c r="D939" s="22">
        <v>1.3321999999999901</v>
      </c>
      <c r="E939" s="22">
        <v>1</v>
      </c>
      <c r="F939" s="22">
        <v>1</v>
      </c>
      <c r="G939" s="22">
        <v>0.94117647058823495</v>
      </c>
      <c r="H939" s="19">
        <v>1</v>
      </c>
      <c r="I939" s="20" t="s">
        <v>27</v>
      </c>
      <c r="J939" s="22">
        <v>0.33</v>
      </c>
      <c r="K939" t="str">
        <f>VLOOKUP(A939,MasterTutor!A:D,4,FALSE)</f>
        <v>Distinguished</v>
      </c>
      <c r="L939" t="str">
        <f>VLOOKUP(A939,MasterTutor!A:D,3,FALSE)</f>
        <v>Professional</v>
      </c>
      <c r="M939" t="str">
        <f>VLOOKUP(A939,MasterTutor!A:D,2,FALSE)</f>
        <v>Ian Plamondon</v>
      </c>
    </row>
    <row r="940" spans="1:13" x14ac:dyDescent="0.2">
      <c r="A940" s="19" t="s">
        <v>234</v>
      </c>
      <c r="B940" s="19" t="s">
        <v>14</v>
      </c>
      <c r="C940" s="22">
        <v>0.78749999999999998</v>
      </c>
      <c r="D940" s="22">
        <v>1.3321999999999901</v>
      </c>
      <c r="E940" s="22">
        <v>1</v>
      </c>
      <c r="F940" s="22">
        <v>1</v>
      </c>
      <c r="G940" s="22">
        <v>0.94117647058823495</v>
      </c>
      <c r="H940" s="19">
        <v>1</v>
      </c>
      <c r="I940" s="20" t="s">
        <v>27</v>
      </c>
      <c r="J940" s="22">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19" t="s">
        <v>234</v>
      </c>
      <c r="B941" s="19" t="s">
        <v>16</v>
      </c>
      <c r="C941" s="22">
        <v>0.65</v>
      </c>
      <c r="D941" s="22">
        <v>1.32</v>
      </c>
      <c r="E941" s="22">
        <v>1</v>
      </c>
      <c r="F941" s="22">
        <v>0.7</v>
      </c>
      <c r="G941" s="22">
        <v>1</v>
      </c>
      <c r="H941" s="19">
        <v>1</v>
      </c>
      <c r="I941" s="23">
        <v>45658</v>
      </c>
      <c r="J941" s="22">
        <v>1</v>
      </c>
      <c r="K941" t="str">
        <f>VLOOKUP(A941,MasterTutor!A:D,4,FALSE)</f>
        <v>Distinguished</v>
      </c>
      <c r="L941" t="str">
        <f>VLOOKUP(A941,MasterTutor!A:D,3,FALSE)</f>
        <v>Professional</v>
      </c>
      <c r="M941" t="str">
        <f>VLOOKUP(A941,MasterTutor!A:D,2,FALSE)</f>
        <v>Ian Plamondon</v>
      </c>
    </row>
    <row r="942" spans="1:13" x14ac:dyDescent="0.2">
      <c r="A942" s="19" t="s">
        <v>234</v>
      </c>
      <c r="B942" s="19" t="s">
        <v>257</v>
      </c>
      <c r="C942" s="22">
        <v>0.54</v>
      </c>
      <c r="D942" s="22">
        <v>1.18</v>
      </c>
      <c r="E942" s="22">
        <v>1</v>
      </c>
      <c r="F942" s="22">
        <v>0.93</v>
      </c>
      <c r="G942" s="22">
        <v>0.82</v>
      </c>
      <c r="H942" s="19">
        <v>2</v>
      </c>
      <c r="I942" s="20">
        <v>0.4</v>
      </c>
      <c r="J942" s="22">
        <v>0.4</v>
      </c>
      <c r="K942" t="str">
        <f>VLOOKUP(A942,MasterTutor!A:D,4,FALSE)</f>
        <v>Distinguished</v>
      </c>
      <c r="L942" t="str">
        <f>VLOOKUP(A942,MasterTutor!A:D,3,FALSE)</f>
        <v>Professional</v>
      </c>
      <c r="M942" t="str">
        <f>VLOOKUP(A942,MasterTutor!A:D,2,FALSE)</f>
        <v>Ian Plamondon</v>
      </c>
    </row>
    <row r="943" spans="1:13" x14ac:dyDescent="0.2">
      <c r="A943" s="19" t="s">
        <v>234</v>
      </c>
      <c r="B943" s="19" t="s">
        <v>29</v>
      </c>
      <c r="C943" s="22">
        <v>0.45419999999999999</v>
      </c>
      <c r="D943" s="22">
        <v>1.2878000000000001</v>
      </c>
      <c r="E943" s="22">
        <v>1</v>
      </c>
      <c r="F943" s="22">
        <v>1</v>
      </c>
      <c r="G943" s="22">
        <v>0.875</v>
      </c>
      <c r="H943" s="19">
        <v>1</v>
      </c>
      <c r="I943" s="20">
        <v>1</v>
      </c>
      <c r="J943" s="22">
        <f>I943</f>
        <v>1</v>
      </c>
      <c r="K943" t="str">
        <f>VLOOKUP(A943,MasterTutor!A:D,4,FALSE)</f>
        <v>Distinguished</v>
      </c>
      <c r="L943" t="str">
        <f>VLOOKUP(A943,MasterTutor!A:D,3,FALSE)</f>
        <v>Professional</v>
      </c>
      <c r="M943" t="str">
        <f>VLOOKUP(A943,MasterTutor!A:D,2,FALSE)</f>
        <v>Ian Plamondon</v>
      </c>
    </row>
    <row r="944" spans="1:13" x14ac:dyDescent="0.2">
      <c r="A944" s="19" t="s">
        <v>234</v>
      </c>
      <c r="B944" s="19" t="s">
        <v>17</v>
      </c>
      <c r="C944" s="22">
        <v>0.9</v>
      </c>
      <c r="D944" s="22">
        <v>1.24</v>
      </c>
      <c r="E944" s="22">
        <v>1</v>
      </c>
      <c r="F944" s="22">
        <v>1</v>
      </c>
      <c r="G944" s="22">
        <v>0.89</v>
      </c>
      <c r="H944" s="19">
        <v>3</v>
      </c>
      <c r="I944" s="20" t="s">
        <v>19</v>
      </c>
      <c r="J944" s="22">
        <v>0.67</v>
      </c>
      <c r="K944" t="str">
        <f>VLOOKUP(A944,MasterTutor!A:D,4,FALSE)</f>
        <v>Distinguished</v>
      </c>
      <c r="L944" t="str">
        <f>VLOOKUP(A944,MasterTutor!A:D,3,FALSE)</f>
        <v>Professional</v>
      </c>
      <c r="M944" t="str">
        <f>VLOOKUP(A944,MasterTutor!A:D,2,FALSE)</f>
        <v>Ian Plamondon</v>
      </c>
    </row>
    <row r="945" spans="1:13" x14ac:dyDescent="0.2">
      <c r="A945" s="19" t="s">
        <v>234</v>
      </c>
      <c r="B945" s="19" t="s">
        <v>18</v>
      </c>
      <c r="C945" s="22">
        <v>0.47</v>
      </c>
      <c r="D945" s="22">
        <v>1.1100000000000001</v>
      </c>
      <c r="E945" s="22">
        <v>1</v>
      </c>
      <c r="F945" s="22">
        <v>1</v>
      </c>
      <c r="G945" s="22">
        <v>0.92</v>
      </c>
      <c r="H945" s="19" t="e">
        <v>#N/A</v>
      </c>
      <c r="I945" s="20">
        <v>1</v>
      </c>
      <c r="J945" s="22">
        <f>I945</f>
        <v>1</v>
      </c>
      <c r="K945" t="str">
        <f>VLOOKUP(A945,MasterTutor!A:D,4,FALSE)</f>
        <v>Distinguished</v>
      </c>
      <c r="L945" t="str">
        <f>VLOOKUP(A945,MasterTutor!A:D,3,FALSE)</f>
        <v>Professional</v>
      </c>
      <c r="M945" t="str">
        <f>VLOOKUP(A945,MasterTutor!A:D,2,FALSE)</f>
        <v>Ian Plamondon</v>
      </c>
    </row>
    <row r="946" spans="1:13" x14ac:dyDescent="0.2">
      <c r="A946" s="19" t="s">
        <v>234</v>
      </c>
      <c r="B946" s="19" t="s">
        <v>20</v>
      </c>
      <c r="C946" s="22">
        <v>0.75</v>
      </c>
      <c r="D946" s="22">
        <v>1.1100000000000001</v>
      </c>
      <c r="E946" s="22">
        <v>1</v>
      </c>
      <c r="F946" s="22">
        <v>1</v>
      </c>
      <c r="G946" s="22">
        <v>0.75</v>
      </c>
      <c r="H946" s="19">
        <v>2</v>
      </c>
      <c r="I946" s="20">
        <v>1</v>
      </c>
      <c r="J946" s="22">
        <f>I946</f>
        <v>1</v>
      </c>
      <c r="K946" t="str">
        <f>VLOOKUP(A946,MasterTutor!A:D,4,FALSE)</f>
        <v>Distinguished</v>
      </c>
      <c r="L946" t="str">
        <f>VLOOKUP(A946,MasterTutor!A:D,3,FALSE)</f>
        <v>Professional</v>
      </c>
      <c r="M946" t="str">
        <f>VLOOKUP(A946,MasterTutor!A:D,2,FALSE)</f>
        <v>Ian Plamondon</v>
      </c>
    </row>
    <row r="947" spans="1:13" x14ac:dyDescent="0.2">
      <c r="A947" s="19" t="s">
        <v>234</v>
      </c>
      <c r="B947" s="19" t="s">
        <v>21</v>
      </c>
      <c r="C947" s="22">
        <v>0.9</v>
      </c>
      <c r="D947" s="22">
        <v>1.36</v>
      </c>
      <c r="E947" s="22">
        <v>1</v>
      </c>
      <c r="F947" s="22">
        <v>1</v>
      </c>
      <c r="G947" s="22">
        <v>0.88</v>
      </c>
      <c r="H947" s="19">
        <v>1</v>
      </c>
      <c r="I947" s="20" t="s">
        <v>39</v>
      </c>
      <c r="J947" s="22">
        <v>0.66</v>
      </c>
      <c r="K947" t="str">
        <f>VLOOKUP(A947,MasterTutor!A:D,4,FALSE)</f>
        <v>Distinguished</v>
      </c>
      <c r="L947" t="str">
        <f>VLOOKUP(A947,MasterTutor!A:D,3,FALSE)</f>
        <v>Professional</v>
      </c>
      <c r="M947" t="str">
        <f>VLOOKUP(A947,MasterTutor!A:D,2,FALSE)</f>
        <v>Ian Plamondon</v>
      </c>
    </row>
    <row r="948" spans="1:13" x14ac:dyDescent="0.2">
      <c r="A948" s="19" t="s">
        <v>234</v>
      </c>
      <c r="B948" s="19" t="s">
        <v>22</v>
      </c>
      <c r="C948" s="22">
        <v>0.86</v>
      </c>
      <c r="D948" s="22">
        <v>1.49</v>
      </c>
      <c r="E948" s="22">
        <v>1</v>
      </c>
      <c r="F948" s="22">
        <v>0.96</v>
      </c>
      <c r="G948" s="22">
        <v>0.81</v>
      </c>
      <c r="H948" s="19">
        <v>1</v>
      </c>
      <c r="I948" s="20" t="s">
        <v>66</v>
      </c>
      <c r="J948" s="22">
        <v>0.5</v>
      </c>
      <c r="K948" t="str">
        <f>VLOOKUP(A948,MasterTutor!A:D,4,FALSE)</f>
        <v>Distinguished</v>
      </c>
      <c r="L948" t="str">
        <f>VLOOKUP(A948,MasterTutor!A:D,3,FALSE)</f>
        <v>Professional</v>
      </c>
      <c r="M948" t="str">
        <f>VLOOKUP(A948,MasterTutor!A:D,2,FALSE)</f>
        <v>Ian Plamondon</v>
      </c>
    </row>
    <row r="949" spans="1:13" x14ac:dyDescent="0.2">
      <c r="A949" s="19" t="s">
        <v>235</v>
      </c>
      <c r="B949" s="19" t="s">
        <v>14</v>
      </c>
      <c r="C949" s="22">
        <v>0.97859999999999903</v>
      </c>
      <c r="D949" s="22">
        <v>1.093</v>
      </c>
      <c r="E949" s="22">
        <v>1</v>
      </c>
      <c r="F949" s="22">
        <v>0.95384615384615301</v>
      </c>
      <c r="G949" s="22">
        <v>0.92307692307692302</v>
      </c>
      <c r="H949" s="19">
        <v>8</v>
      </c>
      <c r="I949" s="20" t="s">
        <v>236</v>
      </c>
      <c r="J949" s="22">
        <v>0.83</v>
      </c>
      <c r="K949" t="str">
        <f>VLOOKUP(A949,MasterTutor!A:D,4,FALSE)</f>
        <v>Advanced</v>
      </c>
      <c r="L949" t="str">
        <f>VLOOKUP(A949,MasterTutor!A:D,3,FALSE)</f>
        <v>Professional</v>
      </c>
      <c r="M949" t="str">
        <f>VLOOKUP(A949,MasterTutor!A:D,2,FALSE)</f>
        <v>Geoff St. Marie</v>
      </c>
    </row>
    <row r="950" spans="1:13" x14ac:dyDescent="0.2">
      <c r="A950" s="19" t="s">
        <v>235</v>
      </c>
      <c r="B950" s="19" t="s">
        <v>14</v>
      </c>
      <c r="C950" s="22">
        <v>0.97859999999999903</v>
      </c>
      <c r="D950" s="22">
        <v>1.093</v>
      </c>
      <c r="E950" s="22">
        <v>1</v>
      </c>
      <c r="F950" s="22">
        <v>0.95384615384615301</v>
      </c>
      <c r="G950" s="22">
        <v>0.92307692307692302</v>
      </c>
      <c r="H950" s="19">
        <v>8</v>
      </c>
      <c r="I950" s="20" t="s">
        <v>236</v>
      </c>
      <c r="J950" s="22">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19" t="s">
        <v>235</v>
      </c>
      <c r="B951" s="19" t="s">
        <v>16</v>
      </c>
      <c r="C951" s="22">
        <v>0.96</v>
      </c>
      <c r="D951" s="22">
        <v>1.08</v>
      </c>
      <c r="E951" s="22">
        <v>0.98</v>
      </c>
      <c r="F951" s="22">
        <v>0.93</v>
      </c>
      <c r="G951" s="22">
        <v>0.72</v>
      </c>
      <c r="H951" s="19">
        <v>5</v>
      </c>
      <c r="I951" s="23">
        <v>45846</v>
      </c>
      <c r="J951" s="24">
        <v>0.88</v>
      </c>
      <c r="K951" t="str">
        <f>VLOOKUP(A951,MasterTutor!A:D,4,FALSE)</f>
        <v>Advanced</v>
      </c>
      <c r="L951" t="str">
        <f>VLOOKUP(A951,MasterTutor!A:D,3,FALSE)</f>
        <v>Professional</v>
      </c>
      <c r="M951" t="str">
        <f>VLOOKUP(A951,MasterTutor!A:D,2,FALSE)</f>
        <v>Geoff St. Marie</v>
      </c>
    </row>
    <row r="952" spans="1:13" x14ac:dyDescent="0.2">
      <c r="A952" s="19" t="s">
        <v>235</v>
      </c>
      <c r="B952" s="19" t="s">
        <v>257</v>
      </c>
      <c r="C952" s="22">
        <v>0.87</v>
      </c>
      <c r="D952" s="22">
        <v>1.1299999999999999</v>
      </c>
      <c r="E952" s="22">
        <v>0.98</v>
      </c>
      <c r="F952" s="22">
        <v>0.83</v>
      </c>
      <c r="G952" s="22">
        <v>0.8</v>
      </c>
      <c r="H952" s="19">
        <v>11</v>
      </c>
      <c r="I952" s="20">
        <v>1</v>
      </c>
      <c r="J952" s="22">
        <v>1</v>
      </c>
      <c r="K952" t="str">
        <f>VLOOKUP(A952,MasterTutor!A:D,4,FALSE)</f>
        <v>Advanced</v>
      </c>
      <c r="L952" t="str">
        <f>VLOOKUP(A952,MasterTutor!A:D,3,FALSE)</f>
        <v>Professional</v>
      </c>
      <c r="M952" t="str">
        <f>VLOOKUP(A952,MasterTutor!A:D,2,FALSE)</f>
        <v>Geoff St. Marie</v>
      </c>
    </row>
    <row r="953" spans="1:13" x14ac:dyDescent="0.2">
      <c r="A953" s="19" t="s">
        <v>235</v>
      </c>
      <c r="B953" s="19" t="s">
        <v>29</v>
      </c>
      <c r="C953" s="22">
        <v>0.97140000000000004</v>
      </c>
      <c r="D953" s="22">
        <v>1.0203</v>
      </c>
      <c r="E953" s="22">
        <v>0.97637795299999997</v>
      </c>
      <c r="F953" s="22">
        <v>0.9</v>
      </c>
      <c r="G953" s="22">
        <v>0.5</v>
      </c>
      <c r="H953" s="19">
        <v>12</v>
      </c>
      <c r="I953" s="20">
        <v>1</v>
      </c>
      <c r="J953" s="22">
        <f>I953</f>
        <v>1</v>
      </c>
      <c r="K953" t="str">
        <f>VLOOKUP(A953,MasterTutor!A:D,4,FALSE)</f>
        <v>Advanced</v>
      </c>
      <c r="L953" t="str">
        <f>VLOOKUP(A953,MasterTutor!A:D,3,FALSE)</f>
        <v>Professional</v>
      </c>
      <c r="M953" t="str">
        <f>VLOOKUP(A953,MasterTutor!A:D,2,FALSE)</f>
        <v>Geoff St. Marie</v>
      </c>
    </row>
    <row r="954" spans="1:13" x14ac:dyDescent="0.2">
      <c r="A954" s="19" t="s">
        <v>235</v>
      </c>
      <c r="B954" s="19" t="s">
        <v>17</v>
      </c>
      <c r="C954" s="22">
        <v>1.0900000000000001</v>
      </c>
      <c r="D954" s="22">
        <v>1.2</v>
      </c>
      <c r="E954" s="22">
        <v>0.99</v>
      </c>
      <c r="F954" s="22">
        <v>0.95</v>
      </c>
      <c r="G954" s="22">
        <v>0.83</v>
      </c>
      <c r="H954" s="19">
        <v>10</v>
      </c>
      <c r="I954" s="20">
        <v>1</v>
      </c>
      <c r="J954" s="22">
        <f>I954</f>
        <v>1</v>
      </c>
      <c r="K954" t="str">
        <f>VLOOKUP(A954,MasterTutor!A:D,4,FALSE)</f>
        <v>Advanced</v>
      </c>
      <c r="L954" t="str">
        <f>VLOOKUP(A954,MasterTutor!A:D,3,FALSE)</f>
        <v>Professional</v>
      </c>
      <c r="M954" t="str">
        <f>VLOOKUP(A954,MasterTutor!A:D,2,FALSE)</f>
        <v>Geoff St. Marie</v>
      </c>
    </row>
    <row r="955" spans="1:13" x14ac:dyDescent="0.2">
      <c r="A955" s="19" t="s">
        <v>235</v>
      </c>
      <c r="B955" s="19" t="s">
        <v>18</v>
      </c>
      <c r="C955" s="22">
        <v>0.92</v>
      </c>
      <c r="D955" s="22">
        <v>0.97</v>
      </c>
      <c r="E955" s="22">
        <v>0.97</v>
      </c>
      <c r="F955" s="22">
        <v>1</v>
      </c>
      <c r="G955" s="22">
        <v>0.47</v>
      </c>
      <c r="H955" s="19">
        <v>2</v>
      </c>
      <c r="I955" s="20">
        <v>1</v>
      </c>
      <c r="J955" s="22">
        <f>I955</f>
        <v>1</v>
      </c>
      <c r="K955" t="str">
        <f>VLOOKUP(A955,MasterTutor!A:D,4,FALSE)</f>
        <v>Advanced</v>
      </c>
      <c r="L955" t="str">
        <f>VLOOKUP(A955,MasterTutor!A:D,3,FALSE)</f>
        <v>Professional</v>
      </c>
      <c r="M955" t="str">
        <f>VLOOKUP(A955,MasterTutor!A:D,2,FALSE)</f>
        <v>Geoff St. Marie</v>
      </c>
    </row>
    <row r="956" spans="1:13" x14ac:dyDescent="0.2">
      <c r="A956" s="19" t="s">
        <v>235</v>
      </c>
      <c r="B956" s="19" t="s">
        <v>20</v>
      </c>
      <c r="C956" s="22">
        <v>0.93</v>
      </c>
      <c r="D956" s="22">
        <v>0.86</v>
      </c>
      <c r="E956" s="22">
        <v>0.95</v>
      </c>
      <c r="F956" s="22">
        <v>1</v>
      </c>
      <c r="G956" s="22">
        <v>0.5</v>
      </c>
      <c r="H956" s="19">
        <v>3</v>
      </c>
      <c r="J956" s="19"/>
      <c r="K956" t="str">
        <f>VLOOKUP(A956,MasterTutor!A:D,4,FALSE)</f>
        <v>Advanced</v>
      </c>
      <c r="L956" t="str">
        <f>VLOOKUP(A956,MasterTutor!A:D,3,FALSE)</f>
        <v>Professional</v>
      </c>
      <c r="M956" t="str">
        <f>VLOOKUP(A956,MasterTutor!A:D,2,FALSE)</f>
        <v>Geoff St. Marie</v>
      </c>
    </row>
    <row r="957" spans="1:13" x14ac:dyDescent="0.2">
      <c r="A957" s="19" t="s">
        <v>235</v>
      </c>
      <c r="B957" s="19" t="s">
        <v>21</v>
      </c>
      <c r="C957" s="22">
        <v>0.85</v>
      </c>
      <c r="D957" s="22">
        <v>1.0900000000000001</v>
      </c>
      <c r="E957" s="22">
        <v>0.97</v>
      </c>
      <c r="F957" s="22">
        <v>1</v>
      </c>
      <c r="G957" s="22">
        <v>0.56000000000000005</v>
      </c>
      <c r="H957" s="19">
        <v>1</v>
      </c>
      <c r="I957" s="20" t="s">
        <v>154</v>
      </c>
      <c r="J957" s="22">
        <v>1</v>
      </c>
      <c r="K957" t="str">
        <f>VLOOKUP(A957,MasterTutor!A:D,4,FALSE)</f>
        <v>Advanced</v>
      </c>
      <c r="L957" t="str">
        <f>VLOOKUP(A957,MasterTutor!A:D,3,FALSE)</f>
        <v>Professional</v>
      </c>
      <c r="M957" t="str">
        <f>VLOOKUP(A957,MasterTutor!A:D,2,FALSE)</f>
        <v>Geoff St. Marie</v>
      </c>
    </row>
    <row r="958" spans="1:13" x14ac:dyDescent="0.2">
      <c r="A958" s="19" t="s">
        <v>235</v>
      </c>
      <c r="B958" s="19" t="s">
        <v>22</v>
      </c>
      <c r="C958" s="22">
        <v>0.71</v>
      </c>
      <c r="D958" s="22">
        <v>1.08</v>
      </c>
      <c r="E958" s="22">
        <v>0.99</v>
      </c>
      <c r="F958" s="22">
        <v>0.96</v>
      </c>
      <c r="G958" s="22">
        <v>1</v>
      </c>
      <c r="H958" s="19">
        <v>3</v>
      </c>
      <c r="I958" s="20" t="s">
        <v>237</v>
      </c>
      <c r="J958" s="22">
        <v>1</v>
      </c>
      <c r="K958" t="str">
        <f>VLOOKUP(A958,MasterTutor!A:D,4,FALSE)</f>
        <v>Advanced</v>
      </c>
      <c r="L958" t="str">
        <f>VLOOKUP(A958,MasterTutor!A:D,3,FALSE)</f>
        <v>Professional</v>
      </c>
      <c r="M958" t="str">
        <f>VLOOKUP(A958,MasterTutor!A:D,2,FALSE)</f>
        <v>Geoff St. Marie</v>
      </c>
    </row>
    <row r="959" spans="1:13" x14ac:dyDescent="0.2">
      <c r="A959" s="19" t="s">
        <v>238</v>
      </c>
      <c r="B959" s="19" t="s">
        <v>17</v>
      </c>
      <c r="C959" s="22">
        <v>0.97</v>
      </c>
      <c r="D959" s="22">
        <v>1.1599999999999999</v>
      </c>
      <c r="E959" s="22">
        <v>1</v>
      </c>
      <c r="F959" s="22">
        <v>0.69</v>
      </c>
      <c r="G959" s="22">
        <v>0.75</v>
      </c>
      <c r="H959" s="19">
        <v>5</v>
      </c>
      <c r="I959" s="20">
        <v>1</v>
      </c>
      <c r="J959" s="22">
        <f>I959</f>
        <v>1</v>
      </c>
      <c r="K959" t="e">
        <f>VLOOKUP(A959,MasterTutor!A:D,4,FALSE)</f>
        <v>#N/A</v>
      </c>
      <c r="L959" t="e">
        <f>VLOOKUP(A959,MasterTutor!A:D,3,FALSE)</f>
        <v>#N/A</v>
      </c>
      <c r="M959" t="e">
        <f>VLOOKUP(A959,MasterTutor!A:D,2,FALSE)</f>
        <v>#N/A</v>
      </c>
    </row>
    <row r="960" spans="1:13" x14ac:dyDescent="0.2">
      <c r="A960" s="19" t="s">
        <v>239</v>
      </c>
      <c r="B960" s="19" t="s">
        <v>14</v>
      </c>
      <c r="C960" s="22">
        <v>0.66669999999999996</v>
      </c>
      <c r="D960" s="22">
        <v>1.3397999999999901</v>
      </c>
      <c r="E960" s="22">
        <v>1</v>
      </c>
      <c r="F960" s="22">
        <v>1</v>
      </c>
      <c r="G960" s="22">
        <v>1</v>
      </c>
      <c r="H960" s="19">
        <v>0</v>
      </c>
      <c r="I960" s="20" t="s">
        <v>23</v>
      </c>
      <c r="J960" s="22">
        <v>1</v>
      </c>
      <c r="K960" t="str">
        <f>VLOOKUP(A960,MasterTutor!A:D,4,FALSE)</f>
        <v>Premium</v>
      </c>
      <c r="L960" t="str">
        <f>VLOOKUP(A960,MasterTutor!A:D,3,FALSE)</f>
        <v>Adjunct</v>
      </c>
      <c r="M960" t="str">
        <f>VLOOKUP(A960,MasterTutor!A:D,2,FALSE)</f>
        <v>Kristin Haase-Alvey</v>
      </c>
    </row>
    <row r="961" spans="1:13" x14ac:dyDescent="0.2">
      <c r="A961" s="19" t="s">
        <v>239</v>
      </c>
      <c r="B961" s="19" t="s">
        <v>16</v>
      </c>
      <c r="C961" s="22">
        <v>0.56999999999999995</v>
      </c>
      <c r="D961" s="22">
        <v>1.29</v>
      </c>
      <c r="E961" s="22">
        <v>1</v>
      </c>
      <c r="F961" s="22">
        <v>1</v>
      </c>
      <c r="G961" s="22">
        <v>1</v>
      </c>
      <c r="H961" s="19">
        <v>1</v>
      </c>
      <c r="I961" s="23"/>
      <c r="J961" s="19"/>
      <c r="K961" t="str">
        <f>VLOOKUP(A961,MasterTutor!A:D,4,FALSE)</f>
        <v>Premium</v>
      </c>
      <c r="L961" t="str">
        <f>VLOOKUP(A961,MasterTutor!A:D,3,FALSE)</f>
        <v>Adjunct</v>
      </c>
      <c r="M961" t="str">
        <f>VLOOKUP(A961,MasterTutor!A:D,2,FALSE)</f>
        <v>Kristin Haase-Alvey</v>
      </c>
    </row>
    <row r="962" spans="1:13" x14ac:dyDescent="0.2">
      <c r="A962" s="19" t="s">
        <v>239</v>
      </c>
      <c r="B962" s="19" t="s">
        <v>257</v>
      </c>
      <c r="C962" s="22">
        <v>0.35</v>
      </c>
      <c r="D962" s="22">
        <v>1.02</v>
      </c>
      <c r="E962" s="22">
        <v>1</v>
      </c>
      <c r="F962" s="22">
        <v>1</v>
      </c>
      <c r="G962" s="22">
        <v>1</v>
      </c>
      <c r="H962" s="19">
        <v>2</v>
      </c>
      <c r="I962" s="20" t="s">
        <v>36</v>
      </c>
      <c r="J962" s="22">
        <v>0</v>
      </c>
      <c r="K962" t="str">
        <f>VLOOKUP(A962,MasterTutor!A:D,4,FALSE)</f>
        <v>Premium</v>
      </c>
      <c r="L962" t="str">
        <f>VLOOKUP(A962,MasterTutor!A:D,3,FALSE)</f>
        <v>Adjunct</v>
      </c>
      <c r="M962" t="str">
        <f>VLOOKUP(A962,MasterTutor!A:D,2,FALSE)</f>
        <v>Kristin Haase-Alvey</v>
      </c>
    </row>
    <row r="963" spans="1:13" x14ac:dyDescent="0.2">
      <c r="A963" s="19" t="s">
        <v>239</v>
      </c>
      <c r="B963" s="19" t="s">
        <v>29</v>
      </c>
      <c r="C963" s="22">
        <v>0.32290000000000002</v>
      </c>
      <c r="D963" s="22">
        <v>1.2148000000000001</v>
      </c>
      <c r="E963" s="22">
        <v>1</v>
      </c>
      <c r="F963" s="22">
        <v>1</v>
      </c>
      <c r="G963" s="22">
        <v>1</v>
      </c>
      <c r="H963" s="19">
        <v>0</v>
      </c>
      <c r="I963" s="20">
        <v>0.5</v>
      </c>
      <c r="J963" s="22">
        <f>I963</f>
        <v>0.5</v>
      </c>
      <c r="K963" t="str">
        <f>VLOOKUP(A963,MasterTutor!A:D,4,FALSE)</f>
        <v>Premium</v>
      </c>
      <c r="L963" t="str">
        <f>VLOOKUP(A963,MasterTutor!A:D,3,FALSE)</f>
        <v>Adjunct</v>
      </c>
      <c r="M963" t="str">
        <f>VLOOKUP(A963,MasterTutor!A:D,2,FALSE)</f>
        <v>Kristin Haase-Alvey</v>
      </c>
    </row>
    <row r="964" spans="1:13" x14ac:dyDescent="0.2">
      <c r="A964" s="19" t="s">
        <v>239</v>
      </c>
      <c r="B964" s="19" t="s">
        <v>17</v>
      </c>
      <c r="C964" s="22">
        <v>1.02</v>
      </c>
      <c r="D964" s="22">
        <v>1.29</v>
      </c>
      <c r="E964" s="22">
        <v>0.98</v>
      </c>
      <c r="F964" s="22">
        <v>0.96</v>
      </c>
      <c r="G964" s="22">
        <v>1</v>
      </c>
      <c r="H964" s="19" t="e">
        <v>#N/A</v>
      </c>
      <c r="J964" s="19"/>
      <c r="K964" t="str">
        <f>VLOOKUP(A964,MasterTutor!A:D,4,FALSE)</f>
        <v>Premium</v>
      </c>
      <c r="L964" t="str">
        <f>VLOOKUP(A964,MasterTutor!A:D,3,FALSE)</f>
        <v>Adjunct</v>
      </c>
      <c r="M964" t="str">
        <f>VLOOKUP(A964,MasterTutor!A:D,2,FALSE)</f>
        <v>Kristin Haase-Alvey</v>
      </c>
    </row>
    <row r="965" spans="1:13" x14ac:dyDescent="0.2">
      <c r="A965" s="19" t="s">
        <v>239</v>
      </c>
      <c r="B965" s="19" t="s">
        <v>18</v>
      </c>
      <c r="C965" s="22">
        <v>0.18</v>
      </c>
      <c r="D965" s="22">
        <v>0.69</v>
      </c>
      <c r="E965" s="22">
        <v>1</v>
      </c>
      <c r="F965" s="22">
        <v>1</v>
      </c>
      <c r="G965" s="22">
        <v>1</v>
      </c>
      <c r="H965" s="19" t="e">
        <v>#N/A</v>
      </c>
      <c r="J965" s="19"/>
      <c r="K965" t="str">
        <f>VLOOKUP(A965,MasterTutor!A:D,4,FALSE)</f>
        <v>Premium</v>
      </c>
      <c r="L965" t="str">
        <f>VLOOKUP(A965,MasterTutor!A:D,3,FALSE)</f>
        <v>Adjunct</v>
      </c>
      <c r="M965" t="str">
        <f>VLOOKUP(A965,MasterTutor!A:D,2,FALSE)</f>
        <v>Kristin Haase-Alvey</v>
      </c>
    </row>
    <row r="966" spans="1:13" x14ac:dyDescent="0.2">
      <c r="A966" s="19" t="s">
        <v>239</v>
      </c>
      <c r="B966" s="19" t="s">
        <v>20</v>
      </c>
      <c r="C966" s="22">
        <v>0</v>
      </c>
      <c r="D966" s="22">
        <v>0</v>
      </c>
      <c r="E966" s="22">
        <v>0</v>
      </c>
      <c r="F966" s="22">
        <v>0</v>
      </c>
      <c r="G966" s="22">
        <v>1</v>
      </c>
      <c r="H966" s="19" t="e">
        <v>#N/A</v>
      </c>
      <c r="J966" s="19"/>
      <c r="K966" t="str">
        <f>VLOOKUP(A966,MasterTutor!A:D,4,FALSE)</f>
        <v>Premium</v>
      </c>
      <c r="L966" t="str">
        <f>VLOOKUP(A966,MasterTutor!A:D,3,FALSE)</f>
        <v>Adjunct</v>
      </c>
      <c r="M966" t="str">
        <f>VLOOKUP(A966,MasterTutor!A:D,2,FALSE)</f>
        <v>Kristin Haase-Alvey</v>
      </c>
    </row>
    <row r="967" spans="1:13" x14ac:dyDescent="0.2">
      <c r="A967" s="19" t="s">
        <v>239</v>
      </c>
      <c r="B967" s="19" t="s">
        <v>21</v>
      </c>
      <c r="C967" s="22">
        <v>0</v>
      </c>
      <c r="D967" s="22">
        <v>0</v>
      </c>
      <c r="E967" s="22">
        <v>0</v>
      </c>
      <c r="F967" s="22">
        <v>0</v>
      </c>
      <c r="G967" s="22">
        <v>0</v>
      </c>
      <c r="H967" s="19">
        <v>0</v>
      </c>
      <c r="I967" s="21"/>
      <c r="J967" s="19"/>
      <c r="K967" t="str">
        <f>VLOOKUP(A967,MasterTutor!A:D,4,FALSE)</f>
        <v>Premium</v>
      </c>
      <c r="L967" t="str">
        <f>VLOOKUP(A967,MasterTutor!A:D,3,FALSE)</f>
        <v>Adjunct</v>
      </c>
      <c r="M967" t="str">
        <f>VLOOKUP(A967,MasterTutor!A:D,2,FALSE)</f>
        <v>Kristin Haase-Alvey</v>
      </c>
    </row>
    <row r="968" spans="1:13" x14ac:dyDescent="0.2">
      <c r="A968" s="19" t="s">
        <v>239</v>
      </c>
      <c r="B968" s="19" t="s">
        <v>22</v>
      </c>
      <c r="C968" s="22">
        <v>0.42</v>
      </c>
      <c r="D968" s="22">
        <v>1.21</v>
      </c>
      <c r="E968" s="22">
        <v>1</v>
      </c>
      <c r="F968" s="22">
        <v>1</v>
      </c>
      <c r="G968" s="22">
        <v>1</v>
      </c>
      <c r="H968" s="19">
        <v>0</v>
      </c>
      <c r="I968" s="20" t="s">
        <v>34</v>
      </c>
      <c r="J968" s="22">
        <v>1</v>
      </c>
      <c r="K968" t="str">
        <f>VLOOKUP(A968,MasterTutor!A:D,4,FALSE)</f>
        <v>Premium</v>
      </c>
      <c r="L968" t="str">
        <f>VLOOKUP(A968,MasterTutor!A:D,3,FALSE)</f>
        <v>Adjunct</v>
      </c>
      <c r="M968" t="str">
        <f>VLOOKUP(A968,MasterTutor!A:D,2,FALSE)</f>
        <v>Kristin Haase-Alvey</v>
      </c>
    </row>
    <row r="969" spans="1:13" x14ac:dyDescent="0.2">
      <c r="A969" s="19" t="s">
        <v>240</v>
      </c>
      <c r="B969" s="19" t="s">
        <v>14</v>
      </c>
      <c r="C969" s="22">
        <v>0.88929999999999898</v>
      </c>
      <c r="D969" s="22">
        <v>0.97970000000000002</v>
      </c>
      <c r="E969" s="22">
        <v>0.99315068493150604</v>
      </c>
      <c r="F969" s="22">
        <v>0.96039603960396003</v>
      </c>
      <c r="G969" s="22">
        <v>0.46153846153846101</v>
      </c>
      <c r="H969" s="19">
        <v>14</v>
      </c>
      <c r="I969" s="20" t="s">
        <v>119</v>
      </c>
      <c r="J969" s="22">
        <v>0</v>
      </c>
      <c r="K969" t="str">
        <f>VLOOKUP(A969,MasterTutor!A:D,4,FALSE)</f>
        <v>Advanced</v>
      </c>
      <c r="L969" t="str">
        <f>VLOOKUP(A969,MasterTutor!A:D,3,FALSE)</f>
        <v>Professional</v>
      </c>
      <c r="M969" t="str">
        <f>VLOOKUP(A969,MasterTutor!A:D,2,FALSE)</f>
        <v>Annelies de Groot</v>
      </c>
    </row>
    <row r="970" spans="1:13" x14ac:dyDescent="0.2">
      <c r="A970" s="19" t="s">
        <v>240</v>
      </c>
      <c r="B970" s="19" t="s">
        <v>16</v>
      </c>
      <c r="C970" s="22">
        <v>0.9</v>
      </c>
      <c r="D970" s="22">
        <v>0.97</v>
      </c>
      <c r="E970" s="22">
        <v>0.99</v>
      </c>
      <c r="F970" s="22">
        <v>0.99</v>
      </c>
      <c r="G970" s="22">
        <v>0.59</v>
      </c>
      <c r="H970" s="19">
        <v>12</v>
      </c>
      <c r="I970" s="23">
        <v>45722</v>
      </c>
      <c r="J970" s="24">
        <v>0.5</v>
      </c>
      <c r="K970" t="str">
        <f>VLOOKUP(A970,MasterTutor!A:D,4,FALSE)</f>
        <v>Advanced</v>
      </c>
      <c r="L970" t="str">
        <f>VLOOKUP(A970,MasterTutor!A:D,3,FALSE)</f>
        <v>Professional</v>
      </c>
      <c r="M970" t="str">
        <f>VLOOKUP(A970,MasterTutor!A:D,2,FALSE)</f>
        <v>Annelies de Groot</v>
      </c>
    </row>
    <row r="971" spans="1:13" x14ac:dyDescent="0.2">
      <c r="A971" s="19" t="s">
        <v>240</v>
      </c>
      <c r="B971" s="19" t="s">
        <v>257</v>
      </c>
      <c r="C971" s="22">
        <v>0.83</v>
      </c>
      <c r="D971" s="22">
        <v>0.9</v>
      </c>
      <c r="E971" s="22">
        <v>0.97</v>
      </c>
      <c r="F971" s="22">
        <v>1</v>
      </c>
      <c r="G971" s="22">
        <v>0.63</v>
      </c>
      <c r="H971" s="19">
        <v>18</v>
      </c>
      <c r="I971" s="20" t="s">
        <v>40</v>
      </c>
      <c r="J971" s="22">
        <v>0</v>
      </c>
      <c r="K971" t="str">
        <f>VLOOKUP(A971,MasterTutor!A:D,4,FALSE)</f>
        <v>Advanced</v>
      </c>
      <c r="L971" t="str">
        <f>VLOOKUP(A971,MasterTutor!A:D,3,FALSE)</f>
        <v>Professional</v>
      </c>
      <c r="M971" t="str">
        <f>VLOOKUP(A971,MasterTutor!A:D,2,FALSE)</f>
        <v>Annelies de Groot</v>
      </c>
    </row>
    <row r="972" spans="1:13" x14ac:dyDescent="0.2">
      <c r="A972" s="19" t="s">
        <v>240</v>
      </c>
      <c r="B972" s="19" t="s">
        <v>29</v>
      </c>
      <c r="C972" s="22">
        <v>0.89290000000000003</v>
      </c>
      <c r="D972" s="22">
        <v>0.95779999999999998</v>
      </c>
      <c r="E972" s="22">
        <v>0.99300699299999995</v>
      </c>
      <c r="F972" s="22">
        <v>0.97674418600000001</v>
      </c>
      <c r="G972" s="22">
        <v>0.71428571399999996</v>
      </c>
      <c r="H972" s="19">
        <v>20</v>
      </c>
      <c r="I972" s="20">
        <v>0.33333333333333331</v>
      </c>
      <c r="J972" s="22">
        <f>I972</f>
        <v>0.33333333333333331</v>
      </c>
      <c r="K972" t="str">
        <f>VLOOKUP(A972,MasterTutor!A:D,4,FALSE)</f>
        <v>Advanced</v>
      </c>
      <c r="L972" t="str">
        <f>VLOOKUP(A972,MasterTutor!A:D,3,FALSE)</f>
        <v>Professional</v>
      </c>
      <c r="M972" t="str">
        <f>VLOOKUP(A972,MasterTutor!A:D,2,FALSE)</f>
        <v>Annelies de Groot</v>
      </c>
    </row>
    <row r="973" spans="1:13" x14ac:dyDescent="0.2">
      <c r="A973" s="19" t="s">
        <v>240</v>
      </c>
      <c r="B973" s="19" t="s">
        <v>17</v>
      </c>
      <c r="C973" s="22">
        <v>0.65</v>
      </c>
      <c r="D973" s="22">
        <v>0.99</v>
      </c>
      <c r="E973" s="22">
        <v>1</v>
      </c>
      <c r="F973" s="22">
        <v>0.98</v>
      </c>
      <c r="G973" s="22">
        <v>1</v>
      </c>
      <c r="H973" s="19">
        <v>5</v>
      </c>
      <c r="I973" s="20">
        <v>0</v>
      </c>
      <c r="J973" s="22">
        <f>I973</f>
        <v>0</v>
      </c>
      <c r="K973" t="str">
        <f>VLOOKUP(A973,MasterTutor!A:D,4,FALSE)</f>
        <v>Advanced</v>
      </c>
      <c r="L973" t="str">
        <f>VLOOKUP(A973,MasterTutor!A:D,3,FALSE)</f>
        <v>Professional</v>
      </c>
      <c r="M973" t="str">
        <f>VLOOKUP(A973,MasterTutor!A:D,2,FALSE)</f>
        <v>Annelies de Groot</v>
      </c>
    </row>
    <row r="974" spans="1:13" x14ac:dyDescent="0.2">
      <c r="A974" s="19" t="s">
        <v>240</v>
      </c>
      <c r="B974" s="19" t="s">
        <v>18</v>
      </c>
      <c r="C974" s="22">
        <v>0.4</v>
      </c>
      <c r="D974" s="22">
        <v>1.05</v>
      </c>
      <c r="E974" s="22">
        <v>1</v>
      </c>
      <c r="F974" s="22">
        <v>0.97</v>
      </c>
      <c r="G974" s="22">
        <v>0.78</v>
      </c>
      <c r="H974" s="19">
        <v>7</v>
      </c>
      <c r="I974" s="20" t="s">
        <v>19</v>
      </c>
      <c r="J974" s="22">
        <v>0.67</v>
      </c>
      <c r="K974" t="str">
        <f>VLOOKUP(A974,MasterTutor!A:D,4,FALSE)</f>
        <v>Advanced</v>
      </c>
      <c r="L974" t="str">
        <f>VLOOKUP(A974,MasterTutor!A:D,3,FALSE)</f>
        <v>Professional</v>
      </c>
      <c r="M974" t="str">
        <f>VLOOKUP(A974,MasterTutor!A:D,2,FALSE)</f>
        <v>Annelies de Groot</v>
      </c>
    </row>
    <row r="975" spans="1:13" x14ac:dyDescent="0.2">
      <c r="A975" s="19" t="s">
        <v>240</v>
      </c>
      <c r="B975" s="19" t="s">
        <v>20</v>
      </c>
      <c r="C975" s="22">
        <v>0.85</v>
      </c>
      <c r="D975" s="22">
        <v>1.23</v>
      </c>
      <c r="E975" s="22">
        <v>0.99</v>
      </c>
      <c r="F975" s="22">
        <v>1</v>
      </c>
      <c r="G975" s="22">
        <v>0.52</v>
      </c>
      <c r="H975" s="19">
        <v>8</v>
      </c>
      <c r="I975" s="20" t="s">
        <v>26</v>
      </c>
      <c r="J975" s="22">
        <v>0.5</v>
      </c>
      <c r="K975" t="str">
        <f>VLOOKUP(A975,MasterTutor!A:D,4,FALSE)</f>
        <v>Advanced</v>
      </c>
      <c r="L975" t="str">
        <f>VLOOKUP(A975,MasterTutor!A:D,3,FALSE)</f>
        <v>Professional</v>
      </c>
      <c r="M975" t="str">
        <f>VLOOKUP(A975,MasterTutor!A:D,2,FALSE)</f>
        <v>Annelies de Groot</v>
      </c>
    </row>
    <row r="976" spans="1:13" x14ac:dyDescent="0.2">
      <c r="A976" s="19" t="s">
        <v>240</v>
      </c>
      <c r="B976" s="19" t="s">
        <v>21</v>
      </c>
      <c r="C976" s="22">
        <v>0.89</v>
      </c>
      <c r="D976" s="22">
        <v>1.04</v>
      </c>
      <c r="E976" s="22">
        <v>0.98</v>
      </c>
      <c r="F976" s="22">
        <v>0.97</v>
      </c>
      <c r="G976" s="22">
        <v>0.52</v>
      </c>
      <c r="H976" s="19">
        <v>10</v>
      </c>
      <c r="I976" s="20" t="s">
        <v>27</v>
      </c>
      <c r="J976" s="22">
        <v>0.33</v>
      </c>
      <c r="K976" t="str">
        <f>VLOOKUP(A976,MasterTutor!A:D,4,FALSE)</f>
        <v>Advanced</v>
      </c>
      <c r="L976" t="str">
        <f>VLOOKUP(A976,MasterTutor!A:D,3,FALSE)</f>
        <v>Professional</v>
      </c>
      <c r="M976" t="str">
        <f>VLOOKUP(A976,MasterTutor!A:D,2,FALSE)</f>
        <v>Annelies de Groot</v>
      </c>
    </row>
    <row r="977" spans="1:13" x14ac:dyDescent="0.2">
      <c r="A977" s="19" t="s">
        <v>240</v>
      </c>
      <c r="B977" s="19" t="s">
        <v>22</v>
      </c>
      <c r="C977" s="22">
        <v>0.87</v>
      </c>
      <c r="D977" s="22">
        <v>1.02</v>
      </c>
      <c r="E977" s="22">
        <v>0.98</v>
      </c>
      <c r="F977" s="22">
        <v>1</v>
      </c>
      <c r="G977" s="22">
        <v>0.5</v>
      </c>
      <c r="H977" s="19">
        <v>4</v>
      </c>
      <c r="I977" s="20" t="s">
        <v>187</v>
      </c>
      <c r="J977" s="22">
        <v>0</v>
      </c>
      <c r="K977" t="str">
        <f>VLOOKUP(A977,MasterTutor!A:D,4,FALSE)</f>
        <v>Advanced</v>
      </c>
      <c r="L977" t="str">
        <f>VLOOKUP(A977,MasterTutor!A:D,3,FALSE)</f>
        <v>Professional</v>
      </c>
      <c r="M977" t="str">
        <f>VLOOKUP(A977,MasterTutor!A:D,2,FALSE)</f>
        <v>Annelies de Groot</v>
      </c>
    </row>
    <row r="978" spans="1:13" x14ac:dyDescent="0.2">
      <c r="A978" s="19" t="s">
        <v>241</v>
      </c>
      <c r="B978" s="19" t="s">
        <v>17</v>
      </c>
      <c r="C978" s="22">
        <v>0.65</v>
      </c>
      <c r="D978" s="22">
        <v>0.92</v>
      </c>
      <c r="E978" s="22">
        <v>0.99</v>
      </c>
      <c r="F978" s="22">
        <v>0.89</v>
      </c>
      <c r="G978" s="22">
        <v>0.85</v>
      </c>
      <c r="H978" s="19">
        <v>14</v>
      </c>
      <c r="I978" s="20">
        <v>0</v>
      </c>
      <c r="J978" s="22">
        <f>I978</f>
        <v>0</v>
      </c>
      <c r="K978" t="e">
        <f>VLOOKUP(A978,MasterTutor!A:D,4,FALSE)</f>
        <v>#N/A</v>
      </c>
      <c r="L978" t="e">
        <f>VLOOKUP(A978,MasterTutor!A:D,3,FALSE)</f>
        <v>#N/A</v>
      </c>
      <c r="M978" t="e">
        <f>VLOOKUP(A978,MasterTutor!A:D,2,FALSE)</f>
        <v>#N/A</v>
      </c>
    </row>
    <row r="979" spans="1:13" x14ac:dyDescent="0.2">
      <c r="A979" s="19" t="s">
        <v>241</v>
      </c>
      <c r="B979" s="19" t="s">
        <v>18</v>
      </c>
      <c r="C979" s="22">
        <v>0.92</v>
      </c>
      <c r="D979" s="22">
        <v>0.99</v>
      </c>
      <c r="E979" s="22">
        <v>0.99</v>
      </c>
      <c r="F979" s="22">
        <v>0.66</v>
      </c>
      <c r="G979" s="22">
        <v>0.5</v>
      </c>
      <c r="H979" s="19">
        <v>10</v>
      </c>
      <c r="I979" s="20">
        <v>0</v>
      </c>
      <c r="J979" s="22">
        <f>I979</f>
        <v>0</v>
      </c>
      <c r="K979" t="e">
        <f>VLOOKUP(A979,MasterTutor!A:D,4,FALSE)</f>
        <v>#N/A</v>
      </c>
      <c r="L979" t="e">
        <f>VLOOKUP(A979,MasterTutor!A:D,3,FALSE)</f>
        <v>#N/A</v>
      </c>
      <c r="M979" t="e">
        <f>VLOOKUP(A979,MasterTutor!A:D,2,FALSE)</f>
        <v>#N/A</v>
      </c>
    </row>
    <row r="980" spans="1:13" x14ac:dyDescent="0.2">
      <c r="A980" s="19" t="s">
        <v>241</v>
      </c>
      <c r="B980" s="19" t="s">
        <v>20</v>
      </c>
      <c r="C980" s="22">
        <v>0.99</v>
      </c>
      <c r="D980" s="22">
        <v>0.9</v>
      </c>
      <c r="E980" s="22">
        <v>1</v>
      </c>
      <c r="F980" s="22">
        <v>0.74</v>
      </c>
      <c r="G980" s="22">
        <v>0.32</v>
      </c>
      <c r="H980" s="19">
        <v>11</v>
      </c>
      <c r="I980" s="20">
        <v>0</v>
      </c>
      <c r="J980" s="22">
        <f>I980</f>
        <v>0</v>
      </c>
      <c r="K980" t="e">
        <f>VLOOKUP(A980,MasterTutor!A:D,4,FALSE)</f>
        <v>#N/A</v>
      </c>
      <c r="L980" t="e">
        <f>VLOOKUP(A980,MasterTutor!A:D,3,FALSE)</f>
        <v>#N/A</v>
      </c>
      <c r="M980" t="e">
        <f>VLOOKUP(A980,MasterTutor!A:D,2,FALSE)</f>
        <v>#N/A</v>
      </c>
    </row>
    <row r="981" spans="1:13" x14ac:dyDescent="0.2">
      <c r="A981" s="19" t="s">
        <v>241</v>
      </c>
      <c r="B981" s="19" t="s">
        <v>21</v>
      </c>
      <c r="C981" s="22">
        <v>0.91</v>
      </c>
      <c r="D981" s="22">
        <v>0.96</v>
      </c>
      <c r="E981" s="22">
        <v>0.99</v>
      </c>
      <c r="F981" s="22">
        <v>0.9</v>
      </c>
      <c r="G981" s="22">
        <v>0.27</v>
      </c>
      <c r="H981" s="19">
        <v>20</v>
      </c>
      <c r="I981" s="21"/>
      <c r="J981" s="19"/>
      <c r="K981" t="e">
        <f>VLOOKUP(A981,MasterTutor!A:D,4,FALSE)</f>
        <v>#N/A</v>
      </c>
      <c r="L981" t="e">
        <f>VLOOKUP(A981,MasterTutor!A:D,3,FALSE)</f>
        <v>#N/A</v>
      </c>
      <c r="M981" t="e">
        <f>VLOOKUP(A981,MasterTutor!A:D,2,FALSE)</f>
        <v>#N/A</v>
      </c>
    </row>
    <row r="982" spans="1:13" x14ac:dyDescent="0.2">
      <c r="A982" s="19" t="s">
        <v>242</v>
      </c>
      <c r="B982" s="19" t="s">
        <v>14</v>
      </c>
      <c r="C982" s="22">
        <v>1.1943999999999999</v>
      </c>
      <c r="D982" s="22">
        <v>1.1679999999999999</v>
      </c>
      <c r="E982" s="22">
        <v>1</v>
      </c>
      <c r="F982" s="22">
        <v>0.97499999999999998</v>
      </c>
      <c r="G982" s="22">
        <v>1</v>
      </c>
      <c r="H982" s="19">
        <v>6</v>
      </c>
      <c r="I982" s="20" t="s">
        <v>59</v>
      </c>
      <c r="J982" s="22">
        <v>0.75</v>
      </c>
      <c r="K982" t="str">
        <f>VLOOKUP(A982,MasterTutor!A:D,4,FALSE)</f>
        <v>Advanced</v>
      </c>
      <c r="L982" t="str">
        <f>VLOOKUP(A982,MasterTutor!A:D,3,FALSE)</f>
        <v>Adjunct</v>
      </c>
      <c r="M982" t="str">
        <f>VLOOKUP(A982,MasterTutor!A:D,2,FALSE)</f>
        <v>Kristin Haase-Alvey</v>
      </c>
    </row>
    <row r="983" spans="1:13" x14ac:dyDescent="0.2">
      <c r="A983" s="19" t="s">
        <v>242</v>
      </c>
      <c r="B983" s="19" t="s">
        <v>16</v>
      </c>
      <c r="C983" s="22">
        <v>1.36</v>
      </c>
      <c r="D983" s="22">
        <v>1.26</v>
      </c>
      <c r="E983" s="22">
        <v>1</v>
      </c>
      <c r="F983" s="22">
        <v>0.96</v>
      </c>
      <c r="G983" s="22">
        <v>1</v>
      </c>
      <c r="H983" s="19">
        <v>6</v>
      </c>
      <c r="I983" s="23">
        <v>45692</v>
      </c>
      <c r="J983" s="24">
        <v>0.5</v>
      </c>
      <c r="K983" t="str">
        <f>VLOOKUP(A983,MasterTutor!A:D,4,FALSE)</f>
        <v>Advanced</v>
      </c>
      <c r="L983" t="str">
        <f>VLOOKUP(A983,MasterTutor!A:D,3,FALSE)</f>
        <v>Adjunct</v>
      </c>
      <c r="M983" t="str">
        <f>VLOOKUP(A983,MasterTutor!A:D,2,FALSE)</f>
        <v>Kristin Haase-Alvey</v>
      </c>
    </row>
    <row r="984" spans="1:13" x14ac:dyDescent="0.2">
      <c r="A984" s="19" t="s">
        <v>242</v>
      </c>
      <c r="B984" s="19" t="s">
        <v>257</v>
      </c>
      <c r="C984" s="22">
        <v>1.42</v>
      </c>
      <c r="D984" s="22">
        <v>1.3</v>
      </c>
      <c r="E984" s="22">
        <v>0.99</v>
      </c>
      <c r="F984" s="22">
        <v>0.98</v>
      </c>
      <c r="G984" s="22">
        <v>1</v>
      </c>
      <c r="H984" s="19">
        <v>5</v>
      </c>
      <c r="I984" s="20">
        <v>0.66666666666666663</v>
      </c>
      <c r="J984" s="22">
        <v>0.66</v>
      </c>
      <c r="K984" t="str">
        <f>VLOOKUP(A984,MasterTutor!A:D,4,FALSE)</f>
        <v>Advanced</v>
      </c>
      <c r="L984" t="str">
        <f>VLOOKUP(A984,MasterTutor!A:D,3,FALSE)</f>
        <v>Adjunct</v>
      </c>
      <c r="M984" t="str">
        <f>VLOOKUP(A984,MasterTutor!A:D,2,FALSE)</f>
        <v>Kristin Haase-Alvey</v>
      </c>
    </row>
    <row r="985" spans="1:13" x14ac:dyDescent="0.2">
      <c r="A985" s="19" t="s">
        <v>242</v>
      </c>
      <c r="B985" s="19" t="s">
        <v>29</v>
      </c>
      <c r="C985" s="22">
        <v>1.3332999999999999</v>
      </c>
      <c r="D985" s="22">
        <v>1.2422</v>
      </c>
      <c r="E985" s="22">
        <v>1</v>
      </c>
      <c r="F985" s="22">
        <v>0.97872340400000002</v>
      </c>
      <c r="G985" s="22">
        <v>1</v>
      </c>
      <c r="H985" s="19">
        <v>8</v>
      </c>
      <c r="I985" s="20" t="s">
        <v>32</v>
      </c>
      <c r="J985" s="22">
        <v>0</v>
      </c>
      <c r="K985" t="str">
        <f>VLOOKUP(A985,MasterTutor!A:D,4,FALSE)</f>
        <v>Advanced</v>
      </c>
      <c r="L985" t="str">
        <f>VLOOKUP(A985,MasterTutor!A:D,3,FALSE)</f>
        <v>Adjunct</v>
      </c>
      <c r="M985" t="str">
        <f>VLOOKUP(A985,MasterTutor!A:D,2,FALSE)</f>
        <v>Kristin Haase-Alvey</v>
      </c>
    </row>
    <row r="986" spans="1:13" x14ac:dyDescent="0.2">
      <c r="A986" s="19" t="s">
        <v>242</v>
      </c>
      <c r="B986" s="19" t="s">
        <v>17</v>
      </c>
      <c r="C986" s="22">
        <v>1.72</v>
      </c>
      <c r="D986" s="22">
        <v>2.04</v>
      </c>
      <c r="E986" s="22">
        <v>1</v>
      </c>
      <c r="F986" s="22">
        <v>0.95</v>
      </c>
      <c r="G986" s="22">
        <v>0.86</v>
      </c>
      <c r="H986" s="19">
        <v>3</v>
      </c>
      <c r="I986" s="20">
        <v>1</v>
      </c>
      <c r="J986" s="22">
        <f>I986</f>
        <v>1</v>
      </c>
      <c r="K986" t="str">
        <f>VLOOKUP(A986,MasterTutor!A:D,4,FALSE)</f>
        <v>Advanced</v>
      </c>
      <c r="L986" t="str">
        <f>VLOOKUP(A986,MasterTutor!A:D,3,FALSE)</f>
        <v>Adjunct</v>
      </c>
      <c r="M986" t="str">
        <f>VLOOKUP(A986,MasterTutor!A:D,2,FALSE)</f>
        <v>Kristin Haase-Alvey</v>
      </c>
    </row>
    <row r="987" spans="1:13" x14ac:dyDescent="0.2">
      <c r="A987" s="19" t="s">
        <v>242</v>
      </c>
      <c r="B987" s="19" t="s">
        <v>18</v>
      </c>
      <c r="C987" s="22">
        <v>0.75</v>
      </c>
      <c r="D987" s="22">
        <v>1.77</v>
      </c>
      <c r="E987" s="22">
        <v>1</v>
      </c>
      <c r="F987" s="22">
        <v>0.93</v>
      </c>
      <c r="G987" s="22">
        <v>1</v>
      </c>
      <c r="H987" s="19" t="e">
        <v>#N/A</v>
      </c>
      <c r="I987" s="20">
        <v>0</v>
      </c>
      <c r="J987" s="22">
        <f>I987</f>
        <v>0</v>
      </c>
      <c r="K987" t="str">
        <f>VLOOKUP(A987,MasterTutor!A:D,4,FALSE)</f>
        <v>Advanced</v>
      </c>
      <c r="L987" t="str">
        <f>VLOOKUP(A987,MasterTutor!A:D,3,FALSE)</f>
        <v>Adjunct</v>
      </c>
      <c r="M987" t="str">
        <f>VLOOKUP(A987,MasterTutor!A:D,2,FALSE)</f>
        <v>Kristin Haase-Alvey</v>
      </c>
    </row>
    <row r="988" spans="1:13" x14ac:dyDescent="0.2">
      <c r="A988" s="19" t="s">
        <v>242</v>
      </c>
      <c r="B988" s="19" t="s">
        <v>20</v>
      </c>
      <c r="C988" s="22">
        <v>0.4</v>
      </c>
      <c r="D988" s="22">
        <v>1.51</v>
      </c>
      <c r="E988" s="22">
        <v>1</v>
      </c>
      <c r="F988" s="22">
        <v>0.93</v>
      </c>
      <c r="G988" s="22">
        <v>1</v>
      </c>
      <c r="H988" s="19">
        <v>2</v>
      </c>
      <c r="I988" s="20">
        <v>1</v>
      </c>
      <c r="J988" s="22">
        <f>I988</f>
        <v>1</v>
      </c>
      <c r="K988" t="str">
        <f>VLOOKUP(A988,MasterTutor!A:D,4,FALSE)</f>
        <v>Advanced</v>
      </c>
      <c r="L988" t="str">
        <f>VLOOKUP(A988,MasterTutor!A:D,3,FALSE)</f>
        <v>Adjunct</v>
      </c>
      <c r="M988" t="str">
        <f>VLOOKUP(A988,MasterTutor!A:D,2,FALSE)</f>
        <v>Kristin Haase-Alvey</v>
      </c>
    </row>
    <row r="989" spans="1:13" x14ac:dyDescent="0.2">
      <c r="A989" s="19" t="s">
        <v>242</v>
      </c>
      <c r="B989" s="19" t="s">
        <v>21</v>
      </c>
      <c r="C989" s="22">
        <v>0.92</v>
      </c>
      <c r="D989" s="22">
        <v>1.62</v>
      </c>
      <c r="E989" s="22">
        <v>1</v>
      </c>
      <c r="F989" s="22">
        <v>0.97</v>
      </c>
      <c r="G989" s="22">
        <v>0.63</v>
      </c>
      <c r="H989" s="19">
        <v>3</v>
      </c>
      <c r="I989" s="20" t="s">
        <v>15</v>
      </c>
      <c r="J989" s="22">
        <v>0.5</v>
      </c>
      <c r="K989" t="str">
        <f>VLOOKUP(A989,MasterTutor!A:D,4,FALSE)</f>
        <v>Advanced</v>
      </c>
      <c r="L989" t="str">
        <f>VLOOKUP(A989,MasterTutor!A:D,3,FALSE)</f>
        <v>Adjunct</v>
      </c>
      <c r="M989" t="str">
        <f>VLOOKUP(A989,MasterTutor!A:D,2,FALSE)</f>
        <v>Kristin Haase-Alvey</v>
      </c>
    </row>
    <row r="990" spans="1:13" x14ac:dyDescent="0.2">
      <c r="A990" s="19" t="s">
        <v>242</v>
      </c>
      <c r="B990" s="19" t="s">
        <v>22</v>
      </c>
      <c r="C990" s="22">
        <v>0.99</v>
      </c>
      <c r="D990" s="22">
        <v>1.21</v>
      </c>
      <c r="E990" s="22">
        <v>1</v>
      </c>
      <c r="F990" s="22">
        <v>0.88</v>
      </c>
      <c r="G990" s="22">
        <v>0.73</v>
      </c>
      <c r="H990" s="19">
        <v>10</v>
      </c>
      <c r="I990" s="20" t="s">
        <v>23</v>
      </c>
      <c r="J990" s="22">
        <v>1</v>
      </c>
      <c r="K990" t="str">
        <f>VLOOKUP(A990,MasterTutor!A:D,4,FALSE)</f>
        <v>Advanced</v>
      </c>
      <c r="L990" t="str">
        <f>VLOOKUP(A990,MasterTutor!A:D,3,FALSE)</f>
        <v>Adjunct</v>
      </c>
      <c r="M990" t="str">
        <f>VLOOKUP(A990,MasterTutor!A:D,2,FALSE)</f>
        <v>Kristin Haase-Alvey</v>
      </c>
    </row>
    <row r="991" spans="1:13" x14ac:dyDescent="0.2">
      <c r="A991" s="19" t="s">
        <v>243</v>
      </c>
      <c r="B991" s="19" t="s">
        <v>257</v>
      </c>
      <c r="C991" s="22">
        <v>0</v>
      </c>
      <c r="D991" s="22">
        <v>0</v>
      </c>
      <c r="E991" s="22">
        <v>0</v>
      </c>
      <c r="F991" s="22">
        <v>0</v>
      </c>
      <c r="G991" s="22">
        <v>0</v>
      </c>
      <c r="H991" s="19">
        <v>0</v>
      </c>
      <c r="I991" s="20"/>
      <c r="J991" s="22"/>
      <c r="K991" t="e">
        <f>VLOOKUP(A991,MasterTutor!A:D,4,FALSE)</f>
        <v>#N/A</v>
      </c>
      <c r="L991" t="e">
        <f>VLOOKUP(A991,MasterTutor!A:D,3,FALSE)</f>
        <v>#N/A</v>
      </c>
      <c r="M991" t="e">
        <f>VLOOKUP(A991,MasterTutor!A:D,2,FALSE)</f>
        <v>#N/A</v>
      </c>
    </row>
    <row r="992" spans="1:13" x14ac:dyDescent="0.2">
      <c r="A992" s="19" t="s">
        <v>243</v>
      </c>
      <c r="B992" s="19" t="s">
        <v>29</v>
      </c>
      <c r="C992" s="22">
        <v>6.6699999999999995E-2</v>
      </c>
      <c r="D992" s="22">
        <v>0.80920000000000003</v>
      </c>
      <c r="E992" s="22">
        <v>1</v>
      </c>
      <c r="F992" s="22">
        <v>1</v>
      </c>
      <c r="G992" s="22">
        <v>0</v>
      </c>
      <c r="H992" s="19">
        <v>0</v>
      </c>
      <c r="I992" s="20">
        <v>0.75</v>
      </c>
      <c r="J992" s="22">
        <f>I992</f>
        <v>0.75</v>
      </c>
      <c r="K992" t="e">
        <f>VLOOKUP(A992,MasterTutor!A:D,4,FALSE)</f>
        <v>#N/A</v>
      </c>
      <c r="L992" t="e">
        <f>VLOOKUP(A992,MasterTutor!A:D,3,FALSE)</f>
        <v>#N/A</v>
      </c>
      <c r="M992" t="e">
        <f>VLOOKUP(A992,MasterTutor!A:D,2,FALSE)</f>
        <v>#N/A</v>
      </c>
    </row>
    <row r="993" spans="1:13" x14ac:dyDescent="0.2">
      <c r="A993" s="19" t="s">
        <v>244</v>
      </c>
      <c r="B993" s="19" t="s">
        <v>14</v>
      </c>
      <c r="C993" s="22">
        <v>1.175</v>
      </c>
      <c r="D993" s="22">
        <v>1.46609999999999</v>
      </c>
      <c r="E993" s="22">
        <v>1</v>
      </c>
      <c r="F993" s="22">
        <v>1</v>
      </c>
      <c r="G993" s="22">
        <v>0.5</v>
      </c>
      <c r="H993" s="19">
        <v>8</v>
      </c>
      <c r="I993" s="20" t="s">
        <v>245</v>
      </c>
      <c r="J993" s="22">
        <v>0.78</v>
      </c>
      <c r="K993" t="str">
        <f>VLOOKUP(A993,MasterTutor!A:D,4,FALSE)</f>
        <v>Advanced</v>
      </c>
      <c r="L993" t="str">
        <f>VLOOKUP(A993,MasterTutor!A:D,3,FALSE)</f>
        <v>Adjunct- BUC</v>
      </c>
      <c r="M993" t="str">
        <f>VLOOKUP(A993,MasterTutor!A:D,2,FALSE)</f>
        <v>Geoff St. Marie</v>
      </c>
    </row>
    <row r="994" spans="1:13" x14ac:dyDescent="0.2">
      <c r="A994" s="19" t="s">
        <v>244</v>
      </c>
      <c r="B994" s="19" t="s">
        <v>14</v>
      </c>
      <c r="C994" s="22">
        <v>1.175</v>
      </c>
      <c r="D994" s="22">
        <v>1.46609999999999</v>
      </c>
      <c r="E994" s="22">
        <v>1</v>
      </c>
      <c r="F994" s="22">
        <v>1</v>
      </c>
      <c r="G994" s="22">
        <v>0.5</v>
      </c>
      <c r="H994" s="19">
        <v>8</v>
      </c>
      <c r="I994" s="20" t="s">
        <v>245</v>
      </c>
      <c r="J994" s="22">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19" t="s">
        <v>244</v>
      </c>
      <c r="B995" s="19" t="s">
        <v>16</v>
      </c>
      <c r="C995" s="22">
        <v>1.26</v>
      </c>
      <c r="D995" s="22">
        <v>1.32</v>
      </c>
      <c r="E995" s="22">
        <v>0.99</v>
      </c>
      <c r="F995" s="22">
        <v>1</v>
      </c>
      <c r="G995" s="22">
        <v>0.53</v>
      </c>
      <c r="H995" s="19">
        <v>14</v>
      </c>
      <c r="I995" s="23">
        <v>45753</v>
      </c>
      <c r="J995" s="24">
        <v>0.67</v>
      </c>
      <c r="K995" t="str">
        <f>VLOOKUP(A995,MasterTutor!A:D,4,FALSE)</f>
        <v>Advanced</v>
      </c>
      <c r="L995" t="str">
        <f>VLOOKUP(A995,MasterTutor!A:D,3,FALSE)</f>
        <v>Adjunct- BUC</v>
      </c>
      <c r="M995" t="str">
        <f>VLOOKUP(A995,MasterTutor!A:D,2,FALSE)</f>
        <v>Geoff St. Marie</v>
      </c>
    </row>
    <row r="996" spans="1:13" x14ac:dyDescent="0.2">
      <c r="A996" s="19" t="s">
        <v>244</v>
      </c>
      <c r="B996" s="19" t="s">
        <v>257</v>
      </c>
      <c r="C996" s="22">
        <v>1.23</v>
      </c>
      <c r="D996" s="22">
        <v>1.32</v>
      </c>
      <c r="E996" s="22">
        <v>1</v>
      </c>
      <c r="F996" s="22">
        <v>0.94</v>
      </c>
      <c r="G996" s="22">
        <v>0.65</v>
      </c>
      <c r="H996" s="19">
        <v>10</v>
      </c>
      <c r="I996" s="20">
        <v>0.75</v>
      </c>
      <c r="J996" s="22">
        <v>0.75</v>
      </c>
      <c r="K996" t="str">
        <f>VLOOKUP(A996,MasterTutor!A:D,4,FALSE)</f>
        <v>Advanced</v>
      </c>
      <c r="L996" t="str">
        <f>VLOOKUP(A996,MasterTutor!A:D,3,FALSE)</f>
        <v>Adjunct- BUC</v>
      </c>
      <c r="M996" t="str">
        <f>VLOOKUP(A996,MasterTutor!A:D,2,FALSE)</f>
        <v>Geoff St. Marie</v>
      </c>
    </row>
    <row r="997" spans="1:13" x14ac:dyDescent="0.2">
      <c r="A997" s="19" t="s">
        <v>244</v>
      </c>
      <c r="B997" s="19" t="s">
        <v>29</v>
      </c>
      <c r="C997" s="22">
        <v>1.4750000000000001</v>
      </c>
      <c r="D997" s="22">
        <v>1.7292000000000001</v>
      </c>
      <c r="E997" s="22">
        <v>1</v>
      </c>
      <c r="F997" s="22">
        <v>0.98837209299999995</v>
      </c>
      <c r="G997" s="22">
        <v>0.47619047599999997</v>
      </c>
      <c r="H997" s="19">
        <v>15</v>
      </c>
      <c r="I997" s="20">
        <v>0.7</v>
      </c>
      <c r="J997" s="22">
        <f>I997</f>
        <v>0.7</v>
      </c>
      <c r="K997" t="str">
        <f>VLOOKUP(A997,MasterTutor!A:D,4,FALSE)</f>
        <v>Advanced</v>
      </c>
      <c r="L997" t="str">
        <f>VLOOKUP(A997,MasterTutor!A:D,3,FALSE)</f>
        <v>Adjunct- BUC</v>
      </c>
      <c r="M997" t="str">
        <f>VLOOKUP(A997,MasterTutor!A:D,2,FALSE)</f>
        <v>Geoff St. Marie</v>
      </c>
    </row>
    <row r="998" spans="1:13" x14ac:dyDescent="0.2">
      <c r="A998" s="19" t="s">
        <v>244</v>
      </c>
      <c r="B998" s="19" t="s">
        <v>22</v>
      </c>
      <c r="C998" s="22">
        <v>0.59</v>
      </c>
      <c r="D998" s="22">
        <v>1.31</v>
      </c>
      <c r="E998" s="22">
        <v>1</v>
      </c>
      <c r="F998" s="22">
        <v>1</v>
      </c>
      <c r="G998" s="22">
        <v>0</v>
      </c>
      <c r="H998" s="19">
        <v>2</v>
      </c>
      <c r="I998" s="20" t="s">
        <v>85</v>
      </c>
      <c r="J998" s="22">
        <v>0.86</v>
      </c>
      <c r="K998" t="str">
        <f>VLOOKUP(A998,MasterTutor!A:D,4,FALSE)</f>
        <v>Advanced</v>
      </c>
      <c r="L998" t="str">
        <f>VLOOKUP(A998,MasterTutor!A:D,3,FALSE)</f>
        <v>Adjunct- BUC</v>
      </c>
      <c r="M998" t="str">
        <f>VLOOKUP(A998,MasterTutor!A:D,2,FALSE)</f>
        <v>Geoff St. Marie</v>
      </c>
    </row>
    <row r="999" spans="1:13" x14ac:dyDescent="0.2">
      <c r="A999" s="19" t="s">
        <v>246</v>
      </c>
      <c r="B999" s="19" t="s">
        <v>14</v>
      </c>
      <c r="C999" s="22">
        <v>1.0542</v>
      </c>
      <c r="D999" s="22">
        <v>1.1578999999999999</v>
      </c>
      <c r="E999" s="22">
        <v>1</v>
      </c>
      <c r="F999" s="22">
        <v>0.84615384615384603</v>
      </c>
      <c r="G999" s="22">
        <v>0.16666666666666599</v>
      </c>
      <c r="H999" s="19">
        <v>9</v>
      </c>
      <c r="I999" s="20" t="s">
        <v>187</v>
      </c>
      <c r="J999" s="22">
        <v>0</v>
      </c>
      <c r="K999" t="str">
        <f>VLOOKUP(A999,MasterTutor!A:D,4,FALSE)</f>
        <v>Advanced</v>
      </c>
      <c r="L999" t="str">
        <f>VLOOKUP(A999,MasterTutor!A:D,3,FALSE)</f>
        <v>Professional</v>
      </c>
      <c r="M999" t="str">
        <f>VLOOKUP(A999,MasterTutor!A:D,2,FALSE)</f>
        <v>Ela Cross</v>
      </c>
    </row>
    <row r="1000" spans="1:13" x14ac:dyDescent="0.2">
      <c r="A1000" s="19" t="s">
        <v>246</v>
      </c>
      <c r="B1000" s="19" t="s">
        <v>16</v>
      </c>
      <c r="C1000" s="22">
        <v>0.68</v>
      </c>
      <c r="D1000" s="22">
        <v>0.89</v>
      </c>
      <c r="E1000" s="22">
        <v>0.97</v>
      </c>
      <c r="F1000" s="22">
        <v>0.82</v>
      </c>
      <c r="G1000" s="22">
        <v>0.7</v>
      </c>
      <c r="H1000" s="19">
        <v>4</v>
      </c>
      <c r="I1000" s="23" t="s">
        <v>40</v>
      </c>
      <c r="J1000" s="22">
        <v>0</v>
      </c>
      <c r="K1000" t="str">
        <f>VLOOKUP(A1000,MasterTutor!A:D,4,FALSE)</f>
        <v>Advanced</v>
      </c>
      <c r="L1000" t="str">
        <f>VLOOKUP(A1000,MasterTutor!A:D,3,FALSE)</f>
        <v>Professional</v>
      </c>
      <c r="M1000" t="str">
        <f>VLOOKUP(A1000,MasterTutor!A:D,2,FALSE)</f>
        <v>Ela Cross</v>
      </c>
    </row>
    <row r="1001" spans="1:13" x14ac:dyDescent="0.2">
      <c r="A1001" s="19" t="s">
        <v>246</v>
      </c>
      <c r="B1001" s="19" t="s">
        <v>257</v>
      </c>
      <c r="C1001" s="22">
        <v>0.79</v>
      </c>
      <c r="D1001" s="22">
        <v>0.96</v>
      </c>
      <c r="E1001" s="22">
        <v>1</v>
      </c>
      <c r="F1001" s="22">
        <v>1</v>
      </c>
      <c r="G1001" s="22">
        <v>0.67</v>
      </c>
      <c r="H1001" s="19">
        <v>16</v>
      </c>
      <c r="I1001" s="20">
        <v>0.8</v>
      </c>
      <c r="J1001" s="22">
        <v>0.8</v>
      </c>
      <c r="K1001" t="str">
        <f>VLOOKUP(A1001,MasterTutor!A:D,4,FALSE)</f>
        <v>Advanced</v>
      </c>
      <c r="L1001" t="str">
        <f>VLOOKUP(A1001,MasterTutor!A:D,3,FALSE)</f>
        <v>Professional</v>
      </c>
      <c r="M1001" t="str">
        <f>VLOOKUP(A1001,MasterTutor!A:D,2,FALSE)</f>
        <v>Ela Cross</v>
      </c>
    </row>
    <row r="1002" spans="1:13" x14ac:dyDescent="0.2">
      <c r="A1002" s="19" t="s">
        <v>246</v>
      </c>
      <c r="B1002" s="19" t="s">
        <v>29</v>
      </c>
      <c r="C1002" s="22">
        <v>1.0249999999999999</v>
      </c>
      <c r="D1002" s="22">
        <v>1.1069</v>
      </c>
      <c r="E1002" s="22">
        <v>1</v>
      </c>
      <c r="F1002" s="22">
        <v>0.98684210500000002</v>
      </c>
      <c r="G1002" s="22">
        <v>0.36</v>
      </c>
      <c r="H1002" s="19">
        <v>16</v>
      </c>
      <c r="I1002" s="20">
        <v>0.77777777777777779</v>
      </c>
      <c r="J1002" s="22">
        <f>I1002</f>
        <v>0.77777777777777779</v>
      </c>
      <c r="K1002" t="str">
        <f>VLOOKUP(A1002,MasterTutor!A:D,4,FALSE)</f>
        <v>Advanced</v>
      </c>
      <c r="L1002" t="str">
        <f>VLOOKUP(A1002,MasterTutor!A:D,3,FALSE)</f>
        <v>Professional</v>
      </c>
      <c r="M1002" t="str">
        <f>VLOOKUP(A1002,MasterTutor!A:D,2,FALSE)</f>
        <v>Ela Cross</v>
      </c>
    </row>
    <row r="1003" spans="1:13" x14ac:dyDescent="0.2">
      <c r="A1003" s="19" t="s">
        <v>246</v>
      </c>
      <c r="B1003" s="19" t="s">
        <v>22</v>
      </c>
      <c r="C1003" s="22">
        <v>0.89</v>
      </c>
      <c r="D1003" s="22">
        <v>1.1000000000000001</v>
      </c>
      <c r="E1003" s="22">
        <v>1</v>
      </c>
      <c r="F1003" s="22">
        <v>0.81</v>
      </c>
      <c r="G1003" s="22">
        <v>0</v>
      </c>
      <c r="H1003" s="19">
        <v>7</v>
      </c>
      <c r="I1003" s="20" t="s">
        <v>247</v>
      </c>
      <c r="J1003" s="22">
        <v>0</v>
      </c>
      <c r="K1003" t="str">
        <f>VLOOKUP(A1003,MasterTutor!A:D,4,FALSE)</f>
        <v>Advanced</v>
      </c>
      <c r="L1003" t="str">
        <f>VLOOKUP(A1003,MasterTutor!A:D,3,FALSE)</f>
        <v>Professional</v>
      </c>
      <c r="M1003" t="str">
        <f>VLOOKUP(A1003,MasterTutor!A:D,2,FALSE)</f>
        <v>Ela Cross</v>
      </c>
    </row>
    <row r="1004" spans="1:13" x14ac:dyDescent="0.2">
      <c r="A1004" s="19" t="s">
        <v>248</v>
      </c>
      <c r="B1004" s="19" t="s">
        <v>14</v>
      </c>
      <c r="C1004" s="22">
        <v>0.906299999999999</v>
      </c>
      <c r="D1004" s="22">
        <v>1.0657999999999901</v>
      </c>
      <c r="E1004" s="22">
        <v>1</v>
      </c>
      <c r="F1004" s="22">
        <v>1</v>
      </c>
      <c r="G1004" s="22">
        <v>0.86363636363636298</v>
      </c>
      <c r="H1004" s="19">
        <v>3</v>
      </c>
      <c r="I1004" s="20" t="s">
        <v>66</v>
      </c>
      <c r="J1004" s="22">
        <v>0.5</v>
      </c>
      <c r="K1004" t="str">
        <f>VLOOKUP(A1004,MasterTutor!A:D,4,FALSE)</f>
        <v>Premium</v>
      </c>
      <c r="L1004" t="str">
        <f>VLOOKUP(A1004,MasterTutor!A:D,3,FALSE)</f>
        <v>Professional</v>
      </c>
      <c r="M1004" t="str">
        <f>VLOOKUP(A1004,MasterTutor!A:D,2,FALSE)</f>
        <v>Jessica Milner</v>
      </c>
    </row>
    <row r="1005" spans="1:13" x14ac:dyDescent="0.2">
      <c r="A1005" s="19" t="s">
        <v>248</v>
      </c>
      <c r="B1005" s="19" t="s">
        <v>16</v>
      </c>
      <c r="C1005" s="22">
        <v>0.82</v>
      </c>
      <c r="D1005" s="22">
        <v>0.99</v>
      </c>
      <c r="E1005" s="22">
        <v>1</v>
      </c>
      <c r="F1005" s="22">
        <v>1</v>
      </c>
      <c r="G1005" s="22">
        <v>1</v>
      </c>
      <c r="H1005" s="19">
        <v>5</v>
      </c>
      <c r="I1005" s="23">
        <v>45690</v>
      </c>
      <c r="J1005" s="22">
        <v>1</v>
      </c>
      <c r="K1005" t="str">
        <f>VLOOKUP(A1005,MasterTutor!A:D,4,FALSE)</f>
        <v>Premium</v>
      </c>
      <c r="L1005" t="str">
        <f>VLOOKUP(A1005,MasterTutor!A:D,3,FALSE)</f>
        <v>Professional</v>
      </c>
      <c r="M1005" t="str">
        <f>VLOOKUP(A1005,MasterTutor!A:D,2,FALSE)</f>
        <v>Jessica Milner</v>
      </c>
    </row>
    <row r="1006" spans="1:13" x14ac:dyDescent="0.2">
      <c r="A1006" s="19" t="s">
        <v>248</v>
      </c>
      <c r="B1006" s="19" t="s">
        <v>257</v>
      </c>
      <c r="C1006" s="22">
        <v>0.8</v>
      </c>
      <c r="D1006" s="22">
        <v>0.93</v>
      </c>
      <c r="E1006" s="22">
        <v>1</v>
      </c>
      <c r="F1006" s="22">
        <v>1</v>
      </c>
      <c r="G1006" s="22">
        <v>0.96</v>
      </c>
      <c r="H1006" s="19">
        <v>5</v>
      </c>
      <c r="I1006" s="20">
        <v>1</v>
      </c>
      <c r="J1006" s="22">
        <v>1</v>
      </c>
      <c r="K1006" t="str">
        <f>VLOOKUP(A1006,MasterTutor!A:D,4,FALSE)</f>
        <v>Premium</v>
      </c>
      <c r="L1006" t="str">
        <f>VLOOKUP(A1006,MasterTutor!A:D,3,FALSE)</f>
        <v>Professional</v>
      </c>
      <c r="M1006" t="str">
        <f>VLOOKUP(A1006,MasterTutor!A:D,2,FALSE)</f>
        <v>Jessica Milner</v>
      </c>
    </row>
    <row r="1007" spans="1:13" x14ac:dyDescent="0.2">
      <c r="A1007" s="19" t="s">
        <v>248</v>
      </c>
      <c r="B1007" s="19" t="s">
        <v>29</v>
      </c>
      <c r="C1007" s="22">
        <v>0.61250000000000004</v>
      </c>
      <c r="D1007" s="22">
        <v>1.0921000000000001</v>
      </c>
      <c r="E1007" s="22">
        <v>1</v>
      </c>
      <c r="F1007" s="22">
        <v>1</v>
      </c>
      <c r="G1007" s="22">
        <v>0.94117647100000001</v>
      </c>
      <c r="H1007" s="19">
        <v>3</v>
      </c>
      <c r="I1007" s="20">
        <v>0.66666666666666663</v>
      </c>
      <c r="J1007" s="22">
        <f>I1007</f>
        <v>0.66666666666666663</v>
      </c>
      <c r="K1007" t="str">
        <f>VLOOKUP(A1007,MasterTutor!A:D,4,FALSE)</f>
        <v>Premium</v>
      </c>
      <c r="L1007" t="str">
        <f>VLOOKUP(A1007,MasterTutor!A:D,3,FALSE)</f>
        <v>Professional</v>
      </c>
      <c r="M1007" t="str">
        <f>VLOOKUP(A1007,MasterTutor!A:D,2,FALSE)</f>
        <v>Jessica Milner</v>
      </c>
    </row>
    <row r="1008" spans="1:13" x14ac:dyDescent="0.2">
      <c r="A1008" s="19" t="s">
        <v>248</v>
      </c>
      <c r="B1008" s="19" t="s">
        <v>17</v>
      </c>
      <c r="C1008" s="22">
        <v>0.88</v>
      </c>
      <c r="D1008" s="22">
        <v>1.04</v>
      </c>
      <c r="E1008" s="22">
        <v>1</v>
      </c>
      <c r="F1008" s="22">
        <v>1</v>
      </c>
      <c r="G1008" s="22">
        <v>0.72</v>
      </c>
      <c r="H1008" s="19">
        <v>8</v>
      </c>
      <c r="I1008" s="20">
        <v>1</v>
      </c>
      <c r="J1008" s="22">
        <f>I1008</f>
        <v>1</v>
      </c>
      <c r="K1008" t="str">
        <f>VLOOKUP(A1008,MasterTutor!A:D,4,FALSE)</f>
        <v>Premium</v>
      </c>
      <c r="L1008" t="str">
        <f>VLOOKUP(A1008,MasterTutor!A:D,3,FALSE)</f>
        <v>Professional</v>
      </c>
      <c r="M1008" t="str">
        <f>VLOOKUP(A1008,MasterTutor!A:D,2,FALSE)</f>
        <v>Jessica Milner</v>
      </c>
    </row>
    <row r="1009" spans="1:13" x14ac:dyDescent="0.2">
      <c r="A1009" s="19" t="s">
        <v>248</v>
      </c>
      <c r="B1009" s="19" t="s">
        <v>18</v>
      </c>
      <c r="C1009" s="22">
        <v>0.36</v>
      </c>
      <c r="D1009" s="22">
        <v>0.74</v>
      </c>
      <c r="E1009" s="22">
        <v>1</v>
      </c>
      <c r="F1009" s="22">
        <v>1</v>
      </c>
      <c r="G1009" s="22">
        <v>0.77</v>
      </c>
      <c r="H1009" s="19">
        <v>5</v>
      </c>
      <c r="J1009" s="19"/>
      <c r="K1009" t="str">
        <f>VLOOKUP(A1009,MasterTutor!A:D,4,FALSE)</f>
        <v>Premium</v>
      </c>
      <c r="L1009" t="str">
        <f>VLOOKUP(A1009,MasterTutor!A:D,3,FALSE)</f>
        <v>Professional</v>
      </c>
      <c r="M1009" t="str">
        <f>VLOOKUP(A1009,MasterTutor!A:D,2,FALSE)</f>
        <v>Jessica Milner</v>
      </c>
    </row>
    <row r="1010" spans="1:13" x14ac:dyDescent="0.2">
      <c r="A1010" s="19" t="s">
        <v>248</v>
      </c>
      <c r="B1010" s="19" t="s">
        <v>20</v>
      </c>
      <c r="C1010" s="22">
        <v>0.82</v>
      </c>
      <c r="D1010" s="22">
        <v>1.05</v>
      </c>
      <c r="E1010" s="22">
        <v>1</v>
      </c>
      <c r="F1010" s="22">
        <v>1</v>
      </c>
      <c r="G1010" s="22">
        <v>0.8</v>
      </c>
      <c r="H1010" s="19">
        <v>2</v>
      </c>
      <c r="I1010" s="20">
        <v>1</v>
      </c>
      <c r="J1010" s="22">
        <f>I1010</f>
        <v>1</v>
      </c>
      <c r="K1010" t="str">
        <f>VLOOKUP(A1010,MasterTutor!A:D,4,FALSE)</f>
        <v>Premium</v>
      </c>
      <c r="L1010" t="str">
        <f>VLOOKUP(A1010,MasterTutor!A:D,3,FALSE)</f>
        <v>Professional</v>
      </c>
      <c r="M1010" t="str">
        <f>VLOOKUP(A1010,MasterTutor!A:D,2,FALSE)</f>
        <v>Jessica Milner</v>
      </c>
    </row>
    <row r="1011" spans="1:13" x14ac:dyDescent="0.2">
      <c r="A1011" s="19" t="s">
        <v>248</v>
      </c>
      <c r="B1011" s="19" t="s">
        <v>21</v>
      </c>
      <c r="C1011" s="22">
        <v>0.85</v>
      </c>
      <c r="D1011" s="22">
        <v>1.08</v>
      </c>
      <c r="E1011" s="22">
        <v>1</v>
      </c>
      <c r="F1011" s="22">
        <v>1</v>
      </c>
      <c r="G1011" s="22">
        <v>0.86</v>
      </c>
      <c r="H1011" s="19">
        <v>0</v>
      </c>
      <c r="I1011" s="20" t="s">
        <v>23</v>
      </c>
      <c r="J1011" s="22">
        <v>1</v>
      </c>
      <c r="K1011" t="str">
        <f>VLOOKUP(A1011,MasterTutor!A:D,4,FALSE)</f>
        <v>Premium</v>
      </c>
      <c r="L1011" t="str">
        <f>VLOOKUP(A1011,MasterTutor!A:D,3,FALSE)</f>
        <v>Professional</v>
      </c>
      <c r="M1011" t="str">
        <f>VLOOKUP(A1011,MasterTutor!A:D,2,FALSE)</f>
        <v>Jessica Milner</v>
      </c>
    </row>
    <row r="1012" spans="1:13" x14ac:dyDescent="0.2">
      <c r="A1012" s="19" t="s">
        <v>248</v>
      </c>
      <c r="B1012" s="19" t="s">
        <v>22</v>
      </c>
      <c r="C1012" s="22">
        <v>0.86</v>
      </c>
      <c r="D1012" s="22">
        <v>1.07</v>
      </c>
      <c r="E1012" s="22">
        <v>1</v>
      </c>
      <c r="F1012" s="22">
        <v>1</v>
      </c>
      <c r="G1012" s="22">
        <v>1</v>
      </c>
      <c r="H1012" s="19">
        <v>5</v>
      </c>
      <c r="I1012" s="20" t="s">
        <v>34</v>
      </c>
      <c r="J1012" s="22">
        <v>1</v>
      </c>
      <c r="K1012" t="str">
        <f>VLOOKUP(A1012,MasterTutor!A:D,4,FALSE)</f>
        <v>Premium</v>
      </c>
      <c r="L1012" t="str">
        <f>VLOOKUP(A1012,MasterTutor!A:D,3,FALSE)</f>
        <v>Professional</v>
      </c>
      <c r="M1012" t="str">
        <f>VLOOKUP(A1012,MasterTutor!A:D,2,FALSE)</f>
        <v>Jessica Milner</v>
      </c>
    </row>
    <row r="1013" spans="1:13" x14ac:dyDescent="0.2">
      <c r="A1013" s="19" t="s">
        <v>249</v>
      </c>
      <c r="B1013" s="19" t="s">
        <v>14</v>
      </c>
      <c r="C1013" s="22">
        <v>1.05</v>
      </c>
      <c r="D1013" s="22">
        <v>1.0246999999999999</v>
      </c>
      <c r="E1013" s="22">
        <v>1</v>
      </c>
      <c r="F1013" s="22">
        <v>0.85714285714285698</v>
      </c>
      <c r="G1013" s="22">
        <v>0.73913043478260798</v>
      </c>
      <c r="H1013" s="19">
        <v>8</v>
      </c>
      <c r="I1013" s="20" t="s">
        <v>250</v>
      </c>
      <c r="J1013" s="22">
        <v>0.67</v>
      </c>
      <c r="K1013" t="str">
        <f>VLOOKUP(A1013,MasterTutor!A:D,4,FALSE)</f>
        <v>Advanced</v>
      </c>
      <c r="L1013" t="str">
        <f>VLOOKUP(A1013,MasterTutor!A:D,3,FALSE)</f>
        <v>Professional</v>
      </c>
      <c r="M1013" t="str">
        <f>VLOOKUP(A1013,MasterTutor!A:D,2,FALSE)</f>
        <v>Kristin Haase-Alvey</v>
      </c>
    </row>
    <row r="1014" spans="1:13" x14ac:dyDescent="0.2">
      <c r="A1014" s="19" t="s">
        <v>249</v>
      </c>
      <c r="B1014" s="19" t="s">
        <v>14</v>
      </c>
      <c r="C1014" s="22">
        <v>1.05</v>
      </c>
      <c r="D1014" s="22">
        <v>1.0246999999999999</v>
      </c>
      <c r="E1014" s="22">
        <v>1</v>
      </c>
      <c r="F1014" s="22">
        <v>0.85714285714285698</v>
      </c>
      <c r="G1014" s="22">
        <v>0.73913043478260798</v>
      </c>
      <c r="H1014" s="19">
        <v>8</v>
      </c>
      <c r="I1014" s="20" t="s">
        <v>250</v>
      </c>
      <c r="J1014" s="22">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19" t="s">
        <v>249</v>
      </c>
      <c r="B1015" s="19" t="s">
        <v>16</v>
      </c>
      <c r="C1015" s="22">
        <v>1.01</v>
      </c>
      <c r="D1015" s="22">
        <v>0.99</v>
      </c>
      <c r="E1015" s="22">
        <v>1</v>
      </c>
      <c r="F1015" s="22">
        <v>0.81</v>
      </c>
      <c r="G1015" s="22">
        <v>0.95</v>
      </c>
      <c r="H1015" s="19">
        <v>8</v>
      </c>
      <c r="I1015" s="23">
        <v>45695</v>
      </c>
      <c r="J1015" s="24">
        <v>0.28999999999999998</v>
      </c>
      <c r="K1015" t="str">
        <f>VLOOKUP(A1015,MasterTutor!A:D,4,FALSE)</f>
        <v>Advanced</v>
      </c>
      <c r="L1015" t="str">
        <f>VLOOKUP(A1015,MasterTutor!A:D,3,FALSE)</f>
        <v>Professional</v>
      </c>
      <c r="M1015" t="str">
        <f>VLOOKUP(A1015,MasterTutor!A:D,2,FALSE)</f>
        <v>Kristin Haase-Alvey</v>
      </c>
    </row>
    <row r="1016" spans="1:13" x14ac:dyDescent="0.2">
      <c r="A1016" s="19" t="s">
        <v>249</v>
      </c>
      <c r="B1016" s="19" t="s">
        <v>257</v>
      </c>
      <c r="C1016" s="22">
        <v>0.83</v>
      </c>
      <c r="D1016" s="22">
        <v>1.1000000000000001</v>
      </c>
      <c r="E1016" s="22">
        <v>1</v>
      </c>
      <c r="F1016" s="22">
        <v>1</v>
      </c>
      <c r="G1016" s="22">
        <v>0.96</v>
      </c>
      <c r="H1016" s="19">
        <v>10</v>
      </c>
      <c r="I1016" s="20">
        <v>0.5</v>
      </c>
      <c r="J1016" s="22">
        <v>0.5</v>
      </c>
      <c r="K1016" t="str">
        <f>VLOOKUP(A1016,MasterTutor!A:D,4,FALSE)</f>
        <v>Advanced</v>
      </c>
      <c r="L1016" t="str">
        <f>VLOOKUP(A1016,MasterTutor!A:D,3,FALSE)</f>
        <v>Professional</v>
      </c>
      <c r="M1016" t="str">
        <f>VLOOKUP(A1016,MasterTutor!A:D,2,FALSE)</f>
        <v>Kristin Haase-Alvey</v>
      </c>
    </row>
    <row r="1017" spans="1:13" x14ac:dyDescent="0.2">
      <c r="A1017" s="19" t="s">
        <v>249</v>
      </c>
      <c r="B1017" s="19" t="s">
        <v>29</v>
      </c>
      <c r="C1017" s="22">
        <v>0.88329999999999997</v>
      </c>
      <c r="D1017" s="22">
        <v>0.98680000000000001</v>
      </c>
      <c r="E1017" s="22">
        <v>1</v>
      </c>
      <c r="F1017" s="22">
        <v>1</v>
      </c>
      <c r="G1017" s="22">
        <v>0.94444444400000005</v>
      </c>
      <c r="H1017" s="19">
        <v>11</v>
      </c>
      <c r="I1017" s="20">
        <v>0.3</v>
      </c>
      <c r="J1017" s="22">
        <f>I1017</f>
        <v>0.3</v>
      </c>
      <c r="K1017" t="str">
        <f>VLOOKUP(A1017,MasterTutor!A:D,4,FALSE)</f>
        <v>Advanced</v>
      </c>
      <c r="L1017" t="str">
        <f>VLOOKUP(A1017,MasterTutor!A:D,3,FALSE)</f>
        <v>Professional</v>
      </c>
      <c r="M1017" t="str">
        <f>VLOOKUP(A1017,MasterTutor!A:D,2,FALSE)</f>
        <v>Kristin Haase-Alvey</v>
      </c>
    </row>
    <row r="1018" spans="1:13" x14ac:dyDescent="0.2">
      <c r="A1018" s="19" t="s">
        <v>249</v>
      </c>
      <c r="B1018" s="19" t="s">
        <v>17</v>
      </c>
      <c r="C1018" s="22">
        <v>0.76</v>
      </c>
      <c r="D1018" s="22">
        <v>0.77</v>
      </c>
      <c r="E1018" s="22">
        <v>1</v>
      </c>
      <c r="F1018" s="22">
        <v>1</v>
      </c>
      <c r="G1018" s="22">
        <v>0.67</v>
      </c>
      <c r="H1018" s="19">
        <v>5</v>
      </c>
      <c r="I1018" s="20">
        <v>0</v>
      </c>
      <c r="J1018" s="22">
        <f>I1018</f>
        <v>0</v>
      </c>
      <c r="K1018" t="str">
        <f>VLOOKUP(A1018,MasterTutor!A:D,4,FALSE)</f>
        <v>Advanced</v>
      </c>
      <c r="L1018" t="str">
        <f>VLOOKUP(A1018,MasterTutor!A:D,3,FALSE)</f>
        <v>Professional</v>
      </c>
      <c r="M1018" t="str">
        <f>VLOOKUP(A1018,MasterTutor!A:D,2,FALSE)</f>
        <v>Kristin Haase-Alvey</v>
      </c>
    </row>
    <row r="1019" spans="1:13" x14ac:dyDescent="0.2">
      <c r="A1019" s="19" t="s">
        <v>249</v>
      </c>
      <c r="B1019" s="19" t="s">
        <v>18</v>
      </c>
      <c r="C1019" s="22">
        <v>0.53</v>
      </c>
      <c r="D1019" s="22">
        <v>0.62</v>
      </c>
      <c r="E1019" s="22">
        <v>0.99</v>
      </c>
      <c r="F1019" s="22">
        <v>1</v>
      </c>
      <c r="G1019" s="22">
        <v>0.73</v>
      </c>
      <c r="H1019" s="19">
        <v>2</v>
      </c>
      <c r="I1019" s="20" t="s">
        <v>132</v>
      </c>
      <c r="J1019" s="22">
        <f>1/3</f>
        <v>0.33333333333333331</v>
      </c>
      <c r="K1019" t="str">
        <f>VLOOKUP(A1019,MasterTutor!A:D,4,FALSE)</f>
        <v>Advanced</v>
      </c>
      <c r="L1019" t="str">
        <f>VLOOKUP(A1019,MasterTutor!A:D,3,FALSE)</f>
        <v>Professional</v>
      </c>
      <c r="M1019" t="str">
        <f>VLOOKUP(A1019,MasterTutor!A:D,2,FALSE)</f>
        <v>Kristin Haase-Alvey</v>
      </c>
    </row>
    <row r="1020" spans="1:13" x14ac:dyDescent="0.2">
      <c r="A1020" s="19" t="s">
        <v>249</v>
      </c>
      <c r="B1020" s="19" t="s">
        <v>20</v>
      </c>
      <c r="C1020" s="22">
        <v>1.05</v>
      </c>
      <c r="D1020" s="22">
        <v>1.0900000000000001</v>
      </c>
      <c r="E1020" s="22">
        <v>0.99</v>
      </c>
      <c r="F1020" s="22">
        <v>1</v>
      </c>
      <c r="G1020" s="22">
        <v>0.45</v>
      </c>
      <c r="H1020" s="19">
        <v>8</v>
      </c>
      <c r="I1020" s="20" t="s">
        <v>132</v>
      </c>
      <c r="J1020" s="22">
        <f>1/3</f>
        <v>0.33333333333333331</v>
      </c>
      <c r="K1020" t="str">
        <f>VLOOKUP(A1020,MasterTutor!A:D,4,FALSE)</f>
        <v>Advanced</v>
      </c>
      <c r="L1020" t="str">
        <f>VLOOKUP(A1020,MasterTutor!A:D,3,FALSE)</f>
        <v>Professional</v>
      </c>
      <c r="M1020" t="str">
        <f>VLOOKUP(A1020,MasterTutor!A:D,2,FALSE)</f>
        <v>Kristin Haase-Alvey</v>
      </c>
    </row>
    <row r="1021" spans="1:13" x14ac:dyDescent="0.2">
      <c r="A1021" s="19" t="s">
        <v>249</v>
      </c>
      <c r="B1021" s="19" t="s">
        <v>21</v>
      </c>
      <c r="C1021" s="22">
        <v>1.1599999999999999</v>
      </c>
      <c r="D1021" s="22">
        <v>1.1599999999999999</v>
      </c>
      <c r="E1021" s="22">
        <v>1</v>
      </c>
      <c r="F1021" s="22">
        <v>1</v>
      </c>
      <c r="G1021" s="22">
        <v>1</v>
      </c>
      <c r="H1021" s="19">
        <v>3</v>
      </c>
      <c r="I1021" s="20" t="s">
        <v>39</v>
      </c>
      <c r="J1021" s="22">
        <v>0.66</v>
      </c>
      <c r="K1021" t="str">
        <f>VLOOKUP(A1021,MasterTutor!A:D,4,FALSE)</f>
        <v>Advanced</v>
      </c>
      <c r="L1021" t="str">
        <f>VLOOKUP(A1021,MasterTutor!A:D,3,FALSE)</f>
        <v>Professional</v>
      </c>
      <c r="M1021" t="str">
        <f>VLOOKUP(A1021,MasterTutor!A:D,2,FALSE)</f>
        <v>Kristin Haase-Alvey</v>
      </c>
    </row>
    <row r="1022" spans="1:13" x14ac:dyDescent="0.2">
      <c r="A1022" s="19" t="s">
        <v>249</v>
      </c>
      <c r="B1022" s="19" t="s">
        <v>22</v>
      </c>
      <c r="C1022" s="22">
        <v>1</v>
      </c>
      <c r="D1022" s="22">
        <v>1.01</v>
      </c>
      <c r="E1022" s="22">
        <v>1</v>
      </c>
      <c r="F1022" s="22">
        <v>1</v>
      </c>
      <c r="G1022" s="22">
        <v>0.65</v>
      </c>
      <c r="H1022" s="19">
        <v>2</v>
      </c>
      <c r="I1022" s="20" t="s">
        <v>232</v>
      </c>
      <c r="J1022" s="22">
        <v>0.14000000000000001</v>
      </c>
      <c r="K1022" t="str">
        <f>VLOOKUP(A1022,MasterTutor!A:D,4,FALSE)</f>
        <v>Advanced</v>
      </c>
      <c r="L1022" t="str">
        <f>VLOOKUP(A1022,MasterTutor!A:D,3,FALSE)</f>
        <v>Professional</v>
      </c>
      <c r="M1022" t="str">
        <f>VLOOKUP(A1022,MasterTutor!A:D,2,FALSE)</f>
        <v>Kristin Haase-Alvey</v>
      </c>
    </row>
    <row r="1023" spans="1:13" x14ac:dyDescent="0.2">
      <c r="A1023" s="19" t="s">
        <v>251</v>
      </c>
      <c r="B1023" s="19" t="s">
        <v>17</v>
      </c>
      <c r="C1023" s="22">
        <v>1.2</v>
      </c>
      <c r="D1023" s="22">
        <v>1.74</v>
      </c>
      <c r="E1023" s="22">
        <v>0.99</v>
      </c>
      <c r="F1023" s="22">
        <v>0.96</v>
      </c>
      <c r="G1023" s="22">
        <v>0.53</v>
      </c>
      <c r="H1023" s="19">
        <v>3</v>
      </c>
      <c r="I1023" s="20" t="s">
        <v>252</v>
      </c>
      <c r="J1023" s="22">
        <v>0.28999999999999998</v>
      </c>
      <c r="K1023" t="e">
        <f>VLOOKUP(A1023,MasterTutor!A:D,4,FALSE)</f>
        <v>#N/A</v>
      </c>
      <c r="L1023" t="e">
        <f>VLOOKUP(A1023,MasterTutor!A:D,3,FALSE)</f>
        <v>#N/A</v>
      </c>
      <c r="M1023" t="e">
        <f>VLOOKUP(A1023,MasterTutor!A:D,2,FALSE)</f>
        <v>#N/A</v>
      </c>
    </row>
    <row r="1024" spans="1:13" x14ac:dyDescent="0.2">
      <c r="A1024" s="19" t="s">
        <v>251</v>
      </c>
      <c r="B1024" s="19" t="s">
        <v>18</v>
      </c>
      <c r="C1024" s="22">
        <v>0.91</v>
      </c>
      <c r="D1024" s="22">
        <v>1.93</v>
      </c>
      <c r="E1024" s="22">
        <v>0.99</v>
      </c>
      <c r="F1024" s="22">
        <v>0.98</v>
      </c>
      <c r="G1024" s="22">
        <v>0.56000000000000005</v>
      </c>
      <c r="H1024" s="19">
        <v>2</v>
      </c>
      <c r="I1024" s="20" t="s">
        <v>132</v>
      </c>
      <c r="J1024" s="22">
        <f>1/3</f>
        <v>0.33333333333333331</v>
      </c>
      <c r="K1024" t="e">
        <f>VLOOKUP(A1024,MasterTutor!A:D,4,FALSE)</f>
        <v>#N/A</v>
      </c>
      <c r="L1024" t="e">
        <f>VLOOKUP(A1024,MasterTutor!A:D,3,FALSE)</f>
        <v>#N/A</v>
      </c>
      <c r="M1024" t="e">
        <f>VLOOKUP(A1024,MasterTutor!A:D,2,FALSE)</f>
        <v>#N/A</v>
      </c>
    </row>
    <row r="1025" spans="1:13" x14ac:dyDescent="0.2">
      <c r="A1025" s="19" t="s">
        <v>251</v>
      </c>
      <c r="B1025" s="19" t="s">
        <v>20</v>
      </c>
      <c r="C1025" s="22">
        <v>0.95</v>
      </c>
      <c r="D1025" s="22">
        <v>1.68</v>
      </c>
      <c r="E1025" s="22">
        <v>0.99</v>
      </c>
      <c r="F1025" s="22">
        <v>0.3</v>
      </c>
      <c r="G1025" s="22">
        <v>0.46</v>
      </c>
      <c r="H1025" s="19">
        <v>5</v>
      </c>
      <c r="I1025" s="20">
        <v>0</v>
      </c>
      <c r="J1025" s="22">
        <f>I1025</f>
        <v>0</v>
      </c>
      <c r="K1025" t="e">
        <f>VLOOKUP(A1025,MasterTutor!A:D,4,FALSE)</f>
        <v>#N/A</v>
      </c>
      <c r="L1025" t="e">
        <f>VLOOKUP(A1025,MasterTutor!A:D,3,FALSE)</f>
        <v>#N/A</v>
      </c>
      <c r="M1025" t="e">
        <f>VLOOKUP(A1025,MasterTutor!A:D,2,FALSE)</f>
        <v>#N/A</v>
      </c>
    </row>
    <row r="1026" spans="1:13" x14ac:dyDescent="0.2">
      <c r="A1026" s="19" t="s">
        <v>253</v>
      </c>
      <c r="B1026" s="19" t="s">
        <v>257</v>
      </c>
      <c r="C1026" s="22">
        <v>0</v>
      </c>
      <c r="D1026" s="22">
        <v>0</v>
      </c>
      <c r="E1026" s="22">
        <v>0</v>
      </c>
      <c r="F1026" s="22">
        <v>0</v>
      </c>
      <c r="G1026" s="22">
        <v>0</v>
      </c>
      <c r="H1026" s="19">
        <v>0</v>
      </c>
      <c r="I1026" s="20"/>
      <c r="J1026" s="22"/>
      <c r="K1026" t="e">
        <f>VLOOKUP(A1026,MasterTutor!A:D,4,FALSE)</f>
        <v>#N/A</v>
      </c>
      <c r="L1026" t="e">
        <f>VLOOKUP(A1026,MasterTutor!A:D,3,FALSE)</f>
        <v>#N/A</v>
      </c>
      <c r="M1026" t="e">
        <f>VLOOKUP(A1026,MasterTutor!A:D,2,FALSE)</f>
        <v>#N/A</v>
      </c>
    </row>
    <row r="1027" spans="1:13" x14ac:dyDescent="0.2">
      <c r="A1027" s="19" t="s">
        <v>253</v>
      </c>
      <c r="B1027" s="19" t="s">
        <v>29</v>
      </c>
      <c r="C1027" s="22">
        <v>0.3286</v>
      </c>
      <c r="D1027" s="22">
        <v>0.65549999999999997</v>
      </c>
      <c r="E1027" s="22">
        <v>1</v>
      </c>
      <c r="F1027" s="22">
        <v>0.96551724100000003</v>
      </c>
      <c r="G1027" s="22">
        <v>1</v>
      </c>
      <c r="H1027" s="19">
        <v>0</v>
      </c>
      <c r="I1027" s="20">
        <v>0.90909090909090906</v>
      </c>
      <c r="J1027" s="22">
        <f>I1027</f>
        <v>0.90909090909090906</v>
      </c>
      <c r="K1027" t="e">
        <f>VLOOKUP(A1027,MasterTutor!A:D,4,FALSE)</f>
        <v>#N/A</v>
      </c>
      <c r="L1027" t="e">
        <f>VLOOKUP(A1027,MasterTutor!A:D,3,FALSE)</f>
        <v>#N/A</v>
      </c>
      <c r="M1027" t="e">
        <f>VLOOKUP(A1027,MasterTutor!A:D,2,FALSE)</f>
        <v>#N/A</v>
      </c>
    </row>
    <row r="1028" spans="1:13" x14ac:dyDescent="0.2">
      <c r="A1028" s="19" t="s">
        <v>254</v>
      </c>
      <c r="B1028" s="19" t="s">
        <v>14</v>
      </c>
      <c r="C1028" s="22">
        <v>0.68330000000000002</v>
      </c>
      <c r="D1028" s="22">
        <v>1.0099</v>
      </c>
      <c r="E1028" s="22">
        <v>1</v>
      </c>
      <c r="F1028" s="22">
        <v>0.96666666666666601</v>
      </c>
      <c r="G1028" s="22">
        <v>0.90909090909090895</v>
      </c>
      <c r="H1028" s="19">
        <v>0</v>
      </c>
      <c r="I1028" s="20" t="s">
        <v>36</v>
      </c>
      <c r="J1028" s="22">
        <v>0</v>
      </c>
      <c r="K1028" t="str">
        <f>VLOOKUP(A1028,MasterTutor!A:D,4,FALSE)</f>
        <v>Distinguished</v>
      </c>
      <c r="L1028" t="str">
        <f>VLOOKUP(A1028,MasterTutor!A:D,3,FALSE)</f>
        <v>Professional</v>
      </c>
      <c r="M1028" t="str">
        <f>VLOOKUP(A1028,MasterTutor!A:D,2,FALSE)</f>
        <v>Kristin Haase-Alvey</v>
      </c>
    </row>
    <row r="1029" spans="1:13" x14ac:dyDescent="0.2">
      <c r="A1029" s="19" t="s">
        <v>254</v>
      </c>
      <c r="B1029" s="19" t="s">
        <v>16</v>
      </c>
      <c r="C1029" s="22">
        <v>0.4</v>
      </c>
      <c r="D1029" s="22">
        <v>1.1399999999999999</v>
      </c>
      <c r="E1029" s="22">
        <v>1</v>
      </c>
      <c r="F1029" s="22">
        <v>0.92</v>
      </c>
      <c r="G1029" s="22">
        <v>1</v>
      </c>
      <c r="H1029" s="19">
        <v>1</v>
      </c>
      <c r="I1029" s="23">
        <v>45691</v>
      </c>
      <c r="J1029" s="24">
        <v>0.67</v>
      </c>
      <c r="K1029" t="str">
        <f>VLOOKUP(A1029,MasterTutor!A:D,4,FALSE)</f>
        <v>Distinguished</v>
      </c>
      <c r="L1029" t="str">
        <f>VLOOKUP(A1029,MasterTutor!A:D,3,FALSE)</f>
        <v>Professional</v>
      </c>
      <c r="M1029" t="str">
        <f>VLOOKUP(A1029,MasterTutor!A:D,2,FALSE)</f>
        <v>Kristin Haase-Alvey</v>
      </c>
    </row>
    <row r="1030" spans="1:13" x14ac:dyDescent="0.2">
      <c r="A1030" s="19" t="s">
        <v>254</v>
      </c>
      <c r="B1030" s="19" t="s">
        <v>257</v>
      </c>
      <c r="C1030" s="22">
        <v>0.37</v>
      </c>
      <c r="D1030" s="22">
        <v>0.9</v>
      </c>
      <c r="E1030" s="22">
        <v>1</v>
      </c>
      <c r="F1030" s="22">
        <v>0.74</v>
      </c>
      <c r="G1030" s="22">
        <v>0.89</v>
      </c>
      <c r="H1030" s="19">
        <v>2</v>
      </c>
      <c r="I1030" s="20">
        <v>1</v>
      </c>
      <c r="J1030" s="22">
        <v>1</v>
      </c>
      <c r="K1030" t="str">
        <f>VLOOKUP(A1030,MasterTutor!A:D,4,FALSE)</f>
        <v>Distinguished</v>
      </c>
      <c r="L1030" t="str">
        <f>VLOOKUP(A1030,MasterTutor!A:D,3,FALSE)</f>
        <v>Professional</v>
      </c>
      <c r="M1030" t="str">
        <f>VLOOKUP(A1030,MasterTutor!A:D,2,FALSE)</f>
        <v>Kristin Haase-Alvey</v>
      </c>
    </row>
    <row r="1031" spans="1:13" x14ac:dyDescent="0.2">
      <c r="A1031" s="19" t="s">
        <v>254</v>
      </c>
      <c r="B1031" s="19" t="s">
        <v>29</v>
      </c>
      <c r="C1031" s="22">
        <v>0.43330000000000002</v>
      </c>
      <c r="D1031" s="22">
        <v>0.86019999999999996</v>
      </c>
      <c r="E1031" s="22">
        <v>1</v>
      </c>
      <c r="F1031" s="22">
        <v>0.95348837200000003</v>
      </c>
      <c r="G1031" s="22">
        <v>0.75</v>
      </c>
      <c r="H1031" s="19">
        <v>1</v>
      </c>
      <c r="I1031" s="20">
        <v>0.16666666666666666</v>
      </c>
      <c r="J1031" s="22">
        <f>I1031</f>
        <v>0.16666666666666666</v>
      </c>
      <c r="K1031" t="str">
        <f>VLOOKUP(A1031,MasterTutor!A:D,4,FALSE)</f>
        <v>Distinguished</v>
      </c>
      <c r="L1031" t="str">
        <f>VLOOKUP(A1031,MasterTutor!A:D,3,FALSE)</f>
        <v>Professional</v>
      </c>
      <c r="M1031" t="str">
        <f>VLOOKUP(A1031,MasterTutor!A:D,2,FALSE)</f>
        <v>Kristin Haase-Alvey</v>
      </c>
    </row>
    <row r="1032" spans="1:13" x14ac:dyDescent="0.2">
      <c r="A1032" s="19" t="s">
        <v>254</v>
      </c>
      <c r="B1032" s="19" t="s">
        <v>17</v>
      </c>
      <c r="C1032" s="22">
        <v>0.7</v>
      </c>
      <c r="D1032" s="22">
        <v>0.93</v>
      </c>
      <c r="E1032" s="22">
        <v>1</v>
      </c>
      <c r="F1032" s="22">
        <v>0.93</v>
      </c>
      <c r="G1032" s="22">
        <v>0.94</v>
      </c>
      <c r="H1032" s="19">
        <v>6</v>
      </c>
      <c r="I1032" s="20">
        <v>1</v>
      </c>
      <c r="J1032" s="22">
        <f>I1032</f>
        <v>1</v>
      </c>
      <c r="K1032" t="str">
        <f>VLOOKUP(A1032,MasterTutor!A:D,4,FALSE)</f>
        <v>Distinguished</v>
      </c>
      <c r="L1032" t="str">
        <f>VLOOKUP(A1032,MasterTutor!A:D,3,FALSE)</f>
        <v>Professional</v>
      </c>
      <c r="M1032" t="str">
        <f>VLOOKUP(A1032,MasterTutor!A:D,2,FALSE)</f>
        <v>Kristin Haase-Alvey</v>
      </c>
    </row>
    <row r="1033" spans="1:13" x14ac:dyDescent="0.2">
      <c r="A1033" s="19" t="s">
        <v>254</v>
      </c>
      <c r="B1033" s="19" t="s">
        <v>18</v>
      </c>
      <c r="C1033" s="22">
        <v>0.48</v>
      </c>
      <c r="D1033" s="22">
        <v>0.75</v>
      </c>
      <c r="E1033" s="22">
        <v>1</v>
      </c>
      <c r="F1033" s="22">
        <v>0.95</v>
      </c>
      <c r="G1033" s="22">
        <v>1</v>
      </c>
      <c r="H1033" s="19">
        <v>8</v>
      </c>
      <c r="I1033" s="20">
        <v>1</v>
      </c>
      <c r="J1033" s="22">
        <f>I1033</f>
        <v>1</v>
      </c>
      <c r="K1033" t="str">
        <f>VLOOKUP(A1033,MasterTutor!A:D,4,FALSE)</f>
        <v>Distinguished</v>
      </c>
      <c r="L1033" t="str">
        <f>VLOOKUP(A1033,MasterTutor!A:D,3,FALSE)</f>
        <v>Professional</v>
      </c>
      <c r="M1033" t="str">
        <f>VLOOKUP(A1033,MasterTutor!A:D,2,FALSE)</f>
        <v>Kristin Haase-Alvey</v>
      </c>
    </row>
    <row r="1034" spans="1:13" x14ac:dyDescent="0.2">
      <c r="A1034" s="19" t="s">
        <v>254</v>
      </c>
      <c r="B1034" s="19" t="s">
        <v>20</v>
      </c>
      <c r="C1034" s="22">
        <v>0.71</v>
      </c>
      <c r="D1034" s="22">
        <v>1.05</v>
      </c>
      <c r="E1034" s="22">
        <v>1</v>
      </c>
      <c r="F1034" s="22">
        <v>0.69</v>
      </c>
      <c r="G1034" s="22">
        <v>0.8</v>
      </c>
      <c r="H1034" s="19">
        <v>8</v>
      </c>
      <c r="I1034" s="20">
        <v>1</v>
      </c>
      <c r="J1034" s="22">
        <f>I1034</f>
        <v>1</v>
      </c>
      <c r="K1034" t="str">
        <f>VLOOKUP(A1034,MasterTutor!A:D,4,FALSE)</f>
        <v>Distinguished</v>
      </c>
      <c r="L1034" t="str">
        <f>VLOOKUP(A1034,MasterTutor!A:D,3,FALSE)</f>
        <v>Professional</v>
      </c>
      <c r="M1034" t="str">
        <f>VLOOKUP(A1034,MasterTutor!A:D,2,FALSE)</f>
        <v>Kristin Haase-Alvey</v>
      </c>
    </row>
    <row r="1035" spans="1:13" x14ac:dyDescent="0.2">
      <c r="A1035" s="19" t="s">
        <v>254</v>
      </c>
      <c r="B1035" s="19" t="s">
        <v>21</v>
      </c>
      <c r="C1035" s="22">
        <v>0.74</v>
      </c>
      <c r="D1035" s="22">
        <v>1.0900000000000001</v>
      </c>
      <c r="E1035" s="22">
        <v>1</v>
      </c>
      <c r="F1035" s="22">
        <v>0.95</v>
      </c>
      <c r="G1035" s="22">
        <v>0.85</v>
      </c>
      <c r="H1035" s="19">
        <v>1</v>
      </c>
      <c r="I1035" s="20" t="s">
        <v>23</v>
      </c>
      <c r="J1035" s="22">
        <v>1</v>
      </c>
      <c r="K1035" t="str">
        <f>VLOOKUP(A1035,MasterTutor!A:D,4,FALSE)</f>
        <v>Distinguished</v>
      </c>
      <c r="L1035" t="str">
        <f>VLOOKUP(A1035,MasterTutor!A:D,3,FALSE)</f>
        <v>Professional</v>
      </c>
      <c r="M1035" t="str">
        <f>VLOOKUP(A1035,MasterTutor!A:D,2,FALSE)</f>
        <v>Kristin Haase-Alvey</v>
      </c>
    </row>
    <row r="1036" spans="1:13" x14ac:dyDescent="0.2">
      <c r="A1036" s="19" t="s">
        <v>254</v>
      </c>
      <c r="B1036" s="19" t="s">
        <v>22</v>
      </c>
      <c r="C1036" s="22">
        <v>0.8</v>
      </c>
      <c r="D1036" s="22">
        <v>0.98</v>
      </c>
      <c r="E1036" s="22">
        <v>1</v>
      </c>
      <c r="F1036" s="22">
        <v>0.92</v>
      </c>
      <c r="G1036" s="22">
        <v>0.86</v>
      </c>
      <c r="H1036" s="19">
        <v>0</v>
      </c>
      <c r="I1036" s="20" t="s">
        <v>27</v>
      </c>
      <c r="J1036" s="22">
        <v>0.33</v>
      </c>
      <c r="K1036" t="str">
        <f>VLOOKUP(A1036,MasterTutor!A:D,4,FALSE)</f>
        <v>Distinguished</v>
      </c>
      <c r="L1036" t="str">
        <f>VLOOKUP(A1036,MasterTutor!A:D,3,FALSE)</f>
        <v>Professional</v>
      </c>
      <c r="M1036" t="str">
        <f>VLOOKUP(A1036,MasterTutor!A:D,2,FALSE)</f>
        <v>Kristin Haase-Alvey</v>
      </c>
    </row>
    <row r="1037" spans="1:13" x14ac:dyDescent="0.2">
      <c r="A1037" s="19" t="s">
        <v>255</v>
      </c>
      <c r="B1037" s="19" t="s">
        <v>14</v>
      </c>
      <c r="C1037" s="22">
        <v>0.51790000000000003</v>
      </c>
      <c r="D1037" s="22">
        <v>1.0044</v>
      </c>
      <c r="E1037" s="22">
        <v>0.984375</v>
      </c>
      <c r="F1037" s="22">
        <v>0.93617021276595702</v>
      </c>
      <c r="G1037" s="22">
        <v>0.26086956521739102</v>
      </c>
      <c r="H1037" s="19">
        <v>1</v>
      </c>
      <c r="I1037" s="20" t="s">
        <v>54</v>
      </c>
      <c r="J1037" s="22">
        <v>0</v>
      </c>
      <c r="K1037" t="str">
        <f>VLOOKUP(A1037,MasterTutor!A:D,4,FALSE)</f>
        <v>Premium</v>
      </c>
      <c r="L1037" t="str">
        <f>VLOOKUP(A1037,MasterTutor!A:D,3,FALSE)</f>
        <v>Professional</v>
      </c>
      <c r="M1037" t="str">
        <f>VLOOKUP(A1037,MasterTutor!A:D,2,FALSE)</f>
        <v>Jessica Milner</v>
      </c>
    </row>
    <row r="1038" spans="1:13" x14ac:dyDescent="0.2">
      <c r="A1038" s="19" t="s">
        <v>255</v>
      </c>
      <c r="B1038" s="19" t="s">
        <v>16</v>
      </c>
      <c r="C1038" s="22">
        <v>0.78</v>
      </c>
      <c r="D1038" s="22">
        <v>1.3</v>
      </c>
      <c r="E1038" s="22">
        <v>1</v>
      </c>
      <c r="F1038" s="22">
        <v>0.92</v>
      </c>
      <c r="G1038" s="22">
        <v>0.32</v>
      </c>
      <c r="H1038" s="19">
        <v>2</v>
      </c>
      <c r="I1038" s="23">
        <v>45662</v>
      </c>
      <c r="J1038" s="24">
        <v>0.2</v>
      </c>
      <c r="K1038" t="str">
        <f>VLOOKUP(A1038,MasterTutor!A:D,4,FALSE)</f>
        <v>Premium</v>
      </c>
      <c r="L1038" t="str">
        <f>VLOOKUP(A1038,MasterTutor!A:D,3,FALSE)</f>
        <v>Professional</v>
      </c>
      <c r="M1038" t="str">
        <f>VLOOKUP(A1038,MasterTutor!A:D,2,FALSE)</f>
        <v>Jessica Milner</v>
      </c>
    </row>
    <row r="1039" spans="1:13" x14ac:dyDescent="0.2">
      <c r="A1039" s="19" t="s">
        <v>255</v>
      </c>
      <c r="B1039" s="19" t="s">
        <v>257</v>
      </c>
      <c r="C1039" s="22">
        <v>0.56999999999999995</v>
      </c>
      <c r="D1039" s="22">
        <v>1.32</v>
      </c>
      <c r="E1039" s="22">
        <v>1</v>
      </c>
      <c r="F1039" s="22">
        <v>0.96</v>
      </c>
      <c r="G1039" s="22">
        <v>0.5</v>
      </c>
      <c r="H1039" s="19">
        <v>1</v>
      </c>
      <c r="I1039" s="20" t="s">
        <v>45</v>
      </c>
      <c r="J1039" s="22">
        <v>0</v>
      </c>
      <c r="K1039" t="str">
        <f>VLOOKUP(A1039,MasterTutor!A:D,4,FALSE)</f>
        <v>Premium</v>
      </c>
      <c r="L1039" t="str">
        <f>VLOOKUP(A1039,MasterTutor!A:D,3,FALSE)</f>
        <v>Professional</v>
      </c>
      <c r="M1039" t="str">
        <f>VLOOKUP(A1039,MasterTutor!A:D,2,FALSE)</f>
        <v>Jessica Milner</v>
      </c>
    </row>
    <row r="1040" spans="1:13" x14ac:dyDescent="0.2">
      <c r="A1040" s="19" t="s">
        <v>255</v>
      </c>
      <c r="B1040" s="19" t="s">
        <v>29</v>
      </c>
      <c r="C1040" s="22">
        <v>0.55710000000000004</v>
      </c>
      <c r="D1040" s="22">
        <v>1.3895</v>
      </c>
      <c r="E1040" s="22">
        <v>1</v>
      </c>
      <c r="F1040" s="22">
        <v>0.96078431399999997</v>
      </c>
      <c r="G1040" s="22">
        <v>0.58823529399999996</v>
      </c>
      <c r="H1040" s="19">
        <v>2</v>
      </c>
      <c r="I1040" s="20" t="s">
        <v>40</v>
      </c>
      <c r="J1040" s="22">
        <v>0</v>
      </c>
      <c r="K1040" t="str">
        <f>VLOOKUP(A1040,MasterTutor!A:D,4,FALSE)</f>
        <v>Premium</v>
      </c>
      <c r="L1040" t="str">
        <f>VLOOKUP(A1040,MasterTutor!A:D,3,FALSE)</f>
        <v>Professional</v>
      </c>
      <c r="M1040" t="str">
        <f>VLOOKUP(A1040,MasterTutor!A:D,2,FALSE)</f>
        <v>Jessica Milner</v>
      </c>
    </row>
    <row r="1041" spans="1:13" x14ac:dyDescent="0.2">
      <c r="A1041" s="19" t="s">
        <v>255</v>
      </c>
      <c r="B1041" s="19" t="s">
        <v>17</v>
      </c>
      <c r="C1041" s="22">
        <v>0.75</v>
      </c>
      <c r="D1041" s="22">
        <v>1.3</v>
      </c>
      <c r="E1041" s="22">
        <v>1</v>
      </c>
      <c r="F1041" s="22">
        <v>0.93</v>
      </c>
      <c r="G1041" s="22">
        <v>0.56999999999999995</v>
      </c>
      <c r="H1041" s="19">
        <v>2</v>
      </c>
      <c r="I1041" s="20">
        <v>0</v>
      </c>
      <c r="J1041" s="22">
        <f>I1041</f>
        <v>0</v>
      </c>
      <c r="K1041" t="str">
        <f>VLOOKUP(A1041,MasterTutor!A:D,4,FALSE)</f>
        <v>Premium</v>
      </c>
      <c r="L1041" t="str">
        <f>VLOOKUP(A1041,MasterTutor!A:D,3,FALSE)</f>
        <v>Professional</v>
      </c>
      <c r="M1041" t="str">
        <f>VLOOKUP(A1041,MasterTutor!A:D,2,FALSE)</f>
        <v>Jessica Milner</v>
      </c>
    </row>
    <row r="1042" spans="1:13" x14ac:dyDescent="0.2">
      <c r="A1042" s="19" t="s">
        <v>255</v>
      </c>
      <c r="B1042" s="19" t="s">
        <v>18</v>
      </c>
      <c r="C1042" s="22">
        <v>0.71</v>
      </c>
      <c r="D1042" s="22">
        <v>1.43</v>
      </c>
      <c r="E1042" s="22">
        <v>1</v>
      </c>
      <c r="F1042" s="22">
        <v>0.92</v>
      </c>
      <c r="G1042" s="22">
        <v>0.42</v>
      </c>
      <c r="H1042" s="19">
        <v>1</v>
      </c>
      <c r="I1042" s="20" t="s">
        <v>214</v>
      </c>
      <c r="J1042" s="22">
        <v>0.13</v>
      </c>
      <c r="K1042" t="str">
        <f>VLOOKUP(A1042,MasterTutor!A:D,4,FALSE)</f>
        <v>Premium</v>
      </c>
      <c r="L1042" t="str">
        <f>VLOOKUP(A1042,MasterTutor!A:D,3,FALSE)</f>
        <v>Professional</v>
      </c>
      <c r="M1042" t="str">
        <f>VLOOKUP(A1042,MasterTutor!A:D,2,FALSE)</f>
        <v>Jessica Milner</v>
      </c>
    </row>
    <row r="1043" spans="1:13" x14ac:dyDescent="0.2">
      <c r="A1043" s="19" t="s">
        <v>255</v>
      </c>
      <c r="B1043" s="19" t="s">
        <v>20</v>
      </c>
      <c r="C1043" s="22">
        <v>0.94</v>
      </c>
      <c r="D1043" s="22">
        <v>1.21</v>
      </c>
      <c r="E1043" s="22">
        <v>1</v>
      </c>
      <c r="F1043" s="22">
        <v>0.91</v>
      </c>
      <c r="G1043" s="22">
        <v>0.33</v>
      </c>
      <c r="H1043" s="19">
        <v>4</v>
      </c>
      <c r="I1043" s="20">
        <v>0</v>
      </c>
      <c r="J1043" s="22">
        <f>I1043</f>
        <v>0</v>
      </c>
      <c r="K1043" t="str">
        <f>VLOOKUP(A1043,MasterTutor!A:D,4,FALSE)</f>
        <v>Premium</v>
      </c>
      <c r="L1043" t="str">
        <f>VLOOKUP(A1043,MasterTutor!A:D,3,FALSE)</f>
        <v>Professional</v>
      </c>
      <c r="M1043" t="str">
        <f>VLOOKUP(A1043,MasterTutor!A:D,2,FALSE)</f>
        <v>Jessica Milner</v>
      </c>
    </row>
    <row r="1044" spans="1:13" x14ac:dyDescent="0.2">
      <c r="A1044" s="19" t="s">
        <v>255</v>
      </c>
      <c r="B1044" s="19" t="s">
        <v>21</v>
      </c>
      <c r="C1044" s="22">
        <v>0.95</v>
      </c>
      <c r="D1044" s="22">
        <v>1.1200000000000001</v>
      </c>
      <c r="E1044" s="22">
        <v>1</v>
      </c>
      <c r="F1044" s="22">
        <v>0.88</v>
      </c>
      <c r="G1044" s="22">
        <v>0.26</v>
      </c>
      <c r="H1044" s="19">
        <v>8</v>
      </c>
      <c r="I1044" s="20" t="s">
        <v>36</v>
      </c>
      <c r="J1044" s="22">
        <v>0</v>
      </c>
      <c r="K1044" t="str">
        <f>VLOOKUP(A1044,MasterTutor!A:D,4,FALSE)</f>
        <v>Premium</v>
      </c>
      <c r="L1044" t="str">
        <f>VLOOKUP(A1044,MasterTutor!A:D,3,FALSE)</f>
        <v>Professional</v>
      </c>
      <c r="M1044" t="str">
        <f>VLOOKUP(A1044,MasterTutor!A:D,2,FALSE)</f>
        <v>Jessica Milner</v>
      </c>
    </row>
    <row r="1045" spans="1:13" x14ac:dyDescent="0.2">
      <c r="A1045" s="19" t="s">
        <v>255</v>
      </c>
      <c r="B1045" s="19" t="s">
        <v>22</v>
      </c>
      <c r="C1045" s="22">
        <v>0.81</v>
      </c>
      <c r="D1045" s="22">
        <v>1.32</v>
      </c>
      <c r="E1045" s="22">
        <v>1</v>
      </c>
      <c r="F1045" s="22">
        <v>0.89</v>
      </c>
      <c r="G1045" s="22">
        <v>0.33</v>
      </c>
      <c r="H1045" s="19">
        <v>0</v>
      </c>
      <c r="I1045" s="20" t="s">
        <v>66</v>
      </c>
      <c r="J1045" s="22">
        <v>0.5</v>
      </c>
      <c r="K1045" t="str">
        <f>VLOOKUP(A1045,MasterTutor!A:D,4,FALSE)</f>
        <v>Premium</v>
      </c>
      <c r="L1045" t="str">
        <f>VLOOKUP(A1045,MasterTutor!A:D,3,FALSE)</f>
        <v>Professional</v>
      </c>
      <c r="M1045" t="str">
        <f>VLOOKUP(A1045,MasterTutor!A:D,2,FALSE)</f>
        <v>Jessica Milner</v>
      </c>
    </row>
    <row r="1046" spans="1:13" x14ac:dyDescent="0.2">
      <c r="A1046" s="19" t="s">
        <v>256</v>
      </c>
      <c r="B1046" s="19" t="s">
        <v>14</v>
      </c>
      <c r="C1046" s="22">
        <v>0.38540000000000002</v>
      </c>
      <c r="D1046" s="22">
        <v>1.2812999999999899</v>
      </c>
      <c r="E1046" s="22">
        <v>1</v>
      </c>
      <c r="F1046" s="22">
        <v>1</v>
      </c>
      <c r="G1046" s="22">
        <v>0.54545454545454497</v>
      </c>
      <c r="H1046" s="19">
        <v>0</v>
      </c>
      <c r="I1046" s="20" t="s">
        <v>23</v>
      </c>
      <c r="J1046" s="22">
        <v>1</v>
      </c>
      <c r="K1046" t="str">
        <f>VLOOKUP(A1046,MasterTutor!A:D,4,FALSE)</f>
        <v>Distinguished</v>
      </c>
      <c r="L1046" t="str">
        <f>VLOOKUP(A1046,MasterTutor!A:D,3,FALSE)</f>
        <v>Adjunct</v>
      </c>
      <c r="M1046" t="str">
        <f>VLOOKUP(A1046,MasterTutor!A:D,2,FALSE)</f>
        <v>Annelies de Groot</v>
      </c>
    </row>
    <row r="1047" spans="1:13" x14ac:dyDescent="0.2">
      <c r="A1047" s="19" t="s">
        <v>256</v>
      </c>
      <c r="B1047" s="19" t="s">
        <v>16</v>
      </c>
      <c r="C1047" s="22">
        <v>0.25</v>
      </c>
      <c r="D1047" s="22">
        <v>0.86</v>
      </c>
      <c r="E1047" s="22">
        <v>1</v>
      </c>
      <c r="F1047" s="22">
        <v>1</v>
      </c>
      <c r="G1047" s="22">
        <v>0.5</v>
      </c>
      <c r="H1047" s="19">
        <v>0</v>
      </c>
      <c r="I1047" s="23">
        <v>45658</v>
      </c>
      <c r="J1047" s="22">
        <v>1</v>
      </c>
      <c r="K1047" t="str">
        <f>VLOOKUP(A1047,MasterTutor!A:D,4,FALSE)</f>
        <v>Distinguished</v>
      </c>
      <c r="L1047" t="str">
        <f>VLOOKUP(A1047,MasterTutor!A:D,3,FALSE)</f>
        <v>Adjunct</v>
      </c>
      <c r="M1047" t="str">
        <f>VLOOKUP(A1047,MasterTutor!A:D,2,FALSE)</f>
        <v>Annelies de Groot</v>
      </c>
    </row>
    <row r="1048" spans="1:13" x14ac:dyDescent="0.2">
      <c r="A1048" s="19" t="s">
        <v>256</v>
      </c>
      <c r="B1048" s="19" t="s">
        <v>257</v>
      </c>
      <c r="C1048" s="22">
        <v>0.1</v>
      </c>
      <c r="D1048" s="22">
        <v>1.26</v>
      </c>
      <c r="E1048" s="22">
        <v>1</v>
      </c>
      <c r="F1048" s="22">
        <v>1</v>
      </c>
      <c r="G1048" s="22">
        <v>0.5</v>
      </c>
      <c r="H1048" s="19">
        <v>2</v>
      </c>
      <c r="I1048" s="20">
        <v>1</v>
      </c>
      <c r="J1048" s="22">
        <v>1</v>
      </c>
      <c r="K1048" t="str">
        <f>VLOOKUP(A1048,MasterTutor!A:D,4,FALSE)</f>
        <v>Distinguished</v>
      </c>
      <c r="L1048" t="str">
        <f>VLOOKUP(A1048,MasterTutor!A:D,3,FALSE)</f>
        <v>Adjunct</v>
      </c>
      <c r="M1048" t="str">
        <f>VLOOKUP(A1048,MasterTutor!A:D,2,FALSE)</f>
        <v>Annelies de Groot</v>
      </c>
    </row>
    <row r="1049" spans="1:13" x14ac:dyDescent="0.2">
      <c r="A1049" s="19" t="s">
        <v>256</v>
      </c>
      <c r="B1049" s="19" t="s">
        <v>29</v>
      </c>
      <c r="C1049" s="22">
        <v>0.35420000000000001</v>
      </c>
      <c r="D1049" s="22">
        <v>1.2539</v>
      </c>
      <c r="E1049" s="22">
        <v>1</v>
      </c>
      <c r="F1049" s="22">
        <v>1</v>
      </c>
      <c r="G1049" s="22">
        <v>1</v>
      </c>
      <c r="H1049" s="19">
        <v>0</v>
      </c>
      <c r="I1049" s="20">
        <v>1</v>
      </c>
      <c r="J1049" s="22">
        <f>I1049</f>
        <v>1</v>
      </c>
      <c r="K1049" t="str">
        <f>VLOOKUP(A1049,MasterTutor!A:D,4,FALSE)</f>
        <v>Distinguished</v>
      </c>
      <c r="L1049" t="str">
        <f>VLOOKUP(A1049,MasterTutor!A:D,3,FALSE)</f>
        <v>Adjunct</v>
      </c>
      <c r="M1049" t="str">
        <f>VLOOKUP(A1049,MasterTutor!A:D,2,FALSE)</f>
        <v>Annelies de Groot</v>
      </c>
    </row>
    <row r="1050" spans="1:13" x14ac:dyDescent="0.2">
      <c r="A1050" s="19" t="s">
        <v>256</v>
      </c>
      <c r="B1050" s="19" t="s">
        <v>17</v>
      </c>
      <c r="C1050" s="22">
        <v>0.84</v>
      </c>
      <c r="D1050" s="22">
        <v>1.38</v>
      </c>
      <c r="E1050" s="22">
        <v>1</v>
      </c>
      <c r="F1050" s="22">
        <v>1</v>
      </c>
      <c r="G1050" s="22">
        <v>0.5</v>
      </c>
      <c r="H1050" s="19">
        <v>5</v>
      </c>
      <c r="I1050" s="20">
        <v>0</v>
      </c>
      <c r="J1050" s="22">
        <f>I1050</f>
        <v>0</v>
      </c>
      <c r="K1050" t="str">
        <f>VLOOKUP(A1050,MasterTutor!A:D,4,FALSE)</f>
        <v>Distinguished</v>
      </c>
      <c r="L1050" t="str">
        <f>VLOOKUP(A1050,MasterTutor!A:D,3,FALSE)</f>
        <v>Adjunct</v>
      </c>
      <c r="M1050" t="str">
        <f>VLOOKUP(A1050,MasterTutor!A:D,2,FALSE)</f>
        <v>Annelies de Groot</v>
      </c>
    </row>
    <row r="1051" spans="1:13" x14ac:dyDescent="0.2">
      <c r="A1051" s="19" t="s">
        <v>256</v>
      </c>
      <c r="B1051" s="19" t="s">
        <v>18</v>
      </c>
      <c r="C1051" s="22">
        <v>0.27</v>
      </c>
      <c r="D1051" s="22">
        <v>1.0900000000000001</v>
      </c>
      <c r="E1051" s="22">
        <v>1</v>
      </c>
      <c r="F1051" s="22">
        <v>1</v>
      </c>
      <c r="G1051" s="22">
        <v>0.67</v>
      </c>
      <c r="H1051" s="19">
        <v>3</v>
      </c>
      <c r="I1051" s="20">
        <v>1</v>
      </c>
      <c r="J1051" s="22">
        <f>I1051</f>
        <v>1</v>
      </c>
      <c r="K1051" t="str">
        <f>VLOOKUP(A1051,MasterTutor!A:D,4,FALSE)</f>
        <v>Distinguished</v>
      </c>
      <c r="L1051" t="str">
        <f>VLOOKUP(A1051,MasterTutor!A:D,3,FALSE)</f>
        <v>Adjunct</v>
      </c>
      <c r="M1051" t="str">
        <f>VLOOKUP(A1051,MasterTutor!A:D,2,FALSE)</f>
        <v>Annelies de Groot</v>
      </c>
    </row>
    <row r="1052" spans="1:13" x14ac:dyDescent="0.2">
      <c r="A1052" s="19" t="s">
        <v>256</v>
      </c>
      <c r="B1052" s="19" t="s">
        <v>20</v>
      </c>
      <c r="C1052" s="22">
        <v>0.56000000000000005</v>
      </c>
      <c r="D1052" s="22">
        <v>1.0900000000000001</v>
      </c>
      <c r="E1052" s="22">
        <v>1</v>
      </c>
      <c r="F1052" s="22">
        <v>1</v>
      </c>
      <c r="G1052" s="22">
        <v>0.33</v>
      </c>
      <c r="H1052" s="19">
        <v>6</v>
      </c>
      <c r="I1052" s="20">
        <v>1</v>
      </c>
      <c r="J1052" s="22">
        <f>I1052</f>
        <v>1</v>
      </c>
      <c r="K1052" t="str">
        <f>VLOOKUP(A1052,MasterTutor!A:D,4,FALSE)</f>
        <v>Distinguished</v>
      </c>
      <c r="L1052" t="str">
        <f>VLOOKUP(A1052,MasterTutor!A:D,3,FALSE)</f>
        <v>Adjunct</v>
      </c>
      <c r="M1052" t="str">
        <f>VLOOKUP(A1052,MasterTutor!A:D,2,FALSE)</f>
        <v>Annelies de Groot</v>
      </c>
    </row>
    <row r="1053" spans="1:13" x14ac:dyDescent="0.2">
      <c r="A1053" s="19" t="s">
        <v>256</v>
      </c>
      <c r="B1053" s="19" t="s">
        <v>21</v>
      </c>
      <c r="C1053" s="22">
        <v>1.02</v>
      </c>
      <c r="D1053" s="22">
        <v>1.34</v>
      </c>
      <c r="E1053" s="22">
        <v>0.98</v>
      </c>
      <c r="F1053" s="22">
        <v>1</v>
      </c>
      <c r="G1053" s="22">
        <v>0.22</v>
      </c>
      <c r="H1053" s="19">
        <v>9</v>
      </c>
      <c r="I1053" s="20" t="s">
        <v>48</v>
      </c>
      <c r="J1053" s="22">
        <v>1</v>
      </c>
      <c r="K1053" t="str">
        <f>VLOOKUP(A1053,MasterTutor!A:D,4,FALSE)</f>
        <v>Distinguished</v>
      </c>
      <c r="L1053" t="str">
        <f>VLOOKUP(A1053,MasterTutor!A:D,3,FALSE)</f>
        <v>Adjunct</v>
      </c>
      <c r="M1053" t="str">
        <f>VLOOKUP(A1053,MasterTutor!A:D,2,FALSE)</f>
        <v>Annelies de Groot</v>
      </c>
    </row>
    <row r="1054" spans="1:13" x14ac:dyDescent="0.2">
      <c r="A1054" s="19" t="s">
        <v>256</v>
      </c>
      <c r="B1054" s="19" t="s">
        <v>22</v>
      </c>
      <c r="C1054" s="22">
        <v>1.08</v>
      </c>
      <c r="D1054" s="22">
        <v>1.33</v>
      </c>
      <c r="E1054" s="22">
        <v>1</v>
      </c>
      <c r="F1054" s="22">
        <v>1</v>
      </c>
      <c r="G1054" s="22">
        <v>0.55000000000000004</v>
      </c>
      <c r="H1054" s="19">
        <v>4</v>
      </c>
      <c r="I1054" s="21"/>
      <c r="J1054" s="19"/>
      <c r="K1054" t="str">
        <f>VLOOKUP(A1054,MasterTutor!A:D,4,FALSE)</f>
        <v>Distinguished</v>
      </c>
      <c r="L1054" t="str">
        <f>VLOOKUP(A1054,MasterTutor!A:D,3,FALSE)</f>
        <v>Adjunct</v>
      </c>
      <c r="M1054" t="str">
        <f>VLOOKUP(A1054,MasterTutor!A:D,2,FALSE)</f>
        <v>Annelies de Groot</v>
      </c>
    </row>
    <row r="1055" spans="1:13" x14ac:dyDescent="0.2">
      <c r="A1055" s="19" t="s">
        <v>258</v>
      </c>
      <c r="B1055" s="19" t="s">
        <v>14</v>
      </c>
      <c r="C1055" s="22">
        <v>0.87919999999999998</v>
      </c>
      <c r="D1055" s="22">
        <v>1.1776</v>
      </c>
      <c r="E1055" s="22">
        <v>1</v>
      </c>
      <c r="F1055" s="22">
        <v>0.971830985915492</v>
      </c>
      <c r="G1055" s="22">
        <v>0.74074074074074003</v>
      </c>
      <c r="H1055" s="19">
        <v>4</v>
      </c>
      <c r="I1055" s="20" t="s">
        <v>48</v>
      </c>
      <c r="J1055" s="22">
        <v>1</v>
      </c>
      <c r="K1055" t="str">
        <f>VLOOKUP(A1055,MasterTutor!A:D,4,FALSE)</f>
        <v>Premium</v>
      </c>
      <c r="L1055" t="str">
        <f>VLOOKUP(A1055,MasterTutor!A:D,3,FALSE)</f>
        <v>Professional</v>
      </c>
      <c r="M1055" t="str">
        <f>VLOOKUP(A1055,MasterTutor!A:D,2,FALSE)</f>
        <v>Ela Cross</v>
      </c>
    </row>
    <row r="1056" spans="1:13" x14ac:dyDescent="0.2">
      <c r="A1056" s="19" t="s">
        <v>258</v>
      </c>
      <c r="B1056" s="19" t="s">
        <v>16</v>
      </c>
      <c r="C1056" s="22">
        <v>0.76</v>
      </c>
      <c r="D1056" s="22">
        <v>1.18</v>
      </c>
      <c r="E1056" s="22">
        <v>0.99</v>
      </c>
      <c r="F1056" s="22">
        <v>0.98</v>
      </c>
      <c r="G1056" s="22">
        <v>0.94</v>
      </c>
      <c r="H1056" s="19">
        <v>6</v>
      </c>
      <c r="I1056" s="23">
        <v>45658</v>
      </c>
      <c r="J1056" s="22">
        <v>1</v>
      </c>
      <c r="K1056" t="str">
        <f>VLOOKUP(A1056,MasterTutor!A:D,4,FALSE)</f>
        <v>Premium</v>
      </c>
      <c r="L1056" t="str">
        <f>VLOOKUP(A1056,MasterTutor!A:D,3,FALSE)</f>
        <v>Professional</v>
      </c>
      <c r="M1056" t="str">
        <f>VLOOKUP(A1056,MasterTutor!A:D,2,FALSE)</f>
        <v>Ela Cross</v>
      </c>
    </row>
    <row r="1057" spans="1:13" x14ac:dyDescent="0.2">
      <c r="A1057" s="19" t="s">
        <v>258</v>
      </c>
      <c r="B1057" s="19" t="s">
        <v>257</v>
      </c>
      <c r="C1057" s="22">
        <v>0.5</v>
      </c>
      <c r="D1057" s="22">
        <v>1.1599999999999999</v>
      </c>
      <c r="E1057" s="22">
        <v>0.96</v>
      </c>
      <c r="F1057" s="22">
        <v>1</v>
      </c>
      <c r="G1057" s="22">
        <v>0.94</v>
      </c>
      <c r="H1057" s="19">
        <v>5</v>
      </c>
      <c r="I1057" s="20">
        <v>1</v>
      </c>
      <c r="J1057" s="22">
        <v>1</v>
      </c>
      <c r="K1057" t="str">
        <f>VLOOKUP(A1057,MasterTutor!A:D,4,FALSE)</f>
        <v>Premium</v>
      </c>
      <c r="L1057" t="str">
        <f>VLOOKUP(A1057,MasterTutor!A:D,3,FALSE)</f>
        <v>Professional</v>
      </c>
      <c r="M1057" t="str">
        <f>VLOOKUP(A1057,MasterTutor!A:D,2,FALSE)</f>
        <v>Ela Cross</v>
      </c>
    </row>
    <row r="1058" spans="1:13" x14ac:dyDescent="0.2">
      <c r="A1058" s="19" t="s">
        <v>258</v>
      </c>
      <c r="B1058" s="19" t="s">
        <v>29</v>
      </c>
      <c r="C1058" s="22">
        <v>0.42499999999999999</v>
      </c>
      <c r="D1058" s="22">
        <v>1.1228</v>
      </c>
      <c r="E1058" s="22">
        <v>1</v>
      </c>
      <c r="F1058" s="22">
        <v>1</v>
      </c>
      <c r="G1058" s="22">
        <v>0.75</v>
      </c>
      <c r="H1058" s="19">
        <v>2</v>
      </c>
      <c r="I1058" s="20" t="s">
        <v>32</v>
      </c>
      <c r="J1058" s="22">
        <v>0</v>
      </c>
      <c r="K1058" t="str">
        <f>VLOOKUP(A1058,MasterTutor!A:D,4,FALSE)</f>
        <v>Premium</v>
      </c>
      <c r="L1058" t="str">
        <f>VLOOKUP(A1058,MasterTutor!A:D,3,FALSE)</f>
        <v>Professional</v>
      </c>
      <c r="M1058" t="str">
        <f>VLOOKUP(A1058,MasterTutor!A:D,2,FALSE)</f>
        <v>Ela Cross</v>
      </c>
    </row>
    <row r="1059" spans="1:13" x14ac:dyDescent="0.2">
      <c r="A1059" s="19" t="s">
        <v>258</v>
      </c>
      <c r="B1059" s="19" t="s">
        <v>17</v>
      </c>
      <c r="C1059" s="22">
        <v>1.03</v>
      </c>
      <c r="D1059" s="22">
        <v>2.08</v>
      </c>
      <c r="E1059" s="22">
        <v>0.96</v>
      </c>
      <c r="F1059" s="22">
        <v>1</v>
      </c>
      <c r="G1059" s="22">
        <v>0.75</v>
      </c>
      <c r="H1059" s="19">
        <v>1</v>
      </c>
      <c r="I1059" s="20">
        <v>1</v>
      </c>
      <c r="J1059" s="22">
        <f>I1059</f>
        <v>1</v>
      </c>
      <c r="K1059" t="str">
        <f>VLOOKUP(A1059,MasterTutor!A:D,4,FALSE)</f>
        <v>Premium</v>
      </c>
      <c r="L1059" t="str">
        <f>VLOOKUP(A1059,MasterTutor!A:D,3,FALSE)</f>
        <v>Professional</v>
      </c>
      <c r="M1059" t="str">
        <f>VLOOKUP(A1059,MasterTutor!A:D,2,FALSE)</f>
        <v>Ela Cross</v>
      </c>
    </row>
    <row r="1060" spans="1:13" x14ac:dyDescent="0.2">
      <c r="A1060" s="19" t="s">
        <v>258</v>
      </c>
      <c r="B1060" s="19" t="s">
        <v>18</v>
      </c>
      <c r="C1060" s="22">
        <v>0.61</v>
      </c>
      <c r="D1060" s="22">
        <v>1.24</v>
      </c>
      <c r="E1060" s="22">
        <v>1</v>
      </c>
      <c r="F1060" s="22">
        <v>1</v>
      </c>
      <c r="G1060" s="22">
        <v>0.59</v>
      </c>
      <c r="H1060" s="19">
        <v>2</v>
      </c>
      <c r="I1060" s="20">
        <v>1</v>
      </c>
      <c r="J1060" s="22">
        <f>I1060</f>
        <v>1</v>
      </c>
      <c r="K1060" t="str">
        <f>VLOOKUP(A1060,MasterTutor!A:D,4,FALSE)</f>
        <v>Premium</v>
      </c>
      <c r="L1060" t="str">
        <f>VLOOKUP(A1060,MasterTutor!A:D,3,FALSE)</f>
        <v>Professional</v>
      </c>
      <c r="M1060" t="str">
        <f>VLOOKUP(A1060,MasterTutor!A:D,2,FALSE)</f>
        <v>Ela Cross</v>
      </c>
    </row>
    <row r="1061" spans="1:13" x14ac:dyDescent="0.2">
      <c r="A1061" s="19" t="s">
        <v>258</v>
      </c>
      <c r="B1061" s="19" t="s">
        <v>20</v>
      </c>
      <c r="C1061" s="22">
        <v>1.05</v>
      </c>
      <c r="D1061" s="22">
        <v>1.31</v>
      </c>
      <c r="E1061" s="22">
        <v>1</v>
      </c>
      <c r="F1061" s="22">
        <v>1</v>
      </c>
      <c r="G1061" s="22">
        <v>0.44</v>
      </c>
      <c r="H1061" s="19">
        <v>6</v>
      </c>
      <c r="I1061" s="20">
        <v>1</v>
      </c>
      <c r="J1061" s="22">
        <f>I1061</f>
        <v>1</v>
      </c>
      <c r="K1061" t="str">
        <f>VLOOKUP(A1061,MasterTutor!A:D,4,FALSE)</f>
        <v>Premium</v>
      </c>
      <c r="L1061" t="str">
        <f>VLOOKUP(A1061,MasterTutor!A:D,3,FALSE)</f>
        <v>Professional</v>
      </c>
      <c r="M1061" t="str">
        <f>VLOOKUP(A1061,MasterTutor!A:D,2,FALSE)</f>
        <v>Ela Cross</v>
      </c>
    </row>
    <row r="1062" spans="1:13" x14ac:dyDescent="0.2">
      <c r="A1062" s="19" t="s">
        <v>258</v>
      </c>
      <c r="B1062" s="19" t="s">
        <v>21</v>
      </c>
      <c r="C1062" s="22">
        <v>1.07</v>
      </c>
      <c r="D1062" s="22">
        <v>1.1599999999999999</v>
      </c>
      <c r="E1062" s="22">
        <v>0.99</v>
      </c>
      <c r="F1062" s="22">
        <v>1</v>
      </c>
      <c r="G1062" s="22">
        <v>0.76</v>
      </c>
      <c r="H1062" s="19">
        <v>4</v>
      </c>
      <c r="I1062" s="20" t="s">
        <v>36</v>
      </c>
      <c r="J1062" s="22">
        <v>0</v>
      </c>
      <c r="K1062" t="str">
        <f>VLOOKUP(A1062,MasterTutor!A:D,4,FALSE)</f>
        <v>Premium</v>
      </c>
      <c r="L1062" t="str">
        <f>VLOOKUP(A1062,MasterTutor!A:D,3,FALSE)</f>
        <v>Professional</v>
      </c>
      <c r="M1062" t="str">
        <f>VLOOKUP(A1062,MasterTutor!A:D,2,FALSE)</f>
        <v>Ela Cross</v>
      </c>
    </row>
    <row r="1063" spans="1:13" x14ac:dyDescent="0.2">
      <c r="A1063" s="19" t="s">
        <v>258</v>
      </c>
      <c r="B1063" s="19" t="s">
        <v>22</v>
      </c>
      <c r="C1063" s="22">
        <v>1</v>
      </c>
      <c r="D1063" s="22">
        <v>1.18</v>
      </c>
      <c r="E1063" s="22">
        <v>0.99</v>
      </c>
      <c r="F1063" s="22">
        <v>0.99</v>
      </c>
      <c r="G1063" s="22">
        <v>0.67</v>
      </c>
      <c r="H1063" s="19">
        <v>3</v>
      </c>
      <c r="I1063" s="20" t="s">
        <v>23</v>
      </c>
      <c r="J1063" s="22">
        <v>1</v>
      </c>
      <c r="K1063" t="str">
        <f>VLOOKUP(A1063,MasterTutor!A:D,4,FALSE)</f>
        <v>Premium</v>
      </c>
      <c r="L1063" t="str">
        <f>VLOOKUP(A1063,MasterTutor!A:D,3,FALSE)</f>
        <v>Professional</v>
      </c>
      <c r="M1063" t="str">
        <f>VLOOKUP(A1063,MasterTutor!A:D,2,FALSE)</f>
        <v>Ela Cross</v>
      </c>
    </row>
    <row r="1064" spans="1:13" x14ac:dyDescent="0.2">
      <c r="A1064" s="19" t="s">
        <v>259</v>
      </c>
      <c r="B1064" s="19" t="s">
        <v>29</v>
      </c>
      <c r="C1064" s="22">
        <v>0.31940000000000002</v>
      </c>
      <c r="D1064" s="22">
        <v>0.85419999999999996</v>
      </c>
      <c r="E1064" s="22">
        <v>1</v>
      </c>
      <c r="F1064" s="22">
        <v>1</v>
      </c>
      <c r="G1064" s="22">
        <v>0</v>
      </c>
      <c r="H1064" s="19">
        <v>0</v>
      </c>
      <c r="I1064" s="20">
        <v>0.8</v>
      </c>
      <c r="J1064" s="22">
        <f>I1064</f>
        <v>0.8</v>
      </c>
      <c r="K1064" t="e">
        <f>VLOOKUP(A1064,MasterTutor!A:D,4,FALSE)</f>
        <v>#N/A</v>
      </c>
      <c r="L1064" t="e">
        <f>VLOOKUP(A1064,MasterTutor!A:D,3,FALSE)</f>
        <v>#N/A</v>
      </c>
      <c r="M1064" t="e">
        <f>VLOOKUP(A1064,MasterTutor!A:D,2,FALSE)</f>
        <v>#N/A</v>
      </c>
    </row>
    <row r="1065" spans="1:13" x14ac:dyDescent="0.2">
      <c r="A1065" s="19" t="s">
        <v>260</v>
      </c>
      <c r="B1065" s="19" t="s">
        <v>17</v>
      </c>
      <c r="C1065" s="22">
        <v>0.4</v>
      </c>
      <c r="D1065" s="22">
        <v>0.49</v>
      </c>
      <c r="E1065" s="22">
        <v>1</v>
      </c>
      <c r="F1065" s="22">
        <v>1</v>
      </c>
      <c r="G1065" s="22">
        <v>0.63</v>
      </c>
      <c r="H1065" s="19" t="e">
        <v>#N/A</v>
      </c>
      <c r="I1065" s="20">
        <v>1</v>
      </c>
      <c r="J1065" s="22">
        <f>I1065</f>
        <v>1</v>
      </c>
      <c r="K1065" t="e">
        <f>VLOOKUP(A1065,MasterTutor!A:D,4,FALSE)</f>
        <v>#N/A</v>
      </c>
      <c r="L1065" t="e">
        <f>VLOOKUP(A1065,MasterTutor!A:D,3,FALSE)</f>
        <v>#N/A</v>
      </c>
      <c r="M1065" t="e">
        <f>VLOOKUP(A1065,MasterTutor!A:D,2,FALSE)</f>
        <v>#N/A</v>
      </c>
    </row>
    <row r="1066" spans="1:13" x14ac:dyDescent="0.2">
      <c r="A1066" s="19" t="s">
        <v>261</v>
      </c>
      <c r="B1066" s="19" t="s">
        <v>29</v>
      </c>
      <c r="C1066" s="22">
        <v>0</v>
      </c>
      <c r="D1066" s="22">
        <v>0.58589999999999998</v>
      </c>
      <c r="E1066" s="22">
        <v>0</v>
      </c>
      <c r="F1066" s="22">
        <v>0</v>
      </c>
      <c r="G1066" s="22">
        <v>0</v>
      </c>
      <c r="H1066" s="19">
        <v>0</v>
      </c>
      <c r="I1066" s="20" t="s">
        <v>32</v>
      </c>
      <c r="J1066" s="22">
        <v>0</v>
      </c>
      <c r="K1066" t="e">
        <f>VLOOKUP(A1066,MasterTutor!A:D,4,FALSE)</f>
        <v>#N/A</v>
      </c>
      <c r="L1066" t="e">
        <f>VLOOKUP(A1066,MasterTutor!A:D,3,FALSE)</f>
        <v>#N/A</v>
      </c>
      <c r="M1066" t="e">
        <f>VLOOKUP(A1066,MasterTutor!A:D,2,FALSE)</f>
        <v>#N/A</v>
      </c>
    </row>
    <row r="1067" spans="1:13" x14ac:dyDescent="0.2">
      <c r="A1067" s="19" t="s">
        <v>262</v>
      </c>
      <c r="B1067" s="19" t="s">
        <v>14</v>
      </c>
      <c r="C1067" s="22">
        <v>0.62919999999999998</v>
      </c>
      <c r="D1067" s="22">
        <v>0.67429999999999901</v>
      </c>
      <c r="E1067" s="22">
        <v>0.92307692307692302</v>
      </c>
      <c r="F1067" s="22">
        <v>0.90476190476190399</v>
      </c>
      <c r="G1067" s="22">
        <v>0.90909090909090895</v>
      </c>
      <c r="H1067" s="19">
        <v>8</v>
      </c>
      <c r="I1067" s="20" t="s">
        <v>263</v>
      </c>
      <c r="J1067" s="22">
        <v>0.5</v>
      </c>
      <c r="K1067" t="str">
        <f>VLOOKUP(A1067,MasterTutor!A:D,4,FALSE)</f>
        <v>Advanced</v>
      </c>
      <c r="L1067" t="str">
        <f>VLOOKUP(A1067,MasterTutor!A:D,3,FALSE)</f>
        <v>Professional</v>
      </c>
      <c r="M1067" t="str">
        <f>VLOOKUP(A1067,MasterTutor!A:D,2,FALSE)</f>
        <v>Kristin Haase-Alvey</v>
      </c>
    </row>
    <row r="1068" spans="1:13" x14ac:dyDescent="0.2">
      <c r="A1068" s="19" t="s">
        <v>262</v>
      </c>
      <c r="B1068" s="19" t="s">
        <v>16</v>
      </c>
      <c r="C1068" s="22">
        <v>0.87</v>
      </c>
      <c r="D1068" s="22">
        <v>0.97</v>
      </c>
      <c r="E1068" s="22">
        <v>0.85</v>
      </c>
      <c r="F1068" s="22">
        <v>0.93</v>
      </c>
      <c r="G1068" s="22">
        <v>0.9</v>
      </c>
      <c r="H1068" s="19">
        <v>16</v>
      </c>
      <c r="I1068" s="23">
        <v>45659</v>
      </c>
      <c r="J1068" s="22">
        <v>0.5</v>
      </c>
      <c r="K1068" t="str">
        <f>VLOOKUP(A1068,MasterTutor!A:D,4,FALSE)</f>
        <v>Advanced</v>
      </c>
      <c r="L1068" t="str">
        <f>VLOOKUP(A1068,MasterTutor!A:D,3,FALSE)</f>
        <v>Professional</v>
      </c>
      <c r="M1068" t="str">
        <f>VLOOKUP(A1068,MasterTutor!A:D,2,FALSE)</f>
        <v>Kristin Haase-Alvey</v>
      </c>
    </row>
    <row r="1069" spans="1:13" x14ac:dyDescent="0.2">
      <c r="A1069" s="19" t="s">
        <v>262</v>
      </c>
      <c r="B1069" s="19" t="s">
        <v>257</v>
      </c>
      <c r="C1069" s="22">
        <v>0.8</v>
      </c>
      <c r="D1069" s="22">
        <v>0.98</v>
      </c>
      <c r="E1069" s="22">
        <v>0.9</v>
      </c>
      <c r="F1069" s="22">
        <v>0.93</v>
      </c>
      <c r="G1069" s="22">
        <v>0.93</v>
      </c>
      <c r="H1069" s="19">
        <v>10</v>
      </c>
      <c r="I1069" s="20">
        <v>0.66666666666666663</v>
      </c>
      <c r="J1069" s="22">
        <v>0.66</v>
      </c>
      <c r="K1069" t="str">
        <f>VLOOKUP(A1069,MasterTutor!A:D,4,FALSE)</f>
        <v>Advanced</v>
      </c>
      <c r="L1069" t="str">
        <f>VLOOKUP(A1069,MasterTutor!A:D,3,FALSE)</f>
        <v>Professional</v>
      </c>
      <c r="M1069" t="str">
        <f>VLOOKUP(A1069,MasterTutor!A:D,2,FALSE)</f>
        <v>Kristin Haase-Alvey</v>
      </c>
    </row>
    <row r="1070" spans="1:13" x14ac:dyDescent="0.2">
      <c r="A1070" s="19" t="s">
        <v>262</v>
      </c>
      <c r="B1070" s="19" t="s">
        <v>29</v>
      </c>
      <c r="C1070" s="22">
        <v>0.82079999999999997</v>
      </c>
      <c r="D1070" s="22">
        <v>0.89139999999999997</v>
      </c>
      <c r="E1070" s="22">
        <v>0.9</v>
      </c>
      <c r="F1070" s="22">
        <v>0.89247311799999995</v>
      </c>
      <c r="G1070" s="22">
        <v>0.875</v>
      </c>
      <c r="H1070" s="19">
        <v>22</v>
      </c>
      <c r="I1070" s="20">
        <v>0.8</v>
      </c>
      <c r="J1070" s="22">
        <f>I1070</f>
        <v>0.8</v>
      </c>
      <c r="K1070" t="str">
        <f>VLOOKUP(A1070,MasterTutor!A:D,4,FALSE)</f>
        <v>Advanced</v>
      </c>
      <c r="L1070" t="str">
        <f>VLOOKUP(A1070,MasterTutor!A:D,3,FALSE)</f>
        <v>Professional</v>
      </c>
      <c r="M1070" t="str">
        <f>VLOOKUP(A1070,MasterTutor!A:D,2,FALSE)</f>
        <v>Kristin Haase-Alvey</v>
      </c>
    </row>
    <row r="1071" spans="1:13" x14ac:dyDescent="0.2">
      <c r="A1071" s="19" t="s">
        <v>262</v>
      </c>
      <c r="B1071" s="19" t="s">
        <v>17</v>
      </c>
      <c r="C1071" s="22">
        <v>0.8</v>
      </c>
      <c r="D1071" s="22">
        <v>1</v>
      </c>
      <c r="E1071" s="22">
        <v>0.92</v>
      </c>
      <c r="F1071" s="22">
        <v>0.97</v>
      </c>
      <c r="G1071" s="22">
        <v>0.7</v>
      </c>
      <c r="H1071" s="19">
        <v>6</v>
      </c>
      <c r="I1071" s="20" t="s">
        <v>132</v>
      </c>
      <c r="J1071" s="22">
        <f>1/3</f>
        <v>0.33333333333333331</v>
      </c>
      <c r="K1071" t="str">
        <f>VLOOKUP(A1071,MasterTutor!A:D,4,FALSE)</f>
        <v>Advanced</v>
      </c>
      <c r="L1071" t="str">
        <f>VLOOKUP(A1071,MasterTutor!A:D,3,FALSE)</f>
        <v>Professional</v>
      </c>
      <c r="M1071" t="str">
        <f>VLOOKUP(A1071,MasterTutor!A:D,2,FALSE)</f>
        <v>Kristin Haase-Alvey</v>
      </c>
    </row>
    <row r="1072" spans="1:13" x14ac:dyDescent="0.2">
      <c r="A1072" s="19" t="s">
        <v>262</v>
      </c>
      <c r="B1072" s="19" t="s">
        <v>18</v>
      </c>
      <c r="C1072" s="22">
        <v>0.66</v>
      </c>
      <c r="D1072" s="22">
        <v>0.75</v>
      </c>
      <c r="E1072" s="22">
        <v>0.92</v>
      </c>
      <c r="F1072" s="22">
        <v>0.94</v>
      </c>
      <c r="G1072" s="22">
        <v>0.67</v>
      </c>
      <c r="H1072" s="19">
        <v>13</v>
      </c>
      <c r="I1072" s="20" t="s">
        <v>26</v>
      </c>
      <c r="J1072" s="22">
        <v>0.5</v>
      </c>
      <c r="K1072" t="str">
        <f>VLOOKUP(A1072,MasterTutor!A:D,4,FALSE)</f>
        <v>Advanced</v>
      </c>
      <c r="L1072" t="str">
        <f>VLOOKUP(A1072,MasterTutor!A:D,3,FALSE)</f>
        <v>Professional</v>
      </c>
      <c r="M1072" t="str">
        <f>VLOOKUP(A1072,MasterTutor!A:D,2,FALSE)</f>
        <v>Kristin Haase-Alvey</v>
      </c>
    </row>
    <row r="1073" spans="1:13" x14ac:dyDescent="0.2">
      <c r="A1073" s="19" t="s">
        <v>262</v>
      </c>
      <c r="B1073" s="19" t="s">
        <v>20</v>
      </c>
      <c r="C1073" s="22">
        <v>0.96</v>
      </c>
      <c r="D1073" s="22">
        <v>1.06</v>
      </c>
      <c r="E1073" s="22">
        <v>0.87</v>
      </c>
      <c r="F1073" s="22">
        <v>0.95</v>
      </c>
      <c r="G1073" s="22">
        <v>0.96</v>
      </c>
      <c r="H1073" s="19">
        <v>10</v>
      </c>
      <c r="I1073" s="20">
        <v>1</v>
      </c>
      <c r="J1073" s="22">
        <f>I1073</f>
        <v>1</v>
      </c>
      <c r="K1073" t="str">
        <f>VLOOKUP(A1073,MasterTutor!A:D,4,FALSE)</f>
        <v>Advanced</v>
      </c>
      <c r="L1073" t="str">
        <f>VLOOKUP(A1073,MasterTutor!A:D,3,FALSE)</f>
        <v>Professional</v>
      </c>
      <c r="M1073" t="str">
        <f>VLOOKUP(A1073,MasterTutor!A:D,2,FALSE)</f>
        <v>Kristin Haase-Alvey</v>
      </c>
    </row>
    <row r="1074" spans="1:13" x14ac:dyDescent="0.2">
      <c r="A1074" s="19" t="s">
        <v>262</v>
      </c>
      <c r="B1074" s="19" t="s">
        <v>21</v>
      </c>
      <c r="C1074" s="22">
        <v>0.82</v>
      </c>
      <c r="D1074" s="22">
        <v>0.92</v>
      </c>
      <c r="E1074" s="22">
        <v>0.9</v>
      </c>
      <c r="F1074" s="22">
        <v>0.97</v>
      </c>
      <c r="G1074" s="22">
        <v>0.89</v>
      </c>
      <c r="H1074" s="19">
        <v>7</v>
      </c>
      <c r="I1074" s="20" t="s">
        <v>23</v>
      </c>
      <c r="J1074" s="22">
        <v>1</v>
      </c>
      <c r="K1074" t="str">
        <f>VLOOKUP(A1074,MasterTutor!A:D,4,FALSE)</f>
        <v>Advanced</v>
      </c>
      <c r="L1074" t="str">
        <f>VLOOKUP(A1074,MasterTutor!A:D,3,FALSE)</f>
        <v>Professional</v>
      </c>
      <c r="M1074" t="str">
        <f>VLOOKUP(A1074,MasterTutor!A:D,2,FALSE)</f>
        <v>Kristin Haase-Alvey</v>
      </c>
    </row>
    <row r="1075" spans="1:13" x14ac:dyDescent="0.2">
      <c r="A1075" s="19" t="s">
        <v>262</v>
      </c>
      <c r="B1075" s="19" t="s">
        <v>22</v>
      </c>
      <c r="C1075" s="22">
        <v>0.8</v>
      </c>
      <c r="D1075" s="22">
        <v>0.84</v>
      </c>
      <c r="E1075" s="22">
        <v>0.92</v>
      </c>
      <c r="F1075" s="22">
        <v>1</v>
      </c>
      <c r="G1075" s="22">
        <v>0.94</v>
      </c>
      <c r="H1075" s="19">
        <v>12</v>
      </c>
      <c r="I1075" s="20" t="s">
        <v>224</v>
      </c>
      <c r="J1075" s="22">
        <v>0.75</v>
      </c>
      <c r="K1075" t="str">
        <f>VLOOKUP(A1075,MasterTutor!A:D,4,FALSE)</f>
        <v>Advanced</v>
      </c>
      <c r="L1075" t="str">
        <f>VLOOKUP(A1075,MasterTutor!A:D,3,FALSE)</f>
        <v>Professional</v>
      </c>
      <c r="M1075" t="str">
        <f>VLOOKUP(A1075,MasterTutor!A:D,2,FALSE)</f>
        <v>Kristin Haase-Alvey</v>
      </c>
    </row>
    <row r="1076" spans="1:13" x14ac:dyDescent="0.2">
      <c r="A1076" s="19" t="s">
        <v>264</v>
      </c>
      <c r="B1076" s="19" t="s">
        <v>14</v>
      </c>
      <c r="C1076" s="22">
        <v>0.4</v>
      </c>
      <c r="D1076" s="22">
        <v>1.2170999999999901</v>
      </c>
      <c r="E1076" s="22">
        <v>0.97777777777777697</v>
      </c>
      <c r="F1076" s="22">
        <v>1</v>
      </c>
      <c r="G1076" s="22">
        <v>0.875</v>
      </c>
      <c r="H1076" s="19">
        <v>1</v>
      </c>
      <c r="I1076" s="20" t="s">
        <v>36</v>
      </c>
      <c r="J1076" s="22">
        <v>0</v>
      </c>
      <c r="K1076" t="str">
        <f>VLOOKUP(A1076,MasterTutor!A:D,4,FALSE)</f>
        <v>Distinguished</v>
      </c>
      <c r="L1076" t="str">
        <f>VLOOKUP(A1076,MasterTutor!A:D,3,FALSE)</f>
        <v>Professional</v>
      </c>
      <c r="M1076" t="str">
        <f>VLOOKUP(A1076,MasterTutor!A:D,2,FALSE)</f>
        <v>Ian Plamondon</v>
      </c>
    </row>
    <row r="1077" spans="1:13" x14ac:dyDescent="0.2">
      <c r="A1077" s="19" t="s">
        <v>264</v>
      </c>
      <c r="B1077" s="19" t="s">
        <v>16</v>
      </c>
      <c r="C1077" s="22">
        <v>0.45</v>
      </c>
      <c r="D1077" s="22">
        <v>1.02</v>
      </c>
      <c r="E1077" s="22">
        <v>1</v>
      </c>
      <c r="F1077" s="22">
        <v>0.84</v>
      </c>
      <c r="G1077" s="22">
        <v>0.5</v>
      </c>
      <c r="H1077" s="19">
        <v>1</v>
      </c>
      <c r="I1077" s="23">
        <v>45659</v>
      </c>
      <c r="J1077" s="22">
        <v>0.5</v>
      </c>
      <c r="K1077" t="str">
        <f>VLOOKUP(A1077,MasterTutor!A:D,4,FALSE)</f>
        <v>Distinguished</v>
      </c>
      <c r="L1077" t="str">
        <f>VLOOKUP(A1077,MasterTutor!A:D,3,FALSE)</f>
        <v>Professional</v>
      </c>
      <c r="M1077" t="str">
        <f>VLOOKUP(A1077,MasterTutor!A:D,2,FALSE)</f>
        <v>Ian Plamondon</v>
      </c>
    </row>
    <row r="1078" spans="1:13" x14ac:dyDescent="0.2">
      <c r="A1078" s="19" t="s">
        <v>264</v>
      </c>
      <c r="B1078" s="19" t="s">
        <v>257</v>
      </c>
      <c r="C1078" s="22">
        <v>0.37</v>
      </c>
      <c r="D1078" s="22">
        <v>0.95</v>
      </c>
      <c r="E1078" s="22">
        <v>0.92</v>
      </c>
      <c r="F1078" s="22">
        <v>1</v>
      </c>
      <c r="G1078" s="22">
        <v>1</v>
      </c>
      <c r="H1078" s="19">
        <v>6</v>
      </c>
      <c r="I1078" s="20">
        <v>1</v>
      </c>
      <c r="J1078" s="22">
        <v>1</v>
      </c>
      <c r="K1078" t="str">
        <f>VLOOKUP(A1078,MasterTutor!A:D,4,FALSE)</f>
        <v>Distinguished</v>
      </c>
      <c r="L1078" t="str">
        <f>VLOOKUP(A1078,MasterTutor!A:D,3,FALSE)</f>
        <v>Professional</v>
      </c>
      <c r="M1078" t="str">
        <f>VLOOKUP(A1078,MasterTutor!A:D,2,FALSE)</f>
        <v>Ian Plamondon</v>
      </c>
    </row>
    <row r="1079" spans="1:13" x14ac:dyDescent="0.2">
      <c r="A1079" s="19" t="s">
        <v>264</v>
      </c>
      <c r="B1079" s="19" t="s">
        <v>29</v>
      </c>
      <c r="C1079" s="22">
        <v>0.35830000000000001</v>
      </c>
      <c r="D1079" s="22">
        <v>1.0296000000000001</v>
      </c>
      <c r="E1079" s="22">
        <v>0.909090909</v>
      </c>
      <c r="F1079" s="22">
        <v>1</v>
      </c>
      <c r="G1079" s="22">
        <v>0.5</v>
      </c>
      <c r="H1079" s="19">
        <v>0</v>
      </c>
      <c r="I1079" s="20">
        <v>1</v>
      </c>
      <c r="J1079" s="22">
        <f>I1079</f>
        <v>1</v>
      </c>
      <c r="K1079" t="str">
        <f>VLOOKUP(A1079,MasterTutor!A:D,4,FALSE)</f>
        <v>Distinguished</v>
      </c>
      <c r="L1079" t="str">
        <f>VLOOKUP(A1079,MasterTutor!A:D,3,FALSE)</f>
        <v>Professional</v>
      </c>
      <c r="M1079" t="str">
        <f>VLOOKUP(A1079,MasterTutor!A:D,2,FALSE)</f>
        <v>Ian Plamondon</v>
      </c>
    </row>
    <row r="1080" spans="1:13" x14ac:dyDescent="0.2">
      <c r="A1080" s="19" t="s">
        <v>264</v>
      </c>
      <c r="B1080" s="19" t="s">
        <v>17</v>
      </c>
      <c r="C1080" s="22">
        <v>0.45</v>
      </c>
      <c r="D1080" s="22">
        <v>1.1000000000000001</v>
      </c>
      <c r="E1080" s="22">
        <v>1</v>
      </c>
      <c r="F1080" s="22">
        <v>1</v>
      </c>
      <c r="G1080" s="22">
        <v>0.86</v>
      </c>
      <c r="H1080" s="19">
        <v>1</v>
      </c>
      <c r="J1080" s="19"/>
      <c r="K1080" t="str">
        <f>VLOOKUP(A1080,MasterTutor!A:D,4,FALSE)</f>
        <v>Distinguished</v>
      </c>
      <c r="L1080" t="str">
        <f>VLOOKUP(A1080,MasterTutor!A:D,3,FALSE)</f>
        <v>Professional</v>
      </c>
      <c r="M1080" t="str">
        <f>VLOOKUP(A1080,MasterTutor!A:D,2,FALSE)</f>
        <v>Ian Plamondon</v>
      </c>
    </row>
    <row r="1081" spans="1:13" x14ac:dyDescent="0.2">
      <c r="A1081" s="19" t="s">
        <v>264</v>
      </c>
      <c r="B1081" s="19" t="s">
        <v>18</v>
      </c>
      <c r="C1081" s="22">
        <v>0.33</v>
      </c>
      <c r="D1081" s="22">
        <v>0.99</v>
      </c>
      <c r="E1081" s="22">
        <v>1</v>
      </c>
      <c r="F1081" s="22">
        <v>1</v>
      </c>
      <c r="G1081" s="22">
        <v>1</v>
      </c>
      <c r="H1081" s="19">
        <v>1</v>
      </c>
      <c r="J1081" s="19"/>
      <c r="K1081" t="str">
        <f>VLOOKUP(A1081,MasterTutor!A:D,4,FALSE)</f>
        <v>Distinguished</v>
      </c>
      <c r="L1081" t="str">
        <f>VLOOKUP(A1081,MasterTutor!A:D,3,FALSE)</f>
        <v>Professional</v>
      </c>
      <c r="M1081" t="str">
        <f>VLOOKUP(A1081,MasterTutor!A:D,2,FALSE)</f>
        <v>Ian Plamondon</v>
      </c>
    </row>
    <row r="1082" spans="1:13" x14ac:dyDescent="0.2">
      <c r="A1082" s="19" t="s">
        <v>264</v>
      </c>
      <c r="B1082" s="19" t="s">
        <v>20</v>
      </c>
      <c r="C1082" s="22">
        <v>0.33</v>
      </c>
      <c r="D1082" s="22">
        <v>1.07</v>
      </c>
      <c r="E1082" s="22">
        <v>1</v>
      </c>
      <c r="F1082" s="22">
        <v>1</v>
      </c>
      <c r="G1082" s="22">
        <v>0.75</v>
      </c>
      <c r="H1082" s="19">
        <v>1</v>
      </c>
      <c r="I1082" s="20">
        <v>1</v>
      </c>
      <c r="J1082" s="22">
        <f>I1082</f>
        <v>1</v>
      </c>
      <c r="K1082" t="str">
        <f>VLOOKUP(A1082,MasterTutor!A:D,4,FALSE)</f>
        <v>Distinguished</v>
      </c>
      <c r="L1082" t="str">
        <f>VLOOKUP(A1082,MasterTutor!A:D,3,FALSE)</f>
        <v>Professional</v>
      </c>
      <c r="M1082" t="str">
        <f>VLOOKUP(A1082,MasterTutor!A:D,2,FALSE)</f>
        <v>Ian Plamondon</v>
      </c>
    </row>
    <row r="1083" spans="1:13" x14ac:dyDescent="0.2">
      <c r="A1083" s="19" t="s">
        <v>264</v>
      </c>
      <c r="B1083" s="19" t="s">
        <v>21</v>
      </c>
      <c r="C1083" s="22">
        <v>0.35</v>
      </c>
      <c r="D1083" s="22">
        <v>1.1499999999999999</v>
      </c>
      <c r="E1083" s="22">
        <v>0.98</v>
      </c>
      <c r="F1083" s="22">
        <v>1</v>
      </c>
      <c r="G1083" s="22">
        <v>0.78</v>
      </c>
      <c r="H1083" s="19">
        <v>1</v>
      </c>
      <c r="I1083" s="21"/>
      <c r="J1083" s="19"/>
      <c r="K1083" t="str">
        <f>VLOOKUP(A1083,MasterTutor!A:D,4,FALSE)</f>
        <v>Distinguished</v>
      </c>
      <c r="L1083" t="str">
        <f>VLOOKUP(A1083,MasterTutor!A:D,3,FALSE)</f>
        <v>Professional</v>
      </c>
      <c r="M1083" t="str">
        <f>VLOOKUP(A1083,MasterTutor!A:D,2,FALSE)</f>
        <v>Ian Plamondon</v>
      </c>
    </row>
    <row r="1084" spans="1:13" x14ac:dyDescent="0.2">
      <c r="A1084" s="19" t="s">
        <v>264</v>
      </c>
      <c r="B1084" s="19" t="s">
        <v>22</v>
      </c>
      <c r="C1084" s="22">
        <v>0.28999999999999998</v>
      </c>
      <c r="D1084" s="22">
        <v>0.63</v>
      </c>
      <c r="E1084" s="22">
        <v>0.94</v>
      </c>
      <c r="F1084" s="22">
        <v>1</v>
      </c>
      <c r="G1084" s="22">
        <v>0.86</v>
      </c>
      <c r="H1084" s="19">
        <v>2</v>
      </c>
      <c r="I1084" s="21"/>
      <c r="J1084" s="19"/>
      <c r="K1084" t="str">
        <f>VLOOKUP(A1084,MasterTutor!A:D,4,FALSE)</f>
        <v>Distinguished</v>
      </c>
      <c r="L1084" t="str">
        <f>VLOOKUP(A1084,MasterTutor!A:D,3,FALSE)</f>
        <v>Professional</v>
      </c>
      <c r="M1084" t="str">
        <f>VLOOKUP(A1084,MasterTutor!A:D,2,FALSE)</f>
        <v>Ian Plamondon</v>
      </c>
    </row>
    <row r="1085" spans="1:13" x14ac:dyDescent="0.2">
      <c r="A1085" s="19" t="s">
        <v>265</v>
      </c>
      <c r="B1085" s="19" t="s">
        <v>14</v>
      </c>
      <c r="C1085" s="22">
        <v>0</v>
      </c>
      <c r="D1085" s="22">
        <v>0.73960000000000004</v>
      </c>
      <c r="E1085" s="22">
        <v>0</v>
      </c>
      <c r="F1085" s="22">
        <v>0</v>
      </c>
      <c r="G1085" s="22">
        <v>0</v>
      </c>
      <c r="H1085" s="19">
        <v>0</v>
      </c>
      <c r="I1085" s="20"/>
      <c r="J1085" s="22"/>
      <c r="K1085" t="str">
        <f>VLOOKUP(A1085,MasterTutor!A:D,4,FALSE)</f>
        <v>Advanced</v>
      </c>
      <c r="L1085" t="str">
        <f>VLOOKUP(A1085,MasterTutor!A:D,3,FALSE)</f>
        <v>Adjunct- BUC</v>
      </c>
      <c r="M1085" t="str">
        <f>VLOOKUP(A1085,MasterTutor!A:D,2,FALSE)</f>
        <v>Geoff St. Marie</v>
      </c>
    </row>
    <row r="1086" spans="1:13" x14ac:dyDescent="0.2">
      <c r="A1086" s="19" t="s">
        <v>265</v>
      </c>
      <c r="B1086" s="19" t="s">
        <v>14</v>
      </c>
      <c r="C1086" s="22">
        <v>0</v>
      </c>
      <c r="D1086" s="22">
        <v>0.73960000000000004</v>
      </c>
      <c r="E1086" s="22">
        <v>0</v>
      </c>
      <c r="F1086" s="22">
        <v>0</v>
      </c>
      <c r="G1086" s="22">
        <v>0</v>
      </c>
      <c r="H1086" s="19">
        <v>0</v>
      </c>
      <c r="J1086" s="19"/>
      <c r="K1086" t="str">
        <f>VLOOKUP(A1086,MasterTutor!A:D,4,FALSE)</f>
        <v>Advanced</v>
      </c>
      <c r="L1086" t="str">
        <f>VLOOKUP(A1086,MasterTutor!A:D,3,FALSE)</f>
        <v>Adjunct- BUC</v>
      </c>
      <c r="M1086" t="str">
        <f>VLOOKUP(A1086,MasterTutor!A:D,2,FALSE)</f>
        <v>Geoff St. Marie</v>
      </c>
    </row>
    <row r="1087" spans="1:13" x14ac:dyDescent="0.2">
      <c r="A1087" s="19" t="s">
        <v>265</v>
      </c>
      <c r="B1087" s="19" t="s">
        <v>16</v>
      </c>
      <c r="C1087" s="22">
        <v>0.42</v>
      </c>
      <c r="D1087" s="22">
        <v>0.79</v>
      </c>
      <c r="E1087" s="22">
        <v>1</v>
      </c>
      <c r="F1087" s="22">
        <v>0.96</v>
      </c>
      <c r="G1087" s="22">
        <v>0</v>
      </c>
      <c r="H1087" s="19">
        <v>2</v>
      </c>
      <c r="I1087" s="23">
        <v>45974</v>
      </c>
      <c r="J1087" s="24">
        <v>0.85</v>
      </c>
      <c r="K1087" t="str">
        <f>VLOOKUP(A1087,MasterTutor!A:D,4,FALSE)</f>
        <v>Advanced</v>
      </c>
      <c r="L1087" t="str">
        <f>VLOOKUP(A1087,MasterTutor!A:D,3,FALSE)</f>
        <v>Adjunct- BUC</v>
      </c>
      <c r="M1087" t="str">
        <f>VLOOKUP(A1087,MasterTutor!A:D,2,FALSE)</f>
        <v>Geoff St. Marie</v>
      </c>
    </row>
    <row r="1088" spans="1:13" x14ac:dyDescent="0.2">
      <c r="A1088" s="19" t="s">
        <v>265</v>
      </c>
      <c r="B1088" s="19" t="s">
        <v>257</v>
      </c>
      <c r="C1088" s="22">
        <v>0.72</v>
      </c>
      <c r="D1088" s="22">
        <v>0.72</v>
      </c>
      <c r="E1088" s="22">
        <v>0.84</v>
      </c>
      <c r="F1088" s="22">
        <v>0.95</v>
      </c>
      <c r="G1088" s="22">
        <v>0</v>
      </c>
      <c r="H1088" s="19">
        <v>16</v>
      </c>
      <c r="I1088" s="20">
        <v>0.4</v>
      </c>
      <c r="J1088" s="22">
        <v>0.4</v>
      </c>
      <c r="K1088" t="str">
        <f>VLOOKUP(A1088,MasterTutor!A:D,4,FALSE)</f>
        <v>Advanced</v>
      </c>
      <c r="L1088" t="str">
        <f>VLOOKUP(A1088,MasterTutor!A:D,3,FALSE)</f>
        <v>Adjunct- BUC</v>
      </c>
      <c r="M1088" t="str">
        <f>VLOOKUP(A1088,MasterTutor!A:D,2,FALSE)</f>
        <v>Geoff St. Marie</v>
      </c>
    </row>
    <row r="1089" spans="1:13" x14ac:dyDescent="0.2">
      <c r="A1089" s="19" t="s">
        <v>265</v>
      </c>
      <c r="B1089" s="19" t="s">
        <v>29</v>
      </c>
      <c r="C1089" s="22">
        <v>1.0125</v>
      </c>
      <c r="D1089" s="22">
        <v>1.0729</v>
      </c>
      <c r="E1089" s="22">
        <v>0.93103448300000002</v>
      </c>
      <c r="F1089" s="22">
        <v>0.96296296299999995</v>
      </c>
      <c r="G1089" s="22">
        <v>0.71428571399999996</v>
      </c>
      <c r="H1089" s="19">
        <v>9</v>
      </c>
      <c r="I1089" s="20">
        <v>0.5714285714285714</v>
      </c>
      <c r="J1089" s="22">
        <f>I1089</f>
        <v>0.5714285714285714</v>
      </c>
      <c r="K1089" t="str">
        <f>VLOOKUP(A1089,MasterTutor!A:D,4,FALSE)</f>
        <v>Advanced</v>
      </c>
      <c r="L1089" t="str">
        <f>VLOOKUP(A1089,MasterTutor!A:D,3,FALSE)</f>
        <v>Adjunct- BUC</v>
      </c>
      <c r="M1089" t="str">
        <f>VLOOKUP(A1089,MasterTutor!A:D,2,FALSE)</f>
        <v>Geoff St. Marie</v>
      </c>
    </row>
    <row r="1090" spans="1:13" x14ac:dyDescent="0.2">
      <c r="A1090" s="19" t="s">
        <v>266</v>
      </c>
      <c r="B1090" s="19" t="s">
        <v>17</v>
      </c>
      <c r="C1090" s="22">
        <v>0.37</v>
      </c>
      <c r="D1090" s="22">
        <v>0.87</v>
      </c>
      <c r="E1090" s="22">
        <v>1</v>
      </c>
      <c r="F1090" s="22">
        <v>0.88</v>
      </c>
      <c r="G1090" s="22">
        <v>0.89</v>
      </c>
      <c r="H1090" s="19">
        <v>2</v>
      </c>
      <c r="I1090" s="20">
        <v>0</v>
      </c>
      <c r="J1090" s="22">
        <f>I1090</f>
        <v>0</v>
      </c>
      <c r="K1090" t="e">
        <f>VLOOKUP(A1090,MasterTutor!A:D,4,FALSE)</f>
        <v>#N/A</v>
      </c>
      <c r="L1090" t="e">
        <f>VLOOKUP(A1090,MasterTutor!A:D,3,FALSE)</f>
        <v>#N/A</v>
      </c>
      <c r="M1090" t="e">
        <f>VLOOKUP(A1090,MasterTutor!A:D,2,FALSE)</f>
        <v>#N/A</v>
      </c>
    </row>
    <row r="1091" spans="1:13" x14ac:dyDescent="0.2">
      <c r="A1091" s="19" t="s">
        <v>266</v>
      </c>
      <c r="B1091" s="19" t="s">
        <v>18</v>
      </c>
      <c r="C1091" s="22">
        <v>0.8</v>
      </c>
      <c r="D1091" s="22">
        <v>1.05</v>
      </c>
      <c r="E1091" s="22">
        <v>0.95</v>
      </c>
      <c r="F1091" s="22">
        <v>0.79</v>
      </c>
      <c r="G1091" s="22">
        <v>0.56000000000000005</v>
      </c>
      <c r="H1091" s="19">
        <v>5</v>
      </c>
      <c r="I1091" s="20">
        <v>0</v>
      </c>
      <c r="J1091" s="22">
        <f>I1091</f>
        <v>0</v>
      </c>
      <c r="K1091" t="e">
        <f>VLOOKUP(A1091,MasterTutor!A:D,4,FALSE)</f>
        <v>#N/A</v>
      </c>
      <c r="L1091" t="e">
        <f>VLOOKUP(A1091,MasterTutor!A:D,3,FALSE)</f>
        <v>#N/A</v>
      </c>
      <c r="M1091" t="e">
        <f>VLOOKUP(A1091,MasterTutor!A:D,2,FALSE)</f>
        <v>#N/A</v>
      </c>
    </row>
    <row r="1092" spans="1:13" x14ac:dyDescent="0.2">
      <c r="A1092" s="19" t="s">
        <v>266</v>
      </c>
      <c r="B1092" s="19" t="s">
        <v>20</v>
      </c>
      <c r="C1092" s="22">
        <v>0.97</v>
      </c>
      <c r="D1092" s="22">
        <v>1.0900000000000001</v>
      </c>
      <c r="E1092" s="22">
        <v>0.98</v>
      </c>
      <c r="F1092" s="22">
        <v>1</v>
      </c>
      <c r="G1092" s="22">
        <v>0.67</v>
      </c>
      <c r="H1092" s="19">
        <v>3</v>
      </c>
      <c r="I1092" s="20" t="s">
        <v>267</v>
      </c>
      <c r="J1092" s="22">
        <v>0.63</v>
      </c>
      <c r="K1092" t="e">
        <f>VLOOKUP(A1092,MasterTutor!A:D,4,FALSE)</f>
        <v>#N/A</v>
      </c>
      <c r="L1092" t="e">
        <f>VLOOKUP(A1092,MasterTutor!A:D,3,FALSE)</f>
        <v>#N/A</v>
      </c>
      <c r="M1092" t="e">
        <f>VLOOKUP(A1092,MasterTutor!A:D,2,FALSE)</f>
        <v>#N/A</v>
      </c>
    </row>
    <row r="1093" spans="1:13" x14ac:dyDescent="0.2">
      <c r="A1093" s="19" t="s">
        <v>266</v>
      </c>
      <c r="B1093" s="19" t="s">
        <v>21</v>
      </c>
      <c r="C1093" s="22">
        <v>0.89</v>
      </c>
      <c r="D1093" s="22">
        <v>0.97</v>
      </c>
      <c r="E1093" s="22">
        <v>0.97</v>
      </c>
      <c r="F1093" s="22">
        <v>0.9</v>
      </c>
      <c r="G1093" s="22">
        <v>0.77</v>
      </c>
      <c r="H1093" s="19">
        <v>6</v>
      </c>
      <c r="I1093" s="20" t="s">
        <v>57</v>
      </c>
      <c r="J1093" s="22">
        <v>1</v>
      </c>
      <c r="K1093" t="e">
        <f>VLOOKUP(A1093,MasterTutor!A:D,4,FALSE)</f>
        <v>#N/A</v>
      </c>
      <c r="L1093" t="e">
        <f>VLOOKUP(A1093,MasterTutor!A:D,3,FALSE)</f>
        <v>#N/A</v>
      </c>
      <c r="M1093" t="e">
        <f>VLOOKUP(A1093,MasterTutor!A:D,2,FALSE)</f>
        <v>#N/A</v>
      </c>
    </row>
    <row r="1094" spans="1:13" x14ac:dyDescent="0.2">
      <c r="A1094" s="19" t="s">
        <v>268</v>
      </c>
      <c r="B1094" s="19" t="s">
        <v>16</v>
      </c>
      <c r="C1094" s="22">
        <v>0</v>
      </c>
      <c r="D1094" s="22">
        <v>0.68</v>
      </c>
      <c r="E1094" s="22">
        <v>0</v>
      </c>
      <c r="F1094" s="22">
        <v>0</v>
      </c>
      <c r="G1094" s="22">
        <v>0</v>
      </c>
      <c r="H1094" s="19">
        <v>0</v>
      </c>
      <c r="I1094" s="23"/>
      <c r="J1094" s="19"/>
      <c r="K1094" t="e">
        <f>VLOOKUP(A1094,MasterTutor!A:D,4,FALSE)</f>
        <v>#N/A</v>
      </c>
      <c r="L1094" t="e">
        <f>VLOOKUP(A1094,MasterTutor!A:D,3,FALSE)</f>
        <v>#N/A</v>
      </c>
      <c r="M1094" t="e">
        <f>VLOOKUP(A1094,MasterTutor!A:D,2,FALSE)</f>
        <v>#N/A</v>
      </c>
    </row>
    <row r="1095" spans="1:13" x14ac:dyDescent="0.2">
      <c r="A1095" s="19" t="s">
        <v>269</v>
      </c>
      <c r="B1095" s="19" t="s">
        <v>14</v>
      </c>
      <c r="C1095" s="22">
        <v>0.5917</v>
      </c>
      <c r="D1095" s="22">
        <v>0.77959999999999996</v>
      </c>
      <c r="E1095" s="22">
        <v>0.97014925373134298</v>
      </c>
      <c r="F1095" s="22">
        <v>1</v>
      </c>
      <c r="G1095" s="22">
        <v>0.31578947368421001</v>
      </c>
      <c r="H1095" s="19">
        <v>1</v>
      </c>
      <c r="I1095" s="20" t="s">
        <v>59</v>
      </c>
      <c r="J1095" s="22">
        <v>0.75</v>
      </c>
      <c r="K1095" t="str">
        <f>VLOOKUP(A1095,MasterTutor!A:D,4,FALSE)</f>
        <v>Premium</v>
      </c>
      <c r="L1095" t="str">
        <f>VLOOKUP(A1095,MasterTutor!A:D,3,FALSE)</f>
        <v>Professional</v>
      </c>
      <c r="M1095" t="str">
        <f>VLOOKUP(A1095,MasterTutor!A:D,2,FALSE)</f>
        <v>Jessica Milner</v>
      </c>
    </row>
    <row r="1096" spans="1:13" x14ac:dyDescent="0.2">
      <c r="A1096" s="19" t="s">
        <v>269</v>
      </c>
      <c r="B1096" s="19" t="s">
        <v>16</v>
      </c>
      <c r="C1096" s="22">
        <v>0.51</v>
      </c>
      <c r="D1096" s="22">
        <v>0.76</v>
      </c>
      <c r="E1096" s="22">
        <v>0.98</v>
      </c>
      <c r="F1096" s="22">
        <v>0.85</v>
      </c>
      <c r="G1096" s="22">
        <v>1</v>
      </c>
      <c r="H1096" s="19">
        <v>1</v>
      </c>
      <c r="I1096" s="23">
        <v>45658</v>
      </c>
      <c r="J1096" s="22">
        <v>1</v>
      </c>
      <c r="K1096" t="str">
        <f>VLOOKUP(A1096,MasterTutor!A:D,4,FALSE)</f>
        <v>Premium</v>
      </c>
      <c r="L1096" t="str">
        <f>VLOOKUP(A1096,MasterTutor!A:D,3,FALSE)</f>
        <v>Professional</v>
      </c>
      <c r="M1096" t="str">
        <f>VLOOKUP(A1096,MasterTutor!A:D,2,FALSE)</f>
        <v>Jessica Milner</v>
      </c>
    </row>
    <row r="1097" spans="1:13" x14ac:dyDescent="0.2">
      <c r="A1097" s="19" t="s">
        <v>269</v>
      </c>
      <c r="B1097" s="19" t="s">
        <v>257</v>
      </c>
      <c r="C1097" s="22">
        <v>0.33</v>
      </c>
      <c r="D1097" s="22">
        <v>0.75</v>
      </c>
      <c r="E1097" s="22">
        <v>1</v>
      </c>
      <c r="F1097" s="22">
        <v>0.87</v>
      </c>
      <c r="G1097" s="22">
        <v>1</v>
      </c>
      <c r="H1097" s="19">
        <v>1</v>
      </c>
      <c r="I1097" s="20">
        <v>1</v>
      </c>
      <c r="J1097" s="22">
        <v>1</v>
      </c>
      <c r="K1097" t="str">
        <f>VLOOKUP(A1097,MasterTutor!A:D,4,FALSE)</f>
        <v>Premium</v>
      </c>
      <c r="L1097" t="str">
        <f>VLOOKUP(A1097,MasterTutor!A:D,3,FALSE)</f>
        <v>Professional</v>
      </c>
      <c r="M1097" t="str">
        <f>VLOOKUP(A1097,MasterTutor!A:D,2,FALSE)</f>
        <v>Jessica Milner</v>
      </c>
    </row>
    <row r="1098" spans="1:13" x14ac:dyDescent="0.2">
      <c r="A1098" s="19" t="s">
        <v>269</v>
      </c>
      <c r="B1098" s="19" t="s">
        <v>29</v>
      </c>
      <c r="C1098" s="22">
        <v>0.35830000000000001</v>
      </c>
      <c r="D1098" s="22">
        <v>0.78510000000000002</v>
      </c>
      <c r="E1098" s="22">
        <v>0.97619047599999997</v>
      </c>
      <c r="F1098" s="22">
        <v>1</v>
      </c>
      <c r="G1098" s="22">
        <v>0.63636363600000001</v>
      </c>
      <c r="H1098" s="19">
        <v>0</v>
      </c>
      <c r="I1098" s="20" t="s">
        <v>36</v>
      </c>
      <c r="J1098" s="22">
        <v>0</v>
      </c>
      <c r="K1098" t="str">
        <f>VLOOKUP(A1098,MasterTutor!A:D,4,FALSE)</f>
        <v>Premium</v>
      </c>
      <c r="L1098" t="str">
        <f>VLOOKUP(A1098,MasterTutor!A:D,3,FALSE)</f>
        <v>Professional</v>
      </c>
      <c r="M1098" t="str">
        <f>VLOOKUP(A1098,MasterTutor!A:D,2,FALSE)</f>
        <v>Jessica Milner</v>
      </c>
    </row>
    <row r="1099" spans="1:13" x14ac:dyDescent="0.2">
      <c r="A1099" s="19" t="s">
        <v>269</v>
      </c>
      <c r="B1099" s="19" t="s">
        <v>17</v>
      </c>
      <c r="C1099" s="22">
        <v>0.56000000000000005</v>
      </c>
      <c r="D1099" s="22">
        <v>1.08</v>
      </c>
      <c r="E1099" s="22">
        <v>0.91</v>
      </c>
      <c r="F1099" s="22">
        <v>0.97</v>
      </c>
      <c r="G1099" s="22">
        <v>0.73</v>
      </c>
      <c r="H1099" s="19">
        <v>3</v>
      </c>
      <c r="I1099" s="20" t="s">
        <v>35</v>
      </c>
      <c r="J1099" s="22">
        <v>0.75</v>
      </c>
      <c r="K1099" t="str">
        <f>VLOOKUP(A1099,MasterTutor!A:D,4,FALSE)</f>
        <v>Premium</v>
      </c>
      <c r="L1099" t="str">
        <f>VLOOKUP(A1099,MasterTutor!A:D,3,FALSE)</f>
        <v>Professional</v>
      </c>
      <c r="M1099" t="str">
        <f>VLOOKUP(A1099,MasterTutor!A:D,2,FALSE)</f>
        <v>Jessica Milner</v>
      </c>
    </row>
    <row r="1100" spans="1:13" x14ac:dyDescent="0.2">
      <c r="A1100" s="19" t="s">
        <v>269</v>
      </c>
      <c r="B1100" s="19" t="s">
        <v>18</v>
      </c>
      <c r="C1100" s="22">
        <v>0.44</v>
      </c>
      <c r="D1100" s="22">
        <v>0.97</v>
      </c>
      <c r="E1100" s="22">
        <v>0.95</v>
      </c>
      <c r="F1100" s="22">
        <v>0.97</v>
      </c>
      <c r="G1100" s="22">
        <v>0.8</v>
      </c>
      <c r="H1100" s="19">
        <v>1</v>
      </c>
      <c r="I1100" s="20">
        <v>1</v>
      </c>
      <c r="J1100" s="22">
        <f>I1100</f>
        <v>1</v>
      </c>
      <c r="K1100" t="str">
        <f>VLOOKUP(A1100,MasterTutor!A:D,4,FALSE)</f>
        <v>Premium</v>
      </c>
      <c r="L1100" t="str">
        <f>VLOOKUP(A1100,MasterTutor!A:D,3,FALSE)</f>
        <v>Professional</v>
      </c>
      <c r="M1100" t="str">
        <f>VLOOKUP(A1100,MasterTutor!A:D,2,FALSE)</f>
        <v>Jessica Milner</v>
      </c>
    </row>
    <row r="1101" spans="1:13" x14ac:dyDescent="0.2">
      <c r="A1101" s="19" t="s">
        <v>269</v>
      </c>
      <c r="B1101" s="19" t="s">
        <v>20</v>
      </c>
      <c r="C1101" s="22">
        <v>0.69</v>
      </c>
      <c r="D1101" s="22">
        <v>1.1299999999999999</v>
      </c>
      <c r="E1101" s="22">
        <v>1</v>
      </c>
      <c r="F1101" s="22">
        <v>0.98</v>
      </c>
      <c r="G1101" s="22">
        <v>0.94</v>
      </c>
      <c r="H1101" s="19">
        <v>1</v>
      </c>
      <c r="I1101" s="20">
        <v>1</v>
      </c>
      <c r="J1101" s="22">
        <f>I1101</f>
        <v>1</v>
      </c>
      <c r="K1101" t="str">
        <f>VLOOKUP(A1101,MasterTutor!A:D,4,FALSE)</f>
        <v>Premium</v>
      </c>
      <c r="L1101" t="str">
        <f>VLOOKUP(A1101,MasterTutor!A:D,3,FALSE)</f>
        <v>Professional</v>
      </c>
      <c r="M1101" t="str">
        <f>VLOOKUP(A1101,MasterTutor!A:D,2,FALSE)</f>
        <v>Jessica Milner</v>
      </c>
    </row>
    <row r="1102" spans="1:13" x14ac:dyDescent="0.2">
      <c r="A1102" s="19" t="s">
        <v>269</v>
      </c>
      <c r="B1102" s="19" t="s">
        <v>21</v>
      </c>
      <c r="C1102" s="22">
        <v>0.74</v>
      </c>
      <c r="D1102" s="22">
        <v>0.99</v>
      </c>
      <c r="E1102" s="22">
        <v>0.94</v>
      </c>
      <c r="F1102" s="22">
        <v>0.98</v>
      </c>
      <c r="G1102" s="22">
        <v>0.63</v>
      </c>
      <c r="H1102" s="19">
        <v>1</v>
      </c>
      <c r="I1102" s="21"/>
      <c r="J1102" s="19"/>
      <c r="K1102" t="str">
        <f>VLOOKUP(A1102,MasterTutor!A:D,4,FALSE)</f>
        <v>Premium</v>
      </c>
      <c r="L1102" t="str">
        <f>VLOOKUP(A1102,MasterTutor!A:D,3,FALSE)</f>
        <v>Professional</v>
      </c>
      <c r="M1102" t="str">
        <f>VLOOKUP(A1102,MasterTutor!A:D,2,FALSE)</f>
        <v>Jessica Milner</v>
      </c>
    </row>
    <row r="1103" spans="1:13" x14ac:dyDescent="0.2">
      <c r="A1103" s="19" t="s">
        <v>269</v>
      </c>
      <c r="B1103" s="19" t="s">
        <v>22</v>
      </c>
      <c r="C1103" s="22">
        <v>0.5</v>
      </c>
      <c r="D1103" s="22">
        <v>0.82</v>
      </c>
      <c r="E1103" s="22">
        <v>0.94</v>
      </c>
      <c r="F1103" s="22">
        <v>1</v>
      </c>
      <c r="G1103" s="22">
        <v>0.18</v>
      </c>
      <c r="H1103" s="19">
        <v>2</v>
      </c>
      <c r="I1103" s="20" t="s">
        <v>59</v>
      </c>
      <c r="J1103" s="22">
        <v>0.75</v>
      </c>
      <c r="K1103" t="str">
        <f>VLOOKUP(A1103,MasterTutor!A:D,4,FALSE)</f>
        <v>Premium</v>
      </c>
      <c r="L1103" t="str">
        <f>VLOOKUP(A1103,MasterTutor!A:D,3,FALSE)</f>
        <v>Professional</v>
      </c>
      <c r="M1103" t="str">
        <f>VLOOKUP(A1103,MasterTutor!A:D,2,FALSE)</f>
        <v>Jessica Milner</v>
      </c>
    </row>
    <row r="1104" spans="1:13" x14ac:dyDescent="0.2">
      <c r="A1104" s="19" t="s">
        <v>270</v>
      </c>
      <c r="B1104" s="19" t="s">
        <v>14</v>
      </c>
      <c r="C1104" s="22">
        <v>0.87919999999999998</v>
      </c>
      <c r="D1104" s="22">
        <v>1.7845</v>
      </c>
      <c r="E1104" s="22">
        <v>0.97058823529411697</v>
      </c>
      <c r="F1104" s="22">
        <v>1</v>
      </c>
      <c r="G1104" s="22">
        <v>1</v>
      </c>
      <c r="H1104" s="19">
        <v>2</v>
      </c>
      <c r="I1104" s="20" t="s">
        <v>154</v>
      </c>
      <c r="J1104" s="22">
        <v>1</v>
      </c>
      <c r="K1104" t="str">
        <f>VLOOKUP(A1104,MasterTutor!A:D,4,FALSE)</f>
        <v>Distinguished</v>
      </c>
      <c r="L1104" t="str">
        <f>VLOOKUP(A1104,MasterTutor!A:D,3,FALSE)</f>
        <v>Professional</v>
      </c>
      <c r="M1104" t="str">
        <f>VLOOKUP(A1104,MasterTutor!A:D,2,FALSE)</f>
        <v>Ian Plamondon</v>
      </c>
    </row>
    <row r="1105" spans="1:13" x14ac:dyDescent="0.2">
      <c r="A1105" s="19" t="s">
        <v>270</v>
      </c>
      <c r="B1105" s="19" t="s">
        <v>16</v>
      </c>
      <c r="C1105" s="22">
        <v>0.9</v>
      </c>
      <c r="D1105" s="22">
        <v>1.7</v>
      </c>
      <c r="E1105" s="22">
        <v>0.93</v>
      </c>
      <c r="F1105" s="22">
        <v>0.98</v>
      </c>
      <c r="G1105" s="22">
        <v>0.95</v>
      </c>
      <c r="H1105" s="19">
        <v>5</v>
      </c>
      <c r="I1105" s="23">
        <v>45720</v>
      </c>
      <c r="J1105" s="24">
        <v>0.75</v>
      </c>
      <c r="K1105" t="str">
        <f>VLOOKUP(A1105,MasterTutor!A:D,4,FALSE)</f>
        <v>Distinguished</v>
      </c>
      <c r="L1105" t="str">
        <f>VLOOKUP(A1105,MasterTutor!A:D,3,FALSE)</f>
        <v>Professional</v>
      </c>
      <c r="M1105" t="str">
        <f>VLOOKUP(A1105,MasterTutor!A:D,2,FALSE)</f>
        <v>Ian Plamondon</v>
      </c>
    </row>
    <row r="1106" spans="1:13" x14ac:dyDescent="0.2">
      <c r="A1106" s="19" t="s">
        <v>270</v>
      </c>
      <c r="B1106" s="19" t="s">
        <v>257</v>
      </c>
      <c r="C1106" s="22">
        <v>0.67</v>
      </c>
      <c r="D1106" s="22">
        <v>1.55</v>
      </c>
      <c r="E1106" s="22">
        <v>0.94</v>
      </c>
      <c r="F1106" s="22">
        <v>0.98</v>
      </c>
      <c r="G1106" s="22">
        <v>0.95</v>
      </c>
      <c r="H1106" s="19">
        <v>1</v>
      </c>
      <c r="I1106" s="20">
        <v>1</v>
      </c>
      <c r="J1106" s="22">
        <v>1</v>
      </c>
      <c r="K1106" t="str">
        <f>VLOOKUP(A1106,MasterTutor!A:D,4,FALSE)</f>
        <v>Distinguished</v>
      </c>
      <c r="L1106" t="str">
        <f>VLOOKUP(A1106,MasterTutor!A:D,3,FALSE)</f>
        <v>Professional</v>
      </c>
      <c r="M1106" t="str">
        <f>VLOOKUP(A1106,MasterTutor!A:D,2,FALSE)</f>
        <v>Ian Plamondon</v>
      </c>
    </row>
    <row r="1107" spans="1:13" x14ac:dyDescent="0.2">
      <c r="A1107" s="19" t="s">
        <v>270</v>
      </c>
      <c r="B1107" s="19" t="s">
        <v>29</v>
      </c>
      <c r="C1107" s="22">
        <v>0.57920000000000005</v>
      </c>
      <c r="D1107" s="22">
        <v>1.5641</v>
      </c>
      <c r="E1107" s="22">
        <v>0.92753623200000002</v>
      </c>
      <c r="F1107" s="22">
        <v>0.97959183699999997</v>
      </c>
      <c r="G1107" s="22">
        <v>1</v>
      </c>
      <c r="H1107" s="19">
        <v>2</v>
      </c>
      <c r="I1107" s="20">
        <v>0.83333333333333337</v>
      </c>
      <c r="J1107" s="22">
        <f>I1107</f>
        <v>0.83333333333333337</v>
      </c>
      <c r="K1107" t="str">
        <f>VLOOKUP(A1107,MasterTutor!A:D,4,FALSE)</f>
        <v>Distinguished</v>
      </c>
      <c r="L1107" t="str">
        <f>VLOOKUP(A1107,MasterTutor!A:D,3,FALSE)</f>
        <v>Professional</v>
      </c>
      <c r="M1107" t="str">
        <f>VLOOKUP(A1107,MasterTutor!A:D,2,FALSE)</f>
        <v>Ian Plamondon</v>
      </c>
    </row>
    <row r="1108" spans="1:13" x14ac:dyDescent="0.2">
      <c r="A1108" s="19" t="s">
        <v>270</v>
      </c>
      <c r="B1108" s="19" t="s">
        <v>17</v>
      </c>
      <c r="C1108" s="22">
        <v>0.91</v>
      </c>
      <c r="D1108" s="22">
        <v>1.41</v>
      </c>
      <c r="E1108" s="22">
        <v>1</v>
      </c>
      <c r="F1108" s="22">
        <v>0.96</v>
      </c>
      <c r="G1108" s="22">
        <v>1</v>
      </c>
      <c r="H1108" s="19" t="e">
        <v>#N/A</v>
      </c>
      <c r="I1108" s="20">
        <v>1</v>
      </c>
      <c r="J1108" s="22">
        <f>I1108</f>
        <v>1</v>
      </c>
      <c r="K1108" t="str">
        <f>VLOOKUP(A1108,MasterTutor!A:D,4,FALSE)</f>
        <v>Distinguished</v>
      </c>
      <c r="L1108" t="str">
        <f>VLOOKUP(A1108,MasterTutor!A:D,3,FALSE)</f>
        <v>Professional</v>
      </c>
      <c r="M1108" t="str">
        <f>VLOOKUP(A1108,MasterTutor!A:D,2,FALSE)</f>
        <v>Ian Plamondon</v>
      </c>
    </row>
    <row r="1109" spans="1:13" x14ac:dyDescent="0.2">
      <c r="A1109" s="19" t="s">
        <v>270</v>
      </c>
      <c r="B1109" s="19" t="s">
        <v>18</v>
      </c>
      <c r="C1109" s="22">
        <v>0.4</v>
      </c>
      <c r="D1109" s="22">
        <v>1.34</v>
      </c>
      <c r="E1109" s="22">
        <v>1</v>
      </c>
      <c r="F1109" s="22">
        <v>1</v>
      </c>
      <c r="G1109" s="22">
        <v>1</v>
      </c>
      <c r="H1109" s="19">
        <v>1</v>
      </c>
      <c r="I1109" s="20">
        <v>1</v>
      </c>
      <c r="J1109" s="22">
        <f>I1109</f>
        <v>1</v>
      </c>
      <c r="K1109" t="str">
        <f>VLOOKUP(A1109,MasterTutor!A:D,4,FALSE)</f>
        <v>Distinguished</v>
      </c>
      <c r="L1109" t="str">
        <f>VLOOKUP(A1109,MasterTutor!A:D,3,FALSE)</f>
        <v>Professional</v>
      </c>
      <c r="M1109" t="str">
        <f>VLOOKUP(A1109,MasterTutor!A:D,2,FALSE)</f>
        <v>Ian Plamondon</v>
      </c>
    </row>
    <row r="1110" spans="1:13" x14ac:dyDescent="0.2">
      <c r="A1110" s="19" t="s">
        <v>270</v>
      </c>
      <c r="B1110" s="19" t="s">
        <v>20</v>
      </c>
      <c r="C1110" s="22">
        <v>0.72</v>
      </c>
      <c r="D1110" s="22">
        <v>1.35</v>
      </c>
      <c r="E1110" s="22">
        <v>0.99</v>
      </c>
      <c r="F1110" s="22">
        <v>0.98</v>
      </c>
      <c r="G1110" s="22">
        <v>1</v>
      </c>
      <c r="H1110" s="19" t="e">
        <v>#N/A</v>
      </c>
      <c r="I1110" s="20">
        <v>1</v>
      </c>
      <c r="J1110" s="22">
        <f>I1110</f>
        <v>1</v>
      </c>
      <c r="K1110" t="str">
        <f>VLOOKUP(A1110,MasterTutor!A:D,4,FALSE)</f>
        <v>Distinguished</v>
      </c>
      <c r="L1110" t="str">
        <f>VLOOKUP(A1110,MasterTutor!A:D,3,FALSE)</f>
        <v>Professional</v>
      </c>
      <c r="M1110" t="str">
        <f>VLOOKUP(A1110,MasterTutor!A:D,2,FALSE)</f>
        <v>Ian Plamondon</v>
      </c>
    </row>
    <row r="1111" spans="1:13" x14ac:dyDescent="0.2">
      <c r="A1111" s="19" t="s">
        <v>270</v>
      </c>
      <c r="B1111" s="19" t="s">
        <v>21</v>
      </c>
      <c r="C1111" s="22">
        <v>1.01</v>
      </c>
      <c r="D1111" s="22">
        <v>1.67</v>
      </c>
      <c r="E1111" s="22">
        <v>0.99</v>
      </c>
      <c r="F1111" s="22">
        <v>1</v>
      </c>
      <c r="G1111" s="22">
        <v>1</v>
      </c>
      <c r="H1111" s="19">
        <v>3</v>
      </c>
      <c r="I1111" s="20" t="s">
        <v>34</v>
      </c>
      <c r="J1111" s="22">
        <v>1</v>
      </c>
      <c r="K1111" t="str">
        <f>VLOOKUP(A1111,MasterTutor!A:D,4,FALSE)</f>
        <v>Distinguished</v>
      </c>
      <c r="L1111" t="str">
        <f>VLOOKUP(A1111,MasterTutor!A:D,3,FALSE)</f>
        <v>Professional</v>
      </c>
      <c r="M1111" t="str">
        <f>VLOOKUP(A1111,MasterTutor!A:D,2,FALSE)</f>
        <v>Ian Plamondon</v>
      </c>
    </row>
    <row r="1112" spans="1:13" x14ac:dyDescent="0.2">
      <c r="A1112" s="19" t="s">
        <v>270</v>
      </c>
      <c r="B1112" s="19" t="s">
        <v>22</v>
      </c>
      <c r="C1112" s="22">
        <v>1</v>
      </c>
      <c r="D1112" s="22">
        <v>1.75</v>
      </c>
      <c r="E1112" s="22">
        <v>1</v>
      </c>
      <c r="F1112" s="22">
        <v>1</v>
      </c>
      <c r="G1112" s="22">
        <v>1</v>
      </c>
      <c r="H1112" s="19">
        <v>0</v>
      </c>
      <c r="I1112" s="20" t="s">
        <v>154</v>
      </c>
      <c r="J1112" s="22">
        <v>1</v>
      </c>
      <c r="K1112" t="str">
        <f>VLOOKUP(A1112,MasterTutor!A:D,4,FALSE)</f>
        <v>Distinguished</v>
      </c>
      <c r="L1112" t="str">
        <f>VLOOKUP(A1112,MasterTutor!A:D,3,FALSE)</f>
        <v>Professional</v>
      </c>
      <c r="M1112" t="str">
        <f>VLOOKUP(A1112,MasterTutor!A:D,2,FALSE)</f>
        <v>Ian Plamondon</v>
      </c>
    </row>
    <row r="1113" spans="1:13" x14ac:dyDescent="0.2">
      <c r="A1113" s="19" t="s">
        <v>271</v>
      </c>
      <c r="B1113" s="19" t="s">
        <v>14</v>
      </c>
      <c r="C1113" s="22">
        <v>0.92710000000000004</v>
      </c>
      <c r="D1113" s="22">
        <v>1.2226999999999999</v>
      </c>
      <c r="E1113" s="22">
        <v>0.9375</v>
      </c>
      <c r="F1113" s="22">
        <v>0.88888888888888795</v>
      </c>
      <c r="G1113" s="22">
        <v>0.91666666666666596</v>
      </c>
      <c r="H1113" s="19">
        <v>3</v>
      </c>
      <c r="I1113" s="20" t="s">
        <v>45</v>
      </c>
      <c r="J1113" s="22">
        <v>0</v>
      </c>
      <c r="K1113" t="str">
        <f>VLOOKUP(A1113,MasterTutor!A:D,4,FALSE)</f>
        <v>Premium</v>
      </c>
      <c r="L1113" t="str">
        <f>VLOOKUP(A1113,MasterTutor!A:D,3,FALSE)</f>
        <v>Adjunct</v>
      </c>
      <c r="M1113" t="str">
        <f>VLOOKUP(A1113,MasterTutor!A:D,2,FALSE)</f>
        <v>Annelies de Groot</v>
      </c>
    </row>
    <row r="1114" spans="1:13" x14ac:dyDescent="0.2">
      <c r="A1114" s="19" t="s">
        <v>271</v>
      </c>
      <c r="B1114" s="19" t="s">
        <v>16</v>
      </c>
      <c r="C1114" s="22">
        <v>0.72</v>
      </c>
      <c r="D1114" s="22">
        <v>1.25</v>
      </c>
      <c r="E1114" s="22">
        <v>1</v>
      </c>
      <c r="F1114" s="22">
        <v>1</v>
      </c>
      <c r="G1114" s="22">
        <v>0.86</v>
      </c>
      <c r="H1114" s="19">
        <v>2</v>
      </c>
      <c r="I1114" s="23" t="s">
        <v>148</v>
      </c>
      <c r="J1114" s="22">
        <v>0</v>
      </c>
      <c r="K1114" t="str">
        <f>VLOOKUP(A1114,MasterTutor!A:D,4,FALSE)</f>
        <v>Premium</v>
      </c>
      <c r="L1114" t="str">
        <f>VLOOKUP(A1114,MasterTutor!A:D,3,FALSE)</f>
        <v>Adjunct</v>
      </c>
      <c r="M1114" t="str">
        <f>VLOOKUP(A1114,MasterTutor!A:D,2,FALSE)</f>
        <v>Annelies de Groot</v>
      </c>
    </row>
    <row r="1115" spans="1:13" x14ac:dyDescent="0.2">
      <c r="A1115" s="19" t="s">
        <v>271</v>
      </c>
      <c r="B1115" s="19" t="s">
        <v>257</v>
      </c>
      <c r="C1115" s="22">
        <v>0.98</v>
      </c>
      <c r="D1115" s="22">
        <v>1.38</v>
      </c>
      <c r="E1115" s="22">
        <v>0.9</v>
      </c>
      <c r="F1115" s="22">
        <v>0.93</v>
      </c>
      <c r="G1115" s="22">
        <v>0.82</v>
      </c>
      <c r="H1115" s="19">
        <v>0</v>
      </c>
      <c r="I1115" s="20" t="s">
        <v>36</v>
      </c>
      <c r="J1115" s="22">
        <v>0</v>
      </c>
      <c r="K1115" t="str">
        <f>VLOOKUP(A1115,MasterTutor!A:D,4,FALSE)</f>
        <v>Premium</v>
      </c>
      <c r="L1115" t="str">
        <f>VLOOKUP(A1115,MasterTutor!A:D,3,FALSE)</f>
        <v>Adjunct</v>
      </c>
      <c r="M1115" t="str">
        <f>VLOOKUP(A1115,MasterTutor!A:D,2,FALSE)</f>
        <v>Annelies de Groot</v>
      </c>
    </row>
    <row r="1116" spans="1:13" x14ac:dyDescent="0.2">
      <c r="A1116" s="19" t="s">
        <v>271</v>
      </c>
      <c r="B1116" s="19" t="s">
        <v>29</v>
      </c>
      <c r="C1116" s="22">
        <v>1.125</v>
      </c>
      <c r="D1116" s="22">
        <v>1.3672</v>
      </c>
      <c r="E1116" s="22">
        <v>0.91111111099999997</v>
      </c>
      <c r="F1116" s="22">
        <v>0.86111111100000004</v>
      </c>
      <c r="G1116" s="22">
        <v>0.8</v>
      </c>
      <c r="H1116" s="19">
        <v>0</v>
      </c>
      <c r="I1116" s="20" t="s">
        <v>45</v>
      </c>
      <c r="J1116" s="22">
        <v>0</v>
      </c>
      <c r="K1116" t="str">
        <f>VLOOKUP(A1116,MasterTutor!A:D,4,FALSE)</f>
        <v>Premium</v>
      </c>
      <c r="L1116" t="str">
        <f>VLOOKUP(A1116,MasterTutor!A:D,3,FALSE)</f>
        <v>Adjunct</v>
      </c>
      <c r="M1116" t="str">
        <f>VLOOKUP(A1116,MasterTutor!A:D,2,FALSE)</f>
        <v>Annelies de Groot</v>
      </c>
    </row>
    <row r="1117" spans="1:13" x14ac:dyDescent="0.2">
      <c r="A1117" s="19" t="s">
        <v>271</v>
      </c>
      <c r="B1117" s="19" t="s">
        <v>17</v>
      </c>
      <c r="C1117" s="22">
        <v>1.1499999999999999</v>
      </c>
      <c r="D1117" s="22">
        <v>1.23</v>
      </c>
      <c r="E1117" s="22">
        <v>0.96</v>
      </c>
      <c r="F1117" s="22">
        <v>0.76</v>
      </c>
      <c r="G1117" s="22">
        <v>0.5</v>
      </c>
      <c r="H1117" s="19">
        <v>1</v>
      </c>
      <c r="I1117" s="20">
        <v>0</v>
      </c>
      <c r="J1117" s="22">
        <f>I1117</f>
        <v>0</v>
      </c>
      <c r="K1117" t="str">
        <f>VLOOKUP(A1117,MasterTutor!A:D,4,FALSE)</f>
        <v>Premium</v>
      </c>
      <c r="L1117" t="str">
        <f>VLOOKUP(A1117,MasterTutor!A:D,3,FALSE)</f>
        <v>Adjunct</v>
      </c>
      <c r="M1117" t="str">
        <f>VLOOKUP(A1117,MasterTutor!A:D,2,FALSE)</f>
        <v>Annelies de Groot</v>
      </c>
    </row>
    <row r="1118" spans="1:13" x14ac:dyDescent="0.2">
      <c r="A1118" s="19" t="s">
        <v>271</v>
      </c>
      <c r="B1118" s="19" t="s">
        <v>18</v>
      </c>
      <c r="C1118" s="22">
        <v>1.1100000000000001</v>
      </c>
      <c r="D1118" s="22">
        <v>1.47</v>
      </c>
      <c r="E1118" s="22">
        <v>1</v>
      </c>
      <c r="F1118" s="22">
        <v>1</v>
      </c>
      <c r="G1118" s="22">
        <v>0.86</v>
      </c>
      <c r="H1118" s="19">
        <v>2</v>
      </c>
      <c r="I1118" s="20">
        <v>0</v>
      </c>
      <c r="J1118" s="22">
        <f>I1118</f>
        <v>0</v>
      </c>
      <c r="K1118" t="str">
        <f>VLOOKUP(A1118,MasterTutor!A:D,4,FALSE)</f>
        <v>Premium</v>
      </c>
      <c r="L1118" t="str">
        <f>VLOOKUP(A1118,MasterTutor!A:D,3,FALSE)</f>
        <v>Adjunct</v>
      </c>
      <c r="M1118" t="str">
        <f>VLOOKUP(A1118,MasterTutor!A:D,2,FALSE)</f>
        <v>Annelies de Groot</v>
      </c>
    </row>
    <row r="1119" spans="1:13" x14ac:dyDescent="0.2">
      <c r="A1119" s="19" t="s">
        <v>271</v>
      </c>
      <c r="B1119" s="19" t="s">
        <v>20</v>
      </c>
      <c r="C1119" s="22">
        <v>0.9</v>
      </c>
      <c r="D1119" s="22">
        <v>1.44</v>
      </c>
      <c r="E1119" s="22">
        <v>0.97</v>
      </c>
      <c r="F1119" s="22">
        <v>1</v>
      </c>
      <c r="G1119" s="22">
        <v>0.75</v>
      </c>
      <c r="H1119" s="19">
        <v>1</v>
      </c>
      <c r="I1119" s="20">
        <v>0</v>
      </c>
      <c r="J1119" s="22">
        <f>I1119</f>
        <v>0</v>
      </c>
      <c r="K1119" t="str">
        <f>VLOOKUP(A1119,MasterTutor!A:D,4,FALSE)</f>
        <v>Premium</v>
      </c>
      <c r="L1119" t="str">
        <f>VLOOKUP(A1119,MasterTutor!A:D,3,FALSE)</f>
        <v>Adjunct</v>
      </c>
      <c r="M1119" t="str">
        <f>VLOOKUP(A1119,MasterTutor!A:D,2,FALSE)</f>
        <v>Annelies de Groot</v>
      </c>
    </row>
    <row r="1120" spans="1:13" x14ac:dyDescent="0.2">
      <c r="A1120" s="19" t="s">
        <v>271</v>
      </c>
      <c r="B1120" s="19" t="s">
        <v>21</v>
      </c>
      <c r="C1120" s="22">
        <v>1.06</v>
      </c>
      <c r="D1120" s="22">
        <v>1.2</v>
      </c>
      <c r="E1120" s="22">
        <v>0.96</v>
      </c>
      <c r="F1120" s="22">
        <v>1</v>
      </c>
      <c r="G1120" s="22">
        <v>0.25</v>
      </c>
      <c r="H1120" s="19">
        <v>3</v>
      </c>
      <c r="I1120" s="20" t="s">
        <v>36</v>
      </c>
      <c r="J1120" s="22">
        <v>0</v>
      </c>
      <c r="K1120" t="str">
        <f>VLOOKUP(A1120,MasterTutor!A:D,4,FALSE)</f>
        <v>Premium</v>
      </c>
      <c r="L1120" t="str">
        <f>VLOOKUP(A1120,MasterTutor!A:D,3,FALSE)</f>
        <v>Adjunct</v>
      </c>
      <c r="M1120" t="str">
        <f>VLOOKUP(A1120,MasterTutor!A:D,2,FALSE)</f>
        <v>Annelies de Groot</v>
      </c>
    </row>
    <row r="1121" spans="1:13" x14ac:dyDescent="0.2">
      <c r="A1121" s="19" t="s">
        <v>271</v>
      </c>
      <c r="B1121" s="19" t="s">
        <v>22</v>
      </c>
      <c r="C1121" s="22">
        <v>1.1499999999999999</v>
      </c>
      <c r="D1121" s="22">
        <v>1.32</v>
      </c>
      <c r="E1121" s="22">
        <v>0.96</v>
      </c>
      <c r="F1121" s="22">
        <v>0.96</v>
      </c>
      <c r="G1121" s="22">
        <v>0.64</v>
      </c>
      <c r="H1121" s="19">
        <v>3</v>
      </c>
      <c r="I1121" s="20" t="s">
        <v>36</v>
      </c>
      <c r="J1121" s="22">
        <v>0</v>
      </c>
      <c r="K1121" t="str">
        <f>VLOOKUP(A1121,MasterTutor!A:D,4,FALSE)</f>
        <v>Premium</v>
      </c>
      <c r="L1121" t="str">
        <f>VLOOKUP(A1121,MasterTutor!A:D,3,FALSE)</f>
        <v>Adjunct</v>
      </c>
      <c r="M1121" t="str">
        <f>VLOOKUP(A1121,MasterTutor!A:D,2,FALSE)</f>
        <v>Annelies de Groot</v>
      </c>
    </row>
    <row r="1122" spans="1:13" x14ac:dyDescent="0.2">
      <c r="A1122" s="19" t="s">
        <v>272</v>
      </c>
      <c r="B1122" s="19" t="s">
        <v>14</v>
      </c>
      <c r="C1122" s="22">
        <v>0.7</v>
      </c>
      <c r="D1122" s="22">
        <v>1.3072999999999999</v>
      </c>
      <c r="E1122" s="22">
        <v>1</v>
      </c>
      <c r="F1122" s="22">
        <v>1</v>
      </c>
      <c r="G1122" s="22">
        <v>1</v>
      </c>
      <c r="H1122" s="19">
        <v>2</v>
      </c>
      <c r="I1122" s="20" t="s">
        <v>48</v>
      </c>
      <c r="J1122" s="22">
        <v>1</v>
      </c>
      <c r="K1122" t="e">
        <f>VLOOKUP(A1122,MasterTutor!A:D,4,FALSE)</f>
        <v>#N/A</v>
      </c>
      <c r="L1122" t="e">
        <f>VLOOKUP(A1122,MasterTutor!A:D,3,FALSE)</f>
        <v>#N/A</v>
      </c>
      <c r="M1122" t="e">
        <f>VLOOKUP(A1122,MasterTutor!A:D,2,FALSE)</f>
        <v>#N/A</v>
      </c>
    </row>
    <row r="1123" spans="1:13" x14ac:dyDescent="0.2">
      <c r="A1123" s="19" t="s">
        <v>272</v>
      </c>
      <c r="B1123" s="19" t="s">
        <v>16</v>
      </c>
      <c r="C1123" s="22">
        <v>0.53</v>
      </c>
      <c r="D1123" s="22">
        <v>1.07</v>
      </c>
      <c r="E1123" s="22">
        <v>1</v>
      </c>
      <c r="F1123" s="22">
        <v>1</v>
      </c>
      <c r="G1123" s="22">
        <v>0.8</v>
      </c>
      <c r="H1123" s="19">
        <v>1</v>
      </c>
      <c r="I1123" s="23">
        <v>45658</v>
      </c>
      <c r="J1123" s="22">
        <v>1</v>
      </c>
      <c r="K1123" t="e">
        <f>VLOOKUP(A1123,MasterTutor!A:D,4,FALSE)</f>
        <v>#N/A</v>
      </c>
      <c r="L1123" t="e">
        <f>VLOOKUP(A1123,MasterTutor!A:D,3,FALSE)</f>
        <v>#N/A</v>
      </c>
      <c r="M1123" t="e">
        <f>VLOOKUP(A1123,MasterTutor!A:D,2,FALSE)</f>
        <v>#N/A</v>
      </c>
    </row>
    <row r="1124" spans="1:13" x14ac:dyDescent="0.2">
      <c r="A1124" s="19" t="s">
        <v>272</v>
      </c>
      <c r="B1124" s="19" t="s">
        <v>257</v>
      </c>
      <c r="C1124" s="22">
        <v>0.32</v>
      </c>
      <c r="D1124" s="22">
        <v>1.1100000000000001</v>
      </c>
      <c r="E1124" s="22">
        <v>0.95</v>
      </c>
      <c r="F1124" s="22">
        <v>0.89</v>
      </c>
      <c r="G1124" s="22">
        <v>0.83</v>
      </c>
      <c r="H1124" s="19">
        <v>0</v>
      </c>
      <c r="I1124" s="20"/>
      <c r="J1124" s="22"/>
      <c r="K1124" t="e">
        <f>VLOOKUP(A1124,MasterTutor!A:D,4,FALSE)</f>
        <v>#N/A</v>
      </c>
      <c r="L1124" t="e">
        <f>VLOOKUP(A1124,MasterTutor!A:D,3,FALSE)</f>
        <v>#N/A</v>
      </c>
      <c r="M1124" t="e">
        <f>VLOOKUP(A1124,MasterTutor!A:D,2,FALSE)</f>
        <v>#N/A</v>
      </c>
    </row>
    <row r="1125" spans="1:13" x14ac:dyDescent="0.2">
      <c r="A1125" s="19" t="s">
        <v>272</v>
      </c>
      <c r="B1125" s="19" t="s">
        <v>17</v>
      </c>
      <c r="C1125" s="22">
        <v>0.71</v>
      </c>
      <c r="D1125" s="22">
        <v>1.4</v>
      </c>
      <c r="E1125" s="22">
        <v>0.94</v>
      </c>
      <c r="F1125" s="22">
        <v>1</v>
      </c>
      <c r="G1125" s="22">
        <v>0.88</v>
      </c>
      <c r="H1125" s="19">
        <v>1</v>
      </c>
      <c r="I1125" s="20">
        <v>1</v>
      </c>
      <c r="J1125" s="22">
        <f>I1125</f>
        <v>1</v>
      </c>
      <c r="K1125" t="e">
        <f>VLOOKUP(A1125,MasterTutor!A:D,4,FALSE)</f>
        <v>#N/A</v>
      </c>
      <c r="L1125" t="e">
        <f>VLOOKUP(A1125,MasterTutor!A:D,3,FALSE)</f>
        <v>#N/A</v>
      </c>
      <c r="M1125" t="e">
        <f>VLOOKUP(A1125,MasterTutor!A:D,2,FALSE)</f>
        <v>#N/A</v>
      </c>
    </row>
    <row r="1126" spans="1:13" x14ac:dyDescent="0.2">
      <c r="A1126" s="19" t="s">
        <v>272</v>
      </c>
      <c r="B1126" s="19" t="s">
        <v>18</v>
      </c>
      <c r="C1126" s="22">
        <v>0.59</v>
      </c>
      <c r="D1126" s="22">
        <v>1.28</v>
      </c>
      <c r="E1126" s="22">
        <v>0.98</v>
      </c>
      <c r="F1126" s="22">
        <v>1</v>
      </c>
      <c r="G1126" s="22">
        <v>1</v>
      </c>
      <c r="H1126" s="19">
        <v>3</v>
      </c>
      <c r="J1126" s="19"/>
      <c r="K1126" t="e">
        <f>VLOOKUP(A1126,MasterTutor!A:D,4,FALSE)</f>
        <v>#N/A</v>
      </c>
      <c r="L1126" t="e">
        <f>VLOOKUP(A1126,MasterTutor!A:D,3,FALSE)</f>
        <v>#N/A</v>
      </c>
      <c r="M1126" t="e">
        <f>VLOOKUP(A1126,MasterTutor!A:D,2,FALSE)</f>
        <v>#N/A</v>
      </c>
    </row>
    <row r="1127" spans="1:13" x14ac:dyDescent="0.2">
      <c r="A1127" s="19" t="s">
        <v>272</v>
      </c>
      <c r="B1127" s="19" t="s">
        <v>20</v>
      </c>
      <c r="C1127" s="22">
        <v>0.56000000000000005</v>
      </c>
      <c r="D1127" s="22">
        <v>1.4</v>
      </c>
      <c r="E1127" s="22">
        <v>0.95</v>
      </c>
      <c r="F1127" s="22">
        <v>0.74</v>
      </c>
      <c r="G1127" s="22">
        <v>1</v>
      </c>
      <c r="H1127" s="19">
        <v>2</v>
      </c>
      <c r="I1127" s="20">
        <v>1</v>
      </c>
      <c r="J1127" s="22">
        <f>I1127</f>
        <v>1</v>
      </c>
      <c r="K1127" t="e">
        <f>VLOOKUP(A1127,MasterTutor!A:D,4,FALSE)</f>
        <v>#N/A</v>
      </c>
      <c r="L1127" t="e">
        <f>VLOOKUP(A1127,MasterTutor!A:D,3,FALSE)</f>
        <v>#N/A</v>
      </c>
      <c r="M1127" t="e">
        <f>VLOOKUP(A1127,MasterTutor!A:D,2,FALSE)</f>
        <v>#N/A</v>
      </c>
    </row>
    <row r="1128" spans="1:13" x14ac:dyDescent="0.2">
      <c r="A1128" s="19" t="s">
        <v>272</v>
      </c>
      <c r="B1128" s="19" t="s">
        <v>21</v>
      </c>
      <c r="C1128" s="22">
        <v>0.98</v>
      </c>
      <c r="D1128" s="22">
        <v>1.42</v>
      </c>
      <c r="E1128" s="22">
        <v>1</v>
      </c>
      <c r="F1128" s="22">
        <v>1</v>
      </c>
      <c r="G1128" s="22">
        <v>1</v>
      </c>
      <c r="H1128" s="19">
        <v>1</v>
      </c>
      <c r="I1128" s="20" t="s">
        <v>23</v>
      </c>
      <c r="J1128" s="22">
        <v>1</v>
      </c>
      <c r="K1128" t="e">
        <f>VLOOKUP(A1128,MasterTutor!A:D,4,FALSE)</f>
        <v>#N/A</v>
      </c>
      <c r="L1128" t="e">
        <f>VLOOKUP(A1128,MasterTutor!A:D,3,FALSE)</f>
        <v>#N/A</v>
      </c>
      <c r="M1128" t="e">
        <f>VLOOKUP(A1128,MasterTutor!A:D,2,FALSE)</f>
        <v>#N/A</v>
      </c>
    </row>
    <row r="1129" spans="1:13" x14ac:dyDescent="0.2">
      <c r="A1129" s="19" t="s">
        <v>272</v>
      </c>
      <c r="B1129" s="19" t="s">
        <v>22</v>
      </c>
      <c r="C1129" s="22">
        <v>0.74</v>
      </c>
      <c r="D1129" s="22">
        <v>1.29</v>
      </c>
      <c r="E1129" s="22">
        <v>1</v>
      </c>
      <c r="F1129" s="22">
        <v>1</v>
      </c>
      <c r="G1129" s="22">
        <v>1</v>
      </c>
      <c r="H1129" s="19">
        <v>1</v>
      </c>
      <c r="I1129" s="20" t="s">
        <v>23</v>
      </c>
      <c r="J1129" s="22">
        <v>1</v>
      </c>
      <c r="K1129" t="e">
        <f>VLOOKUP(A1129,MasterTutor!A:D,4,FALSE)</f>
        <v>#N/A</v>
      </c>
      <c r="L1129" t="e">
        <f>VLOOKUP(A1129,MasterTutor!A:D,3,FALSE)</f>
        <v>#N/A</v>
      </c>
      <c r="M1129" t="e">
        <f>VLOOKUP(A1129,MasterTutor!A:D,2,FALSE)</f>
        <v>#N/A</v>
      </c>
    </row>
    <row r="1130" spans="1:13" x14ac:dyDescent="0.2">
      <c r="A1130" s="19" t="s">
        <v>273</v>
      </c>
      <c r="B1130" s="19" t="s">
        <v>14</v>
      </c>
      <c r="C1130" s="22">
        <v>0.82499999999999996</v>
      </c>
      <c r="D1130" s="22">
        <v>1.2039</v>
      </c>
      <c r="E1130" s="22">
        <v>0.93333333333333302</v>
      </c>
      <c r="F1130" s="22">
        <v>0.98305084745762705</v>
      </c>
      <c r="G1130" s="22">
        <v>0.76470588235294101</v>
      </c>
      <c r="H1130" s="19">
        <v>5</v>
      </c>
      <c r="I1130" s="20" t="s">
        <v>66</v>
      </c>
      <c r="J1130" s="22">
        <v>0.5</v>
      </c>
      <c r="K1130" t="str">
        <f>VLOOKUP(A1130,MasterTutor!A:D,4,FALSE)</f>
        <v>Advanced</v>
      </c>
      <c r="L1130" t="str">
        <f>VLOOKUP(A1130,MasterTutor!A:D,3,FALSE)</f>
        <v>Professional</v>
      </c>
      <c r="M1130" t="str">
        <f>VLOOKUP(A1130,MasterTutor!A:D,2,FALSE)</f>
        <v>Ian Plamondon</v>
      </c>
    </row>
    <row r="1131" spans="1:13" x14ac:dyDescent="0.2">
      <c r="A1131" s="19" t="s">
        <v>273</v>
      </c>
      <c r="B1131" s="19" t="s">
        <v>16</v>
      </c>
      <c r="C1131" s="22">
        <v>0.96</v>
      </c>
      <c r="D1131" s="22">
        <v>1.1299999999999999</v>
      </c>
      <c r="E1131" s="22">
        <v>0.98</v>
      </c>
      <c r="F1131" s="22">
        <v>0.99</v>
      </c>
      <c r="G1131" s="22">
        <v>0.25</v>
      </c>
      <c r="H1131" s="19">
        <v>7</v>
      </c>
      <c r="I1131" s="23">
        <v>45783</v>
      </c>
      <c r="J1131" s="24">
        <v>0.83</v>
      </c>
      <c r="K1131" t="str">
        <f>VLOOKUP(A1131,MasterTutor!A:D,4,FALSE)</f>
        <v>Advanced</v>
      </c>
      <c r="L1131" t="str">
        <f>VLOOKUP(A1131,MasterTutor!A:D,3,FALSE)</f>
        <v>Professional</v>
      </c>
      <c r="M1131" t="str">
        <f>VLOOKUP(A1131,MasterTutor!A:D,2,FALSE)</f>
        <v>Ian Plamondon</v>
      </c>
    </row>
    <row r="1132" spans="1:13" x14ac:dyDescent="0.2">
      <c r="A1132" s="19" t="s">
        <v>273</v>
      </c>
      <c r="B1132" s="19" t="s">
        <v>257</v>
      </c>
      <c r="C1132" s="22">
        <v>0.7</v>
      </c>
      <c r="D1132" s="22">
        <v>1.05</v>
      </c>
      <c r="E1132" s="22">
        <v>1</v>
      </c>
      <c r="F1132" s="22">
        <v>1</v>
      </c>
      <c r="G1132" s="22">
        <v>0.89</v>
      </c>
      <c r="H1132" s="19">
        <v>4</v>
      </c>
      <c r="I1132" s="20">
        <v>0.33333333333333331</v>
      </c>
      <c r="J1132" s="22">
        <v>0.33</v>
      </c>
      <c r="K1132" t="str">
        <f>VLOOKUP(A1132,MasterTutor!A:D,4,FALSE)</f>
        <v>Advanced</v>
      </c>
      <c r="L1132" t="str">
        <f>VLOOKUP(A1132,MasterTutor!A:D,3,FALSE)</f>
        <v>Professional</v>
      </c>
      <c r="M1132" t="str">
        <f>VLOOKUP(A1132,MasterTutor!A:D,2,FALSE)</f>
        <v>Ian Plamondon</v>
      </c>
    </row>
    <row r="1133" spans="1:13" x14ac:dyDescent="0.2">
      <c r="A1133" s="19" t="s">
        <v>273</v>
      </c>
      <c r="B1133" s="19" t="s">
        <v>29</v>
      </c>
      <c r="C1133" s="22">
        <v>0.68330000000000002</v>
      </c>
      <c r="D1133" s="22">
        <v>1.1711</v>
      </c>
      <c r="E1133" s="22">
        <v>1</v>
      </c>
      <c r="F1133" s="22">
        <v>0.68421052599999999</v>
      </c>
      <c r="G1133" s="22">
        <v>0.928571429</v>
      </c>
      <c r="H1133" s="19">
        <v>9</v>
      </c>
      <c r="I1133" s="20">
        <v>0.83333333333333337</v>
      </c>
      <c r="J1133" s="22">
        <f>I1133</f>
        <v>0.83333333333333337</v>
      </c>
      <c r="K1133" t="str">
        <f>VLOOKUP(A1133,MasterTutor!A:D,4,FALSE)</f>
        <v>Advanced</v>
      </c>
      <c r="L1133" t="str">
        <f>VLOOKUP(A1133,MasterTutor!A:D,3,FALSE)</f>
        <v>Professional</v>
      </c>
      <c r="M1133" t="str">
        <f>VLOOKUP(A1133,MasterTutor!A:D,2,FALSE)</f>
        <v>Ian Plamondon</v>
      </c>
    </row>
    <row r="1134" spans="1:13" x14ac:dyDescent="0.2">
      <c r="A1134" s="19" t="s">
        <v>273</v>
      </c>
      <c r="B1134" s="19" t="s">
        <v>17</v>
      </c>
      <c r="C1134" s="22">
        <v>0.82</v>
      </c>
      <c r="D1134" s="22">
        <v>1.18</v>
      </c>
      <c r="E1134" s="22">
        <v>1</v>
      </c>
      <c r="F1134" s="22">
        <v>0.98</v>
      </c>
      <c r="G1134" s="22">
        <v>0.5</v>
      </c>
      <c r="H1134" s="19">
        <v>3</v>
      </c>
      <c r="I1134" s="20">
        <v>1</v>
      </c>
      <c r="J1134" s="22">
        <f>I1134</f>
        <v>1</v>
      </c>
      <c r="K1134" t="str">
        <f>VLOOKUP(A1134,MasterTutor!A:D,4,FALSE)</f>
        <v>Advanced</v>
      </c>
      <c r="L1134" t="str">
        <f>VLOOKUP(A1134,MasterTutor!A:D,3,FALSE)</f>
        <v>Professional</v>
      </c>
      <c r="M1134" t="str">
        <f>VLOOKUP(A1134,MasterTutor!A:D,2,FALSE)</f>
        <v>Ian Plamondon</v>
      </c>
    </row>
    <row r="1135" spans="1:13" x14ac:dyDescent="0.2">
      <c r="A1135" s="19" t="s">
        <v>273</v>
      </c>
      <c r="B1135" s="19" t="s">
        <v>18</v>
      </c>
      <c r="C1135" s="22">
        <v>0.44</v>
      </c>
      <c r="D1135" s="22">
        <v>1</v>
      </c>
      <c r="E1135" s="22">
        <v>1</v>
      </c>
      <c r="F1135" s="22">
        <v>1</v>
      </c>
      <c r="G1135" s="22">
        <v>0.78</v>
      </c>
      <c r="H1135" s="19">
        <v>5</v>
      </c>
      <c r="I1135" s="20">
        <v>1</v>
      </c>
      <c r="J1135" s="22">
        <f>I1135</f>
        <v>1</v>
      </c>
      <c r="K1135" t="str">
        <f>VLOOKUP(A1135,MasterTutor!A:D,4,FALSE)</f>
        <v>Advanced</v>
      </c>
      <c r="L1135" t="str">
        <f>VLOOKUP(A1135,MasterTutor!A:D,3,FALSE)</f>
        <v>Professional</v>
      </c>
      <c r="M1135" t="str">
        <f>VLOOKUP(A1135,MasterTutor!A:D,2,FALSE)</f>
        <v>Ian Plamondon</v>
      </c>
    </row>
    <row r="1136" spans="1:13" x14ac:dyDescent="0.2">
      <c r="A1136" s="19" t="s">
        <v>273</v>
      </c>
      <c r="B1136" s="19" t="s">
        <v>20</v>
      </c>
      <c r="C1136" s="22">
        <v>0.61</v>
      </c>
      <c r="D1136" s="22">
        <v>0.99</v>
      </c>
      <c r="E1136" s="22">
        <v>0.97</v>
      </c>
      <c r="F1136" s="22">
        <v>0.98</v>
      </c>
      <c r="G1136" s="22">
        <v>0.72</v>
      </c>
      <c r="H1136" s="19">
        <v>1</v>
      </c>
      <c r="I1136" s="20">
        <v>1</v>
      </c>
      <c r="J1136" s="22">
        <f>I1136</f>
        <v>1</v>
      </c>
      <c r="K1136" t="str">
        <f>VLOOKUP(A1136,MasterTutor!A:D,4,FALSE)</f>
        <v>Advanced</v>
      </c>
      <c r="L1136" t="str">
        <f>VLOOKUP(A1136,MasterTutor!A:D,3,FALSE)</f>
        <v>Professional</v>
      </c>
      <c r="M1136" t="str">
        <f>VLOOKUP(A1136,MasterTutor!A:D,2,FALSE)</f>
        <v>Ian Plamondon</v>
      </c>
    </row>
    <row r="1137" spans="1:13" x14ac:dyDescent="0.2">
      <c r="A1137" s="19" t="s">
        <v>273</v>
      </c>
      <c r="B1137" s="19" t="s">
        <v>21</v>
      </c>
      <c r="C1137" s="22">
        <v>0.92</v>
      </c>
      <c r="D1137" s="22">
        <v>1.19</v>
      </c>
      <c r="E1137" s="22">
        <v>1</v>
      </c>
      <c r="F1137" s="22">
        <v>1</v>
      </c>
      <c r="G1137" s="22">
        <v>0.13</v>
      </c>
      <c r="H1137" s="19">
        <v>9</v>
      </c>
      <c r="I1137" s="20" t="s">
        <v>126</v>
      </c>
      <c r="J1137" s="22">
        <v>0.8</v>
      </c>
      <c r="K1137" t="str">
        <f>VLOOKUP(A1137,MasterTutor!A:D,4,FALSE)</f>
        <v>Advanced</v>
      </c>
      <c r="L1137" t="str">
        <f>VLOOKUP(A1137,MasterTutor!A:D,3,FALSE)</f>
        <v>Professional</v>
      </c>
      <c r="M1137" t="str">
        <f>VLOOKUP(A1137,MasterTutor!A:D,2,FALSE)</f>
        <v>Ian Plamondon</v>
      </c>
    </row>
    <row r="1138" spans="1:13" x14ac:dyDescent="0.2">
      <c r="A1138" s="19" t="s">
        <v>273</v>
      </c>
      <c r="B1138" s="19" t="s">
        <v>22</v>
      </c>
      <c r="C1138" s="22">
        <v>0.83</v>
      </c>
      <c r="D1138" s="22">
        <v>1.21</v>
      </c>
      <c r="E1138" s="22">
        <v>0.99</v>
      </c>
      <c r="F1138" s="22">
        <v>0.97</v>
      </c>
      <c r="G1138" s="22">
        <v>0.69</v>
      </c>
      <c r="H1138" s="19">
        <v>1</v>
      </c>
      <c r="I1138" s="20" t="s">
        <v>148</v>
      </c>
      <c r="J1138" s="22">
        <v>0</v>
      </c>
      <c r="K1138" t="str">
        <f>VLOOKUP(A1138,MasterTutor!A:D,4,FALSE)</f>
        <v>Advanced</v>
      </c>
      <c r="L1138" t="str">
        <f>VLOOKUP(A1138,MasterTutor!A:D,3,FALSE)</f>
        <v>Professional</v>
      </c>
      <c r="M1138" t="str">
        <f>VLOOKUP(A1138,MasterTutor!A:D,2,FALSE)</f>
        <v>Ian Plamondon</v>
      </c>
    </row>
    <row r="1139" spans="1:13" x14ac:dyDescent="0.2">
      <c r="A1139" s="19" t="s">
        <v>274</v>
      </c>
      <c r="B1139" s="19" t="s">
        <v>14</v>
      </c>
      <c r="C1139" s="22">
        <v>0.81069999999999998</v>
      </c>
      <c r="D1139" s="22">
        <v>1.3503000000000001</v>
      </c>
      <c r="E1139" s="22">
        <v>1</v>
      </c>
      <c r="F1139" s="22">
        <v>0.75409836065573699</v>
      </c>
      <c r="G1139" s="22">
        <v>1</v>
      </c>
      <c r="H1139" s="19">
        <v>4</v>
      </c>
      <c r="I1139" s="20" t="s">
        <v>37</v>
      </c>
      <c r="J1139" s="22">
        <v>1</v>
      </c>
      <c r="K1139" t="str">
        <f>VLOOKUP(A1139,MasterTutor!A:D,4,FALSE)</f>
        <v>Distinguished</v>
      </c>
      <c r="L1139" t="str">
        <f>VLOOKUP(A1139,MasterTutor!A:D,3,FALSE)</f>
        <v>Professional</v>
      </c>
      <c r="M1139" t="str">
        <f>VLOOKUP(A1139,MasterTutor!A:D,2,FALSE)</f>
        <v>Kristin Haase-Alvey</v>
      </c>
    </row>
    <row r="1140" spans="1:13" x14ac:dyDescent="0.2">
      <c r="A1140" s="19" t="s">
        <v>274</v>
      </c>
      <c r="B1140" s="19" t="s">
        <v>16</v>
      </c>
      <c r="C1140" s="22">
        <v>0.91</v>
      </c>
      <c r="D1140" s="22">
        <v>1.24</v>
      </c>
      <c r="E1140" s="22">
        <v>1</v>
      </c>
      <c r="F1140" s="22">
        <v>1</v>
      </c>
      <c r="G1140" s="22">
        <v>1</v>
      </c>
      <c r="H1140" s="19">
        <v>5</v>
      </c>
      <c r="I1140" s="23">
        <v>45719</v>
      </c>
      <c r="J1140" s="22">
        <v>1</v>
      </c>
      <c r="K1140" t="str">
        <f>VLOOKUP(A1140,MasterTutor!A:D,4,FALSE)</f>
        <v>Distinguished</v>
      </c>
      <c r="L1140" t="str">
        <f>VLOOKUP(A1140,MasterTutor!A:D,3,FALSE)</f>
        <v>Professional</v>
      </c>
      <c r="M1140" t="str">
        <f>VLOOKUP(A1140,MasterTutor!A:D,2,FALSE)</f>
        <v>Kristin Haase-Alvey</v>
      </c>
    </row>
    <row r="1141" spans="1:13" x14ac:dyDescent="0.2">
      <c r="A1141" s="19" t="s">
        <v>274</v>
      </c>
      <c r="B1141" s="19" t="s">
        <v>257</v>
      </c>
      <c r="C1141" s="22">
        <v>0.79</v>
      </c>
      <c r="D1141" s="22">
        <v>1.1599999999999999</v>
      </c>
      <c r="E1141" s="22">
        <v>1</v>
      </c>
      <c r="F1141" s="22">
        <v>0.92</v>
      </c>
      <c r="G1141" s="22">
        <v>1</v>
      </c>
      <c r="H1141" s="19">
        <v>4</v>
      </c>
      <c r="I1141" s="20" t="s">
        <v>36</v>
      </c>
      <c r="J1141" s="22">
        <v>0</v>
      </c>
      <c r="K1141" t="str">
        <f>VLOOKUP(A1141,MasterTutor!A:D,4,FALSE)</f>
        <v>Distinguished</v>
      </c>
      <c r="L1141" t="str">
        <f>VLOOKUP(A1141,MasterTutor!A:D,3,FALSE)</f>
        <v>Professional</v>
      </c>
      <c r="M1141" t="str">
        <f>VLOOKUP(A1141,MasterTutor!A:D,2,FALSE)</f>
        <v>Kristin Haase-Alvey</v>
      </c>
    </row>
    <row r="1142" spans="1:13" x14ac:dyDescent="0.2">
      <c r="A1142" s="19" t="s">
        <v>274</v>
      </c>
      <c r="B1142" s="19" t="s">
        <v>29</v>
      </c>
      <c r="C1142" s="22">
        <v>0.60829999999999995</v>
      </c>
      <c r="D1142" s="22">
        <v>1.1003000000000001</v>
      </c>
      <c r="E1142" s="22">
        <v>1</v>
      </c>
      <c r="F1142" s="22">
        <v>0.91666666699999999</v>
      </c>
      <c r="G1142" s="22">
        <v>0.91666666699999999</v>
      </c>
      <c r="H1142" s="19">
        <v>4</v>
      </c>
      <c r="I1142" s="20">
        <v>0.8571428571428571</v>
      </c>
      <c r="J1142" s="22">
        <f>I1142</f>
        <v>0.8571428571428571</v>
      </c>
      <c r="K1142" t="str">
        <f>VLOOKUP(A1142,MasterTutor!A:D,4,FALSE)</f>
        <v>Distinguished</v>
      </c>
      <c r="L1142" t="str">
        <f>VLOOKUP(A1142,MasterTutor!A:D,3,FALSE)</f>
        <v>Professional</v>
      </c>
      <c r="M1142" t="str">
        <f>VLOOKUP(A1142,MasterTutor!A:D,2,FALSE)</f>
        <v>Kristin Haase-Alvey</v>
      </c>
    </row>
    <row r="1143" spans="1:13" x14ac:dyDescent="0.2">
      <c r="A1143" s="19" t="s">
        <v>274</v>
      </c>
      <c r="B1143" s="19" t="s">
        <v>17</v>
      </c>
      <c r="C1143" s="22">
        <v>0.92</v>
      </c>
      <c r="D1143" s="22">
        <v>1.37</v>
      </c>
      <c r="E1143" s="22">
        <v>1</v>
      </c>
      <c r="F1143" s="22">
        <v>0.89</v>
      </c>
      <c r="G1143" s="22">
        <v>1</v>
      </c>
      <c r="H1143" s="19">
        <v>4</v>
      </c>
      <c r="I1143" s="20" t="s">
        <v>275</v>
      </c>
      <c r="J1143" s="22">
        <v>0.89</v>
      </c>
      <c r="K1143" t="str">
        <f>VLOOKUP(A1143,MasterTutor!A:D,4,FALSE)</f>
        <v>Distinguished</v>
      </c>
      <c r="L1143" t="str">
        <f>VLOOKUP(A1143,MasterTutor!A:D,3,FALSE)</f>
        <v>Professional</v>
      </c>
      <c r="M1143" t="str">
        <f>VLOOKUP(A1143,MasterTutor!A:D,2,FALSE)</f>
        <v>Kristin Haase-Alvey</v>
      </c>
    </row>
    <row r="1144" spans="1:13" x14ac:dyDescent="0.2">
      <c r="A1144" s="19" t="s">
        <v>274</v>
      </c>
      <c r="B1144" s="19" t="s">
        <v>18</v>
      </c>
      <c r="C1144" s="22">
        <v>0.4</v>
      </c>
      <c r="D1144" s="22">
        <v>0.81</v>
      </c>
      <c r="E1144" s="22">
        <v>1</v>
      </c>
      <c r="F1144" s="22">
        <v>0.85</v>
      </c>
      <c r="G1144" s="22">
        <v>0.88</v>
      </c>
      <c r="H1144" s="19" t="e">
        <v>#N/A</v>
      </c>
      <c r="I1144" s="20">
        <v>1</v>
      </c>
      <c r="J1144" s="22">
        <f>I1144</f>
        <v>1</v>
      </c>
      <c r="K1144" t="str">
        <f>VLOOKUP(A1144,MasterTutor!A:D,4,FALSE)</f>
        <v>Distinguished</v>
      </c>
      <c r="L1144" t="str">
        <f>VLOOKUP(A1144,MasterTutor!A:D,3,FALSE)</f>
        <v>Professional</v>
      </c>
      <c r="M1144" t="str">
        <f>VLOOKUP(A1144,MasterTutor!A:D,2,FALSE)</f>
        <v>Kristin Haase-Alvey</v>
      </c>
    </row>
    <row r="1145" spans="1:13" x14ac:dyDescent="0.2">
      <c r="A1145" s="19" t="s">
        <v>274</v>
      </c>
      <c r="B1145" s="19" t="s">
        <v>20</v>
      </c>
      <c r="C1145" s="22">
        <v>0.76</v>
      </c>
      <c r="D1145" s="22">
        <v>1.1000000000000001</v>
      </c>
      <c r="E1145" s="22">
        <v>1</v>
      </c>
      <c r="F1145" s="22">
        <v>0.98</v>
      </c>
      <c r="G1145" s="22">
        <v>0.88</v>
      </c>
      <c r="H1145" s="19">
        <v>2</v>
      </c>
      <c r="I1145" s="20">
        <v>1</v>
      </c>
      <c r="J1145" s="22">
        <f>I1145</f>
        <v>1</v>
      </c>
      <c r="K1145" t="str">
        <f>VLOOKUP(A1145,MasterTutor!A:D,4,FALSE)</f>
        <v>Distinguished</v>
      </c>
      <c r="L1145" t="str">
        <f>VLOOKUP(A1145,MasterTutor!A:D,3,FALSE)</f>
        <v>Professional</v>
      </c>
      <c r="M1145" t="str">
        <f>VLOOKUP(A1145,MasterTutor!A:D,2,FALSE)</f>
        <v>Kristin Haase-Alvey</v>
      </c>
    </row>
    <row r="1146" spans="1:13" x14ac:dyDescent="0.2">
      <c r="A1146" s="19" t="s">
        <v>274</v>
      </c>
      <c r="B1146" s="19" t="s">
        <v>21</v>
      </c>
      <c r="C1146" s="22">
        <v>1.06</v>
      </c>
      <c r="D1146" s="22">
        <v>0.93</v>
      </c>
      <c r="E1146" s="22">
        <v>1</v>
      </c>
      <c r="F1146" s="22">
        <v>0.97</v>
      </c>
      <c r="G1146" s="22">
        <v>0.83</v>
      </c>
      <c r="H1146" s="19">
        <v>4</v>
      </c>
      <c r="I1146" s="20" t="s">
        <v>48</v>
      </c>
      <c r="J1146" s="22">
        <v>1</v>
      </c>
      <c r="K1146" t="str">
        <f>VLOOKUP(A1146,MasterTutor!A:D,4,FALSE)</f>
        <v>Distinguished</v>
      </c>
      <c r="L1146" t="str">
        <f>VLOOKUP(A1146,MasterTutor!A:D,3,FALSE)</f>
        <v>Professional</v>
      </c>
      <c r="M1146" t="str">
        <f>VLOOKUP(A1146,MasterTutor!A:D,2,FALSE)</f>
        <v>Kristin Haase-Alvey</v>
      </c>
    </row>
    <row r="1147" spans="1:13" x14ac:dyDescent="0.2">
      <c r="A1147" s="19" t="s">
        <v>274</v>
      </c>
      <c r="B1147" s="19" t="s">
        <v>22</v>
      </c>
      <c r="C1147" s="22">
        <v>1.1000000000000001</v>
      </c>
      <c r="D1147" s="22">
        <v>0.93</v>
      </c>
      <c r="E1147" s="22">
        <v>1</v>
      </c>
      <c r="F1147" s="22">
        <v>0.96</v>
      </c>
      <c r="G1147" s="22">
        <v>1</v>
      </c>
      <c r="H1147" s="19">
        <v>3</v>
      </c>
      <c r="I1147" s="20" t="s">
        <v>36</v>
      </c>
      <c r="J1147" s="22">
        <v>0</v>
      </c>
      <c r="K1147" t="str">
        <f>VLOOKUP(A1147,MasterTutor!A:D,4,FALSE)</f>
        <v>Distinguished</v>
      </c>
      <c r="L1147" t="str">
        <f>VLOOKUP(A1147,MasterTutor!A:D,3,FALSE)</f>
        <v>Professional</v>
      </c>
      <c r="M1147" t="str">
        <f>VLOOKUP(A1147,MasterTutor!A:D,2,FALSE)</f>
        <v>Kristin Haase-Alvey</v>
      </c>
    </row>
    <row r="1148" spans="1:13" x14ac:dyDescent="0.2">
      <c r="A1148" s="19" t="s">
        <v>276</v>
      </c>
      <c r="B1148" s="19" t="s">
        <v>14</v>
      </c>
      <c r="C1148" s="22">
        <v>0.8125</v>
      </c>
      <c r="D1148" s="22">
        <v>0.89059999999999995</v>
      </c>
      <c r="E1148" s="22">
        <v>0.78571428571428503</v>
      </c>
      <c r="F1148" s="22">
        <v>0.36842105263157798</v>
      </c>
      <c r="G1148" s="22">
        <v>0.33333333333333298</v>
      </c>
      <c r="H1148" s="19">
        <v>1</v>
      </c>
      <c r="I1148" s="20" t="s">
        <v>36</v>
      </c>
      <c r="J1148" s="22">
        <v>0</v>
      </c>
      <c r="K1148" t="e">
        <f>VLOOKUP(A1148,MasterTutor!A:D,4,FALSE)</f>
        <v>#N/A</v>
      </c>
      <c r="L1148" t="e">
        <f>VLOOKUP(A1148,MasterTutor!A:D,3,FALSE)</f>
        <v>#N/A</v>
      </c>
      <c r="M1148" t="e">
        <f>VLOOKUP(A1148,MasterTutor!A:D,2,FALSE)</f>
        <v>#N/A</v>
      </c>
    </row>
    <row r="1149" spans="1:13" x14ac:dyDescent="0.2">
      <c r="A1149" s="19" t="s">
        <v>276</v>
      </c>
      <c r="B1149" s="19" t="s">
        <v>17</v>
      </c>
      <c r="C1149" s="22">
        <v>0.54</v>
      </c>
      <c r="D1149" s="22">
        <v>1.41</v>
      </c>
      <c r="E1149" s="22">
        <v>1</v>
      </c>
      <c r="F1149" s="22">
        <v>1</v>
      </c>
      <c r="G1149" s="22">
        <v>0.5</v>
      </c>
      <c r="H1149" s="19" t="e">
        <v>#N/A</v>
      </c>
      <c r="J1149" s="19"/>
      <c r="K1149" t="e">
        <f>VLOOKUP(A1149,MasterTutor!A:D,4,FALSE)</f>
        <v>#N/A</v>
      </c>
      <c r="L1149" t="e">
        <f>VLOOKUP(A1149,MasterTutor!A:D,3,FALSE)</f>
        <v>#N/A</v>
      </c>
      <c r="M1149" t="e">
        <f>VLOOKUP(A1149,MasterTutor!A:D,2,FALSE)</f>
        <v>#N/A</v>
      </c>
    </row>
    <row r="1150" spans="1:13" x14ac:dyDescent="0.2">
      <c r="A1150" s="19" t="s">
        <v>276</v>
      </c>
      <c r="B1150" s="19" t="s">
        <v>18</v>
      </c>
      <c r="C1150" s="22">
        <v>0.25</v>
      </c>
      <c r="D1150" s="22">
        <v>1.38</v>
      </c>
      <c r="E1150" s="22">
        <v>1</v>
      </c>
      <c r="F1150" s="22">
        <v>0.6</v>
      </c>
      <c r="G1150" s="22">
        <v>0.67</v>
      </c>
      <c r="H1150" s="19" t="e">
        <v>#N/A</v>
      </c>
      <c r="I1150" s="20">
        <v>1</v>
      </c>
      <c r="J1150" s="22">
        <f>I1150</f>
        <v>1</v>
      </c>
      <c r="K1150" t="e">
        <f>VLOOKUP(A1150,MasterTutor!A:D,4,FALSE)</f>
        <v>#N/A</v>
      </c>
      <c r="L1150" t="e">
        <f>VLOOKUP(A1150,MasterTutor!A:D,3,FALSE)</f>
        <v>#N/A</v>
      </c>
      <c r="M1150" t="e">
        <f>VLOOKUP(A1150,MasterTutor!A:D,2,FALSE)</f>
        <v>#N/A</v>
      </c>
    </row>
    <row r="1151" spans="1:13" x14ac:dyDescent="0.2">
      <c r="A1151" s="19" t="s">
        <v>276</v>
      </c>
      <c r="B1151" s="19" t="s">
        <v>20</v>
      </c>
      <c r="C1151" s="22">
        <v>0.64</v>
      </c>
      <c r="D1151" s="22">
        <v>1.75</v>
      </c>
      <c r="E1151" s="22">
        <v>0.92</v>
      </c>
      <c r="F1151" s="22">
        <v>0.91</v>
      </c>
      <c r="G1151" s="22">
        <v>1</v>
      </c>
      <c r="H1151" s="19">
        <v>1</v>
      </c>
      <c r="I1151" s="20" t="s">
        <v>19</v>
      </c>
      <c r="J1151" s="22">
        <v>0.67</v>
      </c>
      <c r="K1151" t="e">
        <f>VLOOKUP(A1151,MasterTutor!A:D,4,FALSE)</f>
        <v>#N/A</v>
      </c>
      <c r="L1151" t="e">
        <f>VLOOKUP(A1151,MasterTutor!A:D,3,FALSE)</f>
        <v>#N/A</v>
      </c>
      <c r="M1151" t="e">
        <f>VLOOKUP(A1151,MasterTutor!A:D,2,FALSE)</f>
        <v>#N/A</v>
      </c>
    </row>
    <row r="1152" spans="1:13" x14ac:dyDescent="0.2">
      <c r="A1152" s="19" t="s">
        <v>276</v>
      </c>
      <c r="B1152" s="19" t="s">
        <v>21</v>
      </c>
      <c r="C1152" s="22">
        <v>0.46</v>
      </c>
      <c r="D1152" s="22">
        <v>1.3</v>
      </c>
      <c r="E1152" s="22">
        <v>0.86</v>
      </c>
      <c r="F1152" s="22">
        <v>0.69</v>
      </c>
      <c r="G1152" s="22">
        <v>0.67</v>
      </c>
      <c r="H1152" s="19">
        <v>2</v>
      </c>
      <c r="I1152" s="20" t="s">
        <v>23</v>
      </c>
      <c r="J1152" s="22">
        <v>1</v>
      </c>
      <c r="K1152" t="e">
        <f>VLOOKUP(A1152,MasterTutor!A:D,4,FALSE)</f>
        <v>#N/A</v>
      </c>
      <c r="L1152" t="e">
        <f>VLOOKUP(A1152,MasterTutor!A:D,3,FALSE)</f>
        <v>#N/A</v>
      </c>
      <c r="M1152" t="e">
        <f>VLOOKUP(A1152,MasterTutor!A:D,2,FALSE)</f>
        <v>#N/A</v>
      </c>
    </row>
    <row r="1153" spans="1:13" x14ac:dyDescent="0.2">
      <c r="A1153" s="19" t="s">
        <v>276</v>
      </c>
      <c r="B1153" s="19" t="s">
        <v>22</v>
      </c>
      <c r="C1153" s="22">
        <v>0.81</v>
      </c>
      <c r="D1153" s="22">
        <v>1.04</v>
      </c>
      <c r="E1153" s="22">
        <v>0.89</v>
      </c>
      <c r="F1153" s="22">
        <v>0.89</v>
      </c>
      <c r="G1153" s="22">
        <v>0.4</v>
      </c>
      <c r="H1153" s="19">
        <v>0</v>
      </c>
      <c r="I1153" s="20" t="s">
        <v>23</v>
      </c>
      <c r="J1153" s="22">
        <v>1</v>
      </c>
      <c r="K1153" t="e">
        <f>VLOOKUP(A1153,MasterTutor!A:D,4,FALSE)</f>
        <v>#N/A</v>
      </c>
      <c r="L1153" t="e">
        <f>VLOOKUP(A1153,MasterTutor!A:D,3,FALSE)</f>
        <v>#N/A</v>
      </c>
      <c r="M1153" t="e">
        <f>VLOOKUP(A1153,MasterTutor!A:D,2,FALSE)</f>
        <v>#N/A</v>
      </c>
    </row>
    <row r="1154" spans="1:13" x14ac:dyDescent="0.2">
      <c r="A1154" s="19" t="s">
        <v>277</v>
      </c>
      <c r="B1154" s="19" t="s">
        <v>14</v>
      </c>
      <c r="C1154" s="22">
        <v>0.87919999999999998</v>
      </c>
      <c r="D1154" s="22">
        <v>1.0806</v>
      </c>
      <c r="E1154" s="22">
        <v>0.98947368421052595</v>
      </c>
      <c r="F1154" s="22">
        <v>0.93442622950819598</v>
      </c>
      <c r="G1154" s="22">
        <v>0</v>
      </c>
      <c r="H1154" s="19">
        <v>5</v>
      </c>
      <c r="I1154" s="20" t="s">
        <v>278</v>
      </c>
      <c r="J1154" s="22">
        <v>0.65</v>
      </c>
      <c r="K1154" t="e">
        <f>VLOOKUP(A1154,MasterTutor!A:D,4,FALSE)</f>
        <v>#N/A</v>
      </c>
      <c r="L1154" t="e">
        <f>VLOOKUP(A1154,MasterTutor!A:D,3,FALSE)</f>
        <v>#N/A</v>
      </c>
      <c r="M1154" t="e">
        <f>VLOOKUP(A1154,MasterTutor!A:D,2,FALSE)</f>
        <v>#N/A</v>
      </c>
    </row>
    <row r="1155" spans="1:13" x14ac:dyDescent="0.2">
      <c r="A1155" s="19" t="s">
        <v>277</v>
      </c>
      <c r="B1155" s="19" t="s">
        <v>14</v>
      </c>
      <c r="C1155" s="22">
        <v>0.87919999999999998</v>
      </c>
      <c r="D1155" s="22">
        <v>1.0806</v>
      </c>
      <c r="E1155" s="22">
        <v>0.98947368421052595</v>
      </c>
      <c r="F1155" s="22">
        <v>0.93442622950819598</v>
      </c>
      <c r="G1155" s="22">
        <v>0</v>
      </c>
      <c r="H1155" s="19">
        <v>5</v>
      </c>
      <c r="I1155" s="20" t="s">
        <v>278</v>
      </c>
      <c r="J1155" s="22">
        <f>_xlfn.TEXTBEFORE(I1155, "/")/_xlfn.TEXTAFTER(I1155,"/")</f>
        <v>0.6470588235294118</v>
      </c>
      <c r="K1155" t="e">
        <f>VLOOKUP(A1155,MasterTutor!A:D,4,FALSE)</f>
        <v>#N/A</v>
      </c>
      <c r="L1155" t="e">
        <f>VLOOKUP(A1155,MasterTutor!A:D,3,FALSE)</f>
        <v>#N/A</v>
      </c>
      <c r="M1155" t="e">
        <f>VLOOKUP(A1155,MasterTutor!A:D,2,FALSE)</f>
        <v>#N/A</v>
      </c>
    </row>
    <row r="1156" spans="1:13" x14ac:dyDescent="0.2">
      <c r="A1156" s="19" t="s">
        <v>277</v>
      </c>
      <c r="B1156" s="19" t="s">
        <v>16</v>
      </c>
      <c r="C1156" s="22">
        <v>1.1200000000000001</v>
      </c>
      <c r="D1156" s="22">
        <v>1.0900000000000001</v>
      </c>
      <c r="E1156" s="22">
        <v>1</v>
      </c>
      <c r="F1156" s="22">
        <v>0.83</v>
      </c>
      <c r="G1156" s="22">
        <v>0.27</v>
      </c>
      <c r="H1156" s="19">
        <v>14</v>
      </c>
      <c r="I1156" s="23">
        <v>45973</v>
      </c>
      <c r="J1156" s="24">
        <v>0.92</v>
      </c>
      <c r="K1156" t="e">
        <f>VLOOKUP(A1156,MasterTutor!A:D,4,FALSE)</f>
        <v>#N/A</v>
      </c>
      <c r="L1156" t="e">
        <f>VLOOKUP(A1156,MasterTutor!A:D,3,FALSE)</f>
        <v>#N/A</v>
      </c>
      <c r="M1156" t="e">
        <f>VLOOKUP(A1156,MasterTutor!A:D,2,FALSE)</f>
        <v>#N/A</v>
      </c>
    </row>
    <row r="1157" spans="1:13" x14ac:dyDescent="0.2">
      <c r="A1157" s="19" t="s">
        <v>277</v>
      </c>
      <c r="B1157" s="19" t="s">
        <v>22</v>
      </c>
      <c r="C1157" s="22">
        <v>0.12</v>
      </c>
      <c r="D1157" s="22">
        <v>0.81</v>
      </c>
      <c r="E1157" s="22">
        <v>1</v>
      </c>
      <c r="F1157" s="22">
        <v>0</v>
      </c>
      <c r="G1157" s="22">
        <v>0</v>
      </c>
      <c r="H1157" s="19">
        <v>0</v>
      </c>
      <c r="I1157" s="20" t="s">
        <v>36</v>
      </c>
      <c r="J1157" s="22">
        <v>0</v>
      </c>
      <c r="K1157" t="e">
        <f>VLOOKUP(A1157,MasterTutor!A:D,4,FALSE)</f>
        <v>#N/A</v>
      </c>
      <c r="L1157" t="e">
        <f>VLOOKUP(A1157,MasterTutor!A:D,3,FALSE)</f>
        <v>#N/A</v>
      </c>
      <c r="M1157" t="e">
        <f>VLOOKUP(A1157,MasterTutor!A:D,2,FALSE)</f>
        <v>#N/A</v>
      </c>
    </row>
    <row r="1158" spans="1:13" x14ac:dyDescent="0.2">
      <c r="A1158" s="19" t="s">
        <v>279</v>
      </c>
      <c r="B1158" s="19" t="s">
        <v>14</v>
      </c>
      <c r="C1158" s="22">
        <v>0.7792</v>
      </c>
      <c r="D1158" s="22">
        <v>1.0920999999999901</v>
      </c>
      <c r="E1158" s="22">
        <v>1</v>
      </c>
      <c r="F1158" s="22">
        <v>0.90322580645161199</v>
      </c>
      <c r="G1158" s="22">
        <v>0.4</v>
      </c>
      <c r="H1158" s="19">
        <v>3</v>
      </c>
      <c r="I1158" s="20" t="s">
        <v>41</v>
      </c>
      <c r="J1158" s="22">
        <v>0.83</v>
      </c>
      <c r="K1158" t="str">
        <f>VLOOKUP(A1158,MasterTutor!A:D,4,FALSE)</f>
        <v>Distinguished</v>
      </c>
      <c r="L1158" t="str">
        <f>VLOOKUP(A1158,MasterTutor!A:D,3,FALSE)</f>
        <v>Professional</v>
      </c>
      <c r="M1158" t="str">
        <f>VLOOKUP(A1158,MasterTutor!A:D,2,FALSE)</f>
        <v>Annelies de Groot</v>
      </c>
    </row>
    <row r="1159" spans="1:13" x14ac:dyDescent="0.2">
      <c r="A1159" s="19" t="s">
        <v>279</v>
      </c>
      <c r="B1159" s="19" t="s">
        <v>14</v>
      </c>
      <c r="C1159" s="22">
        <v>0.7792</v>
      </c>
      <c r="D1159" s="22">
        <v>1.0920999999999901</v>
      </c>
      <c r="E1159" s="22">
        <v>1</v>
      </c>
      <c r="F1159" s="22">
        <v>0.90322580645161199</v>
      </c>
      <c r="G1159" s="22">
        <v>0.4</v>
      </c>
      <c r="H1159" s="19">
        <v>3</v>
      </c>
      <c r="I1159" s="20" t="s">
        <v>41</v>
      </c>
      <c r="J1159" s="22">
        <f>_xlfn.TEXTBEFORE(I1159, "/")/_xlfn.TEXTAFTER(I1159,"/")</f>
        <v>0.83333333333333337</v>
      </c>
      <c r="K1159" t="str">
        <f>VLOOKUP(A1159,MasterTutor!A:D,4,FALSE)</f>
        <v>Distinguished</v>
      </c>
      <c r="L1159" t="str">
        <f>VLOOKUP(A1159,MasterTutor!A:D,3,FALSE)</f>
        <v>Professional</v>
      </c>
      <c r="M1159" t="str">
        <f>VLOOKUP(A1159,MasterTutor!A:D,2,FALSE)</f>
        <v>Annelies de Groot</v>
      </c>
    </row>
    <row r="1160" spans="1:13" x14ac:dyDescent="0.2">
      <c r="A1160" s="19" t="s">
        <v>279</v>
      </c>
      <c r="B1160" s="19" t="s">
        <v>16</v>
      </c>
      <c r="C1160" s="22">
        <v>0.63</v>
      </c>
      <c r="D1160" s="22">
        <v>1.1200000000000001</v>
      </c>
      <c r="E1160" s="22">
        <v>0.99</v>
      </c>
      <c r="F1160" s="22">
        <v>1</v>
      </c>
      <c r="G1160" s="22">
        <v>0.38</v>
      </c>
      <c r="H1160" s="19">
        <v>1</v>
      </c>
      <c r="I1160" s="23" t="s">
        <v>54</v>
      </c>
      <c r="J1160" s="22">
        <v>0</v>
      </c>
      <c r="K1160" t="str">
        <f>VLOOKUP(A1160,MasterTutor!A:D,4,FALSE)</f>
        <v>Distinguished</v>
      </c>
      <c r="L1160" t="str">
        <f>VLOOKUP(A1160,MasterTutor!A:D,3,FALSE)</f>
        <v>Professional</v>
      </c>
      <c r="M1160" t="str">
        <f>VLOOKUP(A1160,MasterTutor!A:D,2,FALSE)</f>
        <v>Annelies de Groot</v>
      </c>
    </row>
    <row r="1161" spans="1:13" x14ac:dyDescent="0.2">
      <c r="A1161" s="19" t="s">
        <v>279</v>
      </c>
      <c r="B1161" s="19" t="s">
        <v>257</v>
      </c>
      <c r="C1161" s="22">
        <v>0.61</v>
      </c>
      <c r="D1161" s="22">
        <v>1.1499999999999999</v>
      </c>
      <c r="E1161" s="22">
        <v>0.99</v>
      </c>
      <c r="F1161" s="22">
        <v>1</v>
      </c>
      <c r="G1161" s="22">
        <v>0.6</v>
      </c>
      <c r="H1161" s="19">
        <v>5</v>
      </c>
      <c r="I1161" s="20">
        <v>0.33333333333333331</v>
      </c>
      <c r="J1161" s="22">
        <v>0.33</v>
      </c>
      <c r="K1161" t="str">
        <f>VLOOKUP(A1161,MasterTutor!A:D,4,FALSE)</f>
        <v>Distinguished</v>
      </c>
      <c r="L1161" t="str">
        <f>VLOOKUP(A1161,MasterTutor!A:D,3,FALSE)</f>
        <v>Professional</v>
      </c>
      <c r="M1161" t="str">
        <f>VLOOKUP(A1161,MasterTutor!A:D,2,FALSE)</f>
        <v>Annelies de Groot</v>
      </c>
    </row>
    <row r="1162" spans="1:13" x14ac:dyDescent="0.2">
      <c r="A1162" s="19" t="s">
        <v>279</v>
      </c>
      <c r="B1162" s="19" t="s">
        <v>29</v>
      </c>
      <c r="C1162" s="22">
        <v>0.65</v>
      </c>
      <c r="D1162" s="22">
        <v>1.0296000000000001</v>
      </c>
      <c r="E1162" s="22">
        <v>1</v>
      </c>
      <c r="F1162" s="22">
        <v>0.94444444400000005</v>
      </c>
      <c r="G1162" s="22">
        <v>0.35294117600000002</v>
      </c>
      <c r="H1162" s="19">
        <v>0</v>
      </c>
      <c r="I1162" s="20">
        <v>1</v>
      </c>
      <c r="J1162" s="22">
        <f>I1162</f>
        <v>1</v>
      </c>
      <c r="K1162" t="str">
        <f>VLOOKUP(A1162,MasterTutor!A:D,4,FALSE)</f>
        <v>Distinguished</v>
      </c>
      <c r="L1162" t="str">
        <f>VLOOKUP(A1162,MasterTutor!A:D,3,FALSE)</f>
        <v>Professional</v>
      </c>
      <c r="M1162" t="str">
        <f>VLOOKUP(A1162,MasterTutor!A:D,2,FALSE)</f>
        <v>Annelies de Groot</v>
      </c>
    </row>
    <row r="1163" spans="1:13" x14ac:dyDescent="0.2">
      <c r="A1163" s="19" t="s">
        <v>279</v>
      </c>
      <c r="B1163" s="19" t="s">
        <v>17</v>
      </c>
      <c r="C1163" s="22">
        <v>0.85</v>
      </c>
      <c r="D1163" s="22">
        <v>1.03</v>
      </c>
      <c r="E1163" s="22">
        <v>1</v>
      </c>
      <c r="F1163" s="22">
        <v>0.97</v>
      </c>
      <c r="G1163" s="22">
        <v>0.64</v>
      </c>
      <c r="H1163" s="19">
        <v>5</v>
      </c>
      <c r="I1163" s="20">
        <v>1</v>
      </c>
      <c r="J1163" s="22">
        <f>I1163</f>
        <v>1</v>
      </c>
      <c r="K1163" t="str">
        <f>VLOOKUP(A1163,MasterTutor!A:D,4,FALSE)</f>
        <v>Distinguished</v>
      </c>
      <c r="L1163" t="str">
        <f>VLOOKUP(A1163,MasterTutor!A:D,3,FALSE)</f>
        <v>Professional</v>
      </c>
      <c r="M1163" t="str">
        <f>VLOOKUP(A1163,MasterTutor!A:D,2,FALSE)</f>
        <v>Annelies de Groot</v>
      </c>
    </row>
    <row r="1164" spans="1:13" x14ac:dyDescent="0.2">
      <c r="A1164" s="19" t="s">
        <v>279</v>
      </c>
      <c r="B1164" s="19" t="s">
        <v>18</v>
      </c>
      <c r="C1164" s="22">
        <v>0.5</v>
      </c>
      <c r="D1164" s="22">
        <v>1</v>
      </c>
      <c r="E1164" s="22">
        <v>1</v>
      </c>
      <c r="F1164" s="22">
        <v>1</v>
      </c>
      <c r="G1164" s="22">
        <v>0.67</v>
      </c>
      <c r="H1164" s="19">
        <v>1</v>
      </c>
      <c r="I1164" s="20" t="s">
        <v>68</v>
      </c>
      <c r="J1164" s="22">
        <v>0.86</v>
      </c>
      <c r="K1164" t="str">
        <f>VLOOKUP(A1164,MasterTutor!A:D,4,FALSE)</f>
        <v>Distinguished</v>
      </c>
      <c r="L1164" t="str">
        <f>VLOOKUP(A1164,MasterTutor!A:D,3,FALSE)</f>
        <v>Professional</v>
      </c>
      <c r="M1164" t="str">
        <f>VLOOKUP(A1164,MasterTutor!A:D,2,FALSE)</f>
        <v>Annelies de Groot</v>
      </c>
    </row>
    <row r="1165" spans="1:13" x14ac:dyDescent="0.2">
      <c r="A1165" s="19" t="s">
        <v>279</v>
      </c>
      <c r="B1165" s="19" t="s">
        <v>20</v>
      </c>
      <c r="C1165" s="22">
        <v>0.74</v>
      </c>
      <c r="D1165" s="22">
        <v>1.01</v>
      </c>
      <c r="E1165" s="22">
        <v>0.98</v>
      </c>
      <c r="F1165" s="22">
        <v>1</v>
      </c>
      <c r="G1165" s="22">
        <v>0.42</v>
      </c>
      <c r="H1165" s="19">
        <v>2</v>
      </c>
      <c r="I1165" s="20" t="s">
        <v>35</v>
      </c>
      <c r="J1165" s="22">
        <v>0.75</v>
      </c>
      <c r="K1165" t="str">
        <f>VLOOKUP(A1165,MasterTutor!A:D,4,FALSE)</f>
        <v>Distinguished</v>
      </c>
      <c r="L1165" t="str">
        <f>VLOOKUP(A1165,MasterTutor!A:D,3,FALSE)</f>
        <v>Professional</v>
      </c>
      <c r="M1165" t="str">
        <f>VLOOKUP(A1165,MasterTutor!A:D,2,FALSE)</f>
        <v>Annelies de Groot</v>
      </c>
    </row>
    <row r="1166" spans="1:13" x14ac:dyDescent="0.2">
      <c r="A1166" s="19" t="s">
        <v>279</v>
      </c>
      <c r="B1166" s="19" t="s">
        <v>21</v>
      </c>
      <c r="C1166" s="22">
        <v>0.73</v>
      </c>
      <c r="D1166" s="22">
        <v>1.01</v>
      </c>
      <c r="E1166" s="22">
        <v>0.99</v>
      </c>
      <c r="F1166" s="22">
        <v>1</v>
      </c>
      <c r="G1166" s="22">
        <v>0.62</v>
      </c>
      <c r="H1166" s="19">
        <v>2</v>
      </c>
      <c r="I1166" s="21"/>
      <c r="J1166" s="19"/>
      <c r="K1166" t="str">
        <f>VLOOKUP(A1166,MasterTutor!A:D,4,FALSE)</f>
        <v>Distinguished</v>
      </c>
      <c r="L1166" t="str">
        <f>VLOOKUP(A1166,MasterTutor!A:D,3,FALSE)</f>
        <v>Professional</v>
      </c>
      <c r="M1166" t="str">
        <f>VLOOKUP(A1166,MasterTutor!A:D,2,FALSE)</f>
        <v>Annelies de Groot</v>
      </c>
    </row>
    <row r="1167" spans="1:13" x14ac:dyDescent="0.2">
      <c r="A1167" s="19" t="s">
        <v>279</v>
      </c>
      <c r="B1167" s="19" t="s">
        <v>22</v>
      </c>
      <c r="C1167" s="22">
        <v>0.63</v>
      </c>
      <c r="D1167" s="22">
        <v>1.0900000000000001</v>
      </c>
      <c r="E1167" s="22">
        <v>1</v>
      </c>
      <c r="F1167" s="22">
        <v>0.98</v>
      </c>
      <c r="G1167" s="22">
        <v>0.56000000000000005</v>
      </c>
      <c r="H1167" s="19">
        <v>2</v>
      </c>
      <c r="I1167" s="20" t="s">
        <v>48</v>
      </c>
      <c r="J1167" s="22">
        <v>1</v>
      </c>
      <c r="K1167" t="str">
        <f>VLOOKUP(A1167,MasterTutor!A:D,4,FALSE)</f>
        <v>Distinguished</v>
      </c>
      <c r="L1167" t="str">
        <f>VLOOKUP(A1167,MasterTutor!A:D,3,FALSE)</f>
        <v>Professional</v>
      </c>
      <c r="M1167" t="str">
        <f>VLOOKUP(A1167,MasterTutor!A:D,2,FALSE)</f>
        <v>Annelies de Groot</v>
      </c>
    </row>
    <row r="1168" spans="1:13" x14ac:dyDescent="0.2">
      <c r="A1168" s="19" t="s">
        <v>280</v>
      </c>
      <c r="B1168" s="19" t="s">
        <v>14</v>
      </c>
      <c r="C1168" s="22">
        <v>0</v>
      </c>
      <c r="D1168" s="22">
        <v>0</v>
      </c>
      <c r="E1168" s="22">
        <v>0</v>
      </c>
      <c r="F1168" s="22">
        <v>0</v>
      </c>
      <c r="G1168" s="22">
        <v>0</v>
      </c>
      <c r="H1168" s="19">
        <v>0</v>
      </c>
      <c r="I1168" s="20"/>
      <c r="J1168" s="22"/>
      <c r="K1168" t="str">
        <f>VLOOKUP(A1168,MasterTutor!A:D,4,FALSE)</f>
        <v>Advanced</v>
      </c>
      <c r="L1168" t="str">
        <f>VLOOKUP(A1168,MasterTutor!A:D,3,FALSE)</f>
        <v>Professional- BUC</v>
      </c>
      <c r="M1168" t="str">
        <f>VLOOKUP(A1168,MasterTutor!A:D,2,FALSE)</f>
        <v>Geoff St. Marie</v>
      </c>
    </row>
    <row r="1169" spans="1:13" x14ac:dyDescent="0.2">
      <c r="A1169" s="19" t="s">
        <v>280</v>
      </c>
      <c r="B1169" s="19" t="s">
        <v>14</v>
      </c>
      <c r="C1169" s="22">
        <v>0</v>
      </c>
      <c r="D1169" s="22">
        <v>0</v>
      </c>
      <c r="E1169" s="22">
        <v>0</v>
      </c>
      <c r="F1169" s="22">
        <v>0</v>
      </c>
      <c r="G1169" s="22">
        <v>0</v>
      </c>
      <c r="H1169" s="19">
        <v>0</v>
      </c>
      <c r="J1169" s="19"/>
      <c r="K1169" t="str">
        <f>VLOOKUP(A1169,MasterTutor!A:D,4,FALSE)</f>
        <v>Advanced</v>
      </c>
      <c r="L1169" t="str">
        <f>VLOOKUP(A1169,MasterTutor!A:D,3,FALSE)</f>
        <v>Professional- BUC</v>
      </c>
      <c r="M1169" t="str">
        <f>VLOOKUP(A1169,MasterTutor!A:D,2,FALSE)</f>
        <v>Geoff St. Marie</v>
      </c>
    </row>
    <row r="1170" spans="1:13" x14ac:dyDescent="0.2">
      <c r="A1170" s="19" t="s">
        <v>280</v>
      </c>
      <c r="B1170" s="19" t="s">
        <v>16</v>
      </c>
      <c r="C1170" s="22">
        <v>0.39</v>
      </c>
      <c r="D1170" s="22">
        <v>1.23</v>
      </c>
      <c r="E1170" s="22">
        <v>1</v>
      </c>
      <c r="F1170" s="22">
        <v>0.73</v>
      </c>
      <c r="G1170" s="22">
        <v>0</v>
      </c>
      <c r="H1170" s="19">
        <v>3</v>
      </c>
      <c r="I1170" s="23">
        <v>45879</v>
      </c>
      <c r="J1170" s="24">
        <v>0.8</v>
      </c>
      <c r="K1170" t="str">
        <f>VLOOKUP(A1170,MasterTutor!A:D,4,FALSE)</f>
        <v>Advanced</v>
      </c>
      <c r="L1170" t="str">
        <f>VLOOKUP(A1170,MasterTutor!A:D,3,FALSE)</f>
        <v>Professional- BUC</v>
      </c>
      <c r="M1170" t="str">
        <f>VLOOKUP(A1170,MasterTutor!A:D,2,FALSE)</f>
        <v>Geoff St. Marie</v>
      </c>
    </row>
    <row r="1171" spans="1:13" x14ac:dyDescent="0.2">
      <c r="A1171" s="19" t="s">
        <v>280</v>
      </c>
      <c r="B1171" s="19" t="s">
        <v>257</v>
      </c>
      <c r="C1171" s="22">
        <v>0.79</v>
      </c>
      <c r="D1171" s="22">
        <v>0.98</v>
      </c>
      <c r="E1171" s="22">
        <v>0.94</v>
      </c>
      <c r="F1171" s="22">
        <v>0.86</v>
      </c>
      <c r="G1171" s="22">
        <v>1</v>
      </c>
      <c r="H1171" s="19">
        <v>17</v>
      </c>
      <c r="I1171" s="20">
        <v>0.46666666666666667</v>
      </c>
      <c r="J1171" s="22">
        <v>0.5</v>
      </c>
      <c r="K1171" t="str">
        <f>VLOOKUP(A1171,MasterTutor!A:D,4,FALSE)</f>
        <v>Advanced</v>
      </c>
      <c r="L1171" t="str">
        <f>VLOOKUP(A1171,MasterTutor!A:D,3,FALSE)</f>
        <v>Professional- BUC</v>
      </c>
      <c r="M1171" t="str">
        <f>VLOOKUP(A1171,MasterTutor!A:D,2,FALSE)</f>
        <v>Geoff St. Marie</v>
      </c>
    </row>
    <row r="1172" spans="1:13" x14ac:dyDescent="0.2">
      <c r="A1172" s="19" t="s">
        <v>280</v>
      </c>
      <c r="B1172" s="19" t="s">
        <v>29</v>
      </c>
      <c r="C1172" s="22">
        <v>1.0143</v>
      </c>
      <c r="D1172" s="22">
        <v>1.0727</v>
      </c>
      <c r="E1172" s="22">
        <v>0.99363057300000002</v>
      </c>
      <c r="F1172" s="22">
        <v>1</v>
      </c>
      <c r="G1172" s="22">
        <v>1</v>
      </c>
      <c r="H1172" s="19">
        <v>21</v>
      </c>
      <c r="I1172" s="20">
        <v>0.8</v>
      </c>
      <c r="J1172" s="22">
        <f>I1172</f>
        <v>0.8</v>
      </c>
      <c r="K1172" t="str">
        <f>VLOOKUP(A1172,MasterTutor!A:D,4,FALSE)</f>
        <v>Advanced</v>
      </c>
      <c r="L1172" t="str">
        <f>VLOOKUP(A1172,MasterTutor!A:D,3,FALSE)</f>
        <v>Professional- BUC</v>
      </c>
      <c r="M1172" t="str">
        <f>VLOOKUP(A1172,MasterTutor!A:D,2,FALSE)</f>
        <v>Geoff St. Marie</v>
      </c>
    </row>
    <row r="1173" spans="1:13" x14ac:dyDescent="0.2">
      <c r="A1173" s="19" t="s">
        <v>281</v>
      </c>
      <c r="B1173" s="19" t="s">
        <v>17</v>
      </c>
      <c r="C1173" s="22">
        <v>0.27</v>
      </c>
      <c r="D1173" s="22">
        <v>1.64</v>
      </c>
      <c r="E1173" s="22">
        <v>1</v>
      </c>
      <c r="F1173" s="22">
        <v>0.88</v>
      </c>
      <c r="G1173" s="22">
        <v>0.5</v>
      </c>
      <c r="H1173" s="19" t="e">
        <v>#N/A</v>
      </c>
      <c r="J1173" s="19"/>
      <c r="K1173" t="e">
        <f>VLOOKUP(A1173,MasterTutor!A:D,4,FALSE)</f>
        <v>#N/A</v>
      </c>
      <c r="L1173" t="e">
        <f>VLOOKUP(A1173,MasterTutor!A:D,3,FALSE)</f>
        <v>#N/A</v>
      </c>
      <c r="M1173" t="e">
        <f>VLOOKUP(A1173,MasterTutor!A:D,2,FALSE)</f>
        <v>#N/A</v>
      </c>
    </row>
    <row r="1174" spans="1:13" x14ac:dyDescent="0.2">
      <c r="A1174" s="19" t="s">
        <v>281</v>
      </c>
      <c r="B1174" s="19" t="s">
        <v>18</v>
      </c>
      <c r="C1174" s="22">
        <v>0.28999999999999998</v>
      </c>
      <c r="D1174" s="22">
        <v>1.1599999999999999</v>
      </c>
      <c r="E1174" s="22">
        <v>1</v>
      </c>
      <c r="F1174" s="22">
        <v>0.73</v>
      </c>
      <c r="G1174" s="22">
        <v>0.25</v>
      </c>
      <c r="H1174" s="19" t="e">
        <v>#N/A</v>
      </c>
      <c r="J1174" s="19"/>
      <c r="K1174" t="e">
        <f>VLOOKUP(A1174,MasterTutor!A:D,4,FALSE)</f>
        <v>#N/A</v>
      </c>
      <c r="L1174" t="e">
        <f>VLOOKUP(A1174,MasterTutor!A:D,3,FALSE)</f>
        <v>#N/A</v>
      </c>
      <c r="M1174" t="e">
        <f>VLOOKUP(A1174,MasterTutor!A:D,2,FALSE)</f>
        <v>#N/A</v>
      </c>
    </row>
    <row r="1175" spans="1:13" x14ac:dyDescent="0.2">
      <c r="A1175" s="19" t="s">
        <v>281</v>
      </c>
      <c r="B1175" s="19" t="s">
        <v>20</v>
      </c>
      <c r="C1175" s="22">
        <v>0.38</v>
      </c>
      <c r="D1175" s="22">
        <v>1.0900000000000001</v>
      </c>
      <c r="E1175" s="22">
        <v>1</v>
      </c>
      <c r="F1175" s="22">
        <v>0.77</v>
      </c>
      <c r="G1175" s="22">
        <v>0</v>
      </c>
      <c r="H1175" s="19" t="e">
        <v>#N/A</v>
      </c>
      <c r="I1175" s="20">
        <v>0</v>
      </c>
      <c r="J1175" s="22">
        <f>I1175</f>
        <v>0</v>
      </c>
      <c r="K1175" t="e">
        <f>VLOOKUP(A1175,MasterTutor!A:D,4,FALSE)</f>
        <v>#N/A</v>
      </c>
      <c r="L1175" t="e">
        <f>VLOOKUP(A1175,MasterTutor!A:D,3,FALSE)</f>
        <v>#N/A</v>
      </c>
      <c r="M1175" t="e">
        <f>VLOOKUP(A1175,MasterTutor!A:D,2,FALSE)</f>
        <v>#N/A</v>
      </c>
    </row>
    <row r="1176" spans="1:13" x14ac:dyDescent="0.2">
      <c r="A1176" s="19" t="s">
        <v>282</v>
      </c>
      <c r="B1176" s="19" t="s">
        <v>14</v>
      </c>
      <c r="C1176" s="22">
        <v>1.1354</v>
      </c>
      <c r="D1176" s="22">
        <v>1.62109999999999</v>
      </c>
      <c r="E1176" s="22">
        <v>1</v>
      </c>
      <c r="F1176" s="22">
        <v>0.85714285714285698</v>
      </c>
      <c r="G1176" s="22">
        <v>0.66666666666666596</v>
      </c>
      <c r="H1176" s="19">
        <v>0</v>
      </c>
      <c r="I1176" s="20" t="s">
        <v>36</v>
      </c>
      <c r="J1176" s="22">
        <v>0</v>
      </c>
      <c r="K1176" t="str">
        <f>VLOOKUP(A1176,MasterTutor!A:D,4,FALSE)</f>
        <v>Distinguished</v>
      </c>
      <c r="L1176" t="str">
        <f>VLOOKUP(A1176,MasterTutor!A:D,3,FALSE)</f>
        <v>Adjunct</v>
      </c>
      <c r="M1176" t="str">
        <f>VLOOKUP(A1176,MasterTutor!A:D,2,FALSE)</f>
        <v>Annelies de Groot</v>
      </c>
    </row>
    <row r="1177" spans="1:13" x14ac:dyDescent="0.2">
      <c r="A1177" s="19" t="s">
        <v>282</v>
      </c>
      <c r="B1177" s="19" t="s">
        <v>16</v>
      </c>
      <c r="C1177" s="22">
        <v>1.1599999999999999</v>
      </c>
      <c r="D1177" s="22">
        <v>1.38</v>
      </c>
      <c r="E1177" s="22">
        <v>1</v>
      </c>
      <c r="F1177" s="22">
        <v>0.97</v>
      </c>
      <c r="G1177" s="22">
        <v>0.91</v>
      </c>
      <c r="H1177" s="19">
        <v>3</v>
      </c>
      <c r="I1177" s="23"/>
      <c r="J1177" s="19"/>
      <c r="K1177" t="str">
        <f>VLOOKUP(A1177,MasterTutor!A:D,4,FALSE)</f>
        <v>Distinguished</v>
      </c>
      <c r="L1177" t="str">
        <f>VLOOKUP(A1177,MasterTutor!A:D,3,FALSE)</f>
        <v>Adjunct</v>
      </c>
      <c r="M1177" t="str">
        <f>VLOOKUP(A1177,MasterTutor!A:D,2,FALSE)</f>
        <v>Annelies de Groot</v>
      </c>
    </row>
    <row r="1178" spans="1:13" x14ac:dyDescent="0.2">
      <c r="A1178" s="19" t="s">
        <v>282</v>
      </c>
      <c r="B1178" s="19" t="s">
        <v>257</v>
      </c>
      <c r="C1178" s="22">
        <v>0.96</v>
      </c>
      <c r="D1178" s="22">
        <v>1.27</v>
      </c>
      <c r="E1178" s="22">
        <v>0.97</v>
      </c>
      <c r="F1178" s="22">
        <v>0.93</v>
      </c>
      <c r="G1178" s="22">
        <v>1</v>
      </c>
      <c r="H1178" s="19">
        <v>0</v>
      </c>
      <c r="I1178" s="20"/>
      <c r="J1178" s="22"/>
      <c r="K1178" t="str">
        <f>VLOOKUP(A1178,MasterTutor!A:D,4,FALSE)</f>
        <v>Distinguished</v>
      </c>
      <c r="L1178" t="str">
        <f>VLOOKUP(A1178,MasterTutor!A:D,3,FALSE)</f>
        <v>Adjunct</v>
      </c>
      <c r="M1178" t="str">
        <f>VLOOKUP(A1178,MasterTutor!A:D,2,FALSE)</f>
        <v>Annelies de Groot</v>
      </c>
    </row>
    <row r="1179" spans="1:13" x14ac:dyDescent="0.2">
      <c r="A1179" s="19" t="s">
        <v>282</v>
      </c>
      <c r="B1179" s="19" t="s">
        <v>29</v>
      </c>
      <c r="C1179" s="22">
        <v>1.0832999999999999</v>
      </c>
      <c r="D1179" s="22">
        <v>1.875</v>
      </c>
      <c r="E1179" s="22">
        <v>0.97297297299999996</v>
      </c>
      <c r="F1179" s="22">
        <v>0.96969696999999999</v>
      </c>
      <c r="G1179" s="22">
        <v>0.83333333300000001</v>
      </c>
      <c r="H1179" s="19">
        <v>6</v>
      </c>
      <c r="I1179" s="20" t="s">
        <v>36</v>
      </c>
      <c r="J1179" s="22">
        <v>0</v>
      </c>
      <c r="K1179" t="str">
        <f>VLOOKUP(A1179,MasterTutor!A:D,4,FALSE)</f>
        <v>Distinguished</v>
      </c>
      <c r="L1179" t="str">
        <f>VLOOKUP(A1179,MasterTutor!A:D,3,FALSE)</f>
        <v>Adjunct</v>
      </c>
      <c r="M1179" t="str">
        <f>VLOOKUP(A1179,MasterTutor!A:D,2,FALSE)</f>
        <v>Annelies de Groot</v>
      </c>
    </row>
    <row r="1180" spans="1:13" x14ac:dyDescent="0.2">
      <c r="A1180" s="19" t="s">
        <v>282</v>
      </c>
      <c r="B1180" s="19" t="s">
        <v>17</v>
      </c>
      <c r="C1180" s="22">
        <v>0.83</v>
      </c>
      <c r="D1180" s="22">
        <v>1.63</v>
      </c>
      <c r="E1180" s="22">
        <v>1</v>
      </c>
      <c r="F1180" s="22">
        <v>0.91</v>
      </c>
      <c r="G1180" s="22">
        <v>1</v>
      </c>
      <c r="H1180" s="19">
        <v>1</v>
      </c>
      <c r="J1180" s="19"/>
      <c r="K1180" t="str">
        <f>VLOOKUP(A1180,MasterTutor!A:D,4,FALSE)</f>
        <v>Distinguished</v>
      </c>
      <c r="L1180" t="str">
        <f>VLOOKUP(A1180,MasterTutor!A:D,3,FALSE)</f>
        <v>Adjunct</v>
      </c>
      <c r="M1180" t="str">
        <f>VLOOKUP(A1180,MasterTutor!A:D,2,FALSE)</f>
        <v>Annelies de Groot</v>
      </c>
    </row>
    <row r="1181" spans="1:13" x14ac:dyDescent="0.2">
      <c r="A1181" s="19" t="s">
        <v>282</v>
      </c>
      <c r="B1181" s="19" t="s">
        <v>18</v>
      </c>
      <c r="C1181" s="22">
        <v>0.56000000000000005</v>
      </c>
      <c r="D1181" s="22">
        <v>1.44</v>
      </c>
      <c r="E1181" s="22">
        <v>1</v>
      </c>
      <c r="F1181" s="22">
        <v>1</v>
      </c>
      <c r="G1181" s="22">
        <v>0.92</v>
      </c>
      <c r="H1181" s="19" t="e">
        <v>#N/A</v>
      </c>
      <c r="I1181" s="20">
        <v>0</v>
      </c>
      <c r="J1181" s="22">
        <f>I1181</f>
        <v>0</v>
      </c>
      <c r="K1181" t="str">
        <f>VLOOKUP(A1181,MasterTutor!A:D,4,FALSE)</f>
        <v>Distinguished</v>
      </c>
      <c r="L1181" t="str">
        <f>VLOOKUP(A1181,MasterTutor!A:D,3,FALSE)</f>
        <v>Adjunct</v>
      </c>
      <c r="M1181" t="str">
        <f>VLOOKUP(A1181,MasterTutor!A:D,2,FALSE)</f>
        <v>Annelies de Groot</v>
      </c>
    </row>
    <row r="1182" spans="1:13" x14ac:dyDescent="0.2">
      <c r="A1182" s="19" t="s">
        <v>282</v>
      </c>
      <c r="B1182" s="19" t="s">
        <v>20</v>
      </c>
      <c r="C1182" s="22">
        <v>1.21</v>
      </c>
      <c r="D1182" s="22">
        <v>1.26</v>
      </c>
      <c r="E1182" s="22">
        <v>0.98</v>
      </c>
      <c r="F1182" s="22">
        <v>0.93</v>
      </c>
      <c r="G1182" s="22">
        <v>0.64</v>
      </c>
      <c r="H1182" s="19">
        <v>3</v>
      </c>
      <c r="I1182" s="20">
        <v>0</v>
      </c>
      <c r="J1182" s="22">
        <f>I1182</f>
        <v>0</v>
      </c>
      <c r="K1182" t="str">
        <f>VLOOKUP(A1182,MasterTutor!A:D,4,FALSE)</f>
        <v>Distinguished</v>
      </c>
      <c r="L1182" t="str">
        <f>VLOOKUP(A1182,MasterTutor!A:D,3,FALSE)</f>
        <v>Adjunct</v>
      </c>
      <c r="M1182" t="str">
        <f>VLOOKUP(A1182,MasterTutor!A:D,2,FALSE)</f>
        <v>Annelies de Groot</v>
      </c>
    </row>
    <row r="1183" spans="1:13" x14ac:dyDescent="0.2">
      <c r="A1183" s="19" t="s">
        <v>282</v>
      </c>
      <c r="B1183" s="19" t="s">
        <v>21</v>
      </c>
      <c r="C1183" s="22">
        <v>0.86</v>
      </c>
      <c r="D1183" s="22">
        <v>1.5</v>
      </c>
      <c r="E1183" s="22">
        <v>1</v>
      </c>
      <c r="F1183" s="22">
        <v>0.9</v>
      </c>
      <c r="G1183" s="22">
        <v>0.67</v>
      </c>
      <c r="H1183" s="19">
        <v>2</v>
      </c>
      <c r="I1183" s="20" t="s">
        <v>36</v>
      </c>
      <c r="J1183" s="22">
        <v>0</v>
      </c>
      <c r="K1183" t="str">
        <f>VLOOKUP(A1183,MasterTutor!A:D,4,FALSE)</f>
        <v>Distinguished</v>
      </c>
      <c r="L1183" t="str">
        <f>VLOOKUP(A1183,MasterTutor!A:D,3,FALSE)</f>
        <v>Adjunct</v>
      </c>
      <c r="M1183" t="str">
        <f>VLOOKUP(A1183,MasterTutor!A:D,2,FALSE)</f>
        <v>Annelies de Groot</v>
      </c>
    </row>
    <row r="1184" spans="1:13" x14ac:dyDescent="0.2">
      <c r="A1184" s="19" t="s">
        <v>282</v>
      </c>
      <c r="B1184" s="19" t="s">
        <v>22</v>
      </c>
      <c r="C1184" s="22">
        <v>1.1499999999999999</v>
      </c>
      <c r="D1184" s="22">
        <v>1.44</v>
      </c>
      <c r="E1184" s="22">
        <v>1</v>
      </c>
      <c r="F1184" s="22">
        <v>0.85</v>
      </c>
      <c r="G1184" s="22">
        <v>0.67</v>
      </c>
      <c r="H1184" s="19">
        <v>3</v>
      </c>
      <c r="I1184" s="20" t="s">
        <v>36</v>
      </c>
      <c r="J1184" s="22">
        <v>0</v>
      </c>
      <c r="K1184" t="str">
        <f>VLOOKUP(A1184,MasterTutor!A:D,4,FALSE)</f>
        <v>Distinguished</v>
      </c>
      <c r="L1184" t="str">
        <f>VLOOKUP(A1184,MasterTutor!A:D,3,FALSE)</f>
        <v>Adjunct</v>
      </c>
      <c r="M1184" t="str">
        <f>VLOOKUP(A1184,MasterTutor!A:D,2,FALSE)</f>
        <v>Annelies de Groot</v>
      </c>
    </row>
    <row r="1185" spans="1:13" x14ac:dyDescent="0.2">
      <c r="A1185" s="19" t="s">
        <v>283</v>
      </c>
      <c r="B1185" s="19" t="s">
        <v>17</v>
      </c>
      <c r="C1185" s="22">
        <v>0.8</v>
      </c>
      <c r="D1185" s="22">
        <v>1.43</v>
      </c>
      <c r="E1185" s="22">
        <v>0.96</v>
      </c>
      <c r="F1185" s="22">
        <v>0.94</v>
      </c>
      <c r="G1185" s="22">
        <v>1</v>
      </c>
      <c r="H1185" s="19">
        <v>5</v>
      </c>
      <c r="J1185" s="19"/>
      <c r="K1185" t="e">
        <f>VLOOKUP(A1185,MasterTutor!A:D,4,FALSE)</f>
        <v>#N/A</v>
      </c>
      <c r="L1185" t="e">
        <f>VLOOKUP(A1185,MasterTutor!A:D,3,FALSE)</f>
        <v>#N/A</v>
      </c>
      <c r="M1185" t="e">
        <f>VLOOKUP(A1185,MasterTutor!A:D,2,FALSE)</f>
        <v>#N/A</v>
      </c>
    </row>
    <row r="1186" spans="1:13" x14ac:dyDescent="0.2">
      <c r="A1186" s="19" t="s">
        <v>283</v>
      </c>
      <c r="B1186" s="19" t="s">
        <v>18</v>
      </c>
      <c r="C1186" s="22">
        <v>0.69</v>
      </c>
      <c r="D1186" s="22">
        <v>1.37</v>
      </c>
      <c r="E1186" s="22">
        <v>1</v>
      </c>
      <c r="F1186" s="22">
        <v>0.83</v>
      </c>
      <c r="G1186" s="22">
        <v>0.67</v>
      </c>
      <c r="H1186" s="19">
        <v>2</v>
      </c>
      <c r="I1186" s="20">
        <v>0</v>
      </c>
      <c r="J1186" s="22">
        <f>I1186</f>
        <v>0</v>
      </c>
      <c r="K1186" t="e">
        <f>VLOOKUP(A1186,MasterTutor!A:D,4,FALSE)</f>
        <v>#N/A</v>
      </c>
      <c r="L1186" t="e">
        <f>VLOOKUP(A1186,MasterTutor!A:D,3,FALSE)</f>
        <v>#N/A</v>
      </c>
      <c r="M1186" t="e">
        <f>VLOOKUP(A1186,MasterTutor!A:D,2,FALSE)</f>
        <v>#N/A</v>
      </c>
    </row>
    <row r="1187" spans="1:13" x14ac:dyDescent="0.2">
      <c r="A1187" s="19" t="s">
        <v>283</v>
      </c>
      <c r="B1187" s="19" t="s">
        <v>20</v>
      </c>
      <c r="C1187" s="22">
        <v>0.51</v>
      </c>
      <c r="D1187" s="22">
        <v>1.0900000000000001</v>
      </c>
      <c r="E1187" s="22">
        <v>0.97</v>
      </c>
      <c r="F1187" s="22">
        <v>0.78</v>
      </c>
      <c r="G1187" s="22">
        <v>0.82</v>
      </c>
      <c r="H1187" s="19">
        <v>8</v>
      </c>
      <c r="J1187" s="19"/>
      <c r="K1187" t="e">
        <f>VLOOKUP(A1187,MasterTutor!A:D,4,FALSE)</f>
        <v>#N/A</v>
      </c>
      <c r="L1187" t="e">
        <f>VLOOKUP(A1187,MasterTutor!A:D,3,FALSE)</f>
        <v>#N/A</v>
      </c>
      <c r="M1187" t="e">
        <f>VLOOKUP(A1187,MasterTutor!A:D,2,FALSE)</f>
        <v>#N/A</v>
      </c>
    </row>
    <row r="1188" spans="1:13" x14ac:dyDescent="0.2">
      <c r="A1188" s="19" t="s">
        <v>283</v>
      </c>
      <c r="B1188" s="19" t="s">
        <v>21</v>
      </c>
      <c r="C1188" s="22">
        <v>0.8</v>
      </c>
      <c r="D1188" s="22">
        <v>1.3</v>
      </c>
      <c r="E1188" s="22">
        <v>0.95</v>
      </c>
      <c r="F1188" s="22">
        <v>0.81</v>
      </c>
      <c r="G1188" s="22">
        <v>1</v>
      </c>
      <c r="H1188" s="19">
        <v>4</v>
      </c>
      <c r="I1188" s="21"/>
      <c r="J1188" s="19"/>
      <c r="K1188" t="e">
        <f>VLOOKUP(A1188,MasterTutor!A:D,4,FALSE)</f>
        <v>#N/A</v>
      </c>
      <c r="L1188" t="e">
        <f>VLOOKUP(A1188,MasterTutor!A:D,3,FALSE)</f>
        <v>#N/A</v>
      </c>
      <c r="M1188" t="e">
        <f>VLOOKUP(A1188,MasterTutor!A:D,2,FALSE)</f>
        <v>#N/A</v>
      </c>
    </row>
    <row r="1189" spans="1:13" x14ac:dyDescent="0.2">
      <c r="A1189" s="19" t="s">
        <v>284</v>
      </c>
      <c r="B1189" s="19" t="s">
        <v>14</v>
      </c>
      <c r="C1189" s="22">
        <v>1</v>
      </c>
      <c r="D1189" s="22">
        <v>0.8256</v>
      </c>
      <c r="E1189" s="22">
        <v>0.98795180722891496</v>
      </c>
      <c r="F1189" s="22">
        <v>0.98181818181818103</v>
      </c>
      <c r="G1189" s="22">
        <v>0.94444444444444398</v>
      </c>
      <c r="H1189" s="19">
        <v>11</v>
      </c>
      <c r="I1189" s="20" t="s">
        <v>285</v>
      </c>
      <c r="J1189" s="22">
        <v>1</v>
      </c>
      <c r="K1189" t="str">
        <f>VLOOKUP(A1189,MasterTutor!A:D,4,FALSE)</f>
        <v>Advanced</v>
      </c>
      <c r="L1189" t="str">
        <f>VLOOKUP(A1189,MasterTutor!A:D,3,FALSE)</f>
        <v>Professional</v>
      </c>
      <c r="M1189" t="str">
        <f>VLOOKUP(A1189,MasterTutor!A:D,2,FALSE)</f>
        <v>Kristin Haase-Alvey</v>
      </c>
    </row>
    <row r="1190" spans="1:13" x14ac:dyDescent="0.2">
      <c r="A1190" s="19" t="s">
        <v>284</v>
      </c>
      <c r="B1190" s="19" t="s">
        <v>16</v>
      </c>
      <c r="C1190" s="22">
        <v>0.99</v>
      </c>
      <c r="D1190" s="22">
        <v>0.84</v>
      </c>
      <c r="E1190" s="22">
        <v>1</v>
      </c>
      <c r="F1190" s="22">
        <v>0.99</v>
      </c>
      <c r="G1190" s="22">
        <v>1</v>
      </c>
      <c r="H1190" s="19">
        <v>15</v>
      </c>
      <c r="I1190" s="23">
        <v>45751</v>
      </c>
      <c r="J1190" s="22">
        <v>1</v>
      </c>
      <c r="K1190" t="str">
        <f>VLOOKUP(A1190,MasterTutor!A:D,4,FALSE)</f>
        <v>Advanced</v>
      </c>
      <c r="L1190" t="str">
        <f>VLOOKUP(A1190,MasterTutor!A:D,3,FALSE)</f>
        <v>Professional</v>
      </c>
      <c r="M1190" t="str">
        <f>VLOOKUP(A1190,MasterTutor!A:D,2,FALSE)</f>
        <v>Kristin Haase-Alvey</v>
      </c>
    </row>
    <row r="1191" spans="1:13" x14ac:dyDescent="0.2">
      <c r="A1191" s="19" t="s">
        <v>284</v>
      </c>
      <c r="B1191" s="19" t="s">
        <v>257</v>
      </c>
      <c r="C1191" s="22">
        <v>0.93</v>
      </c>
      <c r="D1191" s="22">
        <v>0.94</v>
      </c>
      <c r="E1191" s="22">
        <v>0.99</v>
      </c>
      <c r="F1191" s="22">
        <v>1</v>
      </c>
      <c r="G1191" s="22">
        <v>1</v>
      </c>
      <c r="H1191" s="19">
        <v>29</v>
      </c>
      <c r="I1191" s="20">
        <v>0.75</v>
      </c>
      <c r="J1191" s="22">
        <v>0.75</v>
      </c>
      <c r="K1191" t="str">
        <f>VLOOKUP(A1191,MasterTutor!A:D,4,FALSE)</f>
        <v>Advanced</v>
      </c>
      <c r="L1191" t="str">
        <f>VLOOKUP(A1191,MasterTutor!A:D,3,FALSE)</f>
        <v>Professional</v>
      </c>
      <c r="M1191" t="str">
        <f>VLOOKUP(A1191,MasterTutor!A:D,2,FALSE)</f>
        <v>Kristin Haase-Alvey</v>
      </c>
    </row>
    <row r="1192" spans="1:13" x14ac:dyDescent="0.2">
      <c r="A1192" s="19" t="s">
        <v>284</v>
      </c>
      <c r="B1192" s="19" t="s">
        <v>29</v>
      </c>
      <c r="C1192" s="22">
        <v>1.2285999999999999</v>
      </c>
      <c r="D1192" s="22">
        <v>1.3778999999999999</v>
      </c>
      <c r="E1192" s="22">
        <v>0.99447513799999998</v>
      </c>
      <c r="F1192" s="22">
        <v>0.99173553699999994</v>
      </c>
      <c r="G1192" s="22">
        <v>1</v>
      </c>
      <c r="H1192" s="19">
        <v>23</v>
      </c>
      <c r="I1192" s="20">
        <v>0.875</v>
      </c>
      <c r="J1192" s="22">
        <f>I1192</f>
        <v>0.875</v>
      </c>
      <c r="K1192" t="str">
        <f>VLOOKUP(A1192,MasterTutor!A:D,4,FALSE)</f>
        <v>Advanced</v>
      </c>
      <c r="L1192" t="str">
        <f>VLOOKUP(A1192,MasterTutor!A:D,3,FALSE)</f>
        <v>Professional</v>
      </c>
      <c r="M1192" t="str">
        <f>VLOOKUP(A1192,MasterTutor!A:D,2,FALSE)</f>
        <v>Kristin Haase-Alvey</v>
      </c>
    </row>
    <row r="1193" spans="1:13" x14ac:dyDescent="0.2">
      <c r="A1193" s="19" t="s">
        <v>284</v>
      </c>
      <c r="B1193" s="19" t="s">
        <v>22</v>
      </c>
      <c r="C1193" s="22">
        <v>0.98</v>
      </c>
      <c r="D1193" s="22">
        <v>0.87</v>
      </c>
      <c r="E1193" s="22">
        <v>1</v>
      </c>
      <c r="F1193" s="22">
        <v>0.98</v>
      </c>
      <c r="G1193" s="22">
        <v>0.71</v>
      </c>
      <c r="H1193" s="19">
        <v>12</v>
      </c>
      <c r="I1193" s="20" t="s">
        <v>286</v>
      </c>
      <c r="J1193" s="22">
        <v>0.71</v>
      </c>
      <c r="K1193" t="str">
        <f>VLOOKUP(A1193,MasterTutor!A:D,4,FALSE)</f>
        <v>Advanced</v>
      </c>
      <c r="L1193" t="str">
        <f>VLOOKUP(A1193,MasterTutor!A:D,3,FALSE)</f>
        <v>Professional</v>
      </c>
      <c r="M1193" t="str">
        <f>VLOOKUP(A1193,MasterTutor!A:D,2,FALSE)</f>
        <v>Kristin Haase-Alvey</v>
      </c>
    </row>
    <row r="1194" spans="1:13" x14ac:dyDescent="0.2">
      <c r="A1194" s="19" t="s">
        <v>287</v>
      </c>
      <c r="B1194" s="19" t="s">
        <v>14</v>
      </c>
      <c r="C1194" s="22">
        <v>0.89580000000000004</v>
      </c>
      <c r="D1194" s="22">
        <v>1.1093999999999999</v>
      </c>
      <c r="E1194" s="22">
        <v>0.83333333333333304</v>
      </c>
      <c r="F1194" s="22">
        <v>0.96296296296296202</v>
      </c>
      <c r="G1194" s="22">
        <v>1</v>
      </c>
      <c r="H1194" s="19">
        <v>2</v>
      </c>
      <c r="I1194" s="20" t="s">
        <v>36</v>
      </c>
      <c r="J1194" s="22">
        <v>0</v>
      </c>
      <c r="K1194" t="str">
        <f>VLOOKUP(A1194,MasterTutor!A:D,4,FALSE)</f>
        <v>Advanced</v>
      </c>
      <c r="L1194" t="str">
        <f>VLOOKUP(A1194,MasterTutor!A:D,3,FALSE)</f>
        <v>Adjunct</v>
      </c>
      <c r="M1194" t="str">
        <f>VLOOKUP(A1194,MasterTutor!A:D,2,FALSE)</f>
        <v>Kristin Haase-Alvey</v>
      </c>
    </row>
    <row r="1195" spans="1:13" x14ac:dyDescent="0.2">
      <c r="A1195" s="19" t="s">
        <v>287</v>
      </c>
      <c r="B1195" s="19" t="s">
        <v>16</v>
      </c>
      <c r="C1195" s="22">
        <v>0.56999999999999995</v>
      </c>
      <c r="D1195" s="22">
        <v>1</v>
      </c>
      <c r="E1195" s="22">
        <v>0.97</v>
      </c>
      <c r="F1195" s="22">
        <v>1</v>
      </c>
      <c r="G1195" s="22">
        <v>1</v>
      </c>
      <c r="H1195" s="19">
        <v>2</v>
      </c>
      <c r="I1195" s="23" t="s">
        <v>148</v>
      </c>
      <c r="J1195" s="22">
        <v>0</v>
      </c>
      <c r="K1195" t="str">
        <f>VLOOKUP(A1195,MasterTutor!A:D,4,FALSE)</f>
        <v>Advanced</v>
      </c>
      <c r="L1195" t="str">
        <f>VLOOKUP(A1195,MasterTutor!A:D,3,FALSE)</f>
        <v>Adjunct</v>
      </c>
      <c r="M1195" t="str">
        <f>VLOOKUP(A1195,MasterTutor!A:D,2,FALSE)</f>
        <v>Kristin Haase-Alvey</v>
      </c>
    </row>
    <row r="1196" spans="1:13" x14ac:dyDescent="0.2">
      <c r="A1196" s="19" t="s">
        <v>287</v>
      </c>
      <c r="B1196" s="19" t="s">
        <v>257</v>
      </c>
      <c r="C1196" s="22">
        <v>0.73</v>
      </c>
      <c r="D1196" s="22">
        <v>1.0900000000000001</v>
      </c>
      <c r="E1196" s="22">
        <v>0.96</v>
      </c>
      <c r="F1196" s="22">
        <v>0.81</v>
      </c>
      <c r="G1196" s="22">
        <v>1</v>
      </c>
      <c r="H1196" s="19">
        <v>5</v>
      </c>
      <c r="I1196" s="20">
        <v>0.16666666666666666</v>
      </c>
      <c r="J1196" s="22">
        <f>1/6</f>
        <v>0.16666666666666666</v>
      </c>
      <c r="K1196" t="str">
        <f>VLOOKUP(A1196,MasterTutor!A:D,4,FALSE)</f>
        <v>Advanced</v>
      </c>
      <c r="L1196" t="str">
        <f>VLOOKUP(A1196,MasterTutor!A:D,3,FALSE)</f>
        <v>Adjunct</v>
      </c>
      <c r="M1196" t="str">
        <f>VLOOKUP(A1196,MasterTutor!A:D,2,FALSE)</f>
        <v>Kristin Haase-Alvey</v>
      </c>
    </row>
    <row r="1197" spans="1:13" x14ac:dyDescent="0.2">
      <c r="A1197" s="19" t="s">
        <v>287</v>
      </c>
      <c r="B1197" s="19" t="s">
        <v>29</v>
      </c>
      <c r="C1197" s="22">
        <v>0.82289999999999996</v>
      </c>
      <c r="D1197" s="22">
        <v>1.0820000000000001</v>
      </c>
      <c r="E1197" s="22">
        <v>1</v>
      </c>
      <c r="F1197" s="22">
        <v>0.86666666699999995</v>
      </c>
      <c r="G1197" s="22">
        <v>1</v>
      </c>
      <c r="H1197" s="19">
        <v>6</v>
      </c>
      <c r="I1197" s="20" t="s">
        <v>45</v>
      </c>
      <c r="J1197" s="22">
        <v>0</v>
      </c>
      <c r="K1197" t="str">
        <f>VLOOKUP(A1197,MasterTutor!A:D,4,FALSE)</f>
        <v>Advanced</v>
      </c>
      <c r="L1197" t="str">
        <f>VLOOKUP(A1197,MasterTutor!A:D,3,FALSE)</f>
        <v>Adjunct</v>
      </c>
      <c r="M1197" t="str">
        <f>VLOOKUP(A1197,MasterTutor!A:D,2,FALSE)</f>
        <v>Kristin Haase-Alvey</v>
      </c>
    </row>
    <row r="1198" spans="1:13" x14ac:dyDescent="0.2">
      <c r="A1198" s="19" t="s">
        <v>287</v>
      </c>
      <c r="B1198" s="19" t="s">
        <v>17</v>
      </c>
      <c r="C1198" s="22">
        <v>0.8</v>
      </c>
      <c r="D1198" s="22">
        <v>1.0900000000000001</v>
      </c>
      <c r="E1198" s="22">
        <v>0.98</v>
      </c>
      <c r="F1198" s="22">
        <v>0.83</v>
      </c>
      <c r="G1198" s="22">
        <v>0.71</v>
      </c>
      <c r="H1198" s="19">
        <v>3</v>
      </c>
      <c r="I1198" s="20">
        <v>0</v>
      </c>
      <c r="J1198" s="22">
        <f>I1198</f>
        <v>0</v>
      </c>
      <c r="K1198" t="str">
        <f>VLOOKUP(A1198,MasterTutor!A:D,4,FALSE)</f>
        <v>Advanced</v>
      </c>
      <c r="L1198" t="str">
        <f>VLOOKUP(A1198,MasterTutor!A:D,3,FALSE)</f>
        <v>Adjunct</v>
      </c>
      <c r="M1198" t="str">
        <f>VLOOKUP(A1198,MasterTutor!A:D,2,FALSE)</f>
        <v>Kristin Haase-Alvey</v>
      </c>
    </row>
    <row r="1199" spans="1:13" x14ac:dyDescent="0.2">
      <c r="A1199" s="19" t="s">
        <v>287</v>
      </c>
      <c r="B1199" s="19" t="s">
        <v>18</v>
      </c>
      <c r="C1199" s="22">
        <v>0.63</v>
      </c>
      <c r="D1199" s="22">
        <v>1.07</v>
      </c>
      <c r="E1199" s="22">
        <v>0.99</v>
      </c>
      <c r="F1199" s="22">
        <v>1</v>
      </c>
      <c r="G1199" s="22">
        <v>0.9</v>
      </c>
      <c r="H1199" s="19">
        <v>2</v>
      </c>
      <c r="I1199" s="20">
        <v>0</v>
      </c>
      <c r="J1199" s="22">
        <f>I1199</f>
        <v>0</v>
      </c>
      <c r="K1199" t="str">
        <f>VLOOKUP(A1199,MasterTutor!A:D,4,FALSE)</f>
        <v>Advanced</v>
      </c>
      <c r="L1199" t="str">
        <f>VLOOKUP(A1199,MasterTutor!A:D,3,FALSE)</f>
        <v>Adjunct</v>
      </c>
      <c r="M1199" t="str">
        <f>VLOOKUP(A1199,MasterTutor!A:D,2,FALSE)</f>
        <v>Kristin Haase-Alvey</v>
      </c>
    </row>
    <row r="1200" spans="1:13" x14ac:dyDescent="0.2">
      <c r="A1200" s="19" t="s">
        <v>287</v>
      </c>
      <c r="B1200" s="19" t="s">
        <v>20</v>
      </c>
      <c r="C1200" s="22">
        <v>0.71</v>
      </c>
      <c r="D1200" s="22">
        <v>1.0900000000000001</v>
      </c>
      <c r="E1200" s="22">
        <v>0.97</v>
      </c>
      <c r="F1200" s="22">
        <v>1</v>
      </c>
      <c r="G1200" s="22">
        <v>0.83</v>
      </c>
      <c r="H1200" s="19">
        <v>3</v>
      </c>
      <c r="I1200" s="20">
        <v>0</v>
      </c>
      <c r="J1200" s="22">
        <f>I1200</f>
        <v>0</v>
      </c>
      <c r="K1200" t="str">
        <f>VLOOKUP(A1200,MasterTutor!A:D,4,FALSE)</f>
        <v>Advanced</v>
      </c>
      <c r="L1200" t="str">
        <f>VLOOKUP(A1200,MasterTutor!A:D,3,FALSE)</f>
        <v>Adjunct</v>
      </c>
      <c r="M1200" t="str">
        <f>VLOOKUP(A1200,MasterTutor!A:D,2,FALSE)</f>
        <v>Kristin Haase-Alvey</v>
      </c>
    </row>
    <row r="1201" spans="1:13" x14ac:dyDescent="0.2">
      <c r="A1201" s="19" t="s">
        <v>287</v>
      </c>
      <c r="B1201" s="19" t="s">
        <v>21</v>
      </c>
      <c r="C1201" s="22">
        <v>1.1599999999999999</v>
      </c>
      <c r="D1201" s="22">
        <v>1.26</v>
      </c>
      <c r="E1201" s="22">
        <v>0.84</v>
      </c>
      <c r="F1201" s="22">
        <v>0.56999999999999995</v>
      </c>
      <c r="G1201" s="22">
        <v>0.73</v>
      </c>
      <c r="H1201" s="19">
        <v>4</v>
      </c>
      <c r="I1201" s="20" t="s">
        <v>36</v>
      </c>
      <c r="J1201" s="22">
        <v>0</v>
      </c>
      <c r="K1201" t="str">
        <f>VLOOKUP(A1201,MasterTutor!A:D,4,FALSE)</f>
        <v>Advanced</v>
      </c>
      <c r="L1201" t="str">
        <f>VLOOKUP(A1201,MasterTutor!A:D,3,FALSE)</f>
        <v>Adjunct</v>
      </c>
      <c r="M1201" t="str">
        <f>VLOOKUP(A1201,MasterTutor!A:D,2,FALSE)</f>
        <v>Kristin Haase-Alvey</v>
      </c>
    </row>
    <row r="1202" spans="1:13" x14ac:dyDescent="0.2">
      <c r="A1202" s="19" t="s">
        <v>287</v>
      </c>
      <c r="B1202" s="19" t="s">
        <v>22</v>
      </c>
      <c r="C1202" s="22">
        <v>0.74</v>
      </c>
      <c r="D1202" s="22">
        <v>1.1599999999999999</v>
      </c>
      <c r="E1202" s="22">
        <v>0.87</v>
      </c>
      <c r="F1202" s="22">
        <v>0.96</v>
      </c>
      <c r="G1202" s="22">
        <v>1</v>
      </c>
      <c r="H1202" s="19">
        <v>4</v>
      </c>
      <c r="I1202" s="20" t="s">
        <v>23</v>
      </c>
      <c r="J1202" s="22">
        <v>1</v>
      </c>
      <c r="K1202" t="str">
        <f>VLOOKUP(A1202,MasterTutor!A:D,4,FALSE)</f>
        <v>Advanced</v>
      </c>
      <c r="L1202" t="str">
        <f>VLOOKUP(A1202,MasterTutor!A:D,3,FALSE)</f>
        <v>Adjunct</v>
      </c>
      <c r="M1202" t="str">
        <f>VLOOKUP(A1202,MasterTutor!A:D,2,FALSE)</f>
        <v>Kristin Haase-Alvey</v>
      </c>
    </row>
    <row r="1203" spans="1:13" x14ac:dyDescent="0.2">
      <c r="A1203" s="19" t="s">
        <v>288</v>
      </c>
      <c r="B1203" s="19" t="s">
        <v>14</v>
      </c>
      <c r="C1203" s="22">
        <v>0.88329999999999997</v>
      </c>
      <c r="D1203" s="22">
        <v>1.2647999999999999</v>
      </c>
      <c r="E1203" s="22">
        <v>0.98969072164948402</v>
      </c>
      <c r="F1203" s="22">
        <v>1</v>
      </c>
      <c r="G1203" s="22">
        <v>0.86956521739130399</v>
      </c>
      <c r="H1203" s="19">
        <v>6</v>
      </c>
      <c r="I1203" s="20" t="s">
        <v>66</v>
      </c>
      <c r="J1203" s="22">
        <v>0.5</v>
      </c>
      <c r="K1203" t="str">
        <f>VLOOKUP(A1203,MasterTutor!A:D,4,FALSE)</f>
        <v>Premium</v>
      </c>
      <c r="L1203" t="str">
        <f>VLOOKUP(A1203,MasterTutor!A:D,3,FALSE)</f>
        <v>Professional</v>
      </c>
      <c r="M1203" t="str">
        <f>VLOOKUP(A1203,MasterTutor!A:D,2,FALSE)</f>
        <v>Jessica Milner</v>
      </c>
    </row>
    <row r="1204" spans="1:13" x14ac:dyDescent="0.2">
      <c r="A1204" s="19" t="s">
        <v>288</v>
      </c>
      <c r="B1204" s="19" t="s">
        <v>16</v>
      </c>
      <c r="C1204" s="22">
        <v>1.05</v>
      </c>
      <c r="D1204" s="22">
        <v>1.21</v>
      </c>
      <c r="E1204" s="22">
        <v>0.99</v>
      </c>
      <c r="F1204" s="22">
        <v>0.98</v>
      </c>
      <c r="G1204" s="22">
        <v>0.81</v>
      </c>
      <c r="H1204" s="19">
        <v>16</v>
      </c>
      <c r="I1204" s="23" t="s">
        <v>36</v>
      </c>
      <c r="J1204" s="22">
        <v>0</v>
      </c>
      <c r="K1204" t="str">
        <f>VLOOKUP(A1204,MasterTutor!A:D,4,FALSE)</f>
        <v>Premium</v>
      </c>
      <c r="L1204" t="str">
        <f>VLOOKUP(A1204,MasterTutor!A:D,3,FALSE)</f>
        <v>Professional</v>
      </c>
      <c r="M1204" t="str">
        <f>VLOOKUP(A1204,MasterTutor!A:D,2,FALSE)</f>
        <v>Jessica Milner</v>
      </c>
    </row>
    <row r="1205" spans="1:13" x14ac:dyDescent="0.2">
      <c r="A1205" s="19" t="s">
        <v>288</v>
      </c>
      <c r="B1205" s="19" t="s">
        <v>257</v>
      </c>
      <c r="C1205" s="22">
        <v>0.78</v>
      </c>
      <c r="D1205" s="22">
        <v>1.02</v>
      </c>
      <c r="E1205" s="22">
        <v>0.99</v>
      </c>
      <c r="F1205" s="22">
        <v>0.69</v>
      </c>
      <c r="G1205" s="22">
        <v>0.73</v>
      </c>
      <c r="H1205" s="19">
        <v>3</v>
      </c>
      <c r="I1205" s="20"/>
      <c r="J1205" s="22"/>
      <c r="K1205" t="str">
        <f>VLOOKUP(A1205,MasterTutor!A:D,4,FALSE)</f>
        <v>Premium</v>
      </c>
      <c r="L1205" t="str">
        <f>VLOOKUP(A1205,MasterTutor!A:D,3,FALSE)</f>
        <v>Professional</v>
      </c>
      <c r="M1205" t="str">
        <f>VLOOKUP(A1205,MasterTutor!A:D,2,FALSE)</f>
        <v>Jessica Milner</v>
      </c>
    </row>
    <row r="1206" spans="1:13" x14ac:dyDescent="0.2">
      <c r="A1206" s="19" t="s">
        <v>288</v>
      </c>
      <c r="B1206" s="19" t="s">
        <v>29</v>
      </c>
      <c r="C1206" s="22">
        <v>0.36670000000000003</v>
      </c>
      <c r="D1206" s="22">
        <v>0.92110000000000003</v>
      </c>
      <c r="E1206" s="22">
        <v>1</v>
      </c>
      <c r="F1206" s="22">
        <v>0.97297297299999996</v>
      </c>
      <c r="G1206" s="22">
        <v>0.125</v>
      </c>
      <c r="H1206" s="19">
        <v>3</v>
      </c>
      <c r="I1206" s="20" t="s">
        <v>32</v>
      </c>
      <c r="J1206" s="22">
        <v>0</v>
      </c>
      <c r="K1206" t="str">
        <f>VLOOKUP(A1206,MasterTutor!A:D,4,FALSE)</f>
        <v>Premium</v>
      </c>
      <c r="L1206" t="str">
        <f>VLOOKUP(A1206,MasterTutor!A:D,3,FALSE)</f>
        <v>Professional</v>
      </c>
      <c r="M1206" t="str">
        <f>VLOOKUP(A1206,MasterTutor!A:D,2,FALSE)</f>
        <v>Jessica Milner</v>
      </c>
    </row>
    <row r="1207" spans="1:13" x14ac:dyDescent="0.2">
      <c r="A1207" s="19" t="s">
        <v>288</v>
      </c>
      <c r="B1207" s="19" t="s">
        <v>17</v>
      </c>
      <c r="C1207" s="22">
        <v>0.61</v>
      </c>
      <c r="D1207" s="22">
        <v>1.03</v>
      </c>
      <c r="E1207" s="22">
        <v>0.99</v>
      </c>
      <c r="F1207" s="22">
        <v>0.93</v>
      </c>
      <c r="G1207" s="22">
        <v>0.67</v>
      </c>
      <c r="H1207" s="19" t="e">
        <v>#N/A</v>
      </c>
      <c r="I1207" s="20">
        <v>0</v>
      </c>
      <c r="J1207" s="22">
        <f>I1207</f>
        <v>0</v>
      </c>
      <c r="K1207" t="str">
        <f>VLOOKUP(A1207,MasterTutor!A:D,4,FALSE)</f>
        <v>Premium</v>
      </c>
      <c r="L1207" t="str">
        <f>VLOOKUP(A1207,MasterTutor!A:D,3,FALSE)</f>
        <v>Professional</v>
      </c>
      <c r="M1207" t="str">
        <f>VLOOKUP(A1207,MasterTutor!A:D,2,FALSE)</f>
        <v>Jessica Milner</v>
      </c>
    </row>
    <row r="1208" spans="1:13" x14ac:dyDescent="0.2">
      <c r="A1208" s="19" t="s">
        <v>288</v>
      </c>
      <c r="B1208" s="19" t="s">
        <v>18</v>
      </c>
      <c r="C1208" s="22">
        <v>0.28999999999999998</v>
      </c>
      <c r="D1208" s="22">
        <v>0.7</v>
      </c>
      <c r="E1208" s="22">
        <v>1</v>
      </c>
      <c r="F1208" s="22">
        <v>0.95</v>
      </c>
      <c r="G1208" s="22">
        <v>0.5</v>
      </c>
      <c r="H1208" s="19">
        <v>4</v>
      </c>
      <c r="I1208" s="20">
        <v>0</v>
      </c>
      <c r="J1208" s="22">
        <f>I1208</f>
        <v>0</v>
      </c>
      <c r="K1208" t="str">
        <f>VLOOKUP(A1208,MasterTutor!A:D,4,FALSE)</f>
        <v>Premium</v>
      </c>
      <c r="L1208" t="str">
        <f>VLOOKUP(A1208,MasterTutor!A:D,3,FALSE)</f>
        <v>Professional</v>
      </c>
      <c r="M1208" t="str">
        <f>VLOOKUP(A1208,MasterTutor!A:D,2,FALSE)</f>
        <v>Jessica Milner</v>
      </c>
    </row>
    <row r="1209" spans="1:13" x14ac:dyDescent="0.2">
      <c r="A1209" s="19" t="s">
        <v>288</v>
      </c>
      <c r="B1209" s="19" t="s">
        <v>20</v>
      </c>
      <c r="C1209" s="22">
        <v>0.68</v>
      </c>
      <c r="D1209" s="22">
        <v>1.2</v>
      </c>
      <c r="E1209" s="22">
        <v>0.99</v>
      </c>
      <c r="F1209" s="22">
        <v>1</v>
      </c>
      <c r="G1209" s="22">
        <v>0.88</v>
      </c>
      <c r="H1209" s="19">
        <v>2</v>
      </c>
      <c r="I1209" s="20">
        <v>0</v>
      </c>
      <c r="J1209" s="22">
        <f>I1209</f>
        <v>0</v>
      </c>
      <c r="K1209" t="str">
        <f>VLOOKUP(A1209,MasterTutor!A:D,4,FALSE)</f>
        <v>Premium</v>
      </c>
      <c r="L1209" t="str">
        <f>VLOOKUP(A1209,MasterTutor!A:D,3,FALSE)</f>
        <v>Professional</v>
      </c>
      <c r="M1209" t="str">
        <f>VLOOKUP(A1209,MasterTutor!A:D,2,FALSE)</f>
        <v>Jessica Milner</v>
      </c>
    </row>
    <row r="1210" spans="1:13" x14ac:dyDescent="0.2">
      <c r="A1210" s="19" t="s">
        <v>288</v>
      </c>
      <c r="B1210" s="19" t="s">
        <v>21</v>
      </c>
      <c r="C1210" s="22">
        <v>0.73</v>
      </c>
      <c r="D1210" s="22">
        <v>1.23</v>
      </c>
      <c r="E1210" s="22">
        <v>1</v>
      </c>
      <c r="F1210" s="22">
        <v>0.96</v>
      </c>
      <c r="G1210" s="22">
        <v>0.88</v>
      </c>
      <c r="H1210" s="19">
        <v>1</v>
      </c>
      <c r="I1210" s="20" t="s">
        <v>45</v>
      </c>
      <c r="J1210" s="22">
        <v>0</v>
      </c>
      <c r="K1210" t="str">
        <f>VLOOKUP(A1210,MasterTutor!A:D,4,FALSE)</f>
        <v>Premium</v>
      </c>
      <c r="L1210" t="str">
        <f>VLOOKUP(A1210,MasterTutor!A:D,3,FALSE)</f>
        <v>Professional</v>
      </c>
      <c r="M1210" t="str">
        <f>VLOOKUP(A1210,MasterTutor!A:D,2,FALSE)</f>
        <v>Jessica Milner</v>
      </c>
    </row>
    <row r="1211" spans="1:13" x14ac:dyDescent="0.2">
      <c r="A1211" s="19" t="s">
        <v>288</v>
      </c>
      <c r="B1211" s="19" t="s">
        <v>22</v>
      </c>
      <c r="C1211" s="22">
        <v>0.95</v>
      </c>
      <c r="D1211" s="22">
        <v>1.28</v>
      </c>
      <c r="E1211" s="22">
        <v>1</v>
      </c>
      <c r="F1211" s="22">
        <v>0.97</v>
      </c>
      <c r="G1211" s="22">
        <v>0.33</v>
      </c>
      <c r="H1211" s="19">
        <v>1</v>
      </c>
      <c r="I1211" s="20" t="s">
        <v>45</v>
      </c>
      <c r="J1211" s="22">
        <v>0</v>
      </c>
      <c r="K1211" t="str">
        <f>VLOOKUP(A1211,MasterTutor!A:D,4,FALSE)</f>
        <v>Premium</v>
      </c>
      <c r="L1211" t="str">
        <f>VLOOKUP(A1211,MasterTutor!A:D,3,FALSE)</f>
        <v>Professional</v>
      </c>
      <c r="M1211" t="str">
        <f>VLOOKUP(A1211,MasterTutor!A:D,2,FALSE)</f>
        <v>Jessica Milner</v>
      </c>
    </row>
    <row r="1212" spans="1:13" x14ac:dyDescent="0.2">
      <c r="A1212" s="19" t="s">
        <v>289</v>
      </c>
      <c r="B1212" s="19" t="s">
        <v>14</v>
      </c>
      <c r="C1212" s="22">
        <v>0.85419999999999996</v>
      </c>
      <c r="D1212" s="22">
        <v>1.0575999999999901</v>
      </c>
      <c r="E1212" s="22">
        <v>1</v>
      </c>
      <c r="F1212" s="22">
        <v>0.96153846153846101</v>
      </c>
      <c r="G1212" s="22">
        <v>0.83333333333333304</v>
      </c>
      <c r="H1212" s="19">
        <v>18</v>
      </c>
      <c r="I1212" s="20" t="s">
        <v>59</v>
      </c>
      <c r="J1212" s="22">
        <v>0.75</v>
      </c>
      <c r="K1212" t="str">
        <f>VLOOKUP(A1212,MasterTutor!A:D,4,FALSE)</f>
        <v>Advanced</v>
      </c>
      <c r="L1212" t="str">
        <f>VLOOKUP(A1212,MasterTutor!A:D,3,FALSE)</f>
        <v>Professional</v>
      </c>
      <c r="M1212" t="str">
        <f>VLOOKUP(A1212,MasterTutor!A:D,2,FALSE)</f>
        <v>Ela Cross</v>
      </c>
    </row>
    <row r="1213" spans="1:13" x14ac:dyDescent="0.2">
      <c r="A1213" s="19" t="s">
        <v>289</v>
      </c>
      <c r="B1213" s="19" t="s">
        <v>16</v>
      </c>
      <c r="C1213" s="22">
        <v>1.0900000000000001</v>
      </c>
      <c r="D1213" s="22">
        <v>1.08</v>
      </c>
      <c r="E1213" s="22">
        <v>1</v>
      </c>
      <c r="F1213" s="22">
        <v>0.98</v>
      </c>
      <c r="G1213" s="22">
        <v>0.85</v>
      </c>
      <c r="H1213" s="19">
        <v>12</v>
      </c>
      <c r="I1213" s="23">
        <v>45816</v>
      </c>
      <c r="J1213" s="24">
        <v>0.75</v>
      </c>
      <c r="K1213" t="str">
        <f>VLOOKUP(A1213,MasterTutor!A:D,4,FALSE)</f>
        <v>Advanced</v>
      </c>
      <c r="L1213" t="str">
        <f>VLOOKUP(A1213,MasterTutor!A:D,3,FALSE)</f>
        <v>Professional</v>
      </c>
      <c r="M1213" t="str">
        <f>VLOOKUP(A1213,MasterTutor!A:D,2,FALSE)</f>
        <v>Ela Cross</v>
      </c>
    </row>
    <row r="1214" spans="1:13" x14ac:dyDescent="0.2">
      <c r="A1214" s="19" t="s">
        <v>289</v>
      </c>
      <c r="B1214" s="19" t="s">
        <v>257</v>
      </c>
      <c r="C1214" s="22">
        <v>0.95</v>
      </c>
      <c r="D1214" s="22">
        <v>1.01</v>
      </c>
      <c r="E1214" s="22">
        <v>1</v>
      </c>
      <c r="F1214" s="22">
        <v>0.98</v>
      </c>
      <c r="G1214" s="22">
        <v>0.8</v>
      </c>
      <c r="H1214" s="19">
        <v>16</v>
      </c>
      <c r="I1214" s="20"/>
      <c r="J1214" s="22"/>
      <c r="K1214" t="str">
        <f>VLOOKUP(A1214,MasterTutor!A:D,4,FALSE)</f>
        <v>Advanced</v>
      </c>
      <c r="L1214" t="str">
        <f>VLOOKUP(A1214,MasterTutor!A:D,3,FALSE)</f>
        <v>Professional</v>
      </c>
      <c r="M1214" t="str">
        <f>VLOOKUP(A1214,MasterTutor!A:D,2,FALSE)</f>
        <v>Ela Cross</v>
      </c>
    </row>
    <row r="1215" spans="1:13" x14ac:dyDescent="0.2">
      <c r="A1215" s="19" t="s">
        <v>289</v>
      </c>
      <c r="B1215" s="19" t="s">
        <v>29</v>
      </c>
      <c r="C1215" s="22">
        <v>0.86880000000000002</v>
      </c>
      <c r="D1215" s="22">
        <v>1.0707</v>
      </c>
      <c r="E1215" s="22">
        <v>1</v>
      </c>
      <c r="F1215" s="22">
        <v>0.97435897400000004</v>
      </c>
      <c r="G1215" s="22">
        <v>0.869565217</v>
      </c>
      <c r="H1215" s="19">
        <v>27</v>
      </c>
      <c r="I1215" s="20">
        <v>1</v>
      </c>
      <c r="J1215" s="22">
        <f>I1215</f>
        <v>1</v>
      </c>
      <c r="K1215" t="str">
        <f>VLOOKUP(A1215,MasterTutor!A:D,4,FALSE)</f>
        <v>Advanced</v>
      </c>
      <c r="L1215" t="str">
        <f>VLOOKUP(A1215,MasterTutor!A:D,3,FALSE)</f>
        <v>Professional</v>
      </c>
      <c r="M1215" t="str">
        <f>VLOOKUP(A1215,MasterTutor!A:D,2,FALSE)</f>
        <v>Ela Cross</v>
      </c>
    </row>
    <row r="1216" spans="1:13" x14ac:dyDescent="0.2">
      <c r="A1216" s="19" t="s">
        <v>289</v>
      </c>
      <c r="B1216" s="19" t="s">
        <v>17</v>
      </c>
      <c r="C1216" s="22">
        <v>0.88</v>
      </c>
      <c r="D1216" s="22">
        <v>1.1299999999999999</v>
      </c>
      <c r="E1216" s="22">
        <v>1</v>
      </c>
      <c r="F1216" s="22">
        <v>1</v>
      </c>
      <c r="G1216" s="22">
        <v>0.79</v>
      </c>
      <c r="H1216" s="19">
        <v>16</v>
      </c>
      <c r="I1216" s="20">
        <v>0</v>
      </c>
      <c r="J1216" s="22">
        <f>I1216</f>
        <v>0</v>
      </c>
      <c r="K1216" t="str">
        <f>VLOOKUP(A1216,MasterTutor!A:D,4,FALSE)</f>
        <v>Advanced</v>
      </c>
      <c r="L1216" t="str">
        <f>VLOOKUP(A1216,MasterTutor!A:D,3,FALSE)</f>
        <v>Professional</v>
      </c>
      <c r="M1216" t="str">
        <f>VLOOKUP(A1216,MasterTutor!A:D,2,FALSE)</f>
        <v>Ela Cross</v>
      </c>
    </row>
    <row r="1217" spans="1:13" x14ac:dyDescent="0.2">
      <c r="A1217" s="19" t="s">
        <v>289</v>
      </c>
      <c r="B1217" s="19" t="s">
        <v>18</v>
      </c>
      <c r="C1217" s="22">
        <v>0.74</v>
      </c>
      <c r="D1217" s="22">
        <v>0.81</v>
      </c>
      <c r="E1217" s="22">
        <v>0.99</v>
      </c>
      <c r="F1217" s="22">
        <v>1</v>
      </c>
      <c r="G1217" s="22">
        <v>0.84</v>
      </c>
      <c r="H1217" s="19">
        <v>9</v>
      </c>
      <c r="I1217" s="20">
        <v>1</v>
      </c>
      <c r="J1217" s="22">
        <f>I1217</f>
        <v>1</v>
      </c>
      <c r="K1217" t="str">
        <f>VLOOKUP(A1217,MasterTutor!A:D,4,FALSE)</f>
        <v>Advanced</v>
      </c>
      <c r="L1217" t="str">
        <f>VLOOKUP(A1217,MasterTutor!A:D,3,FALSE)</f>
        <v>Professional</v>
      </c>
      <c r="M1217" t="str">
        <f>VLOOKUP(A1217,MasterTutor!A:D,2,FALSE)</f>
        <v>Ela Cross</v>
      </c>
    </row>
    <row r="1218" spans="1:13" x14ac:dyDescent="0.2">
      <c r="A1218" s="19" t="s">
        <v>289</v>
      </c>
      <c r="B1218" s="19" t="s">
        <v>20</v>
      </c>
      <c r="C1218" s="22">
        <v>1.0900000000000001</v>
      </c>
      <c r="D1218" s="22">
        <v>1.1499999999999999</v>
      </c>
      <c r="E1218" s="22">
        <v>1</v>
      </c>
      <c r="F1218" s="22">
        <v>0.98</v>
      </c>
      <c r="G1218" s="22">
        <v>0.86</v>
      </c>
      <c r="H1218" s="19">
        <v>15</v>
      </c>
      <c r="I1218" s="20" t="s">
        <v>58</v>
      </c>
      <c r="J1218" s="22">
        <v>0.8</v>
      </c>
      <c r="K1218" t="str">
        <f>VLOOKUP(A1218,MasterTutor!A:D,4,FALSE)</f>
        <v>Advanced</v>
      </c>
      <c r="L1218" t="str">
        <f>VLOOKUP(A1218,MasterTutor!A:D,3,FALSE)</f>
        <v>Professional</v>
      </c>
      <c r="M1218" t="str">
        <f>VLOOKUP(A1218,MasterTutor!A:D,2,FALSE)</f>
        <v>Ela Cross</v>
      </c>
    </row>
    <row r="1219" spans="1:13" x14ac:dyDescent="0.2">
      <c r="A1219" s="19" t="s">
        <v>289</v>
      </c>
      <c r="B1219" s="19" t="s">
        <v>21</v>
      </c>
      <c r="C1219" s="22">
        <v>0.88</v>
      </c>
      <c r="D1219" s="22">
        <v>1.1100000000000001</v>
      </c>
      <c r="E1219" s="22">
        <v>1</v>
      </c>
      <c r="F1219" s="22">
        <v>0.96</v>
      </c>
      <c r="G1219" s="22">
        <v>0.95</v>
      </c>
      <c r="H1219" s="19">
        <v>22</v>
      </c>
      <c r="I1219" s="20" t="s">
        <v>48</v>
      </c>
      <c r="J1219" s="22">
        <v>1</v>
      </c>
      <c r="K1219" t="str">
        <f>VLOOKUP(A1219,MasterTutor!A:D,4,FALSE)</f>
        <v>Advanced</v>
      </c>
      <c r="L1219" t="str">
        <f>VLOOKUP(A1219,MasterTutor!A:D,3,FALSE)</f>
        <v>Professional</v>
      </c>
      <c r="M1219" t="str">
        <f>VLOOKUP(A1219,MasterTutor!A:D,2,FALSE)</f>
        <v>Ela Cross</v>
      </c>
    </row>
    <row r="1220" spans="1:13" x14ac:dyDescent="0.2">
      <c r="A1220" s="19" t="s">
        <v>289</v>
      </c>
      <c r="B1220" s="19" t="s">
        <v>22</v>
      </c>
      <c r="C1220" s="22">
        <v>0.87</v>
      </c>
      <c r="D1220" s="22">
        <v>1.1399999999999999</v>
      </c>
      <c r="E1220" s="22">
        <v>1</v>
      </c>
      <c r="F1220" s="22">
        <v>0.99</v>
      </c>
      <c r="G1220" s="22">
        <v>0.95</v>
      </c>
      <c r="H1220" s="19">
        <v>10</v>
      </c>
      <c r="I1220" s="20" t="s">
        <v>23</v>
      </c>
      <c r="J1220" s="22">
        <v>1</v>
      </c>
      <c r="K1220" t="str">
        <f>VLOOKUP(A1220,MasterTutor!A:D,4,FALSE)</f>
        <v>Advanced</v>
      </c>
      <c r="L1220" t="str">
        <f>VLOOKUP(A1220,MasterTutor!A:D,3,FALSE)</f>
        <v>Professional</v>
      </c>
      <c r="M1220" t="str">
        <f>VLOOKUP(A1220,MasterTutor!A:D,2,FALSE)</f>
        <v>Ela Cross</v>
      </c>
    </row>
    <row r="1221" spans="1:13" x14ac:dyDescent="0.2">
      <c r="A1221" s="19" t="s">
        <v>290</v>
      </c>
      <c r="B1221" s="19" t="s">
        <v>14</v>
      </c>
      <c r="C1221" s="22">
        <v>0</v>
      </c>
      <c r="D1221" s="22">
        <v>2.63E-2</v>
      </c>
      <c r="E1221" s="22">
        <v>0</v>
      </c>
      <c r="F1221" s="22">
        <v>0</v>
      </c>
      <c r="G1221" s="22">
        <v>0.66666666666666596</v>
      </c>
      <c r="H1221" s="19">
        <v>0</v>
      </c>
      <c r="I1221" s="20"/>
      <c r="J1221" s="22"/>
      <c r="K1221" t="str">
        <f>VLOOKUP(A1221,MasterTutor!A:D,4,FALSE)</f>
        <v>Distinguished</v>
      </c>
      <c r="L1221" t="str">
        <f>VLOOKUP(A1221,MasterTutor!A:D,3,FALSE)</f>
        <v>Professional</v>
      </c>
      <c r="M1221" t="str">
        <f>VLOOKUP(A1221,MasterTutor!A:D,2,FALSE)</f>
        <v>Ian Plamondon</v>
      </c>
    </row>
    <row r="1222" spans="1:13" x14ac:dyDescent="0.2">
      <c r="A1222" s="19" t="s">
        <v>290</v>
      </c>
      <c r="B1222" s="19" t="s">
        <v>14</v>
      </c>
      <c r="C1222" s="22">
        <v>0</v>
      </c>
      <c r="D1222" s="22">
        <v>2.63E-2</v>
      </c>
      <c r="E1222" s="22">
        <v>0</v>
      </c>
      <c r="F1222" s="22">
        <v>0</v>
      </c>
      <c r="G1222" s="22">
        <v>0.66666666666666596</v>
      </c>
      <c r="H1222" s="19">
        <v>0</v>
      </c>
      <c r="J1222" s="19"/>
      <c r="K1222" t="str">
        <f>VLOOKUP(A1222,MasterTutor!A:D,4,FALSE)</f>
        <v>Distinguished</v>
      </c>
      <c r="L1222" t="str">
        <f>VLOOKUP(A1222,MasterTutor!A:D,3,FALSE)</f>
        <v>Professional</v>
      </c>
      <c r="M1222" t="str">
        <f>VLOOKUP(A1222,MasterTutor!A:D,2,FALSE)</f>
        <v>Ian Plamondon</v>
      </c>
    </row>
    <row r="1223" spans="1:13" x14ac:dyDescent="0.2">
      <c r="A1223" s="19" t="s">
        <v>290</v>
      </c>
      <c r="B1223" s="19" t="s">
        <v>16</v>
      </c>
      <c r="C1223" s="22">
        <v>0.23</v>
      </c>
      <c r="D1223" s="22">
        <v>0.7</v>
      </c>
      <c r="E1223" s="22">
        <v>1</v>
      </c>
      <c r="F1223" s="22">
        <v>0.94</v>
      </c>
      <c r="G1223" s="22">
        <v>0.5</v>
      </c>
      <c r="H1223" s="19">
        <v>1</v>
      </c>
      <c r="I1223" s="23">
        <v>45691</v>
      </c>
      <c r="J1223" s="24">
        <v>0.67</v>
      </c>
      <c r="K1223" t="str">
        <f>VLOOKUP(A1223,MasterTutor!A:D,4,FALSE)</f>
        <v>Distinguished</v>
      </c>
      <c r="L1223" t="str">
        <f>VLOOKUP(A1223,MasterTutor!A:D,3,FALSE)</f>
        <v>Professional</v>
      </c>
      <c r="M1223" t="str">
        <f>VLOOKUP(A1223,MasterTutor!A:D,2,FALSE)</f>
        <v>Ian Plamondon</v>
      </c>
    </row>
    <row r="1224" spans="1:13" x14ac:dyDescent="0.2">
      <c r="A1224" s="19" t="s">
        <v>290</v>
      </c>
      <c r="B1224" s="19" t="s">
        <v>257</v>
      </c>
      <c r="C1224" s="22">
        <v>0.52</v>
      </c>
      <c r="D1224" s="22">
        <v>0.93</v>
      </c>
      <c r="E1224" s="22">
        <v>1</v>
      </c>
      <c r="F1224" s="22">
        <v>1</v>
      </c>
      <c r="G1224" s="22">
        <v>0.75</v>
      </c>
      <c r="H1224" s="19">
        <v>2</v>
      </c>
      <c r="I1224" s="20">
        <v>0.14285714285714285</v>
      </c>
      <c r="J1224" s="22">
        <f>1/7</f>
        <v>0.14285714285714285</v>
      </c>
      <c r="K1224" t="str">
        <f>VLOOKUP(A1224,MasterTutor!A:D,4,FALSE)</f>
        <v>Distinguished</v>
      </c>
      <c r="L1224" t="str">
        <f>VLOOKUP(A1224,MasterTutor!A:D,3,FALSE)</f>
        <v>Professional</v>
      </c>
      <c r="M1224" t="str">
        <f>VLOOKUP(A1224,MasterTutor!A:D,2,FALSE)</f>
        <v>Ian Plamondon</v>
      </c>
    </row>
    <row r="1225" spans="1:13" x14ac:dyDescent="0.2">
      <c r="A1225" s="19" t="s">
        <v>290</v>
      </c>
      <c r="B1225" s="19" t="s">
        <v>29</v>
      </c>
      <c r="C1225" s="22">
        <v>0.55000000000000004</v>
      </c>
      <c r="D1225" s="22">
        <v>0.91779999999999995</v>
      </c>
      <c r="E1225" s="22">
        <v>1</v>
      </c>
      <c r="F1225" s="22">
        <v>1</v>
      </c>
      <c r="G1225" s="22">
        <v>0.76923076899999998</v>
      </c>
      <c r="H1225" s="19">
        <v>1</v>
      </c>
      <c r="I1225" s="20">
        <v>0.33333333333333331</v>
      </c>
      <c r="J1225" s="22">
        <f>I1225</f>
        <v>0.33333333333333331</v>
      </c>
      <c r="K1225" t="str">
        <f>VLOOKUP(A1225,MasterTutor!A:D,4,FALSE)</f>
        <v>Distinguished</v>
      </c>
      <c r="L1225" t="str">
        <f>VLOOKUP(A1225,MasterTutor!A:D,3,FALSE)</f>
        <v>Professional</v>
      </c>
      <c r="M1225" t="str">
        <f>VLOOKUP(A1225,MasterTutor!A:D,2,FALSE)</f>
        <v>Ian Plamondon</v>
      </c>
    </row>
    <row r="1226" spans="1:13" x14ac:dyDescent="0.2">
      <c r="A1226" s="19" t="s">
        <v>290</v>
      </c>
      <c r="B1226" s="19" t="s">
        <v>17</v>
      </c>
      <c r="C1226" s="22">
        <v>0.78</v>
      </c>
      <c r="D1226" s="22">
        <v>0.99</v>
      </c>
      <c r="E1226" s="22">
        <v>1</v>
      </c>
      <c r="F1226" s="22">
        <v>1</v>
      </c>
      <c r="G1226" s="22">
        <v>0.83</v>
      </c>
      <c r="H1226" s="19">
        <v>1</v>
      </c>
      <c r="I1226" s="20" t="s">
        <v>35</v>
      </c>
      <c r="J1226" s="22">
        <v>0.75</v>
      </c>
      <c r="K1226" t="str">
        <f>VLOOKUP(A1226,MasterTutor!A:D,4,FALSE)</f>
        <v>Distinguished</v>
      </c>
      <c r="L1226" t="str">
        <f>VLOOKUP(A1226,MasterTutor!A:D,3,FALSE)</f>
        <v>Professional</v>
      </c>
      <c r="M1226" t="str">
        <f>VLOOKUP(A1226,MasterTutor!A:D,2,FALSE)</f>
        <v>Ian Plamondon</v>
      </c>
    </row>
    <row r="1227" spans="1:13" x14ac:dyDescent="0.2">
      <c r="A1227" s="19" t="s">
        <v>290</v>
      </c>
      <c r="B1227" s="19" t="s">
        <v>18</v>
      </c>
      <c r="C1227" s="22">
        <v>0.65</v>
      </c>
      <c r="D1227" s="22">
        <v>1</v>
      </c>
      <c r="E1227" s="22">
        <v>1</v>
      </c>
      <c r="F1227" s="22">
        <v>1</v>
      </c>
      <c r="G1227" s="22">
        <v>0.65</v>
      </c>
      <c r="H1227" s="19">
        <v>1</v>
      </c>
      <c r="I1227" s="20">
        <v>1</v>
      </c>
      <c r="J1227" s="22">
        <f>I1227</f>
        <v>1</v>
      </c>
      <c r="K1227" t="str">
        <f>VLOOKUP(A1227,MasterTutor!A:D,4,FALSE)</f>
        <v>Distinguished</v>
      </c>
      <c r="L1227" t="str">
        <f>VLOOKUP(A1227,MasterTutor!A:D,3,FALSE)</f>
        <v>Professional</v>
      </c>
      <c r="M1227" t="str">
        <f>VLOOKUP(A1227,MasterTutor!A:D,2,FALSE)</f>
        <v>Ian Plamondon</v>
      </c>
    </row>
    <row r="1228" spans="1:13" x14ac:dyDescent="0.2">
      <c r="A1228" s="19" t="s">
        <v>290</v>
      </c>
      <c r="B1228" s="19" t="s">
        <v>20</v>
      </c>
      <c r="C1228" s="22">
        <v>1</v>
      </c>
      <c r="D1228" s="22">
        <v>1.01</v>
      </c>
      <c r="E1228" s="22">
        <v>1</v>
      </c>
      <c r="F1228" s="22">
        <v>0.94</v>
      </c>
      <c r="G1228" s="22">
        <v>0.47</v>
      </c>
      <c r="H1228" s="19">
        <v>1</v>
      </c>
      <c r="I1228" s="20">
        <v>1</v>
      </c>
      <c r="J1228" s="22">
        <f>I1228</f>
        <v>1</v>
      </c>
      <c r="K1228" t="str">
        <f>VLOOKUP(A1228,MasterTutor!A:D,4,FALSE)</f>
        <v>Distinguished</v>
      </c>
      <c r="L1228" t="str">
        <f>VLOOKUP(A1228,MasterTutor!A:D,3,FALSE)</f>
        <v>Professional</v>
      </c>
      <c r="M1228" t="str">
        <f>VLOOKUP(A1228,MasterTutor!A:D,2,FALSE)</f>
        <v>Ian Plamondon</v>
      </c>
    </row>
    <row r="1229" spans="1:13" x14ac:dyDescent="0.2">
      <c r="A1229" s="19" t="s">
        <v>290</v>
      </c>
      <c r="B1229" s="19" t="s">
        <v>21</v>
      </c>
      <c r="C1229" s="22">
        <v>0.84</v>
      </c>
      <c r="D1229" s="22">
        <v>0.96</v>
      </c>
      <c r="E1229" s="22">
        <v>1</v>
      </c>
      <c r="F1229" s="22">
        <v>1</v>
      </c>
      <c r="G1229" s="22">
        <v>0.84</v>
      </c>
      <c r="H1229" s="19">
        <v>2</v>
      </c>
      <c r="I1229" s="21"/>
      <c r="J1229" s="19"/>
      <c r="K1229" t="str">
        <f>VLOOKUP(A1229,MasterTutor!A:D,4,FALSE)</f>
        <v>Distinguished</v>
      </c>
      <c r="L1229" t="str">
        <f>VLOOKUP(A1229,MasterTutor!A:D,3,FALSE)</f>
        <v>Professional</v>
      </c>
      <c r="M1229" t="str">
        <f>VLOOKUP(A1229,MasterTutor!A:D,2,FALSE)</f>
        <v>Ian Plamondon</v>
      </c>
    </row>
    <row r="1230" spans="1:13" x14ac:dyDescent="0.2">
      <c r="A1230" s="19" t="s">
        <v>290</v>
      </c>
      <c r="B1230" s="19" t="s">
        <v>22</v>
      </c>
      <c r="C1230" s="22">
        <v>0.54</v>
      </c>
      <c r="D1230" s="22">
        <v>1</v>
      </c>
      <c r="E1230" s="22">
        <v>1</v>
      </c>
      <c r="F1230" s="22">
        <v>1</v>
      </c>
      <c r="G1230" s="22">
        <v>0.67</v>
      </c>
      <c r="H1230" s="19">
        <v>0</v>
      </c>
      <c r="I1230" s="21"/>
      <c r="J1230" s="19"/>
      <c r="K1230" t="str">
        <f>VLOOKUP(A1230,MasterTutor!A:D,4,FALSE)</f>
        <v>Distinguished</v>
      </c>
      <c r="L1230" t="str">
        <f>VLOOKUP(A1230,MasterTutor!A:D,3,FALSE)</f>
        <v>Professional</v>
      </c>
      <c r="M1230" t="str">
        <f>VLOOKUP(A1230,MasterTutor!A:D,2,FALSE)</f>
        <v>Ian Plamondon</v>
      </c>
    </row>
    <row r="1231" spans="1:13" x14ac:dyDescent="0.2">
      <c r="A1231" s="19" t="s">
        <v>291</v>
      </c>
      <c r="B1231" s="19" t="s">
        <v>14</v>
      </c>
      <c r="C1231" s="22">
        <v>0.74380000000000002</v>
      </c>
      <c r="D1231" s="22">
        <v>1.0025999999999999</v>
      </c>
      <c r="E1231" s="22">
        <v>0.921875</v>
      </c>
      <c r="F1231" s="22">
        <v>0.8125</v>
      </c>
      <c r="G1231" s="22">
        <v>0.84615384615384603</v>
      </c>
      <c r="H1231" s="19">
        <v>10</v>
      </c>
      <c r="I1231" s="20" t="s">
        <v>36</v>
      </c>
      <c r="J1231" s="22">
        <v>0</v>
      </c>
      <c r="K1231" t="str">
        <f>VLOOKUP(A1231,MasterTutor!A:D,4,FALSE)</f>
        <v>Advanced</v>
      </c>
      <c r="L1231" t="str">
        <f>VLOOKUP(A1231,MasterTutor!A:D,3,FALSE)</f>
        <v>Adjunct</v>
      </c>
      <c r="M1231" t="str">
        <f>VLOOKUP(A1231,MasterTutor!A:D,2,FALSE)</f>
        <v>Annelies de Groot</v>
      </c>
    </row>
    <row r="1232" spans="1:13" x14ac:dyDescent="0.2">
      <c r="A1232" s="19" t="s">
        <v>291</v>
      </c>
      <c r="B1232" s="19" t="s">
        <v>16</v>
      </c>
      <c r="C1232" s="22">
        <v>0.81</v>
      </c>
      <c r="D1232" s="22">
        <v>0.93</v>
      </c>
      <c r="E1232" s="22">
        <v>0.95</v>
      </c>
      <c r="F1232" s="22">
        <v>0.85</v>
      </c>
      <c r="G1232" s="22">
        <v>0.92</v>
      </c>
      <c r="H1232" s="19">
        <v>4</v>
      </c>
      <c r="I1232" s="23">
        <v>45661</v>
      </c>
      <c r="J1232" s="24">
        <v>0.25</v>
      </c>
      <c r="K1232" t="str">
        <f>VLOOKUP(A1232,MasterTutor!A:D,4,FALSE)</f>
        <v>Advanced</v>
      </c>
      <c r="L1232" t="str">
        <f>VLOOKUP(A1232,MasterTutor!A:D,3,FALSE)</f>
        <v>Adjunct</v>
      </c>
      <c r="M1232" t="str">
        <f>VLOOKUP(A1232,MasterTutor!A:D,2,FALSE)</f>
        <v>Annelies de Groot</v>
      </c>
    </row>
    <row r="1233" spans="1:13" x14ac:dyDescent="0.2">
      <c r="A1233" s="19" t="s">
        <v>291</v>
      </c>
      <c r="B1233" s="19" t="s">
        <v>257</v>
      </c>
      <c r="C1233" s="22">
        <v>0.68</v>
      </c>
      <c r="D1233" s="22">
        <v>0.71</v>
      </c>
      <c r="E1233" s="22">
        <v>0.98</v>
      </c>
      <c r="F1233" s="22">
        <v>0.9</v>
      </c>
      <c r="G1233" s="22">
        <v>0.83</v>
      </c>
      <c r="H1233" s="19">
        <v>8</v>
      </c>
      <c r="I1233" s="20">
        <v>0.5</v>
      </c>
      <c r="J1233" s="22">
        <v>0.5</v>
      </c>
      <c r="K1233" t="str">
        <f>VLOOKUP(A1233,MasterTutor!A:D,4,FALSE)</f>
        <v>Advanced</v>
      </c>
      <c r="L1233" t="str">
        <f>VLOOKUP(A1233,MasterTutor!A:D,3,FALSE)</f>
        <v>Adjunct</v>
      </c>
      <c r="M1233" t="str">
        <f>VLOOKUP(A1233,MasterTutor!A:D,2,FALSE)</f>
        <v>Annelies de Groot</v>
      </c>
    </row>
    <row r="1234" spans="1:13" x14ac:dyDescent="0.2">
      <c r="A1234" s="19" t="s">
        <v>291</v>
      </c>
      <c r="B1234" s="19" t="s">
        <v>29</v>
      </c>
      <c r="C1234" s="22">
        <v>0.8</v>
      </c>
      <c r="D1234" s="22">
        <v>0.81510000000000005</v>
      </c>
      <c r="E1234" s="22">
        <v>0.96825396799999996</v>
      </c>
      <c r="F1234" s="22">
        <v>0.96491228100000004</v>
      </c>
      <c r="G1234" s="22">
        <v>1</v>
      </c>
      <c r="H1234" s="19">
        <v>17</v>
      </c>
      <c r="I1234" s="20" t="s">
        <v>45</v>
      </c>
      <c r="J1234" s="22">
        <v>0</v>
      </c>
      <c r="K1234" t="str">
        <f>VLOOKUP(A1234,MasterTutor!A:D,4,FALSE)</f>
        <v>Advanced</v>
      </c>
      <c r="L1234" t="str">
        <f>VLOOKUP(A1234,MasterTutor!A:D,3,FALSE)</f>
        <v>Adjunct</v>
      </c>
      <c r="M1234" t="str">
        <f>VLOOKUP(A1234,MasterTutor!A:D,2,FALSE)</f>
        <v>Annelies de Groot</v>
      </c>
    </row>
    <row r="1235" spans="1:13" x14ac:dyDescent="0.2">
      <c r="A1235" s="19" t="s">
        <v>291</v>
      </c>
      <c r="B1235" s="19" t="s">
        <v>17</v>
      </c>
      <c r="C1235" s="22">
        <v>0.77</v>
      </c>
      <c r="D1235" s="22">
        <v>1.0900000000000001</v>
      </c>
      <c r="E1235" s="22">
        <v>1</v>
      </c>
      <c r="F1235" s="22">
        <v>0.83</v>
      </c>
      <c r="G1235" s="22">
        <v>0.67</v>
      </c>
      <c r="H1235" s="19">
        <v>4</v>
      </c>
      <c r="J1235" s="19"/>
      <c r="K1235" t="str">
        <f>VLOOKUP(A1235,MasterTutor!A:D,4,FALSE)</f>
        <v>Advanced</v>
      </c>
      <c r="L1235" t="str">
        <f>VLOOKUP(A1235,MasterTutor!A:D,3,FALSE)</f>
        <v>Adjunct</v>
      </c>
      <c r="M1235" t="str">
        <f>VLOOKUP(A1235,MasterTutor!A:D,2,FALSE)</f>
        <v>Annelies de Groot</v>
      </c>
    </row>
    <row r="1236" spans="1:13" x14ac:dyDescent="0.2">
      <c r="A1236" s="19" t="s">
        <v>291</v>
      </c>
      <c r="B1236" s="19" t="s">
        <v>18</v>
      </c>
      <c r="C1236" s="22">
        <v>0.52</v>
      </c>
      <c r="D1236" s="22">
        <v>1.04</v>
      </c>
      <c r="E1236" s="22">
        <v>1</v>
      </c>
      <c r="F1236" s="22">
        <v>0.96</v>
      </c>
      <c r="G1236" s="22">
        <v>0.46</v>
      </c>
      <c r="H1236" s="19">
        <v>2</v>
      </c>
      <c r="I1236" s="20" t="s">
        <v>115</v>
      </c>
      <c r="J1236" s="22">
        <v>0.4</v>
      </c>
      <c r="K1236" t="str">
        <f>VLOOKUP(A1236,MasterTutor!A:D,4,FALSE)</f>
        <v>Advanced</v>
      </c>
      <c r="L1236" t="str">
        <f>VLOOKUP(A1236,MasterTutor!A:D,3,FALSE)</f>
        <v>Adjunct</v>
      </c>
      <c r="M1236" t="str">
        <f>VLOOKUP(A1236,MasterTutor!A:D,2,FALSE)</f>
        <v>Annelies de Groot</v>
      </c>
    </row>
    <row r="1237" spans="1:13" x14ac:dyDescent="0.2">
      <c r="A1237" s="19" t="s">
        <v>291</v>
      </c>
      <c r="B1237" s="19" t="s">
        <v>20</v>
      </c>
      <c r="C1237" s="22">
        <v>0.71</v>
      </c>
      <c r="D1237" s="22">
        <v>1.02</v>
      </c>
      <c r="E1237" s="22">
        <v>0.98</v>
      </c>
      <c r="F1237" s="22">
        <v>0.96</v>
      </c>
      <c r="G1237" s="22">
        <v>0.62</v>
      </c>
      <c r="H1237" s="19">
        <v>2</v>
      </c>
      <c r="J1237" s="19"/>
      <c r="K1237" t="str">
        <f>VLOOKUP(A1237,MasterTutor!A:D,4,FALSE)</f>
        <v>Advanced</v>
      </c>
      <c r="L1237" t="str">
        <f>VLOOKUP(A1237,MasterTutor!A:D,3,FALSE)</f>
        <v>Adjunct</v>
      </c>
      <c r="M1237" t="str">
        <f>VLOOKUP(A1237,MasterTutor!A:D,2,FALSE)</f>
        <v>Annelies de Groot</v>
      </c>
    </row>
    <row r="1238" spans="1:13" x14ac:dyDescent="0.2">
      <c r="A1238" s="19" t="s">
        <v>291</v>
      </c>
      <c r="B1238" s="19" t="s">
        <v>21</v>
      </c>
      <c r="C1238" s="22">
        <v>0.72</v>
      </c>
      <c r="D1238" s="22">
        <v>0.98</v>
      </c>
      <c r="E1238" s="22">
        <v>0.98</v>
      </c>
      <c r="F1238" s="22">
        <v>0.97</v>
      </c>
      <c r="G1238" s="22">
        <v>0.75</v>
      </c>
      <c r="H1238" s="19">
        <v>9</v>
      </c>
      <c r="I1238" s="20" t="s">
        <v>59</v>
      </c>
      <c r="J1238" s="22">
        <v>0.75</v>
      </c>
      <c r="K1238" t="str">
        <f>VLOOKUP(A1238,MasterTutor!A:D,4,FALSE)</f>
        <v>Advanced</v>
      </c>
      <c r="L1238" t="str">
        <f>VLOOKUP(A1238,MasterTutor!A:D,3,FALSE)</f>
        <v>Adjunct</v>
      </c>
      <c r="M1238" t="str">
        <f>VLOOKUP(A1238,MasterTutor!A:D,2,FALSE)</f>
        <v>Annelies de Groot</v>
      </c>
    </row>
    <row r="1239" spans="1:13" x14ac:dyDescent="0.2">
      <c r="A1239" s="19" t="s">
        <v>291</v>
      </c>
      <c r="B1239" s="19" t="s">
        <v>22</v>
      </c>
      <c r="C1239" s="22">
        <v>0.74</v>
      </c>
      <c r="D1239" s="22">
        <v>1.04</v>
      </c>
      <c r="E1239" s="22">
        <v>0.93</v>
      </c>
      <c r="F1239" s="22">
        <v>0.83</v>
      </c>
      <c r="G1239" s="22">
        <v>0.46</v>
      </c>
      <c r="H1239" s="19">
        <v>5</v>
      </c>
      <c r="I1239" s="20" t="s">
        <v>66</v>
      </c>
      <c r="J1239" s="22">
        <v>0.5</v>
      </c>
      <c r="K1239" t="str">
        <f>VLOOKUP(A1239,MasterTutor!A:D,4,FALSE)</f>
        <v>Advanced</v>
      </c>
      <c r="L1239" t="str">
        <f>VLOOKUP(A1239,MasterTutor!A:D,3,FALSE)</f>
        <v>Adjunct</v>
      </c>
      <c r="M1239" t="str">
        <f>VLOOKUP(A1239,MasterTutor!A:D,2,FALSE)</f>
        <v>Annelies de Groot</v>
      </c>
    </row>
    <row r="1240" spans="1:13" x14ac:dyDescent="0.2">
      <c r="A1240" s="19" t="s">
        <v>292</v>
      </c>
      <c r="B1240" s="19" t="s">
        <v>14</v>
      </c>
      <c r="C1240" s="22">
        <v>0.125</v>
      </c>
      <c r="D1240" s="22">
        <v>0.70699999999999996</v>
      </c>
      <c r="E1240" s="22">
        <v>1</v>
      </c>
      <c r="F1240" s="22">
        <v>1</v>
      </c>
      <c r="G1240" s="22">
        <v>0</v>
      </c>
      <c r="H1240" s="19">
        <v>3</v>
      </c>
      <c r="I1240" s="20"/>
      <c r="J1240" s="22"/>
      <c r="K1240" t="str">
        <f>VLOOKUP(A1240,MasterTutor!A:D,4,FALSE)</f>
        <v>Distinguished</v>
      </c>
      <c r="L1240" t="str">
        <f>VLOOKUP(A1240,MasterTutor!A:D,3,FALSE)</f>
        <v>Adjunct</v>
      </c>
      <c r="M1240" t="str">
        <f>VLOOKUP(A1240,MasterTutor!A:D,2,FALSE)</f>
        <v>Annelies de Groot</v>
      </c>
    </row>
    <row r="1241" spans="1:13" x14ac:dyDescent="0.2">
      <c r="A1241" s="19" t="s">
        <v>292</v>
      </c>
      <c r="B1241" s="19" t="s">
        <v>14</v>
      </c>
      <c r="C1241" s="22">
        <v>0.125</v>
      </c>
      <c r="D1241" s="22">
        <v>0.70699999999999996</v>
      </c>
      <c r="E1241" s="22">
        <v>1</v>
      </c>
      <c r="F1241" s="22">
        <v>1</v>
      </c>
      <c r="G1241" s="22">
        <v>0</v>
      </c>
      <c r="H1241" s="19">
        <v>3</v>
      </c>
      <c r="J1241" s="19"/>
      <c r="K1241" t="str">
        <f>VLOOKUP(A1241,MasterTutor!A:D,4,FALSE)</f>
        <v>Distinguished</v>
      </c>
      <c r="L1241" t="str">
        <f>VLOOKUP(A1241,MasterTutor!A:D,3,FALSE)</f>
        <v>Adjunct</v>
      </c>
      <c r="M1241" t="str">
        <f>VLOOKUP(A1241,MasterTutor!A:D,2,FALSE)</f>
        <v>Annelies de Groot</v>
      </c>
    </row>
    <row r="1242" spans="1:13" x14ac:dyDescent="0.2">
      <c r="A1242" s="19" t="s">
        <v>292</v>
      </c>
      <c r="B1242" s="19" t="s">
        <v>16</v>
      </c>
      <c r="C1242" s="22">
        <v>0.13</v>
      </c>
      <c r="D1242" s="22">
        <v>0.53</v>
      </c>
      <c r="E1242" s="22">
        <v>1</v>
      </c>
      <c r="F1242" s="22">
        <v>1</v>
      </c>
      <c r="G1242" s="22">
        <v>1</v>
      </c>
      <c r="H1242" s="19">
        <v>0</v>
      </c>
      <c r="I1242" s="23"/>
      <c r="J1242" s="19"/>
      <c r="K1242" t="str">
        <f>VLOOKUP(A1242,MasterTutor!A:D,4,FALSE)</f>
        <v>Distinguished</v>
      </c>
      <c r="L1242" t="str">
        <f>VLOOKUP(A1242,MasterTutor!A:D,3,FALSE)</f>
        <v>Adjunct</v>
      </c>
      <c r="M1242" t="str">
        <f>VLOOKUP(A1242,MasterTutor!A:D,2,FALSE)</f>
        <v>Annelies de Groot</v>
      </c>
    </row>
    <row r="1243" spans="1:13" x14ac:dyDescent="0.2">
      <c r="A1243" s="19" t="s">
        <v>292</v>
      </c>
      <c r="B1243" s="19" t="s">
        <v>257</v>
      </c>
      <c r="C1243" s="22">
        <v>0.09</v>
      </c>
      <c r="D1243" s="22">
        <v>0.8</v>
      </c>
      <c r="E1243" s="22">
        <v>1</v>
      </c>
      <c r="F1243" s="22">
        <v>1</v>
      </c>
      <c r="G1243" s="22">
        <v>1</v>
      </c>
      <c r="H1243" s="19">
        <v>0</v>
      </c>
      <c r="I1243" s="20"/>
      <c r="J1243" s="22"/>
      <c r="K1243" t="str">
        <f>VLOOKUP(A1243,MasterTutor!A:D,4,FALSE)</f>
        <v>Distinguished</v>
      </c>
      <c r="L1243" t="str">
        <f>VLOOKUP(A1243,MasterTutor!A:D,3,FALSE)</f>
        <v>Adjunct</v>
      </c>
      <c r="M1243" t="str">
        <f>VLOOKUP(A1243,MasterTutor!A:D,2,FALSE)</f>
        <v>Annelies de Groot</v>
      </c>
    </row>
    <row r="1244" spans="1:13" x14ac:dyDescent="0.2">
      <c r="A1244" s="19" t="s">
        <v>292</v>
      </c>
      <c r="B1244" s="19" t="s">
        <v>29</v>
      </c>
      <c r="C1244" s="22">
        <v>0.16669999999999999</v>
      </c>
      <c r="D1244" s="22">
        <v>0.84770000000000001</v>
      </c>
      <c r="E1244" s="22">
        <v>1</v>
      </c>
      <c r="F1244" s="22">
        <v>1</v>
      </c>
      <c r="G1244" s="22">
        <v>1</v>
      </c>
      <c r="H1244" s="19">
        <v>0</v>
      </c>
      <c r="I1244" s="20">
        <v>1</v>
      </c>
      <c r="J1244" s="22">
        <f>I1244</f>
        <v>1</v>
      </c>
      <c r="K1244" t="str">
        <f>VLOOKUP(A1244,MasterTutor!A:D,4,FALSE)</f>
        <v>Distinguished</v>
      </c>
      <c r="L1244" t="str">
        <f>VLOOKUP(A1244,MasterTutor!A:D,3,FALSE)</f>
        <v>Adjunct</v>
      </c>
      <c r="M1244" t="str">
        <f>VLOOKUP(A1244,MasterTutor!A:D,2,FALSE)</f>
        <v>Annelies de Groot</v>
      </c>
    </row>
    <row r="1245" spans="1:13" x14ac:dyDescent="0.2">
      <c r="A1245" s="19" t="s">
        <v>292</v>
      </c>
      <c r="B1245" s="19" t="s">
        <v>17</v>
      </c>
      <c r="C1245" s="22">
        <v>0.08</v>
      </c>
      <c r="D1245" s="22">
        <v>0.78</v>
      </c>
      <c r="E1245" s="22">
        <v>1</v>
      </c>
      <c r="F1245" s="22">
        <v>1</v>
      </c>
      <c r="G1245" s="22">
        <v>1</v>
      </c>
      <c r="H1245" s="19">
        <v>1</v>
      </c>
      <c r="J1245" s="19"/>
      <c r="K1245" t="str">
        <f>VLOOKUP(A1245,MasterTutor!A:D,4,FALSE)</f>
        <v>Distinguished</v>
      </c>
      <c r="L1245" t="str">
        <f>VLOOKUP(A1245,MasterTutor!A:D,3,FALSE)</f>
        <v>Adjunct</v>
      </c>
      <c r="M1245" t="str">
        <f>VLOOKUP(A1245,MasterTutor!A:D,2,FALSE)</f>
        <v>Annelies de Groot</v>
      </c>
    </row>
    <row r="1246" spans="1:13" x14ac:dyDescent="0.2">
      <c r="A1246" s="19" t="s">
        <v>292</v>
      </c>
      <c r="B1246" s="19" t="s">
        <v>18</v>
      </c>
      <c r="C1246" s="22">
        <v>0.17</v>
      </c>
      <c r="D1246" s="22">
        <v>0.56999999999999995</v>
      </c>
      <c r="E1246" s="22">
        <v>1</v>
      </c>
      <c r="F1246" s="22">
        <v>1</v>
      </c>
      <c r="G1246" s="22">
        <v>0.5</v>
      </c>
      <c r="H1246" s="19">
        <v>2</v>
      </c>
      <c r="J1246" s="19"/>
      <c r="K1246" t="str">
        <f>VLOOKUP(A1246,MasterTutor!A:D,4,FALSE)</f>
        <v>Distinguished</v>
      </c>
      <c r="L1246" t="str">
        <f>VLOOKUP(A1246,MasterTutor!A:D,3,FALSE)</f>
        <v>Adjunct</v>
      </c>
      <c r="M1246" t="str">
        <f>VLOOKUP(A1246,MasterTutor!A:D,2,FALSE)</f>
        <v>Annelies de Groot</v>
      </c>
    </row>
    <row r="1247" spans="1:13" x14ac:dyDescent="0.2">
      <c r="A1247" s="19" t="s">
        <v>292</v>
      </c>
      <c r="B1247" s="19" t="s">
        <v>20</v>
      </c>
      <c r="C1247" s="22">
        <v>0.23</v>
      </c>
      <c r="D1247" s="22">
        <v>0.9</v>
      </c>
      <c r="E1247" s="22">
        <v>1</v>
      </c>
      <c r="F1247" s="22">
        <v>1</v>
      </c>
      <c r="G1247" s="22">
        <v>0</v>
      </c>
      <c r="H1247" s="19" t="e">
        <v>#N/A</v>
      </c>
      <c r="J1247" s="19"/>
      <c r="K1247" t="str">
        <f>VLOOKUP(A1247,MasterTutor!A:D,4,FALSE)</f>
        <v>Distinguished</v>
      </c>
      <c r="L1247" t="str">
        <f>VLOOKUP(A1247,MasterTutor!A:D,3,FALSE)</f>
        <v>Adjunct</v>
      </c>
      <c r="M1247" t="str">
        <f>VLOOKUP(A1247,MasterTutor!A:D,2,FALSE)</f>
        <v>Annelies de Groot</v>
      </c>
    </row>
    <row r="1248" spans="1:13" x14ac:dyDescent="0.2">
      <c r="A1248" s="19" t="s">
        <v>292</v>
      </c>
      <c r="B1248" s="19" t="s">
        <v>21</v>
      </c>
      <c r="C1248" s="22">
        <v>0.15</v>
      </c>
      <c r="D1248" s="22">
        <v>0.71</v>
      </c>
      <c r="E1248" s="22">
        <v>1</v>
      </c>
      <c r="F1248" s="22">
        <v>1</v>
      </c>
      <c r="G1248" s="22">
        <v>1</v>
      </c>
      <c r="H1248" s="19">
        <v>1</v>
      </c>
      <c r="I1248" s="21"/>
      <c r="J1248" s="19"/>
      <c r="K1248" t="str">
        <f>VLOOKUP(A1248,MasterTutor!A:D,4,FALSE)</f>
        <v>Distinguished</v>
      </c>
      <c r="L1248" t="str">
        <f>VLOOKUP(A1248,MasterTutor!A:D,3,FALSE)</f>
        <v>Adjunct</v>
      </c>
      <c r="M1248" t="str">
        <f>VLOOKUP(A1248,MasterTutor!A:D,2,FALSE)</f>
        <v>Annelies de Groot</v>
      </c>
    </row>
    <row r="1249" spans="1:13" x14ac:dyDescent="0.2">
      <c r="A1249" s="19" t="s">
        <v>292</v>
      </c>
      <c r="B1249" s="19" t="s">
        <v>22</v>
      </c>
      <c r="C1249" s="22">
        <v>0.06</v>
      </c>
      <c r="D1249" s="22">
        <v>0.82</v>
      </c>
      <c r="E1249" s="22">
        <v>1</v>
      </c>
      <c r="F1249" s="22">
        <v>1</v>
      </c>
      <c r="G1249" s="22">
        <v>0</v>
      </c>
      <c r="H1249" s="19">
        <v>0</v>
      </c>
      <c r="I1249" s="20" t="s">
        <v>23</v>
      </c>
      <c r="J1249" s="22">
        <v>1</v>
      </c>
      <c r="K1249" t="str">
        <f>VLOOKUP(A1249,MasterTutor!A:D,4,FALSE)</f>
        <v>Distinguished</v>
      </c>
      <c r="L1249" t="str">
        <f>VLOOKUP(A1249,MasterTutor!A:D,3,FALSE)</f>
        <v>Adjunct</v>
      </c>
      <c r="M1249" t="str">
        <f>VLOOKUP(A1249,MasterTutor!A:D,2,FALSE)</f>
        <v>Annelies de Groot</v>
      </c>
    </row>
    <row r="1250" spans="1:13" x14ac:dyDescent="0.2">
      <c r="A1250" s="19" t="s">
        <v>293</v>
      </c>
      <c r="B1250" s="19" t="s">
        <v>257</v>
      </c>
      <c r="C1250" s="22">
        <v>0</v>
      </c>
      <c r="D1250" s="22">
        <v>0</v>
      </c>
      <c r="E1250" s="22">
        <v>0</v>
      </c>
      <c r="F1250" s="22">
        <v>0</v>
      </c>
      <c r="G1250" s="22">
        <v>0</v>
      </c>
      <c r="H1250" s="19">
        <v>0</v>
      </c>
      <c r="I1250" s="20"/>
      <c r="J1250" s="22"/>
      <c r="K1250" t="e">
        <f>VLOOKUP(A1250,MasterTutor!A:D,4,FALSE)</f>
        <v>#N/A</v>
      </c>
      <c r="L1250" t="e">
        <f>VLOOKUP(A1250,MasterTutor!A:D,3,FALSE)</f>
        <v>#N/A</v>
      </c>
      <c r="M1250" t="e">
        <f>VLOOKUP(A1250,MasterTutor!A:D,2,FALSE)</f>
        <v>#N/A</v>
      </c>
    </row>
    <row r="1251" spans="1:13" x14ac:dyDescent="0.2">
      <c r="A1251" s="19" t="s">
        <v>294</v>
      </c>
      <c r="B1251" s="19" t="s">
        <v>14</v>
      </c>
      <c r="C1251" s="22">
        <v>1.0319</v>
      </c>
      <c r="D1251" s="22">
        <v>1.0772999999999999</v>
      </c>
      <c r="E1251" s="22">
        <v>0.96402877697841705</v>
      </c>
      <c r="F1251" s="22">
        <v>0.77419354838709598</v>
      </c>
      <c r="G1251" s="22">
        <v>0.24137931034482701</v>
      </c>
      <c r="H1251" s="19">
        <v>12</v>
      </c>
      <c r="I1251" s="20" t="s">
        <v>263</v>
      </c>
      <c r="J1251" s="22">
        <v>0.5</v>
      </c>
      <c r="K1251" t="str">
        <f>VLOOKUP(A1251,MasterTutor!A:D,4,FALSE)</f>
        <v>Advanced</v>
      </c>
      <c r="L1251" t="str">
        <f>VLOOKUP(A1251,MasterTutor!A:D,3,FALSE)</f>
        <v>Professional</v>
      </c>
      <c r="M1251" t="str">
        <f>VLOOKUP(A1251,MasterTutor!A:D,2,FALSE)</f>
        <v>Ian Plamondon</v>
      </c>
    </row>
    <row r="1252" spans="1:13" x14ac:dyDescent="0.2">
      <c r="A1252" s="19" t="s">
        <v>294</v>
      </c>
      <c r="B1252" s="19" t="s">
        <v>16</v>
      </c>
      <c r="C1252" s="22">
        <v>0.96</v>
      </c>
      <c r="D1252" s="22">
        <v>1.0900000000000001</v>
      </c>
      <c r="E1252" s="22">
        <v>0.99</v>
      </c>
      <c r="F1252" s="22">
        <v>0.99</v>
      </c>
      <c r="G1252" s="22">
        <v>0.15</v>
      </c>
      <c r="H1252" s="19">
        <v>15</v>
      </c>
      <c r="I1252" s="23">
        <v>45661</v>
      </c>
      <c r="J1252" s="24">
        <v>0.25</v>
      </c>
      <c r="K1252" t="str">
        <f>VLOOKUP(A1252,MasterTutor!A:D,4,FALSE)</f>
        <v>Advanced</v>
      </c>
      <c r="L1252" t="str">
        <f>VLOOKUP(A1252,MasterTutor!A:D,3,FALSE)</f>
        <v>Professional</v>
      </c>
      <c r="M1252" t="str">
        <f>VLOOKUP(A1252,MasterTutor!A:D,2,FALSE)</f>
        <v>Ian Plamondon</v>
      </c>
    </row>
    <row r="1253" spans="1:13" x14ac:dyDescent="0.2">
      <c r="A1253" s="19" t="s">
        <v>294</v>
      </c>
      <c r="B1253" s="19" t="s">
        <v>257</v>
      </c>
      <c r="C1253" s="22">
        <v>0.87</v>
      </c>
      <c r="D1253" s="22">
        <v>0.87</v>
      </c>
      <c r="E1253" s="22">
        <v>0.96</v>
      </c>
      <c r="F1253" s="22">
        <v>1</v>
      </c>
      <c r="G1253" s="22">
        <v>0.13</v>
      </c>
      <c r="H1253" s="19">
        <v>17</v>
      </c>
      <c r="I1253" s="20">
        <v>0.2857142857142857</v>
      </c>
      <c r="J1253" s="22">
        <f>2/7</f>
        <v>0.2857142857142857</v>
      </c>
      <c r="K1253" t="str">
        <f>VLOOKUP(A1253,MasterTutor!A:D,4,FALSE)</f>
        <v>Advanced</v>
      </c>
      <c r="L1253" t="str">
        <f>VLOOKUP(A1253,MasterTutor!A:D,3,FALSE)</f>
        <v>Professional</v>
      </c>
      <c r="M1253" t="str">
        <f>VLOOKUP(A1253,MasterTutor!A:D,2,FALSE)</f>
        <v>Ian Plamondon</v>
      </c>
    </row>
    <row r="1254" spans="1:13" x14ac:dyDescent="0.2">
      <c r="A1254" s="19" t="s">
        <v>294</v>
      </c>
      <c r="B1254" s="19" t="s">
        <v>29</v>
      </c>
      <c r="C1254" s="22">
        <v>0.94579999999999997</v>
      </c>
      <c r="D1254" s="22">
        <v>0.98519999999999996</v>
      </c>
      <c r="E1254" s="22">
        <v>0.984848485</v>
      </c>
      <c r="F1254" s="22">
        <v>0.97619047599999997</v>
      </c>
      <c r="G1254" s="22">
        <v>0.5</v>
      </c>
      <c r="H1254" s="19">
        <v>20</v>
      </c>
      <c r="I1254" s="20">
        <v>0.66666666666666663</v>
      </c>
      <c r="J1254" s="22">
        <f>I1254</f>
        <v>0.66666666666666663</v>
      </c>
      <c r="K1254" t="str">
        <f>VLOOKUP(A1254,MasterTutor!A:D,4,FALSE)</f>
        <v>Advanced</v>
      </c>
      <c r="L1254" t="str">
        <f>VLOOKUP(A1254,MasterTutor!A:D,3,FALSE)</f>
        <v>Professional</v>
      </c>
      <c r="M1254" t="str">
        <f>VLOOKUP(A1254,MasterTutor!A:D,2,FALSE)</f>
        <v>Ian Plamondon</v>
      </c>
    </row>
    <row r="1255" spans="1:13" x14ac:dyDescent="0.2">
      <c r="A1255" s="19" t="s">
        <v>294</v>
      </c>
      <c r="B1255" s="19" t="s">
        <v>17</v>
      </c>
      <c r="C1255" s="22">
        <v>0.53</v>
      </c>
      <c r="D1255" s="22">
        <v>1.1599999999999999</v>
      </c>
      <c r="E1255" s="22">
        <v>0.97</v>
      </c>
      <c r="F1255" s="22">
        <v>1</v>
      </c>
      <c r="G1255" s="22">
        <v>0.64</v>
      </c>
      <c r="H1255" s="19">
        <v>3</v>
      </c>
      <c r="I1255" s="20" t="s">
        <v>19</v>
      </c>
      <c r="J1255" s="22">
        <v>0.67</v>
      </c>
      <c r="K1255" t="str">
        <f>VLOOKUP(A1255,MasterTutor!A:D,4,FALSE)</f>
        <v>Advanced</v>
      </c>
      <c r="L1255" t="str">
        <f>VLOOKUP(A1255,MasterTutor!A:D,3,FALSE)</f>
        <v>Professional</v>
      </c>
      <c r="M1255" t="str">
        <f>VLOOKUP(A1255,MasterTutor!A:D,2,FALSE)</f>
        <v>Ian Plamondon</v>
      </c>
    </row>
    <row r="1256" spans="1:13" x14ac:dyDescent="0.2">
      <c r="A1256" s="19" t="s">
        <v>294</v>
      </c>
      <c r="B1256" s="19" t="s">
        <v>18</v>
      </c>
      <c r="C1256" s="22">
        <v>0.55000000000000004</v>
      </c>
      <c r="D1256" s="22">
        <v>1.07</v>
      </c>
      <c r="E1256" s="22">
        <v>0.97</v>
      </c>
      <c r="F1256" s="22">
        <v>0.79</v>
      </c>
      <c r="G1256" s="22">
        <v>0.68</v>
      </c>
      <c r="H1256" s="19">
        <v>2</v>
      </c>
      <c r="I1256" s="20">
        <v>1</v>
      </c>
      <c r="J1256" s="22">
        <f>I1256</f>
        <v>1</v>
      </c>
      <c r="K1256" t="str">
        <f>VLOOKUP(A1256,MasterTutor!A:D,4,FALSE)</f>
        <v>Advanced</v>
      </c>
      <c r="L1256" t="str">
        <f>VLOOKUP(A1256,MasterTutor!A:D,3,FALSE)</f>
        <v>Professional</v>
      </c>
      <c r="M1256" t="str">
        <f>VLOOKUP(A1256,MasterTutor!A:D,2,FALSE)</f>
        <v>Ian Plamondon</v>
      </c>
    </row>
    <row r="1257" spans="1:13" x14ac:dyDescent="0.2">
      <c r="A1257" s="19" t="s">
        <v>294</v>
      </c>
      <c r="B1257" s="19" t="s">
        <v>20</v>
      </c>
      <c r="C1257" s="22">
        <v>0.92</v>
      </c>
      <c r="D1257" s="22">
        <v>1.06</v>
      </c>
      <c r="E1257" s="22">
        <v>0.99</v>
      </c>
      <c r="F1257" s="22">
        <v>1</v>
      </c>
      <c r="G1257" s="22">
        <v>0.57999999999999996</v>
      </c>
      <c r="H1257" s="19">
        <v>6</v>
      </c>
      <c r="I1257" s="20" t="s">
        <v>295</v>
      </c>
      <c r="J1257" s="22">
        <v>0.22</v>
      </c>
      <c r="K1257" t="str">
        <f>VLOOKUP(A1257,MasterTutor!A:D,4,FALSE)</f>
        <v>Advanced</v>
      </c>
      <c r="L1257" t="str">
        <f>VLOOKUP(A1257,MasterTutor!A:D,3,FALSE)</f>
        <v>Professional</v>
      </c>
      <c r="M1257" t="str">
        <f>VLOOKUP(A1257,MasterTutor!A:D,2,FALSE)</f>
        <v>Ian Plamondon</v>
      </c>
    </row>
    <row r="1258" spans="1:13" x14ac:dyDescent="0.2">
      <c r="A1258" s="19" t="s">
        <v>294</v>
      </c>
      <c r="B1258" s="19" t="s">
        <v>21</v>
      </c>
      <c r="C1258" s="22">
        <v>0.9</v>
      </c>
      <c r="D1258" s="22">
        <v>1.04</v>
      </c>
      <c r="E1258" s="22">
        <v>0.99</v>
      </c>
      <c r="F1258" s="22">
        <v>1</v>
      </c>
      <c r="G1258" s="22">
        <v>0</v>
      </c>
      <c r="H1258" s="19">
        <v>10</v>
      </c>
      <c r="I1258" s="20" t="s">
        <v>52</v>
      </c>
      <c r="J1258" s="22">
        <v>0.63</v>
      </c>
      <c r="K1258" t="str">
        <f>VLOOKUP(A1258,MasterTutor!A:D,4,FALSE)</f>
        <v>Advanced</v>
      </c>
      <c r="L1258" t="str">
        <f>VLOOKUP(A1258,MasterTutor!A:D,3,FALSE)</f>
        <v>Professional</v>
      </c>
      <c r="M1258" t="str">
        <f>VLOOKUP(A1258,MasterTutor!A:D,2,FALSE)</f>
        <v>Ian Plamondon</v>
      </c>
    </row>
    <row r="1259" spans="1:13" x14ac:dyDescent="0.2">
      <c r="A1259" s="19" t="s">
        <v>294</v>
      </c>
      <c r="B1259" s="19" t="s">
        <v>22</v>
      </c>
      <c r="C1259" s="22">
        <v>0.89</v>
      </c>
      <c r="D1259" s="22">
        <v>1.05</v>
      </c>
      <c r="E1259" s="22">
        <v>0.98</v>
      </c>
      <c r="F1259" s="22">
        <v>0.96</v>
      </c>
      <c r="G1259" s="22">
        <v>0.28000000000000003</v>
      </c>
      <c r="H1259" s="19">
        <v>6</v>
      </c>
      <c r="I1259" s="20" t="s">
        <v>27</v>
      </c>
      <c r="J1259" s="22">
        <v>0.33</v>
      </c>
      <c r="K1259" t="str">
        <f>VLOOKUP(A1259,MasterTutor!A:D,4,FALSE)</f>
        <v>Advanced</v>
      </c>
      <c r="L1259" t="str">
        <f>VLOOKUP(A1259,MasterTutor!A:D,3,FALSE)</f>
        <v>Professional</v>
      </c>
      <c r="M1259" t="str">
        <f>VLOOKUP(A1259,MasterTutor!A:D,2,FALSE)</f>
        <v>Ian Plamondon</v>
      </c>
    </row>
    <row r="1260" spans="1:13" x14ac:dyDescent="0.2">
      <c r="A1260" s="19" t="s">
        <v>296</v>
      </c>
      <c r="B1260" s="19" t="s">
        <v>17</v>
      </c>
      <c r="C1260" s="22">
        <v>0.02</v>
      </c>
      <c r="D1260" s="22">
        <v>0.63</v>
      </c>
      <c r="E1260" s="22">
        <v>1</v>
      </c>
      <c r="F1260" s="22">
        <v>0.5</v>
      </c>
      <c r="G1260" s="22">
        <v>1</v>
      </c>
      <c r="H1260" s="19" t="e">
        <v>#N/A</v>
      </c>
      <c r="I1260" s="20">
        <v>0</v>
      </c>
      <c r="J1260" s="22">
        <f>I1260</f>
        <v>0</v>
      </c>
      <c r="K1260" t="e">
        <f>VLOOKUP(A1260,MasterTutor!A:D,4,FALSE)</f>
        <v>#N/A</v>
      </c>
      <c r="L1260" t="e">
        <f>VLOOKUP(A1260,MasterTutor!A:D,3,FALSE)</f>
        <v>#N/A</v>
      </c>
      <c r="M1260" t="e">
        <f>VLOOKUP(A1260,MasterTutor!A:D,2,FALSE)</f>
        <v>#N/A</v>
      </c>
    </row>
    <row r="1261" spans="1:13" x14ac:dyDescent="0.2">
      <c r="A1261" s="19" t="s">
        <v>296</v>
      </c>
      <c r="B1261" s="19" t="s">
        <v>18</v>
      </c>
      <c r="C1261" s="22">
        <v>0.35</v>
      </c>
      <c r="D1261" s="22">
        <v>0.72</v>
      </c>
      <c r="E1261" s="22">
        <v>1</v>
      </c>
      <c r="F1261" s="22">
        <v>0.25</v>
      </c>
      <c r="G1261" s="22">
        <v>0.75</v>
      </c>
      <c r="H1261" s="19">
        <v>1</v>
      </c>
      <c r="I1261" s="20">
        <v>0</v>
      </c>
      <c r="J1261" s="22">
        <f>I1261</f>
        <v>0</v>
      </c>
      <c r="K1261" t="e">
        <f>VLOOKUP(A1261,MasterTutor!A:D,4,FALSE)</f>
        <v>#N/A</v>
      </c>
      <c r="L1261" t="e">
        <f>VLOOKUP(A1261,MasterTutor!A:D,3,FALSE)</f>
        <v>#N/A</v>
      </c>
      <c r="M1261" t="e">
        <f>VLOOKUP(A1261,MasterTutor!A:D,2,FALSE)</f>
        <v>#N/A</v>
      </c>
    </row>
    <row r="1262" spans="1:13" x14ac:dyDescent="0.2">
      <c r="A1262" s="19" t="s">
        <v>297</v>
      </c>
      <c r="B1262" s="19" t="s">
        <v>14</v>
      </c>
      <c r="C1262" s="22">
        <v>0.5625</v>
      </c>
      <c r="D1262" s="22">
        <v>1.1601999999999999</v>
      </c>
      <c r="E1262" s="22">
        <v>1</v>
      </c>
      <c r="F1262" s="22">
        <v>1</v>
      </c>
      <c r="G1262" s="22">
        <v>0.66666666666666596</v>
      </c>
      <c r="H1262" s="19">
        <v>0</v>
      </c>
      <c r="I1262" s="20"/>
      <c r="J1262" s="22"/>
      <c r="K1262" t="str">
        <f>VLOOKUP(A1262,MasterTutor!A:D,4,FALSE)</f>
        <v>Distinguished</v>
      </c>
      <c r="L1262" t="str">
        <f>VLOOKUP(A1262,MasterTutor!A:D,3,FALSE)</f>
        <v>Adjunct</v>
      </c>
      <c r="M1262" t="str">
        <f>VLOOKUP(A1262,MasterTutor!A:D,2,FALSE)</f>
        <v>Annelies de Groot</v>
      </c>
    </row>
    <row r="1263" spans="1:13" x14ac:dyDescent="0.2">
      <c r="A1263" s="19" t="s">
        <v>297</v>
      </c>
      <c r="B1263" s="19" t="s">
        <v>14</v>
      </c>
      <c r="C1263" s="22">
        <v>0.5625</v>
      </c>
      <c r="D1263" s="22">
        <v>1.1601999999999999</v>
      </c>
      <c r="E1263" s="22">
        <v>1</v>
      </c>
      <c r="F1263" s="22">
        <v>1</v>
      </c>
      <c r="G1263" s="22">
        <v>0.66666666666666596</v>
      </c>
      <c r="H1263" s="19">
        <v>0</v>
      </c>
      <c r="J1263" s="19"/>
      <c r="K1263" t="str">
        <f>VLOOKUP(A1263,MasterTutor!A:D,4,FALSE)</f>
        <v>Distinguished</v>
      </c>
      <c r="L1263" t="str">
        <f>VLOOKUP(A1263,MasterTutor!A:D,3,FALSE)</f>
        <v>Adjunct</v>
      </c>
      <c r="M1263" t="str">
        <f>VLOOKUP(A1263,MasterTutor!A:D,2,FALSE)</f>
        <v>Annelies de Groot</v>
      </c>
    </row>
    <row r="1264" spans="1:13" x14ac:dyDescent="0.2">
      <c r="A1264" s="19" t="s">
        <v>297</v>
      </c>
      <c r="B1264" s="19" t="s">
        <v>16</v>
      </c>
      <c r="C1264" s="22">
        <v>0.48</v>
      </c>
      <c r="D1264" s="22">
        <v>1.1399999999999999</v>
      </c>
      <c r="E1264" s="22">
        <v>0.95</v>
      </c>
      <c r="F1264" s="22">
        <v>1</v>
      </c>
      <c r="G1264" s="22">
        <v>1</v>
      </c>
      <c r="H1264" s="19">
        <v>0</v>
      </c>
      <c r="I1264" s="23">
        <v>45659</v>
      </c>
      <c r="J1264" s="22">
        <v>0.5</v>
      </c>
      <c r="K1264" t="str">
        <f>VLOOKUP(A1264,MasterTutor!A:D,4,FALSE)</f>
        <v>Distinguished</v>
      </c>
      <c r="L1264" t="str">
        <f>VLOOKUP(A1264,MasterTutor!A:D,3,FALSE)</f>
        <v>Adjunct</v>
      </c>
      <c r="M1264" t="str">
        <f>VLOOKUP(A1264,MasterTutor!A:D,2,FALSE)</f>
        <v>Annelies de Groot</v>
      </c>
    </row>
    <row r="1265" spans="1:13" x14ac:dyDescent="0.2">
      <c r="A1265" s="19" t="s">
        <v>297</v>
      </c>
      <c r="B1265" s="19" t="s">
        <v>257</v>
      </c>
      <c r="C1265" s="22">
        <v>0.32</v>
      </c>
      <c r="D1265" s="22">
        <v>1.1499999999999999</v>
      </c>
      <c r="E1265" s="22">
        <v>1</v>
      </c>
      <c r="F1265" s="22">
        <v>1</v>
      </c>
      <c r="G1265" s="22">
        <v>1</v>
      </c>
      <c r="H1265" s="19">
        <v>0</v>
      </c>
      <c r="I1265" s="20"/>
      <c r="J1265" s="22"/>
      <c r="K1265" t="str">
        <f>VLOOKUP(A1265,MasterTutor!A:D,4,FALSE)</f>
        <v>Distinguished</v>
      </c>
      <c r="L1265" t="str">
        <f>VLOOKUP(A1265,MasterTutor!A:D,3,FALSE)</f>
        <v>Adjunct</v>
      </c>
      <c r="M1265" t="str">
        <f>VLOOKUP(A1265,MasterTutor!A:D,2,FALSE)</f>
        <v>Annelies de Groot</v>
      </c>
    </row>
    <row r="1266" spans="1:13" x14ac:dyDescent="0.2">
      <c r="A1266" s="19" t="s">
        <v>297</v>
      </c>
      <c r="B1266" s="19" t="s">
        <v>29</v>
      </c>
      <c r="C1266" s="22">
        <v>0.53129999999999999</v>
      </c>
      <c r="D1266" s="22">
        <v>1.3633</v>
      </c>
      <c r="E1266" s="22">
        <v>1</v>
      </c>
      <c r="F1266" s="22">
        <v>1</v>
      </c>
      <c r="G1266" s="22">
        <v>1</v>
      </c>
      <c r="H1266" s="19">
        <v>0</v>
      </c>
      <c r="I1266" s="20" t="s">
        <v>45</v>
      </c>
      <c r="J1266" s="22">
        <v>0</v>
      </c>
      <c r="K1266" t="str">
        <f>VLOOKUP(A1266,MasterTutor!A:D,4,FALSE)</f>
        <v>Distinguished</v>
      </c>
      <c r="L1266" t="str">
        <f>VLOOKUP(A1266,MasterTutor!A:D,3,FALSE)</f>
        <v>Adjunct</v>
      </c>
      <c r="M1266" t="str">
        <f>VLOOKUP(A1266,MasterTutor!A:D,2,FALSE)</f>
        <v>Annelies de Groot</v>
      </c>
    </row>
    <row r="1267" spans="1:13" x14ac:dyDescent="0.2">
      <c r="A1267" s="19" t="s">
        <v>297</v>
      </c>
      <c r="B1267" s="19" t="s">
        <v>17</v>
      </c>
      <c r="C1267" s="22">
        <v>0.5</v>
      </c>
      <c r="D1267" s="22">
        <v>1.47</v>
      </c>
      <c r="E1267" s="22">
        <v>1</v>
      </c>
      <c r="F1267" s="22">
        <v>1</v>
      </c>
      <c r="G1267" s="22">
        <v>0.67</v>
      </c>
      <c r="H1267" s="19">
        <v>4</v>
      </c>
      <c r="J1267" s="19"/>
      <c r="K1267" t="str">
        <f>VLOOKUP(A1267,MasterTutor!A:D,4,FALSE)</f>
        <v>Distinguished</v>
      </c>
      <c r="L1267" t="str">
        <f>VLOOKUP(A1267,MasterTutor!A:D,3,FALSE)</f>
        <v>Adjunct</v>
      </c>
      <c r="M1267" t="str">
        <f>VLOOKUP(A1267,MasterTutor!A:D,2,FALSE)</f>
        <v>Annelies de Groot</v>
      </c>
    </row>
    <row r="1268" spans="1:13" x14ac:dyDescent="0.2">
      <c r="A1268" s="19" t="s">
        <v>297</v>
      </c>
      <c r="B1268" s="19" t="s">
        <v>18</v>
      </c>
      <c r="C1268" s="22">
        <v>0.23</v>
      </c>
      <c r="D1268" s="22">
        <v>1.47</v>
      </c>
      <c r="E1268" s="22">
        <v>1</v>
      </c>
      <c r="F1268" s="22">
        <v>1</v>
      </c>
      <c r="G1268" s="22">
        <v>0.6</v>
      </c>
      <c r="H1268" s="19">
        <v>1</v>
      </c>
      <c r="J1268" s="19"/>
      <c r="K1268" t="str">
        <f>VLOOKUP(A1268,MasterTutor!A:D,4,FALSE)</f>
        <v>Distinguished</v>
      </c>
      <c r="L1268" t="str">
        <f>VLOOKUP(A1268,MasterTutor!A:D,3,FALSE)</f>
        <v>Adjunct</v>
      </c>
      <c r="M1268" t="str">
        <f>VLOOKUP(A1268,MasterTutor!A:D,2,FALSE)</f>
        <v>Annelies de Groot</v>
      </c>
    </row>
    <row r="1269" spans="1:13" x14ac:dyDescent="0.2">
      <c r="A1269" s="19" t="s">
        <v>297</v>
      </c>
      <c r="B1269" s="19" t="s">
        <v>20</v>
      </c>
      <c r="C1269" s="22">
        <v>0.35</v>
      </c>
      <c r="D1269" s="22">
        <v>1.25</v>
      </c>
      <c r="E1269" s="22">
        <v>0.94</v>
      </c>
      <c r="F1269" s="22">
        <v>1</v>
      </c>
      <c r="G1269" s="22">
        <v>0.5</v>
      </c>
      <c r="H1269" s="19" t="e">
        <v>#N/A</v>
      </c>
      <c r="J1269" s="19"/>
      <c r="K1269" t="str">
        <f>VLOOKUP(A1269,MasterTutor!A:D,4,FALSE)</f>
        <v>Distinguished</v>
      </c>
      <c r="L1269" t="str">
        <f>VLOOKUP(A1269,MasterTutor!A:D,3,FALSE)</f>
        <v>Adjunct</v>
      </c>
      <c r="M1269" t="str">
        <f>VLOOKUP(A1269,MasterTutor!A:D,2,FALSE)</f>
        <v>Annelies de Groot</v>
      </c>
    </row>
    <row r="1270" spans="1:13" x14ac:dyDescent="0.2">
      <c r="A1270" s="19" t="s">
        <v>297</v>
      </c>
      <c r="B1270" s="19" t="s">
        <v>21</v>
      </c>
      <c r="C1270" s="22">
        <v>0.56000000000000005</v>
      </c>
      <c r="D1270" s="22">
        <v>1.22</v>
      </c>
      <c r="E1270" s="22">
        <v>0.96</v>
      </c>
      <c r="F1270" s="22">
        <v>1</v>
      </c>
      <c r="G1270" s="22">
        <v>0</v>
      </c>
      <c r="H1270" s="19">
        <v>0</v>
      </c>
      <c r="I1270" s="21"/>
      <c r="J1270" s="19"/>
      <c r="K1270" t="str">
        <f>VLOOKUP(A1270,MasterTutor!A:D,4,FALSE)</f>
        <v>Distinguished</v>
      </c>
      <c r="L1270" t="str">
        <f>VLOOKUP(A1270,MasterTutor!A:D,3,FALSE)</f>
        <v>Adjunct</v>
      </c>
      <c r="M1270" t="str">
        <f>VLOOKUP(A1270,MasterTutor!A:D,2,FALSE)</f>
        <v>Annelies de Groot</v>
      </c>
    </row>
    <row r="1271" spans="1:13" x14ac:dyDescent="0.2">
      <c r="A1271" s="19" t="s">
        <v>297</v>
      </c>
      <c r="B1271" s="19" t="s">
        <v>22</v>
      </c>
      <c r="C1271" s="22">
        <v>0.77</v>
      </c>
      <c r="D1271" s="22">
        <v>1.28</v>
      </c>
      <c r="E1271" s="22">
        <v>1</v>
      </c>
      <c r="F1271" s="22">
        <v>0.85</v>
      </c>
      <c r="G1271" s="22">
        <v>0.75</v>
      </c>
      <c r="H1271" s="19">
        <v>1</v>
      </c>
      <c r="I1271" s="20" t="s">
        <v>36</v>
      </c>
      <c r="J1271" s="22">
        <v>0</v>
      </c>
      <c r="K1271" t="str">
        <f>VLOOKUP(A1271,MasterTutor!A:D,4,FALSE)</f>
        <v>Distinguished</v>
      </c>
      <c r="L1271" t="str">
        <f>VLOOKUP(A1271,MasterTutor!A:D,3,FALSE)</f>
        <v>Adjunct</v>
      </c>
      <c r="M1271" t="str">
        <f>VLOOKUP(A1271,MasterTutor!A:D,2,FALSE)</f>
        <v>Annelies de Groot</v>
      </c>
    </row>
    <row r="1272" spans="1:13" x14ac:dyDescent="0.2">
      <c r="A1272" s="19" t="s">
        <v>298</v>
      </c>
      <c r="B1272" s="19" t="s">
        <v>14</v>
      </c>
      <c r="C1272" s="22">
        <v>0.68330000000000002</v>
      </c>
      <c r="D1272" s="22">
        <v>1.0575999999999901</v>
      </c>
      <c r="E1272" s="22">
        <v>1</v>
      </c>
      <c r="F1272" s="22">
        <v>0.98214285714285698</v>
      </c>
      <c r="G1272" s="22">
        <v>0.85714285714285698</v>
      </c>
      <c r="H1272" s="19">
        <v>0</v>
      </c>
      <c r="I1272" s="20" t="s">
        <v>23</v>
      </c>
      <c r="J1272" s="22">
        <v>1</v>
      </c>
      <c r="K1272" t="str">
        <f>VLOOKUP(A1272,MasterTutor!A:D,4,FALSE)</f>
        <v>Distinguished</v>
      </c>
      <c r="L1272" t="str">
        <f>VLOOKUP(A1272,MasterTutor!A:D,3,FALSE)</f>
        <v>Professional</v>
      </c>
      <c r="M1272" t="str">
        <f>VLOOKUP(A1272,MasterTutor!A:D,2,FALSE)</f>
        <v>Annelies de Groot</v>
      </c>
    </row>
    <row r="1273" spans="1:13" x14ac:dyDescent="0.2">
      <c r="A1273" s="19" t="s">
        <v>298</v>
      </c>
      <c r="B1273" s="19" t="s">
        <v>16</v>
      </c>
      <c r="C1273" s="22">
        <v>0.63</v>
      </c>
      <c r="D1273" s="22">
        <v>1.04</v>
      </c>
      <c r="E1273" s="22">
        <v>1</v>
      </c>
      <c r="F1273" s="22">
        <v>1</v>
      </c>
      <c r="G1273" s="22">
        <v>0.93</v>
      </c>
      <c r="H1273" s="19">
        <v>1</v>
      </c>
      <c r="I1273" s="23">
        <v>45658</v>
      </c>
      <c r="J1273" s="22">
        <v>1</v>
      </c>
      <c r="K1273" t="str">
        <f>VLOOKUP(A1273,MasterTutor!A:D,4,FALSE)</f>
        <v>Distinguished</v>
      </c>
      <c r="L1273" t="str">
        <f>VLOOKUP(A1273,MasterTutor!A:D,3,FALSE)</f>
        <v>Professional</v>
      </c>
      <c r="M1273" t="str">
        <f>VLOOKUP(A1273,MasterTutor!A:D,2,FALSE)</f>
        <v>Annelies de Groot</v>
      </c>
    </row>
    <row r="1274" spans="1:13" x14ac:dyDescent="0.2">
      <c r="A1274" s="19" t="s">
        <v>298</v>
      </c>
      <c r="B1274" s="19" t="s">
        <v>257</v>
      </c>
      <c r="C1274" s="22">
        <v>0.48</v>
      </c>
      <c r="D1274" s="22">
        <v>0.9</v>
      </c>
      <c r="E1274" s="22">
        <v>1</v>
      </c>
      <c r="F1274" s="22">
        <v>0.86</v>
      </c>
      <c r="G1274" s="22">
        <v>1</v>
      </c>
      <c r="H1274" s="19">
        <v>8</v>
      </c>
      <c r="I1274" s="20">
        <v>1</v>
      </c>
      <c r="J1274" s="22">
        <v>1</v>
      </c>
      <c r="K1274" t="str">
        <f>VLOOKUP(A1274,MasterTutor!A:D,4,FALSE)</f>
        <v>Distinguished</v>
      </c>
      <c r="L1274" t="str">
        <f>VLOOKUP(A1274,MasterTutor!A:D,3,FALSE)</f>
        <v>Professional</v>
      </c>
      <c r="M1274" t="str">
        <f>VLOOKUP(A1274,MasterTutor!A:D,2,FALSE)</f>
        <v>Annelies de Groot</v>
      </c>
    </row>
    <row r="1275" spans="1:13" x14ac:dyDescent="0.2">
      <c r="A1275" s="19" t="s">
        <v>298</v>
      </c>
      <c r="B1275" s="19" t="s">
        <v>29</v>
      </c>
      <c r="C1275" s="22">
        <v>0.4708</v>
      </c>
      <c r="D1275" s="22">
        <v>0.97860000000000003</v>
      </c>
      <c r="E1275" s="22">
        <v>1</v>
      </c>
      <c r="F1275" s="22">
        <v>0.72093023300000003</v>
      </c>
      <c r="G1275" s="22">
        <v>0.9375</v>
      </c>
      <c r="H1275" s="19">
        <v>4</v>
      </c>
      <c r="I1275" s="20" t="s">
        <v>32</v>
      </c>
      <c r="J1275" s="22">
        <v>0</v>
      </c>
      <c r="K1275" t="str">
        <f>VLOOKUP(A1275,MasterTutor!A:D,4,FALSE)</f>
        <v>Distinguished</v>
      </c>
      <c r="L1275" t="str">
        <f>VLOOKUP(A1275,MasterTutor!A:D,3,FALSE)</f>
        <v>Professional</v>
      </c>
      <c r="M1275" t="str">
        <f>VLOOKUP(A1275,MasterTutor!A:D,2,FALSE)</f>
        <v>Annelies de Groot</v>
      </c>
    </row>
    <row r="1276" spans="1:13" x14ac:dyDescent="0.2">
      <c r="A1276" s="19" t="s">
        <v>298</v>
      </c>
      <c r="B1276" s="19" t="s">
        <v>17</v>
      </c>
      <c r="C1276" s="22">
        <v>0.81</v>
      </c>
      <c r="D1276" s="22">
        <v>1.04</v>
      </c>
      <c r="E1276" s="22">
        <v>1</v>
      </c>
      <c r="F1276" s="22">
        <v>0.95</v>
      </c>
      <c r="G1276" s="22">
        <v>0.86</v>
      </c>
      <c r="H1276" s="19">
        <v>4</v>
      </c>
      <c r="I1276" s="20" t="s">
        <v>35</v>
      </c>
      <c r="J1276" s="22">
        <v>0.75</v>
      </c>
      <c r="K1276" t="str">
        <f>VLOOKUP(A1276,MasterTutor!A:D,4,FALSE)</f>
        <v>Distinguished</v>
      </c>
      <c r="L1276" t="str">
        <f>VLOOKUP(A1276,MasterTutor!A:D,3,FALSE)</f>
        <v>Professional</v>
      </c>
      <c r="M1276" t="str">
        <f>VLOOKUP(A1276,MasterTutor!A:D,2,FALSE)</f>
        <v>Annelies de Groot</v>
      </c>
    </row>
    <row r="1277" spans="1:13" x14ac:dyDescent="0.2">
      <c r="A1277" s="19" t="s">
        <v>298</v>
      </c>
      <c r="B1277" s="19" t="s">
        <v>18</v>
      </c>
      <c r="C1277" s="22">
        <v>0.32</v>
      </c>
      <c r="D1277" s="22">
        <v>0.84</v>
      </c>
      <c r="E1277" s="22">
        <v>1</v>
      </c>
      <c r="F1277" s="22">
        <v>0.69</v>
      </c>
      <c r="G1277" s="22">
        <v>0.64</v>
      </c>
      <c r="H1277" s="19">
        <v>4</v>
      </c>
      <c r="I1277" s="20">
        <v>1</v>
      </c>
      <c r="J1277" s="22">
        <f>I1277</f>
        <v>1</v>
      </c>
      <c r="K1277" t="str">
        <f>VLOOKUP(A1277,MasterTutor!A:D,4,FALSE)</f>
        <v>Distinguished</v>
      </c>
      <c r="L1277" t="str">
        <f>VLOOKUP(A1277,MasterTutor!A:D,3,FALSE)</f>
        <v>Professional</v>
      </c>
      <c r="M1277" t="str">
        <f>VLOOKUP(A1277,MasterTutor!A:D,2,FALSE)</f>
        <v>Annelies de Groot</v>
      </c>
    </row>
    <row r="1278" spans="1:13" x14ac:dyDescent="0.2">
      <c r="A1278" s="19" t="s">
        <v>298</v>
      </c>
      <c r="B1278" s="19" t="s">
        <v>20</v>
      </c>
      <c r="C1278" s="22">
        <v>0.55000000000000004</v>
      </c>
      <c r="D1278" s="22">
        <v>0.99</v>
      </c>
      <c r="E1278" s="22">
        <v>1</v>
      </c>
      <c r="F1278" s="22">
        <v>0.98</v>
      </c>
      <c r="G1278" s="22">
        <v>0.5</v>
      </c>
      <c r="H1278" s="19">
        <v>6</v>
      </c>
      <c r="J1278" s="19"/>
      <c r="K1278" t="str">
        <f>VLOOKUP(A1278,MasterTutor!A:D,4,FALSE)</f>
        <v>Distinguished</v>
      </c>
      <c r="L1278" t="str">
        <f>VLOOKUP(A1278,MasterTutor!A:D,3,FALSE)</f>
        <v>Professional</v>
      </c>
      <c r="M1278" t="str">
        <f>VLOOKUP(A1278,MasterTutor!A:D,2,FALSE)</f>
        <v>Annelies de Groot</v>
      </c>
    </row>
    <row r="1279" spans="1:13" x14ac:dyDescent="0.2">
      <c r="A1279" s="19" t="s">
        <v>298</v>
      </c>
      <c r="B1279" s="19" t="s">
        <v>21</v>
      </c>
      <c r="C1279" s="22">
        <v>0.46</v>
      </c>
      <c r="D1279" s="22">
        <v>1.0900000000000001</v>
      </c>
      <c r="E1279" s="22">
        <v>1</v>
      </c>
      <c r="F1279" s="22">
        <v>1</v>
      </c>
      <c r="G1279" s="22">
        <v>0.82</v>
      </c>
      <c r="H1279" s="19">
        <v>1</v>
      </c>
      <c r="I1279" s="20" t="s">
        <v>39</v>
      </c>
      <c r="J1279" s="22">
        <v>0.66</v>
      </c>
      <c r="K1279" t="str">
        <f>VLOOKUP(A1279,MasterTutor!A:D,4,FALSE)</f>
        <v>Distinguished</v>
      </c>
      <c r="L1279" t="str">
        <f>VLOOKUP(A1279,MasterTutor!A:D,3,FALSE)</f>
        <v>Professional</v>
      </c>
      <c r="M1279" t="str">
        <f>VLOOKUP(A1279,MasterTutor!A:D,2,FALSE)</f>
        <v>Annelies de Groot</v>
      </c>
    </row>
    <row r="1280" spans="1:13" x14ac:dyDescent="0.2">
      <c r="A1280" s="19" t="s">
        <v>298</v>
      </c>
      <c r="B1280" s="19" t="s">
        <v>22</v>
      </c>
      <c r="C1280" s="22">
        <v>0.73</v>
      </c>
      <c r="D1280" s="22">
        <v>1.03</v>
      </c>
      <c r="E1280" s="22">
        <v>1</v>
      </c>
      <c r="F1280" s="22">
        <v>0.88</v>
      </c>
      <c r="G1280" s="22">
        <v>0.83</v>
      </c>
      <c r="H1280" s="19">
        <v>1</v>
      </c>
      <c r="I1280" s="20" t="s">
        <v>109</v>
      </c>
      <c r="J1280" s="22">
        <v>1</v>
      </c>
      <c r="K1280" t="str">
        <f>VLOOKUP(A1280,MasterTutor!A:D,4,FALSE)</f>
        <v>Distinguished</v>
      </c>
      <c r="L1280" t="str">
        <f>VLOOKUP(A1280,MasterTutor!A:D,3,FALSE)</f>
        <v>Professional</v>
      </c>
      <c r="M1280" t="str">
        <f>VLOOKUP(A1280,MasterTutor!A:D,2,FALSE)</f>
        <v>Annelies de Groot</v>
      </c>
    </row>
    <row r="1281" spans="1:13" x14ac:dyDescent="0.2">
      <c r="A1281" s="19" t="s">
        <v>299</v>
      </c>
      <c r="B1281" s="19" t="s">
        <v>14</v>
      </c>
      <c r="C1281" s="22">
        <v>0.8135</v>
      </c>
      <c r="D1281" s="22">
        <v>1.1349</v>
      </c>
      <c r="E1281" s="22">
        <v>1</v>
      </c>
      <c r="F1281" s="22">
        <v>1</v>
      </c>
      <c r="G1281" s="22">
        <v>1</v>
      </c>
      <c r="H1281" s="19">
        <v>1</v>
      </c>
      <c r="I1281" s="20"/>
      <c r="J1281" s="22"/>
      <c r="K1281" t="str">
        <f>VLOOKUP(A1281,MasterTutor!A:D,4,FALSE)</f>
        <v>Premium</v>
      </c>
      <c r="L1281" t="str">
        <f>VLOOKUP(A1281,MasterTutor!A:D,3,FALSE)</f>
        <v>Adjunct</v>
      </c>
      <c r="M1281" t="str">
        <f>VLOOKUP(A1281,MasterTutor!A:D,2,FALSE)</f>
        <v>Jessica Milner</v>
      </c>
    </row>
    <row r="1282" spans="1:13" x14ac:dyDescent="0.2">
      <c r="A1282" s="19" t="s">
        <v>299</v>
      </c>
      <c r="B1282" s="19" t="s">
        <v>14</v>
      </c>
      <c r="C1282" s="22">
        <v>0.8135</v>
      </c>
      <c r="D1282" s="22">
        <v>1.1349</v>
      </c>
      <c r="E1282" s="22">
        <v>1</v>
      </c>
      <c r="F1282" s="22">
        <v>1</v>
      </c>
      <c r="G1282" s="22">
        <v>1</v>
      </c>
      <c r="H1282" s="19">
        <v>1</v>
      </c>
      <c r="J1282" s="19"/>
      <c r="K1282" t="str">
        <f>VLOOKUP(A1282,MasterTutor!A:D,4,FALSE)</f>
        <v>Premium</v>
      </c>
      <c r="L1282" t="str">
        <f>VLOOKUP(A1282,MasterTutor!A:D,3,FALSE)</f>
        <v>Adjunct</v>
      </c>
      <c r="M1282" t="str">
        <f>VLOOKUP(A1282,MasterTutor!A:D,2,FALSE)</f>
        <v>Jessica Milner</v>
      </c>
    </row>
    <row r="1283" spans="1:13" x14ac:dyDescent="0.2">
      <c r="A1283" s="19" t="s">
        <v>299</v>
      </c>
      <c r="B1283" s="19" t="s">
        <v>16</v>
      </c>
      <c r="C1283" s="22">
        <v>0.55000000000000004</v>
      </c>
      <c r="D1283" s="22">
        <v>0.95</v>
      </c>
      <c r="E1283" s="22">
        <v>1</v>
      </c>
      <c r="F1283" s="22">
        <v>1</v>
      </c>
      <c r="G1283" s="22">
        <v>1</v>
      </c>
      <c r="H1283" s="19">
        <v>6</v>
      </c>
      <c r="I1283" s="23"/>
      <c r="J1283" s="19"/>
      <c r="K1283" t="str">
        <f>VLOOKUP(A1283,MasterTutor!A:D,4,FALSE)</f>
        <v>Premium</v>
      </c>
      <c r="L1283" t="str">
        <f>VLOOKUP(A1283,MasterTutor!A:D,3,FALSE)</f>
        <v>Adjunct</v>
      </c>
      <c r="M1283" t="str">
        <f>VLOOKUP(A1283,MasterTutor!A:D,2,FALSE)</f>
        <v>Jessica Milner</v>
      </c>
    </row>
    <row r="1284" spans="1:13" x14ac:dyDescent="0.2">
      <c r="A1284" s="19" t="s">
        <v>299</v>
      </c>
      <c r="B1284" s="19" t="s">
        <v>257</v>
      </c>
      <c r="C1284" s="22">
        <v>0.49</v>
      </c>
      <c r="D1284" s="22">
        <v>1.1599999999999999</v>
      </c>
      <c r="E1284" s="22">
        <v>1</v>
      </c>
      <c r="F1284" s="22">
        <v>1</v>
      </c>
      <c r="G1284" s="22">
        <v>1</v>
      </c>
      <c r="H1284" s="19">
        <v>3</v>
      </c>
      <c r="I1284" s="20"/>
      <c r="J1284" s="22"/>
      <c r="K1284" t="str">
        <f>VLOOKUP(A1284,MasterTutor!A:D,4,FALSE)</f>
        <v>Premium</v>
      </c>
      <c r="L1284" t="str">
        <f>VLOOKUP(A1284,MasterTutor!A:D,3,FALSE)</f>
        <v>Adjunct</v>
      </c>
      <c r="M1284" t="str">
        <f>VLOOKUP(A1284,MasterTutor!A:D,2,FALSE)</f>
        <v>Jessica Milner</v>
      </c>
    </row>
    <row r="1285" spans="1:13" x14ac:dyDescent="0.2">
      <c r="A1285" s="19" t="s">
        <v>299</v>
      </c>
      <c r="B1285" s="19" t="s">
        <v>29</v>
      </c>
      <c r="C1285" s="22">
        <v>0.46250000000000002</v>
      </c>
      <c r="D1285" s="22">
        <v>1.0246999999999999</v>
      </c>
      <c r="E1285" s="22">
        <v>1</v>
      </c>
      <c r="F1285" s="22">
        <v>1</v>
      </c>
      <c r="G1285" s="22">
        <v>1</v>
      </c>
      <c r="H1285" s="19">
        <v>1</v>
      </c>
      <c r="I1285" s="20" t="s">
        <v>32</v>
      </c>
      <c r="J1285" s="22">
        <v>0</v>
      </c>
      <c r="K1285" t="str">
        <f>VLOOKUP(A1285,MasterTutor!A:D,4,FALSE)</f>
        <v>Premium</v>
      </c>
      <c r="L1285" t="str">
        <f>VLOOKUP(A1285,MasterTutor!A:D,3,FALSE)</f>
        <v>Adjunct</v>
      </c>
      <c r="M1285" t="str">
        <f>VLOOKUP(A1285,MasterTutor!A:D,2,FALSE)</f>
        <v>Jessica Milner</v>
      </c>
    </row>
    <row r="1286" spans="1:13" x14ac:dyDescent="0.2">
      <c r="A1286" s="19" t="s">
        <v>299</v>
      </c>
      <c r="B1286" s="19" t="s">
        <v>17</v>
      </c>
      <c r="C1286" s="22">
        <v>0.64</v>
      </c>
      <c r="D1286" s="22">
        <v>1.18</v>
      </c>
      <c r="E1286" s="22">
        <v>1</v>
      </c>
      <c r="F1286" s="22">
        <v>1</v>
      </c>
      <c r="G1286" s="22">
        <v>1</v>
      </c>
      <c r="H1286" s="19">
        <v>3</v>
      </c>
      <c r="I1286" s="20">
        <v>1</v>
      </c>
      <c r="J1286" s="22">
        <f>I1286</f>
        <v>1</v>
      </c>
      <c r="K1286" t="str">
        <f>VLOOKUP(A1286,MasterTutor!A:D,4,FALSE)</f>
        <v>Premium</v>
      </c>
      <c r="L1286" t="str">
        <f>VLOOKUP(A1286,MasterTutor!A:D,3,FALSE)</f>
        <v>Adjunct</v>
      </c>
      <c r="M1286" t="str">
        <f>VLOOKUP(A1286,MasterTutor!A:D,2,FALSE)</f>
        <v>Jessica Milner</v>
      </c>
    </row>
    <row r="1287" spans="1:13" x14ac:dyDescent="0.2">
      <c r="A1287" s="19" t="s">
        <v>299</v>
      </c>
      <c r="B1287" s="19" t="s">
        <v>18</v>
      </c>
      <c r="C1287" s="22">
        <v>0.45</v>
      </c>
      <c r="D1287" s="22">
        <v>0.98</v>
      </c>
      <c r="E1287" s="22">
        <v>1</v>
      </c>
      <c r="F1287" s="22">
        <v>0.96</v>
      </c>
      <c r="G1287" s="22">
        <v>0.92</v>
      </c>
      <c r="H1287" s="19">
        <v>2</v>
      </c>
      <c r="I1287" s="20">
        <v>1</v>
      </c>
      <c r="J1287" s="22">
        <f>I1287</f>
        <v>1</v>
      </c>
      <c r="K1287" t="str">
        <f>VLOOKUP(A1287,MasterTutor!A:D,4,FALSE)</f>
        <v>Premium</v>
      </c>
      <c r="L1287" t="str">
        <f>VLOOKUP(A1287,MasterTutor!A:D,3,FALSE)</f>
        <v>Adjunct</v>
      </c>
      <c r="M1287" t="str">
        <f>VLOOKUP(A1287,MasterTutor!A:D,2,FALSE)</f>
        <v>Jessica Milner</v>
      </c>
    </row>
    <row r="1288" spans="1:13" x14ac:dyDescent="0.2">
      <c r="A1288" s="19" t="s">
        <v>299</v>
      </c>
      <c r="B1288" s="19" t="s">
        <v>20</v>
      </c>
      <c r="C1288" s="22">
        <v>0.6</v>
      </c>
      <c r="D1288" s="22">
        <v>1.1100000000000001</v>
      </c>
      <c r="E1288" s="22">
        <v>1</v>
      </c>
      <c r="F1288" s="22">
        <v>1</v>
      </c>
      <c r="G1288" s="22">
        <v>0.93</v>
      </c>
      <c r="H1288" s="19">
        <v>1</v>
      </c>
      <c r="I1288" s="20">
        <v>1</v>
      </c>
      <c r="J1288" s="22">
        <f>I1288</f>
        <v>1</v>
      </c>
      <c r="K1288" t="str">
        <f>VLOOKUP(A1288,MasterTutor!A:D,4,FALSE)</f>
        <v>Premium</v>
      </c>
      <c r="L1288" t="str">
        <f>VLOOKUP(A1288,MasterTutor!A:D,3,FALSE)</f>
        <v>Adjunct</v>
      </c>
      <c r="M1288" t="str">
        <f>VLOOKUP(A1288,MasterTutor!A:D,2,FALSE)</f>
        <v>Jessica Milner</v>
      </c>
    </row>
    <row r="1289" spans="1:13" x14ac:dyDescent="0.2">
      <c r="A1289" s="19" t="s">
        <v>299</v>
      </c>
      <c r="B1289" s="19" t="s">
        <v>21</v>
      </c>
      <c r="C1289" s="22">
        <v>0.99</v>
      </c>
      <c r="D1289" s="22">
        <v>1.02</v>
      </c>
      <c r="E1289" s="22">
        <v>1</v>
      </c>
      <c r="F1289" s="22">
        <v>1</v>
      </c>
      <c r="G1289" s="22">
        <v>0.87</v>
      </c>
      <c r="H1289" s="19">
        <v>1</v>
      </c>
      <c r="I1289" s="20" t="s">
        <v>23</v>
      </c>
      <c r="J1289" s="22">
        <v>1</v>
      </c>
      <c r="K1289" t="str">
        <f>VLOOKUP(A1289,MasterTutor!A:D,4,FALSE)</f>
        <v>Premium</v>
      </c>
      <c r="L1289" t="str">
        <f>VLOOKUP(A1289,MasterTutor!A:D,3,FALSE)</f>
        <v>Adjunct</v>
      </c>
      <c r="M1289" t="str">
        <f>VLOOKUP(A1289,MasterTutor!A:D,2,FALSE)</f>
        <v>Jessica Milner</v>
      </c>
    </row>
    <row r="1290" spans="1:13" x14ac:dyDescent="0.2">
      <c r="A1290" s="19" t="s">
        <v>299</v>
      </c>
      <c r="B1290" s="19" t="s">
        <v>22</v>
      </c>
      <c r="C1290" s="22">
        <v>1.05</v>
      </c>
      <c r="D1290" s="22">
        <v>1.07</v>
      </c>
      <c r="E1290" s="22">
        <v>0.99</v>
      </c>
      <c r="F1290" s="22">
        <v>0.98</v>
      </c>
      <c r="G1290" s="22">
        <v>1</v>
      </c>
      <c r="H1290" s="19">
        <v>6</v>
      </c>
      <c r="I1290" s="21"/>
      <c r="J1290" s="19"/>
      <c r="K1290" t="str">
        <f>VLOOKUP(A1290,MasterTutor!A:D,4,FALSE)</f>
        <v>Premium</v>
      </c>
      <c r="L1290" t="str">
        <f>VLOOKUP(A1290,MasterTutor!A:D,3,FALSE)</f>
        <v>Adjunct</v>
      </c>
      <c r="M1290" t="str">
        <f>VLOOKUP(A1290,MasterTutor!A:D,2,FALSE)</f>
        <v>Jessica Milner</v>
      </c>
    </row>
    <row r="1291" spans="1:13" x14ac:dyDescent="0.2">
      <c r="A1291" s="19" t="s">
        <v>300</v>
      </c>
      <c r="B1291" s="19" t="s">
        <v>14</v>
      </c>
      <c r="C1291" s="22">
        <v>0.89379999999999904</v>
      </c>
      <c r="D1291" s="22">
        <v>1.1589</v>
      </c>
      <c r="E1291" s="22">
        <v>1</v>
      </c>
      <c r="F1291" s="22">
        <v>0.90566037735849003</v>
      </c>
      <c r="G1291" s="22">
        <v>0.85</v>
      </c>
      <c r="H1291" s="19">
        <v>3</v>
      </c>
      <c r="I1291" s="20"/>
      <c r="J1291" s="22"/>
      <c r="K1291" t="str">
        <f>VLOOKUP(A1291,MasterTutor!A:D,4,FALSE)</f>
        <v>Distinguished</v>
      </c>
      <c r="L1291" t="str">
        <f>VLOOKUP(A1291,MasterTutor!A:D,3,FALSE)</f>
        <v>Adjunct</v>
      </c>
      <c r="M1291" t="str">
        <f>VLOOKUP(A1291,MasterTutor!A:D,2,FALSE)</f>
        <v>Ian Plamondon</v>
      </c>
    </row>
    <row r="1292" spans="1:13" x14ac:dyDescent="0.2">
      <c r="A1292" s="19" t="s">
        <v>300</v>
      </c>
      <c r="B1292" s="19" t="s">
        <v>14</v>
      </c>
      <c r="C1292" s="22">
        <v>0.89379999999999904</v>
      </c>
      <c r="D1292" s="22">
        <v>1.1589</v>
      </c>
      <c r="E1292" s="22">
        <v>1</v>
      </c>
      <c r="F1292" s="22">
        <v>0.90566037735849003</v>
      </c>
      <c r="G1292" s="22">
        <v>0.85</v>
      </c>
      <c r="H1292" s="19">
        <v>3</v>
      </c>
      <c r="J1292" s="19"/>
      <c r="K1292" t="str">
        <f>VLOOKUP(A1292,MasterTutor!A:D,4,FALSE)</f>
        <v>Distinguished</v>
      </c>
      <c r="L1292" t="str">
        <f>VLOOKUP(A1292,MasterTutor!A:D,3,FALSE)</f>
        <v>Adjunct</v>
      </c>
      <c r="M1292" t="str">
        <f>VLOOKUP(A1292,MasterTutor!A:D,2,FALSE)</f>
        <v>Ian Plamondon</v>
      </c>
    </row>
    <row r="1293" spans="1:13" x14ac:dyDescent="0.2">
      <c r="A1293" s="19" t="s">
        <v>300</v>
      </c>
      <c r="B1293" s="19" t="s">
        <v>16</v>
      </c>
      <c r="C1293" s="22">
        <v>0.63</v>
      </c>
      <c r="D1293" s="22">
        <v>1.02</v>
      </c>
      <c r="E1293" s="22">
        <v>1</v>
      </c>
      <c r="F1293" s="22">
        <v>0.95</v>
      </c>
      <c r="G1293" s="22">
        <v>0.86</v>
      </c>
      <c r="H1293" s="19">
        <v>0</v>
      </c>
      <c r="I1293" s="23">
        <v>45659</v>
      </c>
      <c r="J1293" s="22">
        <v>0.5</v>
      </c>
      <c r="K1293" t="str">
        <f>VLOOKUP(A1293,MasterTutor!A:D,4,FALSE)</f>
        <v>Distinguished</v>
      </c>
      <c r="L1293" t="str">
        <f>VLOOKUP(A1293,MasterTutor!A:D,3,FALSE)</f>
        <v>Adjunct</v>
      </c>
      <c r="M1293" t="str">
        <f>VLOOKUP(A1293,MasterTutor!A:D,2,FALSE)</f>
        <v>Ian Plamondon</v>
      </c>
    </row>
    <row r="1294" spans="1:13" x14ac:dyDescent="0.2">
      <c r="A1294" s="19" t="s">
        <v>300</v>
      </c>
      <c r="B1294" s="19" t="s">
        <v>257</v>
      </c>
      <c r="C1294" s="22">
        <v>0.46</v>
      </c>
      <c r="D1294" s="22">
        <v>1.01</v>
      </c>
      <c r="E1294" s="22">
        <v>1</v>
      </c>
      <c r="F1294" s="22">
        <v>0.93</v>
      </c>
      <c r="G1294" s="22">
        <v>0.81</v>
      </c>
      <c r="H1294" s="19">
        <v>0</v>
      </c>
      <c r="I1294" s="20"/>
      <c r="J1294" s="22"/>
      <c r="K1294" t="str">
        <f>VLOOKUP(A1294,MasterTutor!A:D,4,FALSE)</f>
        <v>Distinguished</v>
      </c>
      <c r="L1294" t="str">
        <f>VLOOKUP(A1294,MasterTutor!A:D,3,FALSE)</f>
        <v>Adjunct</v>
      </c>
      <c r="M1294" t="str">
        <f>VLOOKUP(A1294,MasterTutor!A:D,2,FALSE)</f>
        <v>Ian Plamondon</v>
      </c>
    </row>
    <row r="1295" spans="1:13" x14ac:dyDescent="0.2">
      <c r="A1295" s="19" t="s">
        <v>300</v>
      </c>
      <c r="B1295" s="19" t="s">
        <v>29</v>
      </c>
      <c r="C1295" s="22">
        <v>0.61250000000000004</v>
      </c>
      <c r="D1295" s="22">
        <v>1.0625</v>
      </c>
      <c r="E1295" s="22">
        <v>1</v>
      </c>
      <c r="F1295" s="22">
        <v>0.88888888899999996</v>
      </c>
      <c r="G1295" s="22">
        <v>0.909090909</v>
      </c>
      <c r="H1295" s="19">
        <v>2</v>
      </c>
      <c r="I1295" s="20" t="s">
        <v>45</v>
      </c>
      <c r="J1295" s="22">
        <v>0</v>
      </c>
      <c r="K1295" t="str">
        <f>VLOOKUP(A1295,MasterTutor!A:D,4,FALSE)</f>
        <v>Distinguished</v>
      </c>
      <c r="L1295" t="str">
        <f>VLOOKUP(A1295,MasterTutor!A:D,3,FALSE)</f>
        <v>Adjunct</v>
      </c>
      <c r="M1295" t="str">
        <f>VLOOKUP(A1295,MasterTutor!A:D,2,FALSE)</f>
        <v>Ian Plamondon</v>
      </c>
    </row>
    <row r="1296" spans="1:13" x14ac:dyDescent="0.2">
      <c r="A1296" s="19" t="s">
        <v>300</v>
      </c>
      <c r="B1296" s="19" t="s">
        <v>17</v>
      </c>
      <c r="C1296" s="22">
        <v>0.71</v>
      </c>
      <c r="D1296" s="22">
        <v>0.87</v>
      </c>
      <c r="E1296" s="22">
        <v>0.99</v>
      </c>
      <c r="F1296" s="22">
        <v>0.89</v>
      </c>
      <c r="G1296" s="22">
        <v>0.84</v>
      </c>
      <c r="H1296" s="19">
        <v>1</v>
      </c>
      <c r="I1296" s="20" t="s">
        <v>35</v>
      </c>
      <c r="J1296" s="22">
        <v>0.75</v>
      </c>
      <c r="K1296" t="str">
        <f>VLOOKUP(A1296,MasterTutor!A:D,4,FALSE)</f>
        <v>Distinguished</v>
      </c>
      <c r="L1296" t="str">
        <f>VLOOKUP(A1296,MasterTutor!A:D,3,FALSE)</f>
        <v>Adjunct</v>
      </c>
      <c r="M1296" t="str">
        <f>VLOOKUP(A1296,MasterTutor!A:D,2,FALSE)</f>
        <v>Ian Plamondon</v>
      </c>
    </row>
    <row r="1297" spans="1:13" x14ac:dyDescent="0.2">
      <c r="A1297" s="19" t="s">
        <v>300</v>
      </c>
      <c r="B1297" s="19" t="s">
        <v>18</v>
      </c>
      <c r="C1297" s="22">
        <v>0.33</v>
      </c>
      <c r="D1297" s="22">
        <v>0.5</v>
      </c>
      <c r="E1297" s="22">
        <v>1</v>
      </c>
      <c r="F1297" s="22">
        <v>0.89</v>
      </c>
      <c r="G1297" s="22">
        <v>0.79</v>
      </c>
      <c r="H1297" s="19">
        <v>5</v>
      </c>
      <c r="I1297" s="20">
        <v>1</v>
      </c>
      <c r="J1297" s="22">
        <f>I1297</f>
        <v>1</v>
      </c>
      <c r="K1297" t="str">
        <f>VLOOKUP(A1297,MasterTutor!A:D,4,FALSE)</f>
        <v>Distinguished</v>
      </c>
      <c r="L1297" t="str">
        <f>VLOOKUP(A1297,MasterTutor!A:D,3,FALSE)</f>
        <v>Adjunct</v>
      </c>
      <c r="M1297" t="str">
        <f>VLOOKUP(A1297,MasterTutor!A:D,2,FALSE)</f>
        <v>Ian Plamondon</v>
      </c>
    </row>
    <row r="1298" spans="1:13" x14ac:dyDescent="0.2">
      <c r="A1298" s="19" t="s">
        <v>300</v>
      </c>
      <c r="B1298" s="19" t="s">
        <v>20</v>
      </c>
      <c r="C1298" s="22">
        <v>0.65</v>
      </c>
      <c r="D1298" s="22">
        <v>0.96</v>
      </c>
      <c r="E1298" s="22">
        <v>1</v>
      </c>
      <c r="F1298" s="22">
        <v>0.89</v>
      </c>
      <c r="G1298" s="22">
        <v>0.75</v>
      </c>
      <c r="H1298" s="19">
        <v>2</v>
      </c>
      <c r="J1298" s="19"/>
      <c r="K1298" t="str">
        <f>VLOOKUP(A1298,MasterTutor!A:D,4,FALSE)</f>
        <v>Distinguished</v>
      </c>
      <c r="L1298" t="str">
        <f>VLOOKUP(A1298,MasterTutor!A:D,3,FALSE)</f>
        <v>Adjunct</v>
      </c>
      <c r="M1298" t="str">
        <f>VLOOKUP(A1298,MasterTutor!A:D,2,FALSE)</f>
        <v>Ian Plamondon</v>
      </c>
    </row>
    <row r="1299" spans="1:13" x14ac:dyDescent="0.2">
      <c r="A1299" s="19" t="s">
        <v>300</v>
      </c>
      <c r="B1299" s="19" t="s">
        <v>21</v>
      </c>
      <c r="C1299" s="22">
        <v>0.85</v>
      </c>
      <c r="D1299" s="22">
        <v>1.1000000000000001</v>
      </c>
      <c r="E1299" s="22">
        <v>1</v>
      </c>
      <c r="F1299" s="22">
        <v>0.89</v>
      </c>
      <c r="G1299" s="22">
        <v>0.67</v>
      </c>
      <c r="H1299" s="19">
        <v>3</v>
      </c>
      <c r="I1299" s="21"/>
      <c r="J1299" s="19"/>
      <c r="K1299" t="str">
        <f>VLOOKUP(A1299,MasterTutor!A:D,4,FALSE)</f>
        <v>Distinguished</v>
      </c>
      <c r="L1299" t="str">
        <f>VLOOKUP(A1299,MasterTutor!A:D,3,FALSE)</f>
        <v>Adjunct</v>
      </c>
      <c r="M1299" t="str">
        <f>VLOOKUP(A1299,MasterTutor!A:D,2,FALSE)</f>
        <v>Ian Plamondon</v>
      </c>
    </row>
    <row r="1300" spans="1:13" x14ac:dyDescent="0.2">
      <c r="A1300" s="19" t="s">
        <v>300</v>
      </c>
      <c r="B1300" s="19" t="s">
        <v>22</v>
      </c>
      <c r="C1300" s="22">
        <v>0.81</v>
      </c>
      <c r="D1300" s="22">
        <v>1.04</v>
      </c>
      <c r="E1300" s="22">
        <v>1</v>
      </c>
      <c r="F1300" s="22">
        <v>0.9</v>
      </c>
      <c r="G1300" s="22">
        <v>0.61</v>
      </c>
      <c r="H1300" s="19">
        <v>4</v>
      </c>
      <c r="I1300" s="21"/>
      <c r="J1300" s="19"/>
      <c r="K1300" t="str">
        <f>VLOOKUP(A1300,MasterTutor!A:D,4,FALSE)</f>
        <v>Distinguished</v>
      </c>
      <c r="L1300" t="str">
        <f>VLOOKUP(A1300,MasterTutor!A:D,3,FALSE)</f>
        <v>Adjunct</v>
      </c>
      <c r="M1300" t="str">
        <f>VLOOKUP(A1300,MasterTutor!A:D,2,FALSE)</f>
        <v>Ian Plamondon</v>
      </c>
    </row>
    <row r="1301" spans="1:13" x14ac:dyDescent="0.2">
      <c r="A1301" s="19" t="s">
        <v>301</v>
      </c>
      <c r="B1301" s="19" t="s">
        <v>14</v>
      </c>
      <c r="C1301" s="22">
        <v>0.55630000000000002</v>
      </c>
      <c r="D1301" s="22">
        <v>1.15359999999999</v>
      </c>
      <c r="E1301" s="22">
        <v>0.97560975609755995</v>
      </c>
      <c r="F1301" s="22">
        <v>0.96774193548387</v>
      </c>
      <c r="G1301" s="22">
        <v>0.90909090909090895</v>
      </c>
      <c r="H1301" s="19">
        <v>2</v>
      </c>
      <c r="I1301" s="20"/>
      <c r="J1301" s="22"/>
      <c r="K1301" t="e">
        <f>VLOOKUP(A1301,MasterTutor!A:D,4,FALSE)</f>
        <v>#N/A</v>
      </c>
      <c r="L1301" t="e">
        <f>VLOOKUP(A1301,MasterTutor!A:D,3,FALSE)</f>
        <v>#N/A</v>
      </c>
      <c r="M1301" t="e">
        <f>VLOOKUP(A1301,MasterTutor!A:D,2,FALSE)</f>
        <v>#N/A</v>
      </c>
    </row>
    <row r="1302" spans="1:13" x14ac:dyDescent="0.2">
      <c r="A1302" s="19" t="s">
        <v>301</v>
      </c>
      <c r="B1302" s="19" t="s">
        <v>14</v>
      </c>
      <c r="C1302" s="22">
        <v>0.55630000000000002</v>
      </c>
      <c r="D1302" s="22">
        <v>1.15359999999999</v>
      </c>
      <c r="E1302" s="22">
        <v>0.97560975609755995</v>
      </c>
      <c r="F1302" s="22">
        <v>0.96774193548387</v>
      </c>
      <c r="G1302" s="22">
        <v>0.90909090909090895</v>
      </c>
      <c r="H1302" s="19">
        <v>2</v>
      </c>
      <c r="J1302" s="19"/>
      <c r="K1302" t="e">
        <f>VLOOKUP(A1302,MasterTutor!A:D,4,FALSE)</f>
        <v>#N/A</v>
      </c>
      <c r="L1302" t="e">
        <f>VLOOKUP(A1302,MasterTutor!A:D,3,FALSE)</f>
        <v>#N/A</v>
      </c>
      <c r="M1302" t="e">
        <f>VLOOKUP(A1302,MasterTutor!A:D,2,FALSE)</f>
        <v>#N/A</v>
      </c>
    </row>
    <row r="1303" spans="1:13" x14ac:dyDescent="0.2">
      <c r="A1303" s="19" t="s">
        <v>301</v>
      </c>
      <c r="B1303" s="19" t="s">
        <v>16</v>
      </c>
      <c r="C1303" s="22">
        <v>0.42</v>
      </c>
      <c r="D1303" s="22">
        <v>1.1499999999999999</v>
      </c>
      <c r="E1303" s="22">
        <v>1</v>
      </c>
      <c r="F1303" s="22">
        <v>1</v>
      </c>
      <c r="G1303" s="22">
        <v>1</v>
      </c>
      <c r="H1303" s="19">
        <v>2</v>
      </c>
      <c r="I1303" s="23">
        <v>45659</v>
      </c>
      <c r="J1303" s="22">
        <v>0.5</v>
      </c>
      <c r="K1303" t="e">
        <f>VLOOKUP(A1303,MasterTutor!A:D,4,FALSE)</f>
        <v>#N/A</v>
      </c>
      <c r="L1303" t="e">
        <f>VLOOKUP(A1303,MasterTutor!A:D,3,FALSE)</f>
        <v>#N/A</v>
      </c>
      <c r="M1303" t="e">
        <f>VLOOKUP(A1303,MasterTutor!A:D,2,FALSE)</f>
        <v>#N/A</v>
      </c>
    </row>
    <row r="1304" spans="1:13" x14ac:dyDescent="0.2">
      <c r="A1304" s="19" t="s">
        <v>301</v>
      </c>
      <c r="B1304" s="19" t="s">
        <v>257</v>
      </c>
      <c r="C1304" s="22">
        <v>0.28999999999999998</v>
      </c>
      <c r="D1304" s="22">
        <v>0.99</v>
      </c>
      <c r="E1304" s="22">
        <v>1</v>
      </c>
      <c r="F1304" s="22">
        <v>1</v>
      </c>
      <c r="G1304" s="22">
        <v>0.67</v>
      </c>
      <c r="H1304" s="19">
        <v>1</v>
      </c>
      <c r="I1304" s="20"/>
      <c r="J1304" s="22"/>
      <c r="K1304" t="e">
        <f>VLOOKUP(A1304,MasterTutor!A:D,4,FALSE)</f>
        <v>#N/A</v>
      </c>
      <c r="L1304" t="e">
        <f>VLOOKUP(A1304,MasterTutor!A:D,3,FALSE)</f>
        <v>#N/A</v>
      </c>
      <c r="M1304" t="e">
        <f>VLOOKUP(A1304,MasterTutor!A:D,2,FALSE)</f>
        <v>#N/A</v>
      </c>
    </row>
    <row r="1305" spans="1:13" x14ac:dyDescent="0.2">
      <c r="A1305" s="19" t="s">
        <v>301</v>
      </c>
      <c r="B1305" s="19" t="s">
        <v>17</v>
      </c>
      <c r="C1305" s="22">
        <v>0.46</v>
      </c>
      <c r="D1305" s="22">
        <v>1.0900000000000001</v>
      </c>
      <c r="E1305" s="22">
        <v>1</v>
      </c>
      <c r="F1305" s="22">
        <v>1</v>
      </c>
      <c r="G1305" s="22">
        <v>0.8</v>
      </c>
      <c r="H1305" s="19">
        <v>0</v>
      </c>
      <c r="J1305" s="19"/>
      <c r="K1305" t="e">
        <f>VLOOKUP(A1305,MasterTutor!A:D,4,FALSE)</f>
        <v>#N/A</v>
      </c>
      <c r="L1305" t="e">
        <f>VLOOKUP(A1305,MasterTutor!A:D,3,FALSE)</f>
        <v>#N/A</v>
      </c>
      <c r="M1305" t="e">
        <f>VLOOKUP(A1305,MasterTutor!A:D,2,FALSE)</f>
        <v>#N/A</v>
      </c>
    </row>
    <row r="1306" spans="1:13" x14ac:dyDescent="0.2">
      <c r="A1306" s="19" t="s">
        <v>301</v>
      </c>
      <c r="B1306" s="19" t="s">
        <v>18</v>
      </c>
      <c r="C1306" s="22">
        <v>0.28999999999999998</v>
      </c>
      <c r="D1306" s="22">
        <v>1.1599999999999999</v>
      </c>
      <c r="E1306" s="22">
        <v>1</v>
      </c>
      <c r="F1306" s="22">
        <v>1</v>
      </c>
      <c r="G1306" s="22">
        <v>0.83</v>
      </c>
      <c r="H1306" s="19">
        <v>2</v>
      </c>
      <c r="I1306" s="20">
        <v>0</v>
      </c>
      <c r="J1306" s="22">
        <f>I1306</f>
        <v>0</v>
      </c>
      <c r="K1306" t="e">
        <f>VLOOKUP(A1306,MasterTutor!A:D,4,FALSE)</f>
        <v>#N/A</v>
      </c>
      <c r="L1306" t="e">
        <f>VLOOKUP(A1306,MasterTutor!A:D,3,FALSE)</f>
        <v>#N/A</v>
      </c>
      <c r="M1306" t="e">
        <f>VLOOKUP(A1306,MasterTutor!A:D,2,FALSE)</f>
        <v>#N/A</v>
      </c>
    </row>
    <row r="1307" spans="1:13" x14ac:dyDescent="0.2">
      <c r="A1307" s="19" t="s">
        <v>301</v>
      </c>
      <c r="B1307" s="19" t="s">
        <v>20</v>
      </c>
      <c r="C1307" s="22">
        <v>0.57999999999999996</v>
      </c>
      <c r="D1307" s="22">
        <v>1.08</v>
      </c>
      <c r="E1307" s="22">
        <v>1</v>
      </c>
      <c r="F1307" s="22">
        <v>1</v>
      </c>
      <c r="G1307" s="22">
        <v>0.73</v>
      </c>
      <c r="H1307" s="19" t="e">
        <v>#N/A</v>
      </c>
      <c r="I1307" s="20">
        <v>1</v>
      </c>
      <c r="J1307" s="22">
        <f>I1307</f>
        <v>1</v>
      </c>
      <c r="K1307" t="e">
        <f>VLOOKUP(A1307,MasterTutor!A:D,4,FALSE)</f>
        <v>#N/A</v>
      </c>
      <c r="L1307" t="e">
        <f>VLOOKUP(A1307,MasterTutor!A:D,3,FALSE)</f>
        <v>#N/A</v>
      </c>
      <c r="M1307" t="e">
        <f>VLOOKUP(A1307,MasterTutor!A:D,2,FALSE)</f>
        <v>#N/A</v>
      </c>
    </row>
    <row r="1308" spans="1:13" x14ac:dyDescent="0.2">
      <c r="A1308" s="19" t="s">
        <v>301</v>
      </c>
      <c r="B1308" s="19" t="s">
        <v>21</v>
      </c>
      <c r="C1308" s="22">
        <v>0.84</v>
      </c>
      <c r="D1308" s="22">
        <v>1.1299999999999999</v>
      </c>
      <c r="E1308" s="22">
        <v>1</v>
      </c>
      <c r="F1308" s="22">
        <v>1</v>
      </c>
      <c r="G1308" s="22">
        <v>0.77</v>
      </c>
      <c r="H1308" s="19">
        <v>0</v>
      </c>
      <c r="I1308" s="20" t="s">
        <v>187</v>
      </c>
      <c r="J1308" s="22">
        <v>0</v>
      </c>
      <c r="K1308" t="e">
        <f>VLOOKUP(A1308,MasterTutor!A:D,4,FALSE)</f>
        <v>#N/A</v>
      </c>
      <c r="L1308" t="e">
        <f>VLOOKUP(A1308,MasterTutor!A:D,3,FALSE)</f>
        <v>#N/A</v>
      </c>
      <c r="M1308" t="e">
        <f>VLOOKUP(A1308,MasterTutor!A:D,2,FALSE)</f>
        <v>#N/A</v>
      </c>
    </row>
    <row r="1309" spans="1:13" x14ac:dyDescent="0.2">
      <c r="A1309" s="19" t="s">
        <v>301</v>
      </c>
      <c r="B1309" s="19" t="s">
        <v>22</v>
      </c>
      <c r="C1309" s="22">
        <v>0.78</v>
      </c>
      <c r="D1309" s="22">
        <v>1.17</v>
      </c>
      <c r="E1309" s="22">
        <v>0.98</v>
      </c>
      <c r="F1309" s="22">
        <v>1</v>
      </c>
      <c r="G1309" s="22">
        <v>0.89</v>
      </c>
      <c r="H1309" s="19">
        <v>1</v>
      </c>
      <c r="I1309" s="20" t="s">
        <v>36</v>
      </c>
      <c r="J1309" s="22">
        <v>0</v>
      </c>
      <c r="K1309" t="e">
        <f>VLOOKUP(A1309,MasterTutor!A:D,4,FALSE)</f>
        <v>#N/A</v>
      </c>
      <c r="L1309" t="e">
        <f>VLOOKUP(A1309,MasterTutor!A:D,3,FALSE)</f>
        <v>#N/A</v>
      </c>
      <c r="M1309" t="e">
        <f>VLOOKUP(A1309,MasterTutor!A:D,2,FALSE)</f>
        <v>#N/A</v>
      </c>
    </row>
    <row r="1310" spans="1:13" x14ac:dyDescent="0.2">
      <c r="A1310" s="19" t="s">
        <v>302</v>
      </c>
      <c r="B1310" s="19" t="s">
        <v>14</v>
      </c>
      <c r="C1310" s="22">
        <v>1.1615</v>
      </c>
      <c r="D1310" s="22">
        <v>1.0351999999999999</v>
      </c>
      <c r="E1310" s="22">
        <v>0.96551724137931005</v>
      </c>
      <c r="F1310" s="22">
        <v>1</v>
      </c>
      <c r="G1310" s="22">
        <v>1</v>
      </c>
      <c r="H1310" s="19">
        <v>14</v>
      </c>
      <c r="I1310" s="20"/>
      <c r="J1310" s="22"/>
      <c r="K1310" t="str">
        <f>VLOOKUP(A1310,MasterTutor!A:D,4,FALSE)</f>
        <v>Advanced</v>
      </c>
      <c r="L1310" t="str">
        <f>VLOOKUP(A1310,MasterTutor!A:D,3,FALSE)</f>
        <v>Adjunct</v>
      </c>
      <c r="M1310" t="str">
        <f>VLOOKUP(A1310,MasterTutor!A:D,2,FALSE)</f>
        <v>Ela Cross</v>
      </c>
    </row>
    <row r="1311" spans="1:13" x14ac:dyDescent="0.2">
      <c r="A1311" s="19" t="s">
        <v>302</v>
      </c>
      <c r="B1311" s="19" t="s">
        <v>14</v>
      </c>
      <c r="C1311" s="22">
        <v>1.1615</v>
      </c>
      <c r="D1311" s="22">
        <v>1.0351999999999999</v>
      </c>
      <c r="E1311" s="22">
        <v>0.96551724137931005</v>
      </c>
      <c r="F1311" s="22">
        <v>1</v>
      </c>
      <c r="G1311" s="22">
        <v>1</v>
      </c>
      <c r="H1311" s="19">
        <v>14</v>
      </c>
      <c r="J1311" s="19"/>
      <c r="K1311" t="str">
        <f>VLOOKUP(A1311,MasterTutor!A:D,4,FALSE)</f>
        <v>Advanced</v>
      </c>
      <c r="L1311" t="str">
        <f>VLOOKUP(A1311,MasterTutor!A:D,3,FALSE)</f>
        <v>Adjunct</v>
      </c>
      <c r="M1311" t="str">
        <f>VLOOKUP(A1311,MasterTutor!A:D,2,FALSE)</f>
        <v>Ela Cross</v>
      </c>
    </row>
    <row r="1312" spans="1:13" x14ac:dyDescent="0.2">
      <c r="A1312" s="19" t="s">
        <v>302</v>
      </c>
      <c r="B1312" s="19" t="s">
        <v>16</v>
      </c>
      <c r="C1312" s="22">
        <v>1.08</v>
      </c>
      <c r="D1312" s="22">
        <v>1</v>
      </c>
      <c r="E1312" s="22">
        <v>0.99</v>
      </c>
      <c r="F1312" s="22">
        <v>0.93</v>
      </c>
      <c r="G1312" s="22">
        <v>1</v>
      </c>
      <c r="H1312" s="19">
        <v>6</v>
      </c>
      <c r="I1312" s="23" t="s">
        <v>36</v>
      </c>
      <c r="J1312" s="22">
        <v>0</v>
      </c>
      <c r="K1312" t="str">
        <f>VLOOKUP(A1312,MasterTutor!A:D,4,FALSE)</f>
        <v>Advanced</v>
      </c>
      <c r="L1312" t="str">
        <f>VLOOKUP(A1312,MasterTutor!A:D,3,FALSE)</f>
        <v>Adjunct</v>
      </c>
      <c r="M1312" t="str">
        <f>VLOOKUP(A1312,MasterTutor!A:D,2,FALSE)</f>
        <v>Ela Cross</v>
      </c>
    </row>
    <row r="1313" spans="1:13" x14ac:dyDescent="0.2">
      <c r="A1313" s="19" t="s">
        <v>302</v>
      </c>
      <c r="B1313" s="19" t="s">
        <v>257</v>
      </c>
      <c r="C1313" s="22">
        <v>1.1499999999999999</v>
      </c>
      <c r="D1313" s="22">
        <v>1.04</v>
      </c>
      <c r="E1313" s="22">
        <v>0.95</v>
      </c>
      <c r="F1313" s="22">
        <v>0.95</v>
      </c>
      <c r="G1313" s="22">
        <v>1</v>
      </c>
      <c r="H1313" s="19">
        <v>3</v>
      </c>
      <c r="I1313" s="20" t="s">
        <v>45</v>
      </c>
      <c r="J1313" s="22">
        <v>0</v>
      </c>
      <c r="K1313" t="str">
        <f>VLOOKUP(A1313,MasterTutor!A:D,4,FALSE)</f>
        <v>Advanced</v>
      </c>
      <c r="L1313" t="str">
        <f>VLOOKUP(A1313,MasterTutor!A:D,3,FALSE)</f>
        <v>Adjunct</v>
      </c>
      <c r="M1313" t="str">
        <f>VLOOKUP(A1313,MasterTutor!A:D,2,FALSE)</f>
        <v>Ela Cross</v>
      </c>
    </row>
    <row r="1314" spans="1:13" x14ac:dyDescent="0.2">
      <c r="A1314" s="19" t="s">
        <v>302</v>
      </c>
      <c r="B1314" s="19" t="s">
        <v>29</v>
      </c>
      <c r="C1314" s="22">
        <v>1.3229</v>
      </c>
      <c r="D1314" s="22">
        <v>1.1211</v>
      </c>
      <c r="E1314" s="22">
        <v>0.98734177199999995</v>
      </c>
      <c r="F1314" s="22">
        <v>1</v>
      </c>
      <c r="G1314" s="22">
        <v>1</v>
      </c>
      <c r="H1314" s="19">
        <v>19</v>
      </c>
      <c r="I1314" s="20">
        <v>1</v>
      </c>
      <c r="J1314" s="22">
        <f>I1314</f>
        <v>1</v>
      </c>
      <c r="K1314" t="str">
        <f>VLOOKUP(A1314,MasterTutor!A:D,4,FALSE)</f>
        <v>Advanced</v>
      </c>
      <c r="L1314" t="str">
        <f>VLOOKUP(A1314,MasterTutor!A:D,3,FALSE)</f>
        <v>Adjunct</v>
      </c>
      <c r="M1314" t="str">
        <f>VLOOKUP(A1314,MasterTutor!A:D,2,FALSE)</f>
        <v>Ela Cross</v>
      </c>
    </row>
    <row r="1315" spans="1:13" x14ac:dyDescent="0.2">
      <c r="A1315" s="19" t="s">
        <v>302</v>
      </c>
      <c r="B1315" s="19" t="s">
        <v>17</v>
      </c>
      <c r="C1315" s="22">
        <v>1.19</v>
      </c>
      <c r="D1315" s="22">
        <v>1.3</v>
      </c>
      <c r="E1315" s="22">
        <v>0.99</v>
      </c>
      <c r="F1315" s="22">
        <v>1</v>
      </c>
      <c r="G1315" s="22">
        <v>1</v>
      </c>
      <c r="H1315" s="19">
        <v>8</v>
      </c>
      <c r="I1315" s="20">
        <v>0</v>
      </c>
      <c r="J1315" s="22">
        <f>I1315</f>
        <v>0</v>
      </c>
      <c r="K1315" t="str">
        <f>VLOOKUP(A1315,MasterTutor!A:D,4,FALSE)</f>
        <v>Advanced</v>
      </c>
      <c r="L1315" t="str">
        <f>VLOOKUP(A1315,MasterTutor!A:D,3,FALSE)</f>
        <v>Adjunct</v>
      </c>
      <c r="M1315" t="str">
        <f>VLOOKUP(A1315,MasterTutor!A:D,2,FALSE)</f>
        <v>Ela Cross</v>
      </c>
    </row>
    <row r="1316" spans="1:13" x14ac:dyDescent="0.2">
      <c r="A1316" s="19" t="s">
        <v>302</v>
      </c>
      <c r="B1316" s="19" t="s">
        <v>18</v>
      </c>
      <c r="C1316" s="22">
        <v>0.89</v>
      </c>
      <c r="D1316" s="22">
        <v>0.96</v>
      </c>
      <c r="E1316" s="22">
        <v>0.99</v>
      </c>
      <c r="F1316" s="22">
        <v>1</v>
      </c>
      <c r="G1316" s="22">
        <v>0.77</v>
      </c>
      <c r="H1316" s="19">
        <v>6</v>
      </c>
      <c r="I1316" s="20">
        <v>0</v>
      </c>
      <c r="J1316" s="22">
        <f>I1316</f>
        <v>0</v>
      </c>
      <c r="K1316" t="str">
        <f>VLOOKUP(A1316,MasterTutor!A:D,4,FALSE)</f>
        <v>Advanced</v>
      </c>
      <c r="L1316" t="str">
        <f>VLOOKUP(A1316,MasterTutor!A:D,3,FALSE)</f>
        <v>Adjunct</v>
      </c>
      <c r="M1316" t="str">
        <f>VLOOKUP(A1316,MasterTutor!A:D,2,FALSE)</f>
        <v>Ela Cross</v>
      </c>
    </row>
    <row r="1317" spans="1:13" x14ac:dyDescent="0.2">
      <c r="A1317" s="19" t="s">
        <v>302</v>
      </c>
      <c r="B1317" s="19" t="s">
        <v>20</v>
      </c>
      <c r="C1317" s="22">
        <v>1.33</v>
      </c>
      <c r="D1317" s="22">
        <v>1.24</v>
      </c>
      <c r="E1317" s="22">
        <v>0.99</v>
      </c>
      <c r="F1317" s="22">
        <v>1</v>
      </c>
      <c r="G1317" s="22">
        <v>0.92</v>
      </c>
      <c r="H1317" s="19">
        <v>10</v>
      </c>
      <c r="I1317" s="20">
        <v>0</v>
      </c>
      <c r="J1317" s="22">
        <f>I1317</f>
        <v>0</v>
      </c>
      <c r="K1317" t="str">
        <f>VLOOKUP(A1317,MasterTutor!A:D,4,FALSE)</f>
        <v>Advanced</v>
      </c>
      <c r="L1317" t="str">
        <f>VLOOKUP(A1317,MasterTutor!A:D,3,FALSE)</f>
        <v>Adjunct</v>
      </c>
      <c r="M1317" t="str">
        <f>VLOOKUP(A1317,MasterTutor!A:D,2,FALSE)</f>
        <v>Ela Cross</v>
      </c>
    </row>
    <row r="1318" spans="1:13" x14ac:dyDescent="0.2">
      <c r="A1318" s="19" t="s">
        <v>302</v>
      </c>
      <c r="B1318" s="19" t="s">
        <v>21</v>
      </c>
      <c r="C1318" s="22">
        <v>1.17</v>
      </c>
      <c r="D1318" s="22">
        <v>1.1100000000000001</v>
      </c>
      <c r="E1318" s="22">
        <v>0.97</v>
      </c>
      <c r="F1318" s="22">
        <v>0.94</v>
      </c>
      <c r="G1318" s="22">
        <v>1</v>
      </c>
      <c r="H1318" s="19">
        <v>13</v>
      </c>
      <c r="I1318" s="20" t="s">
        <v>40</v>
      </c>
      <c r="J1318" s="22">
        <v>0</v>
      </c>
      <c r="K1318" t="str">
        <f>VLOOKUP(A1318,MasterTutor!A:D,4,FALSE)</f>
        <v>Advanced</v>
      </c>
      <c r="L1318" t="str">
        <f>VLOOKUP(A1318,MasterTutor!A:D,3,FALSE)</f>
        <v>Adjunct</v>
      </c>
      <c r="M1318" t="str">
        <f>VLOOKUP(A1318,MasterTutor!A:D,2,FALSE)</f>
        <v>Ela Cross</v>
      </c>
    </row>
    <row r="1319" spans="1:13" x14ac:dyDescent="0.2">
      <c r="A1319" s="19" t="s">
        <v>302</v>
      </c>
      <c r="B1319" s="19" t="s">
        <v>22</v>
      </c>
      <c r="C1319" s="22">
        <v>1.17</v>
      </c>
      <c r="D1319" s="22">
        <v>1.07</v>
      </c>
      <c r="E1319" s="22">
        <v>0.98</v>
      </c>
      <c r="F1319" s="22">
        <v>0.94</v>
      </c>
      <c r="G1319" s="22">
        <v>1</v>
      </c>
      <c r="H1319" s="19">
        <v>9</v>
      </c>
      <c r="I1319" s="20" t="s">
        <v>23</v>
      </c>
      <c r="J1319" s="22">
        <v>1</v>
      </c>
      <c r="K1319" t="str">
        <f>VLOOKUP(A1319,MasterTutor!A:D,4,FALSE)</f>
        <v>Advanced</v>
      </c>
      <c r="L1319" t="str">
        <f>VLOOKUP(A1319,MasterTutor!A:D,3,FALSE)</f>
        <v>Adjunct</v>
      </c>
      <c r="M1319" t="str">
        <f>VLOOKUP(A1319,MasterTutor!A:D,2,FALSE)</f>
        <v>Ela Cross</v>
      </c>
    </row>
    <row r="1320" spans="1:13" x14ac:dyDescent="0.2">
      <c r="A1320" s="19" t="s">
        <v>303</v>
      </c>
      <c r="B1320" s="19" t="s">
        <v>14</v>
      </c>
      <c r="C1320" s="22">
        <v>0.7792</v>
      </c>
      <c r="D1320" s="22">
        <v>1.3272999999999999</v>
      </c>
      <c r="E1320" s="22">
        <v>0.90243902439024304</v>
      </c>
      <c r="F1320" s="22">
        <v>0.83673469387755095</v>
      </c>
      <c r="G1320" s="22">
        <v>0.77777777777777701</v>
      </c>
      <c r="H1320" s="19">
        <v>0</v>
      </c>
      <c r="I1320" s="20" t="s">
        <v>39</v>
      </c>
      <c r="J1320" s="22">
        <v>0.66</v>
      </c>
      <c r="K1320" t="e">
        <f>VLOOKUP(A1320,MasterTutor!A:D,4,FALSE)</f>
        <v>#N/A</v>
      </c>
      <c r="L1320" t="e">
        <f>VLOOKUP(A1320,MasterTutor!A:D,3,FALSE)</f>
        <v>#N/A</v>
      </c>
      <c r="M1320" t="e">
        <f>VLOOKUP(A1320,MasterTutor!A:D,2,FALSE)</f>
        <v>#N/A</v>
      </c>
    </row>
    <row r="1321" spans="1:13" x14ac:dyDescent="0.2">
      <c r="A1321" s="19" t="s">
        <v>303</v>
      </c>
      <c r="B1321" s="19" t="s">
        <v>14</v>
      </c>
      <c r="C1321" s="22">
        <v>0.7792</v>
      </c>
      <c r="D1321" s="22">
        <v>1.3272999999999999</v>
      </c>
      <c r="E1321" s="22">
        <v>0.90243902439024304</v>
      </c>
      <c r="F1321" s="22">
        <v>0.83673469387755095</v>
      </c>
      <c r="G1321" s="22">
        <v>0.77777777777777701</v>
      </c>
      <c r="H1321" s="19">
        <v>0</v>
      </c>
      <c r="I1321" s="20" t="s">
        <v>39</v>
      </c>
      <c r="J1321" s="22">
        <f>_xlfn.TEXTBEFORE(I1321, "/")/_xlfn.TEXTAFTER(I1321,"/")</f>
        <v>0.66666666666666663</v>
      </c>
      <c r="K1321" t="e">
        <f>VLOOKUP(A1321,MasterTutor!A:D,4,FALSE)</f>
        <v>#N/A</v>
      </c>
      <c r="L1321" t="e">
        <f>VLOOKUP(A1321,MasterTutor!A:D,3,FALSE)</f>
        <v>#N/A</v>
      </c>
      <c r="M1321" t="e">
        <f>VLOOKUP(A1321,MasterTutor!A:D,2,FALSE)</f>
        <v>#N/A</v>
      </c>
    </row>
    <row r="1322" spans="1:13" x14ac:dyDescent="0.2">
      <c r="A1322" s="19" t="s">
        <v>303</v>
      </c>
      <c r="B1322" s="19" t="s">
        <v>16</v>
      </c>
      <c r="C1322" s="22">
        <v>0.56000000000000005</v>
      </c>
      <c r="D1322" s="22">
        <v>1.1599999999999999</v>
      </c>
      <c r="E1322" s="22">
        <v>0.94</v>
      </c>
      <c r="F1322" s="22">
        <v>0.73</v>
      </c>
      <c r="G1322" s="22">
        <v>0.92</v>
      </c>
      <c r="H1322" s="19">
        <v>0</v>
      </c>
      <c r="I1322" s="23" t="s">
        <v>148</v>
      </c>
      <c r="J1322" s="22">
        <v>0</v>
      </c>
      <c r="K1322" t="e">
        <f>VLOOKUP(A1322,MasterTutor!A:D,4,FALSE)</f>
        <v>#N/A</v>
      </c>
      <c r="L1322" t="e">
        <f>VLOOKUP(A1322,MasterTutor!A:D,3,FALSE)</f>
        <v>#N/A</v>
      </c>
      <c r="M1322" t="e">
        <f>VLOOKUP(A1322,MasterTutor!A:D,2,FALSE)</f>
        <v>#N/A</v>
      </c>
    </row>
    <row r="1323" spans="1:13" x14ac:dyDescent="0.2">
      <c r="A1323" s="19" t="s">
        <v>303</v>
      </c>
      <c r="B1323" s="19" t="s">
        <v>17</v>
      </c>
      <c r="C1323" s="22">
        <v>0.96</v>
      </c>
      <c r="D1323" s="22">
        <v>1.37</v>
      </c>
      <c r="E1323" s="22">
        <v>0.89</v>
      </c>
      <c r="F1323" s="22">
        <v>0.78</v>
      </c>
      <c r="G1323" s="22">
        <v>0.94</v>
      </c>
      <c r="H1323" s="19">
        <v>0</v>
      </c>
      <c r="I1323" s="20">
        <v>1</v>
      </c>
      <c r="J1323" s="22">
        <f>I1323</f>
        <v>1</v>
      </c>
      <c r="K1323" t="e">
        <f>VLOOKUP(A1323,MasterTutor!A:D,4,FALSE)</f>
        <v>#N/A</v>
      </c>
      <c r="L1323" t="e">
        <f>VLOOKUP(A1323,MasterTutor!A:D,3,FALSE)</f>
        <v>#N/A</v>
      </c>
      <c r="M1323" t="e">
        <f>VLOOKUP(A1323,MasterTutor!A:D,2,FALSE)</f>
        <v>#N/A</v>
      </c>
    </row>
    <row r="1324" spans="1:13" x14ac:dyDescent="0.2">
      <c r="A1324" s="19" t="s">
        <v>303</v>
      </c>
      <c r="B1324" s="19" t="s">
        <v>18</v>
      </c>
      <c r="C1324" s="22">
        <v>0.8</v>
      </c>
      <c r="D1324" s="22">
        <v>1.37</v>
      </c>
      <c r="E1324" s="22">
        <v>0.93</v>
      </c>
      <c r="F1324" s="22">
        <v>0.87</v>
      </c>
      <c r="G1324" s="22">
        <v>0.68</v>
      </c>
      <c r="H1324" s="19">
        <v>1</v>
      </c>
      <c r="I1324" s="20" t="s">
        <v>117</v>
      </c>
      <c r="J1324" s="22">
        <v>0.56999999999999995</v>
      </c>
      <c r="K1324" t="e">
        <f>VLOOKUP(A1324,MasterTutor!A:D,4,FALSE)</f>
        <v>#N/A</v>
      </c>
      <c r="L1324" t="e">
        <f>VLOOKUP(A1324,MasterTutor!A:D,3,FALSE)</f>
        <v>#N/A</v>
      </c>
      <c r="M1324" t="e">
        <f>VLOOKUP(A1324,MasterTutor!A:D,2,FALSE)</f>
        <v>#N/A</v>
      </c>
    </row>
    <row r="1325" spans="1:13" x14ac:dyDescent="0.2">
      <c r="A1325" s="19" t="s">
        <v>303</v>
      </c>
      <c r="B1325" s="19" t="s">
        <v>20</v>
      </c>
      <c r="C1325" s="22">
        <v>0.75</v>
      </c>
      <c r="D1325" s="22">
        <v>0.98</v>
      </c>
      <c r="E1325" s="22">
        <v>0.92</v>
      </c>
      <c r="F1325" s="22">
        <v>0.73</v>
      </c>
      <c r="G1325" s="22">
        <v>0.62</v>
      </c>
      <c r="H1325" s="19">
        <v>4</v>
      </c>
      <c r="I1325" s="20">
        <v>0</v>
      </c>
      <c r="J1325" s="22">
        <f>I1325</f>
        <v>0</v>
      </c>
      <c r="K1325" t="e">
        <f>VLOOKUP(A1325,MasterTutor!A:D,4,FALSE)</f>
        <v>#N/A</v>
      </c>
      <c r="L1325" t="e">
        <f>VLOOKUP(A1325,MasterTutor!A:D,3,FALSE)</f>
        <v>#N/A</v>
      </c>
      <c r="M1325" t="e">
        <f>VLOOKUP(A1325,MasterTutor!A:D,2,FALSE)</f>
        <v>#N/A</v>
      </c>
    </row>
    <row r="1326" spans="1:13" x14ac:dyDescent="0.2">
      <c r="A1326" s="19" t="s">
        <v>303</v>
      </c>
      <c r="B1326" s="19" t="s">
        <v>21</v>
      </c>
      <c r="C1326" s="22">
        <v>0.85</v>
      </c>
      <c r="D1326" s="22">
        <v>1.0900000000000001</v>
      </c>
      <c r="E1326" s="22">
        <v>0.92</v>
      </c>
      <c r="F1326" s="22">
        <v>0.68</v>
      </c>
      <c r="G1326" s="22">
        <v>0.96</v>
      </c>
      <c r="H1326" s="19">
        <v>3</v>
      </c>
      <c r="I1326" s="20" t="s">
        <v>36</v>
      </c>
      <c r="J1326" s="22">
        <v>0</v>
      </c>
      <c r="K1326" t="e">
        <f>VLOOKUP(A1326,MasterTutor!A:D,4,FALSE)</f>
        <v>#N/A</v>
      </c>
      <c r="L1326" t="e">
        <f>VLOOKUP(A1326,MasterTutor!A:D,3,FALSE)</f>
        <v>#N/A</v>
      </c>
      <c r="M1326" t="e">
        <f>VLOOKUP(A1326,MasterTutor!A:D,2,FALSE)</f>
        <v>#N/A</v>
      </c>
    </row>
    <row r="1327" spans="1:13" x14ac:dyDescent="0.2">
      <c r="A1327" s="19" t="s">
        <v>303</v>
      </c>
      <c r="B1327" s="19" t="s">
        <v>22</v>
      </c>
      <c r="C1327" s="22">
        <v>0.57999999999999996</v>
      </c>
      <c r="D1327" s="22">
        <v>1.2</v>
      </c>
      <c r="E1327" s="22">
        <v>0.91</v>
      </c>
      <c r="F1327" s="22">
        <v>0.71</v>
      </c>
      <c r="G1327" s="22">
        <v>0.85</v>
      </c>
      <c r="H1327" s="19">
        <v>2</v>
      </c>
      <c r="I1327" s="20" t="s">
        <v>40</v>
      </c>
      <c r="J1327" s="22">
        <v>0</v>
      </c>
      <c r="K1327" t="e">
        <f>VLOOKUP(A1327,MasterTutor!A:D,4,FALSE)</f>
        <v>#N/A</v>
      </c>
      <c r="L1327" t="e">
        <f>VLOOKUP(A1327,MasterTutor!A:D,3,FALSE)</f>
        <v>#N/A</v>
      </c>
      <c r="M1327" t="e">
        <f>VLOOKUP(A1327,MasterTutor!A:D,2,FALSE)</f>
        <v>#N/A</v>
      </c>
    </row>
    <row r="1328" spans="1:13" x14ac:dyDescent="0.2">
      <c r="A1328" s="19" t="s">
        <v>304</v>
      </c>
      <c r="B1328" s="19" t="s">
        <v>17</v>
      </c>
      <c r="C1328" s="22">
        <v>0.6</v>
      </c>
      <c r="D1328" s="22">
        <v>0.94</v>
      </c>
      <c r="E1328" s="22">
        <v>0.99</v>
      </c>
      <c r="F1328" s="22">
        <v>0.83</v>
      </c>
      <c r="G1328" s="22">
        <v>0.56000000000000005</v>
      </c>
      <c r="H1328" s="19">
        <v>1</v>
      </c>
      <c r="I1328" s="20" t="s">
        <v>305</v>
      </c>
      <c r="J1328" s="22">
        <v>0.38</v>
      </c>
      <c r="K1328" t="e">
        <f>VLOOKUP(A1328,MasterTutor!A:D,4,FALSE)</f>
        <v>#N/A</v>
      </c>
      <c r="L1328" t="e">
        <f>VLOOKUP(A1328,MasterTutor!A:D,3,FALSE)</f>
        <v>#N/A</v>
      </c>
      <c r="M1328" t="e">
        <f>VLOOKUP(A1328,MasterTutor!A:D,2,FALSE)</f>
        <v>#N/A</v>
      </c>
    </row>
    <row r="1329" spans="1:13" x14ac:dyDescent="0.2">
      <c r="A1329" s="19" t="s">
        <v>304</v>
      </c>
      <c r="B1329" s="19" t="s">
        <v>18</v>
      </c>
      <c r="C1329" s="22">
        <v>0.38</v>
      </c>
      <c r="D1329" s="22">
        <v>1.03</v>
      </c>
      <c r="E1329" s="22">
        <v>0.98</v>
      </c>
      <c r="F1329" s="22">
        <v>0.94</v>
      </c>
      <c r="G1329" s="22">
        <v>0.8</v>
      </c>
      <c r="H1329" s="19">
        <v>1</v>
      </c>
      <c r="I1329" s="20">
        <v>0</v>
      </c>
      <c r="J1329" s="22">
        <f>I1329</f>
        <v>0</v>
      </c>
      <c r="K1329" t="e">
        <f>VLOOKUP(A1329,MasterTutor!A:D,4,FALSE)</f>
        <v>#N/A</v>
      </c>
      <c r="L1329" t="e">
        <f>VLOOKUP(A1329,MasterTutor!A:D,3,FALSE)</f>
        <v>#N/A</v>
      </c>
      <c r="M1329" t="e">
        <f>VLOOKUP(A1329,MasterTutor!A:D,2,FALSE)</f>
        <v>#N/A</v>
      </c>
    </row>
    <row r="1330" spans="1:13" x14ac:dyDescent="0.2">
      <c r="A1330" s="19" t="s">
        <v>304</v>
      </c>
      <c r="B1330" s="19" t="s">
        <v>20</v>
      </c>
      <c r="C1330" s="22">
        <v>0.6</v>
      </c>
      <c r="D1330" s="22">
        <v>0.94</v>
      </c>
      <c r="E1330" s="22">
        <v>0.97</v>
      </c>
      <c r="F1330" s="22">
        <v>0.83</v>
      </c>
      <c r="G1330" s="22">
        <v>0.73</v>
      </c>
      <c r="H1330" s="19">
        <v>3</v>
      </c>
      <c r="I1330" s="20">
        <v>0</v>
      </c>
      <c r="J1330" s="22">
        <f>I1330</f>
        <v>0</v>
      </c>
      <c r="K1330" t="e">
        <f>VLOOKUP(A1330,MasterTutor!A:D,4,FALSE)</f>
        <v>#N/A</v>
      </c>
      <c r="L1330" t="e">
        <f>VLOOKUP(A1330,MasterTutor!A:D,3,FALSE)</f>
        <v>#N/A</v>
      </c>
      <c r="M1330" t="e">
        <f>VLOOKUP(A1330,MasterTutor!A:D,2,FALSE)</f>
        <v>#N/A</v>
      </c>
    </row>
    <row r="1331" spans="1:13" x14ac:dyDescent="0.2">
      <c r="A1331" s="19" t="s">
        <v>304</v>
      </c>
      <c r="B1331" s="19" t="s">
        <v>21</v>
      </c>
      <c r="C1331" s="22">
        <v>0.72</v>
      </c>
      <c r="D1331" s="22">
        <v>1.06</v>
      </c>
      <c r="E1331" s="22">
        <v>0.99</v>
      </c>
      <c r="F1331" s="22">
        <v>0.92</v>
      </c>
      <c r="G1331" s="22">
        <v>0.27</v>
      </c>
      <c r="H1331" s="19">
        <v>5</v>
      </c>
      <c r="I1331" s="20" t="s">
        <v>119</v>
      </c>
      <c r="J1331" s="22">
        <v>0</v>
      </c>
      <c r="K1331" t="e">
        <f>VLOOKUP(A1331,MasterTutor!A:D,4,FALSE)</f>
        <v>#N/A</v>
      </c>
      <c r="L1331" t="e">
        <f>VLOOKUP(A1331,MasterTutor!A:D,3,FALSE)</f>
        <v>#N/A</v>
      </c>
      <c r="M1331" t="e">
        <f>VLOOKUP(A1331,MasterTutor!A:D,2,FALSE)</f>
        <v>#N/A</v>
      </c>
    </row>
    <row r="1332" spans="1:13" x14ac:dyDescent="0.2">
      <c r="A1332" s="19" t="s">
        <v>306</v>
      </c>
      <c r="B1332" s="19" t="s">
        <v>14</v>
      </c>
      <c r="C1332" s="22">
        <v>0.71879999999999999</v>
      </c>
      <c r="D1332" s="22">
        <v>1.1015999999999999</v>
      </c>
      <c r="E1332" s="22">
        <v>0.97727272727272696</v>
      </c>
      <c r="F1332" s="22">
        <v>0.78260869565217295</v>
      </c>
      <c r="G1332" s="22">
        <v>1</v>
      </c>
      <c r="H1332" s="19">
        <v>1</v>
      </c>
      <c r="I1332" s="20" t="s">
        <v>36</v>
      </c>
      <c r="J1332" s="22">
        <v>0</v>
      </c>
      <c r="K1332" t="str">
        <f>VLOOKUP(A1332,MasterTutor!A:D,4,FALSE)</f>
        <v>Advanced</v>
      </c>
      <c r="L1332" t="str">
        <f>VLOOKUP(A1332,MasterTutor!A:D,3,FALSE)</f>
        <v>Adjunct</v>
      </c>
      <c r="M1332" t="str">
        <f>VLOOKUP(A1332,MasterTutor!A:D,2,FALSE)</f>
        <v>Ela Cross</v>
      </c>
    </row>
    <row r="1333" spans="1:13" x14ac:dyDescent="0.2">
      <c r="A1333" s="19" t="s">
        <v>306</v>
      </c>
      <c r="B1333" s="19" t="s">
        <v>16</v>
      </c>
      <c r="C1333" s="22">
        <v>0.65</v>
      </c>
      <c r="D1333" s="22">
        <v>1.34</v>
      </c>
      <c r="E1333" s="22">
        <v>0.97</v>
      </c>
      <c r="F1333" s="22">
        <v>0.86</v>
      </c>
      <c r="G1333" s="22">
        <v>1</v>
      </c>
      <c r="H1333" s="19">
        <v>0</v>
      </c>
      <c r="I1333" s="23">
        <v>45691</v>
      </c>
      <c r="J1333" s="24">
        <v>0.67</v>
      </c>
      <c r="K1333" t="str">
        <f>VLOOKUP(A1333,MasterTutor!A:D,4,FALSE)</f>
        <v>Advanced</v>
      </c>
      <c r="L1333" t="str">
        <f>VLOOKUP(A1333,MasterTutor!A:D,3,FALSE)</f>
        <v>Adjunct</v>
      </c>
      <c r="M1333" t="str">
        <f>VLOOKUP(A1333,MasterTutor!A:D,2,FALSE)</f>
        <v>Ela Cross</v>
      </c>
    </row>
    <row r="1334" spans="1:13" x14ac:dyDescent="0.2">
      <c r="A1334" s="19" t="s">
        <v>306</v>
      </c>
      <c r="B1334" s="19" t="s">
        <v>257</v>
      </c>
      <c r="C1334" s="22">
        <v>0.68</v>
      </c>
      <c r="D1334" s="22">
        <v>1.34</v>
      </c>
      <c r="E1334" s="22">
        <v>1</v>
      </c>
      <c r="F1334" s="22">
        <v>0.92</v>
      </c>
      <c r="G1334" s="22">
        <v>1</v>
      </c>
      <c r="H1334" s="19">
        <v>3</v>
      </c>
      <c r="I1334" s="20">
        <v>0.75</v>
      </c>
      <c r="J1334" s="22">
        <v>0.75</v>
      </c>
      <c r="K1334" t="str">
        <f>VLOOKUP(A1334,MasterTutor!A:D,4,FALSE)</f>
        <v>Advanced</v>
      </c>
      <c r="L1334" t="str">
        <f>VLOOKUP(A1334,MasterTutor!A:D,3,FALSE)</f>
        <v>Adjunct</v>
      </c>
      <c r="M1334" t="str">
        <f>VLOOKUP(A1334,MasterTutor!A:D,2,FALSE)</f>
        <v>Ela Cross</v>
      </c>
    </row>
    <row r="1335" spans="1:13" x14ac:dyDescent="0.2">
      <c r="A1335" s="19" t="s">
        <v>306</v>
      </c>
      <c r="B1335" s="19" t="s">
        <v>29</v>
      </c>
      <c r="C1335" s="22">
        <v>0.8125</v>
      </c>
      <c r="D1335" s="22">
        <v>1.3203</v>
      </c>
      <c r="E1335" s="22">
        <v>0.95454545499999999</v>
      </c>
      <c r="F1335" s="22">
        <v>0.96969696999999999</v>
      </c>
      <c r="G1335" s="22">
        <v>0.875</v>
      </c>
      <c r="H1335" s="19">
        <v>7</v>
      </c>
      <c r="I1335" s="20">
        <v>1</v>
      </c>
      <c r="J1335" s="22">
        <f>I1335</f>
        <v>1</v>
      </c>
      <c r="K1335" t="str">
        <f>VLOOKUP(A1335,MasterTutor!A:D,4,FALSE)</f>
        <v>Advanced</v>
      </c>
      <c r="L1335" t="str">
        <f>VLOOKUP(A1335,MasterTutor!A:D,3,FALSE)</f>
        <v>Adjunct</v>
      </c>
      <c r="M1335" t="str">
        <f>VLOOKUP(A1335,MasterTutor!A:D,2,FALSE)</f>
        <v>Ela Cross</v>
      </c>
    </row>
    <row r="1336" spans="1:13" x14ac:dyDescent="0.2">
      <c r="A1336" s="19" t="s">
        <v>306</v>
      </c>
      <c r="B1336" s="19" t="s">
        <v>17</v>
      </c>
      <c r="C1336" s="22">
        <v>0.59</v>
      </c>
      <c r="D1336" s="22">
        <v>0.73</v>
      </c>
      <c r="E1336" s="22">
        <v>0.93</v>
      </c>
      <c r="F1336" s="22">
        <v>0.84</v>
      </c>
      <c r="G1336" s="22">
        <v>1</v>
      </c>
      <c r="H1336" s="19">
        <v>1</v>
      </c>
      <c r="J1336" s="19"/>
      <c r="K1336" t="str">
        <f>VLOOKUP(A1336,MasterTutor!A:D,4,FALSE)</f>
        <v>Advanced</v>
      </c>
      <c r="L1336" t="str">
        <f>VLOOKUP(A1336,MasterTutor!A:D,3,FALSE)</f>
        <v>Adjunct</v>
      </c>
      <c r="M1336" t="str">
        <f>VLOOKUP(A1336,MasterTutor!A:D,2,FALSE)</f>
        <v>Ela Cross</v>
      </c>
    </row>
    <row r="1337" spans="1:13" x14ac:dyDescent="0.2">
      <c r="A1337" s="19" t="s">
        <v>306</v>
      </c>
      <c r="B1337" s="19" t="s">
        <v>18</v>
      </c>
      <c r="C1337" s="22">
        <v>0.28000000000000003</v>
      </c>
      <c r="D1337" s="22">
        <v>0.28999999999999998</v>
      </c>
      <c r="E1337" s="22">
        <v>0.88</v>
      </c>
      <c r="F1337" s="22">
        <v>0.83</v>
      </c>
      <c r="G1337" s="22">
        <v>1</v>
      </c>
      <c r="H1337" s="19">
        <v>4</v>
      </c>
      <c r="J1337" s="19"/>
      <c r="K1337" t="str">
        <f>VLOOKUP(A1337,MasterTutor!A:D,4,FALSE)</f>
        <v>Advanced</v>
      </c>
      <c r="L1337" t="str">
        <f>VLOOKUP(A1337,MasterTutor!A:D,3,FALSE)</f>
        <v>Adjunct</v>
      </c>
      <c r="M1337" t="str">
        <f>VLOOKUP(A1337,MasterTutor!A:D,2,FALSE)</f>
        <v>Ela Cross</v>
      </c>
    </row>
    <row r="1338" spans="1:13" x14ac:dyDescent="0.2">
      <c r="A1338" s="19" t="s">
        <v>306</v>
      </c>
      <c r="B1338" s="19" t="s">
        <v>20</v>
      </c>
      <c r="C1338" s="22">
        <v>0.36</v>
      </c>
      <c r="D1338" s="22">
        <v>0.52</v>
      </c>
      <c r="E1338" s="22">
        <v>0.95</v>
      </c>
      <c r="F1338" s="22">
        <v>0.92</v>
      </c>
      <c r="G1338" s="22">
        <v>0.86</v>
      </c>
      <c r="H1338" s="19">
        <v>1</v>
      </c>
      <c r="J1338" s="19"/>
      <c r="K1338" t="str">
        <f>VLOOKUP(A1338,MasterTutor!A:D,4,FALSE)</f>
        <v>Advanced</v>
      </c>
      <c r="L1338" t="str">
        <f>VLOOKUP(A1338,MasterTutor!A:D,3,FALSE)</f>
        <v>Adjunct</v>
      </c>
      <c r="M1338" t="str">
        <f>VLOOKUP(A1338,MasterTutor!A:D,2,FALSE)</f>
        <v>Ela Cross</v>
      </c>
    </row>
    <row r="1339" spans="1:13" x14ac:dyDescent="0.2">
      <c r="A1339" s="19" t="s">
        <v>306</v>
      </c>
      <c r="B1339" s="19" t="s">
        <v>21</v>
      </c>
      <c r="C1339" s="22">
        <v>0.59</v>
      </c>
      <c r="D1339" s="22">
        <v>0.81</v>
      </c>
      <c r="E1339" s="22">
        <v>0.97</v>
      </c>
      <c r="F1339" s="22">
        <v>0.95</v>
      </c>
      <c r="G1339" s="22">
        <v>1</v>
      </c>
      <c r="H1339" s="19">
        <v>0</v>
      </c>
      <c r="I1339" s="20" t="s">
        <v>40</v>
      </c>
      <c r="J1339" s="22">
        <v>0</v>
      </c>
      <c r="K1339" t="str">
        <f>VLOOKUP(A1339,MasterTutor!A:D,4,FALSE)</f>
        <v>Advanced</v>
      </c>
      <c r="L1339" t="str">
        <f>VLOOKUP(A1339,MasterTutor!A:D,3,FALSE)</f>
        <v>Adjunct</v>
      </c>
      <c r="M1339" t="str">
        <f>VLOOKUP(A1339,MasterTutor!A:D,2,FALSE)</f>
        <v>Ela Cross</v>
      </c>
    </row>
    <row r="1340" spans="1:13" x14ac:dyDescent="0.2">
      <c r="A1340" s="19" t="s">
        <v>306</v>
      </c>
      <c r="B1340" s="19" t="s">
        <v>22</v>
      </c>
      <c r="C1340" s="22">
        <v>0.66</v>
      </c>
      <c r="D1340" s="22">
        <v>1.04</v>
      </c>
      <c r="E1340" s="22">
        <v>0.97</v>
      </c>
      <c r="F1340" s="22">
        <v>0.96</v>
      </c>
      <c r="G1340" s="22">
        <v>0.75</v>
      </c>
      <c r="H1340" s="19">
        <v>1</v>
      </c>
      <c r="I1340" s="20" t="s">
        <v>148</v>
      </c>
      <c r="J1340" s="22">
        <v>0</v>
      </c>
      <c r="K1340" t="str">
        <f>VLOOKUP(A1340,MasterTutor!A:D,4,FALSE)</f>
        <v>Advanced</v>
      </c>
      <c r="L1340" t="str">
        <f>VLOOKUP(A1340,MasterTutor!A:D,3,FALSE)</f>
        <v>Adjunct</v>
      </c>
      <c r="M1340" t="str">
        <f>VLOOKUP(A1340,MasterTutor!A:D,2,FALSE)</f>
        <v>Ela Cross</v>
      </c>
    </row>
    <row r="1341" spans="1:13" x14ac:dyDescent="0.2">
      <c r="A1341" s="19" t="s">
        <v>307</v>
      </c>
      <c r="B1341" s="19" t="s">
        <v>14</v>
      </c>
      <c r="C1341" s="22">
        <v>0.87080000000000002</v>
      </c>
      <c r="D1341" s="22">
        <v>1.0345</v>
      </c>
      <c r="E1341" s="22">
        <v>0.98611111111111105</v>
      </c>
      <c r="F1341" s="22">
        <v>0.96428571428571397</v>
      </c>
      <c r="G1341" s="22">
        <v>0</v>
      </c>
      <c r="H1341" s="19">
        <v>13</v>
      </c>
      <c r="I1341" s="20" t="s">
        <v>286</v>
      </c>
      <c r="J1341" s="22">
        <v>0.71</v>
      </c>
      <c r="K1341" t="str">
        <f>VLOOKUP(A1341,MasterTutor!A:D,4,FALSE)</f>
        <v>Advanced</v>
      </c>
      <c r="L1341" t="str">
        <f>VLOOKUP(A1341,MasterTutor!A:D,3,FALSE)</f>
        <v>Professional</v>
      </c>
      <c r="M1341" t="str">
        <f>VLOOKUP(A1341,MasterTutor!A:D,2,FALSE)</f>
        <v>Annelies de Groot</v>
      </c>
    </row>
    <row r="1342" spans="1:13" x14ac:dyDescent="0.2">
      <c r="A1342" s="19" t="s">
        <v>307</v>
      </c>
      <c r="B1342" s="19" t="s">
        <v>14</v>
      </c>
      <c r="C1342" s="22">
        <v>0.87080000000000002</v>
      </c>
      <c r="D1342" s="22">
        <v>1.0345</v>
      </c>
      <c r="E1342" s="22">
        <v>0.98611111111111105</v>
      </c>
      <c r="F1342" s="22">
        <v>0.96428571428571397</v>
      </c>
      <c r="G1342" s="22">
        <v>0</v>
      </c>
      <c r="H1342" s="19">
        <v>13</v>
      </c>
      <c r="I1342" s="20" t="s">
        <v>286</v>
      </c>
      <c r="J1342" s="22">
        <f>_xlfn.TEXTBEFORE(I1342, "/")/_xlfn.TEXTAFTER(I1342,"/")</f>
        <v>0.7142857142857143</v>
      </c>
      <c r="K1342" t="str">
        <f>VLOOKUP(A1342,MasterTutor!A:D,4,FALSE)</f>
        <v>Advanced</v>
      </c>
      <c r="L1342" t="str">
        <f>VLOOKUP(A1342,MasterTutor!A:D,3,FALSE)</f>
        <v>Professional</v>
      </c>
      <c r="M1342" t="str">
        <f>VLOOKUP(A1342,MasterTutor!A:D,2,FALSE)</f>
        <v>Annelies de Groot</v>
      </c>
    </row>
    <row r="1343" spans="1:13" x14ac:dyDescent="0.2">
      <c r="A1343" s="19" t="s">
        <v>307</v>
      </c>
      <c r="B1343" s="19" t="s">
        <v>16</v>
      </c>
      <c r="C1343" s="22">
        <v>0.89</v>
      </c>
      <c r="D1343" s="22">
        <v>1.05</v>
      </c>
      <c r="E1343" s="22">
        <v>0.99</v>
      </c>
      <c r="F1343" s="22">
        <v>0.98</v>
      </c>
      <c r="G1343" s="22">
        <v>0.36</v>
      </c>
      <c r="H1343" s="19">
        <v>12</v>
      </c>
      <c r="I1343" s="23">
        <v>45783</v>
      </c>
      <c r="J1343" s="24">
        <v>0.83</v>
      </c>
      <c r="K1343" t="str">
        <f>VLOOKUP(A1343,MasterTutor!A:D,4,FALSE)</f>
        <v>Advanced</v>
      </c>
      <c r="L1343" t="str">
        <f>VLOOKUP(A1343,MasterTutor!A:D,3,FALSE)</f>
        <v>Professional</v>
      </c>
      <c r="M1343" t="str">
        <f>VLOOKUP(A1343,MasterTutor!A:D,2,FALSE)</f>
        <v>Annelies de Groot</v>
      </c>
    </row>
    <row r="1344" spans="1:13" x14ac:dyDescent="0.2">
      <c r="A1344" s="19" t="s">
        <v>307</v>
      </c>
      <c r="B1344" s="19" t="s">
        <v>257</v>
      </c>
      <c r="C1344" s="22">
        <v>0.62</v>
      </c>
      <c r="D1344" s="22">
        <v>0.88</v>
      </c>
      <c r="E1344" s="22">
        <v>0.97</v>
      </c>
      <c r="F1344" s="22">
        <v>0.68</v>
      </c>
      <c r="G1344" s="22">
        <v>0.63</v>
      </c>
      <c r="H1344" s="19">
        <v>14</v>
      </c>
      <c r="I1344" s="20">
        <v>0.5</v>
      </c>
      <c r="J1344" s="22">
        <v>0.5</v>
      </c>
      <c r="K1344" t="str">
        <f>VLOOKUP(A1344,MasterTutor!A:D,4,FALSE)</f>
        <v>Advanced</v>
      </c>
      <c r="L1344" t="str">
        <f>VLOOKUP(A1344,MasterTutor!A:D,3,FALSE)</f>
        <v>Professional</v>
      </c>
      <c r="M1344" t="str">
        <f>VLOOKUP(A1344,MasterTutor!A:D,2,FALSE)</f>
        <v>Annelies de Groot</v>
      </c>
    </row>
    <row r="1345" spans="1:13" x14ac:dyDescent="0.2">
      <c r="A1345" s="19" t="s">
        <v>307</v>
      </c>
      <c r="B1345" s="19" t="s">
        <v>29</v>
      </c>
      <c r="C1345" s="22">
        <v>0.91669999999999996</v>
      </c>
      <c r="D1345" s="22">
        <v>1.0263</v>
      </c>
      <c r="E1345" s="22">
        <v>0.94890510900000002</v>
      </c>
      <c r="F1345" s="22">
        <v>0.83561643799999996</v>
      </c>
      <c r="G1345" s="22">
        <v>0.368421053</v>
      </c>
      <c r="H1345" s="19">
        <v>13</v>
      </c>
      <c r="I1345" s="20">
        <v>1</v>
      </c>
      <c r="J1345" s="22">
        <f>I1345</f>
        <v>1</v>
      </c>
      <c r="K1345" t="str">
        <f>VLOOKUP(A1345,MasterTutor!A:D,4,FALSE)</f>
        <v>Advanced</v>
      </c>
      <c r="L1345" t="str">
        <f>VLOOKUP(A1345,MasterTutor!A:D,3,FALSE)</f>
        <v>Professional</v>
      </c>
      <c r="M1345" t="str">
        <f>VLOOKUP(A1345,MasterTutor!A:D,2,FALSE)</f>
        <v>Annelies de Groot</v>
      </c>
    </row>
    <row r="1346" spans="1:13" x14ac:dyDescent="0.2">
      <c r="A1346" s="19" t="s">
        <v>307</v>
      </c>
      <c r="B1346" s="19" t="s">
        <v>22</v>
      </c>
      <c r="C1346" s="22">
        <v>0.28999999999999998</v>
      </c>
      <c r="D1346" s="22">
        <v>0.64</v>
      </c>
      <c r="E1346" s="22">
        <v>0.97</v>
      </c>
      <c r="F1346" s="22">
        <v>0.96</v>
      </c>
      <c r="G1346" s="22">
        <v>0</v>
      </c>
      <c r="H1346" s="19">
        <v>2</v>
      </c>
      <c r="I1346" s="20" t="s">
        <v>134</v>
      </c>
      <c r="J1346" s="22">
        <v>0.7</v>
      </c>
      <c r="K1346" t="str">
        <f>VLOOKUP(A1346,MasterTutor!A:D,4,FALSE)</f>
        <v>Advanced</v>
      </c>
      <c r="L1346" t="str">
        <f>VLOOKUP(A1346,MasterTutor!A:D,3,FALSE)</f>
        <v>Professional</v>
      </c>
      <c r="M1346" t="str">
        <f>VLOOKUP(A1346,MasterTutor!A:D,2,FALSE)</f>
        <v>Annelies de Groot</v>
      </c>
    </row>
    <row r="1347" spans="1:13" x14ac:dyDescent="0.2">
      <c r="A1347" s="19" t="s">
        <v>308</v>
      </c>
      <c r="B1347" s="19" t="s">
        <v>17</v>
      </c>
      <c r="C1347" s="22">
        <v>0.51</v>
      </c>
      <c r="D1347" s="22">
        <v>0.93</v>
      </c>
      <c r="E1347" s="22">
        <v>1</v>
      </c>
      <c r="F1347" s="22">
        <v>1</v>
      </c>
      <c r="G1347" s="22">
        <v>0.67</v>
      </c>
      <c r="H1347" s="19">
        <v>5</v>
      </c>
      <c r="J1347" s="19"/>
      <c r="K1347" t="e">
        <f>VLOOKUP(A1347,MasterTutor!A:D,4,FALSE)</f>
        <v>#N/A</v>
      </c>
      <c r="L1347" t="e">
        <f>VLOOKUP(A1347,MasterTutor!A:D,3,FALSE)</f>
        <v>#N/A</v>
      </c>
      <c r="M1347" t="e">
        <f>VLOOKUP(A1347,MasterTutor!A:D,2,FALSE)</f>
        <v>#N/A</v>
      </c>
    </row>
    <row r="1348" spans="1:13" x14ac:dyDescent="0.2">
      <c r="A1348" s="19" t="s">
        <v>308</v>
      </c>
      <c r="B1348" s="19" t="s">
        <v>18</v>
      </c>
      <c r="C1348" s="22">
        <v>0.51</v>
      </c>
      <c r="D1348" s="22">
        <v>1.34</v>
      </c>
      <c r="E1348" s="22">
        <v>0.97</v>
      </c>
      <c r="F1348" s="22">
        <v>0.6</v>
      </c>
      <c r="G1348" s="22">
        <v>0.86</v>
      </c>
      <c r="H1348" s="19">
        <v>3</v>
      </c>
      <c r="J1348" s="19"/>
      <c r="K1348" t="e">
        <f>VLOOKUP(A1348,MasterTutor!A:D,4,FALSE)</f>
        <v>#N/A</v>
      </c>
      <c r="L1348" t="e">
        <f>VLOOKUP(A1348,MasterTutor!A:D,3,FALSE)</f>
        <v>#N/A</v>
      </c>
      <c r="M1348" t="e">
        <f>VLOOKUP(A1348,MasterTutor!A:D,2,FALSE)</f>
        <v>#N/A</v>
      </c>
    </row>
    <row r="1349" spans="1:13" x14ac:dyDescent="0.2">
      <c r="A1349" s="19" t="s">
        <v>308</v>
      </c>
      <c r="B1349" s="19" t="s">
        <v>20</v>
      </c>
      <c r="C1349" s="22">
        <v>0.89</v>
      </c>
      <c r="D1349" s="22">
        <v>1.64</v>
      </c>
      <c r="E1349" s="22">
        <v>1</v>
      </c>
      <c r="F1349" s="22">
        <v>0.92</v>
      </c>
      <c r="G1349" s="22">
        <v>0.79</v>
      </c>
      <c r="H1349" s="19" t="e">
        <v>#N/A</v>
      </c>
      <c r="I1349" s="20">
        <v>1</v>
      </c>
      <c r="J1349" s="22">
        <f>I1349</f>
        <v>1</v>
      </c>
      <c r="K1349" t="e">
        <f>VLOOKUP(A1349,MasterTutor!A:D,4,FALSE)</f>
        <v>#N/A</v>
      </c>
      <c r="L1349" t="e">
        <f>VLOOKUP(A1349,MasterTutor!A:D,3,FALSE)</f>
        <v>#N/A</v>
      </c>
      <c r="M1349" t="e">
        <f>VLOOKUP(A1349,MasterTutor!A:D,2,FALSE)</f>
        <v>#N/A</v>
      </c>
    </row>
    <row r="1350" spans="1:13" x14ac:dyDescent="0.2">
      <c r="A1350" s="19" t="s">
        <v>308</v>
      </c>
      <c r="B1350" s="19" t="s">
        <v>21</v>
      </c>
      <c r="C1350" s="22">
        <v>1.41</v>
      </c>
      <c r="D1350" s="22">
        <v>1.97</v>
      </c>
      <c r="E1350" s="22">
        <v>0.98</v>
      </c>
      <c r="F1350" s="22">
        <v>0.97</v>
      </c>
      <c r="G1350" s="22">
        <v>0.89</v>
      </c>
      <c r="H1350" s="19">
        <v>2</v>
      </c>
      <c r="I1350" s="20" t="s">
        <v>59</v>
      </c>
      <c r="J1350" s="22">
        <v>0.75</v>
      </c>
      <c r="K1350" t="e">
        <f>VLOOKUP(A1350,MasterTutor!A:D,4,FALSE)</f>
        <v>#N/A</v>
      </c>
      <c r="L1350" t="e">
        <f>VLOOKUP(A1350,MasterTutor!A:D,3,FALSE)</f>
        <v>#N/A</v>
      </c>
      <c r="M1350" t="e">
        <f>VLOOKUP(A1350,MasterTutor!A:D,2,FALSE)</f>
        <v>#N/A</v>
      </c>
    </row>
    <row r="1351" spans="1:13" x14ac:dyDescent="0.2">
      <c r="A1351" s="19" t="s">
        <v>308</v>
      </c>
      <c r="B1351" s="19" t="s">
        <v>22</v>
      </c>
      <c r="C1351" s="22">
        <v>0.73</v>
      </c>
      <c r="D1351" s="22">
        <v>0.91</v>
      </c>
      <c r="E1351" s="22">
        <v>1</v>
      </c>
      <c r="F1351" s="22">
        <v>1</v>
      </c>
      <c r="G1351" s="22">
        <v>0.88</v>
      </c>
      <c r="H1351" s="19">
        <v>4</v>
      </c>
      <c r="I1351" s="20" t="s">
        <v>23</v>
      </c>
      <c r="J1351" s="22">
        <v>1</v>
      </c>
      <c r="K1351" t="e">
        <f>VLOOKUP(A1351,MasterTutor!A:D,4,FALSE)</f>
        <v>#N/A</v>
      </c>
      <c r="L1351" t="e">
        <f>VLOOKUP(A1351,MasterTutor!A:D,3,FALSE)</f>
        <v>#N/A</v>
      </c>
      <c r="M1351" t="e">
        <f>VLOOKUP(A1351,MasterTutor!A:D,2,FALSE)</f>
        <v>#N/A</v>
      </c>
    </row>
    <row r="1352" spans="1:13" x14ac:dyDescent="0.2">
      <c r="A1352" s="19" t="s">
        <v>309</v>
      </c>
      <c r="B1352" s="19" t="s">
        <v>14</v>
      </c>
      <c r="C1352" s="22">
        <v>0.80420000000000003</v>
      </c>
      <c r="D1352" s="22">
        <v>0.96050000000000002</v>
      </c>
      <c r="E1352" s="22">
        <v>0.96739130434782605</v>
      </c>
      <c r="F1352" s="22">
        <v>0.83582089552238803</v>
      </c>
      <c r="G1352" s="22">
        <v>0.42857142857142799</v>
      </c>
      <c r="H1352" s="19">
        <v>6</v>
      </c>
      <c r="I1352" s="20" t="s">
        <v>204</v>
      </c>
      <c r="J1352" s="22">
        <v>0.5</v>
      </c>
      <c r="K1352" t="e">
        <f>VLOOKUP(A1352,MasterTutor!A:D,4,FALSE)</f>
        <v>#N/A</v>
      </c>
      <c r="L1352" t="e">
        <f>VLOOKUP(A1352,MasterTutor!A:D,3,FALSE)</f>
        <v>#N/A</v>
      </c>
      <c r="M1352" t="e">
        <f>VLOOKUP(A1352,MasterTutor!A:D,2,FALSE)</f>
        <v>#N/A</v>
      </c>
    </row>
    <row r="1353" spans="1:13" x14ac:dyDescent="0.2">
      <c r="A1353" s="19" t="s">
        <v>309</v>
      </c>
      <c r="B1353" s="19" t="s">
        <v>17</v>
      </c>
      <c r="C1353" s="22">
        <v>0.65</v>
      </c>
      <c r="D1353" s="22">
        <v>1.1000000000000001</v>
      </c>
      <c r="E1353" s="22">
        <v>0.9</v>
      </c>
      <c r="F1353" s="22">
        <v>1</v>
      </c>
      <c r="G1353" s="22">
        <v>1</v>
      </c>
      <c r="H1353" s="19">
        <v>1</v>
      </c>
      <c r="I1353" s="20">
        <v>0</v>
      </c>
      <c r="J1353" s="22">
        <f>I1353</f>
        <v>0</v>
      </c>
      <c r="K1353" t="e">
        <f>VLOOKUP(A1353,MasterTutor!A:D,4,FALSE)</f>
        <v>#N/A</v>
      </c>
      <c r="L1353" t="e">
        <f>VLOOKUP(A1353,MasterTutor!A:D,3,FALSE)</f>
        <v>#N/A</v>
      </c>
      <c r="M1353" t="e">
        <f>VLOOKUP(A1353,MasterTutor!A:D,2,FALSE)</f>
        <v>#N/A</v>
      </c>
    </row>
    <row r="1354" spans="1:13" x14ac:dyDescent="0.2">
      <c r="A1354" s="19" t="s">
        <v>309</v>
      </c>
      <c r="B1354" s="19" t="s">
        <v>18</v>
      </c>
      <c r="C1354" s="22">
        <v>0.28000000000000003</v>
      </c>
      <c r="D1354" s="22">
        <v>1.1200000000000001</v>
      </c>
      <c r="E1354" s="22">
        <v>1</v>
      </c>
      <c r="F1354" s="22">
        <v>0.59</v>
      </c>
      <c r="G1354" s="22">
        <v>0.67</v>
      </c>
      <c r="H1354" s="19">
        <v>3</v>
      </c>
      <c r="I1354" s="20">
        <v>0</v>
      </c>
      <c r="J1354" s="22">
        <f>I1354</f>
        <v>0</v>
      </c>
      <c r="K1354" t="e">
        <f>VLOOKUP(A1354,MasterTutor!A:D,4,FALSE)</f>
        <v>#N/A</v>
      </c>
      <c r="L1354" t="e">
        <f>VLOOKUP(A1354,MasterTutor!A:D,3,FALSE)</f>
        <v>#N/A</v>
      </c>
      <c r="M1354" t="e">
        <f>VLOOKUP(A1354,MasterTutor!A:D,2,FALSE)</f>
        <v>#N/A</v>
      </c>
    </row>
    <row r="1355" spans="1:13" x14ac:dyDescent="0.2">
      <c r="A1355" s="19" t="s">
        <v>309</v>
      </c>
      <c r="B1355" s="19" t="s">
        <v>20</v>
      </c>
      <c r="C1355" s="22">
        <v>0.76</v>
      </c>
      <c r="D1355" s="22">
        <v>1.1200000000000001</v>
      </c>
      <c r="E1355" s="22">
        <v>1</v>
      </c>
      <c r="F1355" s="22">
        <v>0.87</v>
      </c>
      <c r="G1355" s="22">
        <v>0.35</v>
      </c>
      <c r="H1355" s="19">
        <v>3</v>
      </c>
      <c r="I1355" s="20">
        <v>0</v>
      </c>
      <c r="J1355" s="22">
        <f>I1355</f>
        <v>0</v>
      </c>
      <c r="K1355" t="e">
        <f>VLOOKUP(A1355,MasterTutor!A:D,4,FALSE)</f>
        <v>#N/A</v>
      </c>
      <c r="L1355" t="e">
        <f>VLOOKUP(A1355,MasterTutor!A:D,3,FALSE)</f>
        <v>#N/A</v>
      </c>
      <c r="M1355" t="e">
        <f>VLOOKUP(A1355,MasterTutor!A:D,2,FALSE)</f>
        <v>#N/A</v>
      </c>
    </row>
    <row r="1356" spans="1:13" x14ac:dyDescent="0.2">
      <c r="A1356" s="19" t="s">
        <v>309</v>
      </c>
      <c r="B1356" s="19" t="s">
        <v>21</v>
      </c>
      <c r="C1356" s="22">
        <v>0.78</v>
      </c>
      <c r="D1356" s="22">
        <v>1.02</v>
      </c>
      <c r="E1356" s="22">
        <v>0.99</v>
      </c>
      <c r="F1356" s="22">
        <v>0.56999999999999995</v>
      </c>
      <c r="G1356" s="22">
        <v>0.1</v>
      </c>
      <c r="H1356" s="19">
        <v>3</v>
      </c>
      <c r="I1356" s="20" t="s">
        <v>148</v>
      </c>
      <c r="J1356" s="22">
        <v>0</v>
      </c>
      <c r="K1356" t="e">
        <f>VLOOKUP(A1356,MasterTutor!A:D,4,FALSE)</f>
        <v>#N/A</v>
      </c>
      <c r="L1356" t="e">
        <f>VLOOKUP(A1356,MasterTutor!A:D,3,FALSE)</f>
        <v>#N/A</v>
      </c>
      <c r="M1356" t="e">
        <f>VLOOKUP(A1356,MasterTutor!A:D,2,FALSE)</f>
        <v>#N/A</v>
      </c>
    </row>
    <row r="1357" spans="1:13" x14ac:dyDescent="0.2">
      <c r="A1357" s="19" t="s">
        <v>309</v>
      </c>
      <c r="B1357" s="19" t="s">
        <v>22</v>
      </c>
      <c r="C1357" s="22">
        <v>0.87</v>
      </c>
      <c r="D1357" s="22">
        <v>0.99</v>
      </c>
      <c r="E1357" s="22">
        <v>0.96</v>
      </c>
      <c r="F1357" s="22">
        <v>0.53</v>
      </c>
      <c r="G1357" s="22">
        <v>0.15</v>
      </c>
      <c r="H1357" s="19">
        <v>6</v>
      </c>
      <c r="I1357" s="20" t="s">
        <v>62</v>
      </c>
      <c r="J1357" s="22">
        <v>0</v>
      </c>
      <c r="K1357" t="e">
        <f>VLOOKUP(A1357,MasterTutor!A:D,4,FALSE)</f>
        <v>#N/A</v>
      </c>
      <c r="L1357" t="e">
        <f>VLOOKUP(A1357,MasterTutor!A:D,3,FALSE)</f>
        <v>#N/A</v>
      </c>
      <c r="M1357" t="e">
        <f>VLOOKUP(A1357,MasterTutor!A:D,2,FALSE)</f>
        <v>#N/A</v>
      </c>
    </row>
    <row r="1358" spans="1:13" x14ac:dyDescent="0.2">
      <c r="A1358" s="19" t="s">
        <v>310</v>
      </c>
      <c r="B1358" s="19" t="s">
        <v>14</v>
      </c>
      <c r="C1358" s="22">
        <v>0.79169999999999996</v>
      </c>
      <c r="D1358" s="22">
        <v>1.4638</v>
      </c>
      <c r="E1358" s="22">
        <v>0.98850574712643602</v>
      </c>
      <c r="F1358" s="22">
        <v>1</v>
      </c>
      <c r="G1358" s="22">
        <v>0.84615384615384603</v>
      </c>
      <c r="H1358" s="19">
        <v>2</v>
      </c>
      <c r="I1358" s="20" t="s">
        <v>23</v>
      </c>
      <c r="J1358" s="22">
        <v>1</v>
      </c>
      <c r="K1358" t="str">
        <f>VLOOKUP(A1358,MasterTutor!A:D,4,FALSE)</f>
        <v>Premium</v>
      </c>
      <c r="L1358" t="str">
        <f>VLOOKUP(A1358,MasterTutor!A:D,3,FALSE)</f>
        <v>Professional</v>
      </c>
      <c r="M1358" t="str">
        <f>VLOOKUP(A1358,MasterTutor!A:D,2,FALSE)</f>
        <v>Ian Plamondon</v>
      </c>
    </row>
    <row r="1359" spans="1:13" x14ac:dyDescent="0.2">
      <c r="A1359" s="19" t="s">
        <v>310</v>
      </c>
      <c r="B1359" s="19" t="s">
        <v>16</v>
      </c>
      <c r="C1359" s="22">
        <v>0.67</v>
      </c>
      <c r="D1359" s="22">
        <v>1.49</v>
      </c>
      <c r="E1359" s="22">
        <v>1</v>
      </c>
      <c r="F1359" s="22">
        <v>0.96</v>
      </c>
      <c r="G1359" s="22">
        <v>0.95</v>
      </c>
      <c r="H1359" s="19">
        <v>3</v>
      </c>
      <c r="I1359" s="23">
        <v>45660</v>
      </c>
      <c r="J1359" s="24">
        <f>1/3</f>
        <v>0.33333333333333331</v>
      </c>
      <c r="K1359" t="str">
        <f>VLOOKUP(A1359,MasterTutor!A:D,4,FALSE)</f>
        <v>Premium</v>
      </c>
      <c r="L1359" t="str">
        <f>VLOOKUP(A1359,MasterTutor!A:D,3,FALSE)</f>
        <v>Professional</v>
      </c>
      <c r="M1359" t="str">
        <f>VLOOKUP(A1359,MasterTutor!A:D,2,FALSE)</f>
        <v>Ian Plamondon</v>
      </c>
    </row>
    <row r="1360" spans="1:13" x14ac:dyDescent="0.2">
      <c r="A1360" s="19" t="s">
        <v>310</v>
      </c>
      <c r="B1360" s="19" t="s">
        <v>257</v>
      </c>
      <c r="C1360" s="22">
        <v>0.63</v>
      </c>
      <c r="D1360" s="22">
        <v>1.41</v>
      </c>
      <c r="E1360" s="22">
        <v>1</v>
      </c>
      <c r="F1360" s="22">
        <v>0.96</v>
      </c>
      <c r="G1360" s="22">
        <v>0.86</v>
      </c>
      <c r="H1360" s="19">
        <v>2</v>
      </c>
      <c r="I1360" s="20" t="s">
        <v>148</v>
      </c>
      <c r="J1360" s="22">
        <v>0</v>
      </c>
      <c r="K1360" t="str">
        <f>VLOOKUP(A1360,MasterTutor!A:D,4,FALSE)</f>
        <v>Premium</v>
      </c>
      <c r="L1360" t="str">
        <f>VLOOKUP(A1360,MasterTutor!A:D,3,FALSE)</f>
        <v>Professional</v>
      </c>
      <c r="M1360" t="str">
        <f>VLOOKUP(A1360,MasterTutor!A:D,2,FALSE)</f>
        <v>Ian Plamondon</v>
      </c>
    </row>
    <row r="1361" spans="1:13" x14ac:dyDescent="0.2">
      <c r="A1361" s="19" t="s">
        <v>310</v>
      </c>
      <c r="B1361" s="19" t="s">
        <v>29</v>
      </c>
      <c r="C1361" s="22">
        <v>0.67920000000000003</v>
      </c>
      <c r="D1361" s="22">
        <v>1.5263</v>
      </c>
      <c r="E1361" s="22">
        <v>1</v>
      </c>
      <c r="F1361" s="22">
        <v>0.98076923100000002</v>
      </c>
      <c r="G1361" s="22">
        <v>0.8125</v>
      </c>
      <c r="H1361" s="19">
        <v>1</v>
      </c>
      <c r="I1361" s="20">
        <v>0.8</v>
      </c>
      <c r="J1361" s="22">
        <f>I1361</f>
        <v>0.8</v>
      </c>
      <c r="K1361" t="str">
        <f>VLOOKUP(A1361,MasterTutor!A:D,4,FALSE)</f>
        <v>Premium</v>
      </c>
      <c r="L1361" t="str">
        <f>VLOOKUP(A1361,MasterTutor!A:D,3,FALSE)</f>
        <v>Professional</v>
      </c>
      <c r="M1361" t="str">
        <f>VLOOKUP(A1361,MasterTutor!A:D,2,FALSE)</f>
        <v>Ian Plamondon</v>
      </c>
    </row>
    <row r="1362" spans="1:13" x14ac:dyDescent="0.2">
      <c r="A1362" s="19" t="s">
        <v>310</v>
      </c>
      <c r="B1362" s="19" t="s">
        <v>17</v>
      </c>
      <c r="C1362" s="22">
        <v>1.03</v>
      </c>
      <c r="D1362" s="22">
        <v>1.42</v>
      </c>
      <c r="E1362" s="22">
        <v>1</v>
      </c>
      <c r="F1362" s="22">
        <v>0.99</v>
      </c>
      <c r="G1362" s="22">
        <v>0.8</v>
      </c>
      <c r="H1362" s="19">
        <v>0</v>
      </c>
      <c r="I1362" s="20" t="s">
        <v>179</v>
      </c>
      <c r="J1362" s="22">
        <v>0.25</v>
      </c>
      <c r="K1362" t="str">
        <f>VLOOKUP(A1362,MasterTutor!A:D,4,FALSE)</f>
        <v>Premium</v>
      </c>
      <c r="L1362" t="str">
        <f>VLOOKUP(A1362,MasterTutor!A:D,3,FALSE)</f>
        <v>Professional</v>
      </c>
      <c r="M1362" t="str">
        <f>VLOOKUP(A1362,MasterTutor!A:D,2,FALSE)</f>
        <v>Ian Plamondon</v>
      </c>
    </row>
    <row r="1363" spans="1:13" x14ac:dyDescent="0.2">
      <c r="A1363" s="19" t="s">
        <v>310</v>
      </c>
      <c r="B1363" s="19" t="s">
        <v>18</v>
      </c>
      <c r="C1363" s="22">
        <v>0.87</v>
      </c>
      <c r="D1363" s="22">
        <v>1.35</v>
      </c>
      <c r="E1363" s="22">
        <v>0.99</v>
      </c>
      <c r="F1363" s="22">
        <v>0.79</v>
      </c>
      <c r="G1363" s="22">
        <v>0.5</v>
      </c>
      <c r="H1363" s="19">
        <v>3</v>
      </c>
      <c r="I1363" s="20" t="s">
        <v>19</v>
      </c>
      <c r="J1363" s="22">
        <v>0.67</v>
      </c>
      <c r="K1363" t="str">
        <f>VLOOKUP(A1363,MasterTutor!A:D,4,FALSE)</f>
        <v>Premium</v>
      </c>
      <c r="L1363" t="str">
        <f>VLOOKUP(A1363,MasterTutor!A:D,3,FALSE)</f>
        <v>Professional</v>
      </c>
      <c r="M1363" t="str">
        <f>VLOOKUP(A1363,MasterTutor!A:D,2,FALSE)</f>
        <v>Ian Plamondon</v>
      </c>
    </row>
    <row r="1364" spans="1:13" x14ac:dyDescent="0.2">
      <c r="A1364" s="19" t="s">
        <v>310</v>
      </c>
      <c r="B1364" s="19" t="s">
        <v>20</v>
      </c>
      <c r="C1364" s="22">
        <v>0.96</v>
      </c>
      <c r="D1364" s="22">
        <v>1.33</v>
      </c>
      <c r="E1364" s="22">
        <v>1</v>
      </c>
      <c r="F1364" s="22">
        <v>1</v>
      </c>
      <c r="G1364" s="22">
        <v>0.63</v>
      </c>
      <c r="H1364" s="19">
        <v>3</v>
      </c>
      <c r="I1364" s="20">
        <v>1</v>
      </c>
      <c r="J1364" s="22">
        <f>I1364</f>
        <v>1</v>
      </c>
      <c r="K1364" t="str">
        <f>VLOOKUP(A1364,MasterTutor!A:D,4,FALSE)</f>
        <v>Premium</v>
      </c>
      <c r="L1364" t="str">
        <f>VLOOKUP(A1364,MasterTutor!A:D,3,FALSE)</f>
        <v>Professional</v>
      </c>
      <c r="M1364" t="str">
        <f>VLOOKUP(A1364,MasterTutor!A:D,2,FALSE)</f>
        <v>Ian Plamondon</v>
      </c>
    </row>
    <row r="1365" spans="1:13" x14ac:dyDescent="0.2">
      <c r="A1365" s="19" t="s">
        <v>310</v>
      </c>
      <c r="B1365" s="19" t="s">
        <v>21</v>
      </c>
      <c r="C1365" s="22">
        <v>1.1100000000000001</v>
      </c>
      <c r="D1365" s="22">
        <v>1.39</v>
      </c>
      <c r="E1365" s="22">
        <v>0.98</v>
      </c>
      <c r="F1365" s="22">
        <v>0.83</v>
      </c>
      <c r="G1365" s="22">
        <v>0.88</v>
      </c>
      <c r="H1365" s="19">
        <v>2</v>
      </c>
      <c r="I1365" s="20" t="s">
        <v>27</v>
      </c>
      <c r="J1365" s="22">
        <v>0.33</v>
      </c>
      <c r="K1365" t="str">
        <f>VLOOKUP(A1365,MasterTutor!A:D,4,FALSE)</f>
        <v>Premium</v>
      </c>
      <c r="L1365" t="str">
        <f>VLOOKUP(A1365,MasterTutor!A:D,3,FALSE)</f>
        <v>Professional</v>
      </c>
      <c r="M1365" t="str">
        <f>VLOOKUP(A1365,MasterTutor!A:D,2,FALSE)</f>
        <v>Ian Plamondon</v>
      </c>
    </row>
    <row r="1366" spans="1:13" x14ac:dyDescent="0.2">
      <c r="A1366" s="19" t="s">
        <v>310</v>
      </c>
      <c r="B1366" s="19" t="s">
        <v>22</v>
      </c>
      <c r="C1366" s="22">
        <v>0.84</v>
      </c>
      <c r="D1366" s="22">
        <v>1.46</v>
      </c>
      <c r="E1366" s="22">
        <v>1</v>
      </c>
      <c r="F1366" s="22">
        <v>0.99</v>
      </c>
      <c r="G1366" s="22">
        <v>0.85</v>
      </c>
      <c r="H1366" s="19">
        <v>1</v>
      </c>
      <c r="I1366" s="20" t="s">
        <v>126</v>
      </c>
      <c r="J1366" s="22">
        <v>0.8</v>
      </c>
      <c r="K1366" t="str">
        <f>VLOOKUP(A1366,MasterTutor!A:D,4,FALSE)</f>
        <v>Premium</v>
      </c>
      <c r="L1366" t="str">
        <f>VLOOKUP(A1366,MasterTutor!A:D,3,FALSE)</f>
        <v>Professional</v>
      </c>
      <c r="M1366" t="str">
        <f>VLOOKUP(A1366,MasterTutor!A:D,2,FALSE)</f>
        <v>Ian Plamondon</v>
      </c>
    </row>
    <row r="1367" spans="1:13" x14ac:dyDescent="0.2">
      <c r="A1367" s="19" t="s">
        <v>311</v>
      </c>
      <c r="B1367" s="19" t="s">
        <v>29</v>
      </c>
      <c r="C1367" s="22">
        <v>0</v>
      </c>
      <c r="D1367" s="22">
        <v>0</v>
      </c>
      <c r="E1367" s="22">
        <v>0</v>
      </c>
      <c r="F1367" s="22">
        <v>0</v>
      </c>
      <c r="G1367" s="22">
        <v>0</v>
      </c>
      <c r="H1367" s="19">
        <v>0</v>
      </c>
      <c r="I1367" s="20" t="s">
        <v>32</v>
      </c>
      <c r="J1367" s="22">
        <v>0</v>
      </c>
      <c r="K1367" t="e">
        <f>VLOOKUP(A1367,MasterTutor!A:D,4,FALSE)</f>
        <v>#N/A</v>
      </c>
      <c r="L1367" t="e">
        <f>VLOOKUP(A1367,MasterTutor!A:D,3,FALSE)</f>
        <v>#N/A</v>
      </c>
      <c r="M1367" t="e">
        <f>VLOOKUP(A1367,MasterTutor!A:D,2,FALSE)</f>
        <v>#N/A</v>
      </c>
    </row>
    <row r="1368" spans="1:13" x14ac:dyDescent="0.2">
      <c r="A1368" s="19" t="s">
        <v>312</v>
      </c>
      <c r="B1368" s="19" t="s">
        <v>14</v>
      </c>
      <c r="C1368" s="22">
        <v>0.4929</v>
      </c>
      <c r="D1368" s="22">
        <v>1.3313999999999999</v>
      </c>
      <c r="E1368" s="22">
        <v>1</v>
      </c>
      <c r="F1368" s="22">
        <v>0.95833333333333304</v>
      </c>
      <c r="G1368" s="22">
        <v>0.875</v>
      </c>
      <c r="H1368" s="19">
        <v>3</v>
      </c>
      <c r="I1368" s="20" t="s">
        <v>36</v>
      </c>
      <c r="J1368" s="22">
        <v>0</v>
      </c>
      <c r="K1368" t="str">
        <f>VLOOKUP(A1368,MasterTutor!A:D,4,FALSE)</f>
        <v>Distinguished</v>
      </c>
      <c r="L1368" t="str">
        <f>VLOOKUP(A1368,MasterTutor!A:D,3,FALSE)</f>
        <v>Professional</v>
      </c>
      <c r="M1368" t="str">
        <f>VLOOKUP(A1368,MasterTutor!A:D,2,FALSE)</f>
        <v>Ian Plamondon</v>
      </c>
    </row>
    <row r="1369" spans="1:13" x14ac:dyDescent="0.2">
      <c r="A1369" s="19" t="s">
        <v>312</v>
      </c>
      <c r="B1369" s="19" t="s">
        <v>16</v>
      </c>
      <c r="C1369" s="22">
        <v>0.72</v>
      </c>
      <c r="D1369" s="22">
        <v>1.29</v>
      </c>
      <c r="E1369" s="22">
        <v>0.99</v>
      </c>
      <c r="F1369" s="22">
        <v>0.96</v>
      </c>
      <c r="G1369" s="22">
        <v>0.76</v>
      </c>
      <c r="H1369" s="19">
        <v>0</v>
      </c>
      <c r="I1369" s="23" t="s">
        <v>148</v>
      </c>
      <c r="J1369" s="22">
        <v>0</v>
      </c>
      <c r="K1369" t="str">
        <f>VLOOKUP(A1369,MasterTutor!A:D,4,FALSE)</f>
        <v>Distinguished</v>
      </c>
      <c r="L1369" t="str">
        <f>VLOOKUP(A1369,MasterTutor!A:D,3,FALSE)</f>
        <v>Professional</v>
      </c>
      <c r="M1369" t="str">
        <f>VLOOKUP(A1369,MasterTutor!A:D,2,FALSE)</f>
        <v>Ian Plamondon</v>
      </c>
    </row>
    <row r="1370" spans="1:13" x14ac:dyDescent="0.2">
      <c r="A1370" s="19" t="s">
        <v>312</v>
      </c>
      <c r="B1370" s="19" t="s">
        <v>257</v>
      </c>
      <c r="C1370" s="22">
        <v>0.3</v>
      </c>
      <c r="D1370" s="22">
        <v>1.06</v>
      </c>
      <c r="E1370" s="22">
        <v>0.95</v>
      </c>
      <c r="F1370" s="22">
        <v>1</v>
      </c>
      <c r="G1370" s="22">
        <v>0.94</v>
      </c>
      <c r="H1370" s="19">
        <v>0</v>
      </c>
      <c r="I1370" s="20" t="s">
        <v>36</v>
      </c>
      <c r="J1370" s="22">
        <v>0</v>
      </c>
      <c r="K1370" t="str">
        <f>VLOOKUP(A1370,MasterTutor!A:D,4,FALSE)</f>
        <v>Distinguished</v>
      </c>
      <c r="L1370" t="str">
        <f>VLOOKUP(A1370,MasterTutor!A:D,3,FALSE)</f>
        <v>Professional</v>
      </c>
      <c r="M1370" t="str">
        <f>VLOOKUP(A1370,MasterTutor!A:D,2,FALSE)</f>
        <v>Ian Plamondon</v>
      </c>
    </row>
    <row r="1371" spans="1:13" x14ac:dyDescent="0.2">
      <c r="A1371" s="19" t="s">
        <v>312</v>
      </c>
      <c r="B1371" s="19" t="s">
        <v>29</v>
      </c>
      <c r="C1371" s="22">
        <v>0.2036</v>
      </c>
      <c r="D1371" s="22">
        <v>1.0276000000000001</v>
      </c>
      <c r="E1371" s="22">
        <v>1</v>
      </c>
      <c r="F1371" s="22">
        <v>0.94444444400000005</v>
      </c>
      <c r="G1371" s="22">
        <v>0.8</v>
      </c>
      <c r="H1371" s="19">
        <v>0</v>
      </c>
      <c r="I1371" s="20" t="s">
        <v>45</v>
      </c>
      <c r="J1371" s="22">
        <v>0</v>
      </c>
      <c r="K1371" t="str">
        <f>VLOOKUP(A1371,MasterTutor!A:D,4,FALSE)</f>
        <v>Distinguished</v>
      </c>
      <c r="L1371" t="str">
        <f>VLOOKUP(A1371,MasterTutor!A:D,3,FALSE)</f>
        <v>Professional</v>
      </c>
      <c r="M1371" t="str">
        <f>VLOOKUP(A1371,MasterTutor!A:D,2,FALSE)</f>
        <v>Ian Plamondon</v>
      </c>
    </row>
    <row r="1372" spans="1:13" x14ac:dyDescent="0.2">
      <c r="A1372" s="19" t="s">
        <v>312</v>
      </c>
      <c r="B1372" s="19" t="s">
        <v>17</v>
      </c>
      <c r="C1372" s="22">
        <v>0.74</v>
      </c>
      <c r="D1372" s="22">
        <v>1.1000000000000001</v>
      </c>
      <c r="E1372" s="22">
        <v>1</v>
      </c>
      <c r="F1372" s="22">
        <v>0.99</v>
      </c>
      <c r="G1372" s="22">
        <v>0.7</v>
      </c>
      <c r="H1372" s="19">
        <v>6</v>
      </c>
      <c r="I1372" s="20">
        <v>0</v>
      </c>
      <c r="J1372" s="22">
        <f>I1372</f>
        <v>0</v>
      </c>
      <c r="K1372" t="str">
        <f>VLOOKUP(A1372,MasterTutor!A:D,4,FALSE)</f>
        <v>Distinguished</v>
      </c>
      <c r="L1372" t="str">
        <f>VLOOKUP(A1372,MasterTutor!A:D,3,FALSE)</f>
        <v>Professional</v>
      </c>
      <c r="M1372" t="str">
        <f>VLOOKUP(A1372,MasterTutor!A:D,2,FALSE)</f>
        <v>Ian Plamondon</v>
      </c>
    </row>
    <row r="1373" spans="1:13" x14ac:dyDescent="0.2">
      <c r="A1373" s="19" t="s">
        <v>312</v>
      </c>
      <c r="B1373" s="19" t="s">
        <v>18</v>
      </c>
      <c r="C1373" s="22">
        <v>0.68</v>
      </c>
      <c r="D1373" s="22">
        <v>1.1599999999999999</v>
      </c>
      <c r="E1373" s="22">
        <v>0.99</v>
      </c>
      <c r="F1373" s="22">
        <v>0.96</v>
      </c>
      <c r="G1373" s="22">
        <v>0.9</v>
      </c>
      <c r="H1373" s="19">
        <v>4</v>
      </c>
      <c r="I1373" s="20">
        <v>0</v>
      </c>
      <c r="J1373" s="22">
        <f>I1373</f>
        <v>0</v>
      </c>
      <c r="K1373" t="str">
        <f>VLOOKUP(A1373,MasterTutor!A:D,4,FALSE)</f>
        <v>Distinguished</v>
      </c>
      <c r="L1373" t="str">
        <f>VLOOKUP(A1373,MasterTutor!A:D,3,FALSE)</f>
        <v>Professional</v>
      </c>
      <c r="M1373" t="str">
        <f>VLOOKUP(A1373,MasterTutor!A:D,2,FALSE)</f>
        <v>Ian Plamondon</v>
      </c>
    </row>
    <row r="1374" spans="1:13" x14ac:dyDescent="0.2">
      <c r="A1374" s="19" t="s">
        <v>312</v>
      </c>
      <c r="B1374" s="19" t="s">
        <v>20</v>
      </c>
      <c r="C1374" s="22">
        <v>0.67</v>
      </c>
      <c r="D1374" s="22">
        <v>1.1299999999999999</v>
      </c>
      <c r="E1374" s="22">
        <v>0.99</v>
      </c>
      <c r="F1374" s="22">
        <v>0.78</v>
      </c>
      <c r="G1374" s="22">
        <v>0.71</v>
      </c>
      <c r="H1374" s="19">
        <v>5</v>
      </c>
      <c r="I1374" s="20">
        <v>0</v>
      </c>
      <c r="J1374" s="22">
        <f>I1374</f>
        <v>0</v>
      </c>
      <c r="K1374" t="str">
        <f>VLOOKUP(A1374,MasterTutor!A:D,4,FALSE)</f>
        <v>Distinguished</v>
      </c>
      <c r="L1374" t="str">
        <f>VLOOKUP(A1374,MasterTutor!A:D,3,FALSE)</f>
        <v>Professional</v>
      </c>
      <c r="M1374" t="str">
        <f>VLOOKUP(A1374,MasterTutor!A:D,2,FALSE)</f>
        <v>Ian Plamondon</v>
      </c>
    </row>
    <row r="1375" spans="1:13" x14ac:dyDescent="0.2">
      <c r="A1375" s="19" t="s">
        <v>312</v>
      </c>
      <c r="B1375" s="19" t="s">
        <v>21</v>
      </c>
      <c r="C1375" s="22">
        <v>0.56000000000000005</v>
      </c>
      <c r="D1375" s="22">
        <v>1.24</v>
      </c>
      <c r="E1375" s="22">
        <v>1</v>
      </c>
      <c r="F1375" s="22">
        <v>0.93</v>
      </c>
      <c r="G1375" s="22">
        <v>0.5</v>
      </c>
      <c r="H1375" s="19">
        <v>0</v>
      </c>
      <c r="I1375" s="20" t="s">
        <v>54</v>
      </c>
      <c r="J1375" s="22">
        <v>0</v>
      </c>
      <c r="K1375" t="str">
        <f>VLOOKUP(A1375,MasterTutor!A:D,4,FALSE)</f>
        <v>Distinguished</v>
      </c>
      <c r="L1375" t="str">
        <f>VLOOKUP(A1375,MasterTutor!A:D,3,FALSE)</f>
        <v>Professional</v>
      </c>
      <c r="M1375" t="str">
        <f>VLOOKUP(A1375,MasterTutor!A:D,2,FALSE)</f>
        <v>Ian Plamondon</v>
      </c>
    </row>
    <row r="1376" spans="1:13" x14ac:dyDescent="0.2">
      <c r="A1376" s="19" t="s">
        <v>312</v>
      </c>
      <c r="B1376" s="19" t="s">
        <v>22</v>
      </c>
      <c r="C1376" s="22">
        <v>0.55000000000000004</v>
      </c>
      <c r="D1376" s="22">
        <v>1.3</v>
      </c>
      <c r="E1376" s="22">
        <v>1</v>
      </c>
      <c r="F1376" s="22">
        <v>0.98</v>
      </c>
      <c r="G1376" s="22">
        <v>0.67</v>
      </c>
      <c r="H1376" s="19">
        <v>1</v>
      </c>
      <c r="I1376" s="20" t="s">
        <v>187</v>
      </c>
      <c r="J1376" s="22">
        <v>0</v>
      </c>
      <c r="K1376" t="str">
        <f>VLOOKUP(A1376,MasterTutor!A:D,4,FALSE)</f>
        <v>Distinguished</v>
      </c>
      <c r="L1376" t="str">
        <f>VLOOKUP(A1376,MasterTutor!A:D,3,FALSE)</f>
        <v>Professional</v>
      </c>
      <c r="M1376" t="str">
        <f>VLOOKUP(A1376,MasterTutor!A:D,2,FALSE)</f>
        <v>Ian Plamondon</v>
      </c>
    </row>
    <row r="1377" spans="1:13" x14ac:dyDescent="0.2">
      <c r="A1377" s="19" t="s">
        <v>313</v>
      </c>
      <c r="B1377" s="19" t="s">
        <v>257</v>
      </c>
      <c r="C1377" s="22">
        <v>0</v>
      </c>
      <c r="D1377" s="22">
        <v>0.66</v>
      </c>
      <c r="E1377" s="22">
        <v>0</v>
      </c>
      <c r="F1377" s="22">
        <v>0</v>
      </c>
      <c r="G1377" s="22">
        <v>0</v>
      </c>
      <c r="H1377" s="19">
        <v>0</v>
      </c>
      <c r="I1377" s="20"/>
      <c r="J1377" s="22"/>
      <c r="K1377" t="e">
        <f>VLOOKUP(A1377,MasterTutor!A:D,4,FALSE)</f>
        <v>#N/A</v>
      </c>
      <c r="L1377" t="e">
        <f>VLOOKUP(A1377,MasterTutor!A:D,3,FALSE)</f>
        <v>#N/A</v>
      </c>
      <c r="M1377" t="e">
        <f>VLOOKUP(A1377,MasterTutor!A:D,2,FALSE)</f>
        <v>#N/A</v>
      </c>
    </row>
    <row r="1378" spans="1:13" x14ac:dyDescent="0.2">
      <c r="A1378" s="19" t="s">
        <v>313</v>
      </c>
      <c r="B1378" s="19" t="s">
        <v>29</v>
      </c>
      <c r="C1378" s="22">
        <v>0.84379999999999999</v>
      </c>
      <c r="D1378" s="22">
        <v>1.1563000000000001</v>
      </c>
      <c r="E1378" s="22">
        <v>1</v>
      </c>
      <c r="F1378" s="22">
        <v>0.2</v>
      </c>
      <c r="G1378" s="22">
        <v>0</v>
      </c>
      <c r="H1378" s="19">
        <v>2</v>
      </c>
      <c r="I1378" s="20">
        <v>0.14285714285714285</v>
      </c>
      <c r="J1378" s="22">
        <f>I1378</f>
        <v>0.14285714285714285</v>
      </c>
      <c r="K1378" t="e">
        <f>VLOOKUP(A1378,MasterTutor!A:D,4,FALSE)</f>
        <v>#N/A</v>
      </c>
      <c r="L1378" t="e">
        <f>VLOOKUP(A1378,MasterTutor!A:D,3,FALSE)</f>
        <v>#N/A</v>
      </c>
      <c r="M1378" t="e">
        <f>VLOOKUP(A1378,MasterTutor!A:D,2,FALSE)</f>
        <v>#N/A</v>
      </c>
    </row>
    <row r="1379" spans="1:13" x14ac:dyDescent="0.2">
      <c r="A1379" s="19" t="s">
        <v>314</v>
      </c>
      <c r="B1379" s="19" t="s">
        <v>22</v>
      </c>
      <c r="C1379" s="22">
        <v>0</v>
      </c>
      <c r="D1379" s="22">
        <v>0.12</v>
      </c>
      <c r="E1379" s="22">
        <v>0</v>
      </c>
      <c r="F1379" s="22">
        <v>0</v>
      </c>
      <c r="G1379" s="22">
        <v>0</v>
      </c>
      <c r="H1379" s="19">
        <v>0</v>
      </c>
      <c r="I1379" s="21"/>
      <c r="J1379" s="19"/>
      <c r="K1379" t="e">
        <f>VLOOKUP(A1379,MasterTutor!A:D,4,FALSE)</f>
        <v>#N/A</v>
      </c>
      <c r="L1379" t="e">
        <f>VLOOKUP(A1379,MasterTutor!A:D,3,FALSE)</f>
        <v>#N/A</v>
      </c>
      <c r="M1379" t="e">
        <f>VLOOKUP(A1379,MasterTutor!A:D,2,FALSE)</f>
        <v>#N/A</v>
      </c>
    </row>
    <row r="1380" spans="1:13" x14ac:dyDescent="0.2">
      <c r="A1380" s="19" t="s">
        <v>315</v>
      </c>
      <c r="B1380" s="19" t="s">
        <v>14</v>
      </c>
      <c r="C1380" s="22">
        <v>1</v>
      </c>
      <c r="D1380" s="22">
        <v>1.1134999999999999</v>
      </c>
      <c r="E1380" s="22">
        <v>1</v>
      </c>
      <c r="F1380" s="22">
        <v>0.956989247311827</v>
      </c>
      <c r="G1380" s="22">
        <v>0.69565217391304301</v>
      </c>
      <c r="H1380" s="19">
        <v>19</v>
      </c>
      <c r="I1380" s="20" t="s">
        <v>126</v>
      </c>
      <c r="J1380" s="22">
        <v>0.8</v>
      </c>
      <c r="K1380" t="str">
        <f>VLOOKUP(A1380,MasterTutor!A:D,4,FALSE)</f>
        <v>Advanced</v>
      </c>
      <c r="L1380" t="str">
        <f>VLOOKUP(A1380,MasterTutor!A:D,3,FALSE)</f>
        <v>Professional</v>
      </c>
      <c r="M1380" t="str">
        <f>VLOOKUP(A1380,MasterTutor!A:D,2,FALSE)</f>
        <v>Ela Cross</v>
      </c>
    </row>
    <row r="1381" spans="1:13" x14ac:dyDescent="0.2">
      <c r="A1381" s="19" t="s">
        <v>315</v>
      </c>
      <c r="B1381" s="19" t="s">
        <v>16</v>
      </c>
      <c r="C1381" s="22">
        <v>1.1399999999999999</v>
      </c>
      <c r="D1381" s="22">
        <v>0.97</v>
      </c>
      <c r="E1381" s="22">
        <v>1</v>
      </c>
      <c r="F1381" s="22">
        <v>0.93</v>
      </c>
      <c r="G1381" s="22">
        <v>0.91</v>
      </c>
      <c r="H1381" s="19">
        <v>16</v>
      </c>
      <c r="I1381" s="23">
        <v>45692</v>
      </c>
      <c r="J1381" s="24">
        <v>0.5</v>
      </c>
      <c r="K1381" t="str">
        <f>VLOOKUP(A1381,MasterTutor!A:D,4,FALSE)</f>
        <v>Advanced</v>
      </c>
      <c r="L1381" t="str">
        <f>VLOOKUP(A1381,MasterTutor!A:D,3,FALSE)</f>
        <v>Professional</v>
      </c>
      <c r="M1381" t="str">
        <f>VLOOKUP(A1381,MasterTutor!A:D,2,FALSE)</f>
        <v>Ela Cross</v>
      </c>
    </row>
    <row r="1382" spans="1:13" x14ac:dyDescent="0.2">
      <c r="A1382" s="19" t="s">
        <v>315</v>
      </c>
      <c r="B1382" s="19" t="s">
        <v>257</v>
      </c>
      <c r="C1382" s="22">
        <v>0.79</v>
      </c>
      <c r="D1382" s="22">
        <v>0.89</v>
      </c>
      <c r="E1382" s="22">
        <v>0.98</v>
      </c>
      <c r="F1382" s="22">
        <v>0.69</v>
      </c>
      <c r="G1382" s="22">
        <v>0.96</v>
      </c>
      <c r="H1382" s="19">
        <v>10</v>
      </c>
      <c r="I1382" s="20"/>
      <c r="J1382" s="22"/>
      <c r="K1382" t="str">
        <f>VLOOKUP(A1382,MasterTutor!A:D,4,FALSE)</f>
        <v>Advanced</v>
      </c>
      <c r="L1382" t="str">
        <f>VLOOKUP(A1382,MasterTutor!A:D,3,FALSE)</f>
        <v>Professional</v>
      </c>
      <c r="M1382" t="str">
        <f>VLOOKUP(A1382,MasterTutor!A:D,2,FALSE)</f>
        <v>Ela Cross</v>
      </c>
    </row>
    <row r="1383" spans="1:13" x14ac:dyDescent="0.2">
      <c r="A1383" s="19" t="s">
        <v>315</v>
      </c>
      <c r="B1383" s="19" t="s">
        <v>29</v>
      </c>
      <c r="C1383" s="22">
        <v>0.87080000000000002</v>
      </c>
      <c r="D1383" s="22">
        <v>1.0591999999999999</v>
      </c>
      <c r="E1383" s="22">
        <v>1</v>
      </c>
      <c r="F1383" s="22">
        <v>0.94444444400000005</v>
      </c>
      <c r="G1383" s="22">
        <v>0.92592592600000001</v>
      </c>
      <c r="H1383" s="19">
        <v>18</v>
      </c>
      <c r="I1383" s="20">
        <v>1</v>
      </c>
      <c r="J1383" s="22">
        <f>I1383</f>
        <v>1</v>
      </c>
      <c r="K1383" t="str">
        <f>VLOOKUP(A1383,MasterTutor!A:D,4,FALSE)</f>
        <v>Advanced</v>
      </c>
      <c r="L1383" t="str">
        <f>VLOOKUP(A1383,MasterTutor!A:D,3,FALSE)</f>
        <v>Professional</v>
      </c>
      <c r="M1383" t="str">
        <f>VLOOKUP(A1383,MasterTutor!A:D,2,FALSE)</f>
        <v>Ela Cross</v>
      </c>
    </row>
    <row r="1384" spans="1:13" x14ac:dyDescent="0.2">
      <c r="A1384" s="19" t="s">
        <v>315</v>
      </c>
      <c r="B1384" s="19" t="s">
        <v>17</v>
      </c>
      <c r="C1384" s="22">
        <v>0</v>
      </c>
      <c r="D1384" s="22">
        <v>0.17</v>
      </c>
      <c r="E1384" s="22">
        <v>0</v>
      </c>
      <c r="F1384" s="22">
        <v>0</v>
      </c>
      <c r="G1384" s="22" t="e">
        <v>#N/A</v>
      </c>
      <c r="H1384" s="19" t="e">
        <v>#N/A</v>
      </c>
      <c r="J1384" s="19"/>
      <c r="K1384" t="str">
        <f>VLOOKUP(A1384,MasterTutor!A:D,4,FALSE)</f>
        <v>Advanced</v>
      </c>
      <c r="L1384" t="str">
        <f>VLOOKUP(A1384,MasterTutor!A:D,3,FALSE)</f>
        <v>Professional</v>
      </c>
      <c r="M1384" t="str">
        <f>VLOOKUP(A1384,MasterTutor!A:D,2,FALSE)</f>
        <v>Ela Cross</v>
      </c>
    </row>
    <row r="1385" spans="1:13" x14ac:dyDescent="0.2">
      <c r="A1385" s="19" t="s">
        <v>315</v>
      </c>
      <c r="B1385" s="19" t="s">
        <v>18</v>
      </c>
      <c r="C1385" s="22">
        <v>0.17</v>
      </c>
      <c r="D1385" s="22">
        <v>0.93</v>
      </c>
      <c r="E1385" s="22">
        <v>1</v>
      </c>
      <c r="F1385" s="22">
        <v>1</v>
      </c>
      <c r="G1385" s="22">
        <v>1</v>
      </c>
      <c r="H1385" s="19" t="e">
        <v>#N/A</v>
      </c>
      <c r="I1385" s="20" t="s">
        <v>35</v>
      </c>
      <c r="J1385" s="22">
        <v>0.75</v>
      </c>
      <c r="K1385" t="str">
        <f>VLOOKUP(A1385,MasterTutor!A:D,4,FALSE)</f>
        <v>Advanced</v>
      </c>
      <c r="L1385" t="str">
        <f>VLOOKUP(A1385,MasterTutor!A:D,3,FALSE)</f>
        <v>Professional</v>
      </c>
      <c r="M1385" t="str">
        <f>VLOOKUP(A1385,MasterTutor!A:D,2,FALSE)</f>
        <v>Ela Cross</v>
      </c>
    </row>
    <row r="1386" spans="1:13" x14ac:dyDescent="0.2">
      <c r="A1386" s="19" t="s">
        <v>315</v>
      </c>
      <c r="B1386" s="19" t="s">
        <v>20</v>
      </c>
      <c r="C1386" s="22">
        <v>0.84</v>
      </c>
      <c r="D1386" s="22">
        <v>1.17</v>
      </c>
      <c r="E1386" s="22">
        <v>1</v>
      </c>
      <c r="F1386" s="22">
        <v>0.89</v>
      </c>
      <c r="G1386" s="22">
        <v>0.73</v>
      </c>
      <c r="H1386" s="19">
        <v>3</v>
      </c>
      <c r="I1386" s="20">
        <v>1</v>
      </c>
      <c r="J1386" s="22">
        <f>I1386</f>
        <v>1</v>
      </c>
      <c r="K1386" t="str">
        <f>VLOOKUP(A1386,MasterTutor!A:D,4,FALSE)</f>
        <v>Advanced</v>
      </c>
      <c r="L1386" t="str">
        <f>VLOOKUP(A1386,MasterTutor!A:D,3,FALSE)</f>
        <v>Professional</v>
      </c>
      <c r="M1386" t="str">
        <f>VLOOKUP(A1386,MasterTutor!A:D,2,FALSE)</f>
        <v>Ela Cross</v>
      </c>
    </row>
    <row r="1387" spans="1:13" x14ac:dyDescent="0.2">
      <c r="A1387" s="19" t="s">
        <v>315</v>
      </c>
      <c r="B1387" s="19" t="s">
        <v>21</v>
      </c>
      <c r="C1387" s="22">
        <v>0.95</v>
      </c>
      <c r="D1387" s="22">
        <v>1.19</v>
      </c>
      <c r="E1387" s="22">
        <v>1</v>
      </c>
      <c r="F1387" s="22">
        <v>0.84</v>
      </c>
      <c r="G1387" s="22">
        <v>0.85</v>
      </c>
      <c r="H1387" s="19">
        <v>6</v>
      </c>
      <c r="I1387" s="20" t="s">
        <v>48</v>
      </c>
      <c r="J1387" s="22">
        <v>1</v>
      </c>
      <c r="K1387" t="str">
        <f>VLOOKUP(A1387,MasterTutor!A:D,4,FALSE)</f>
        <v>Advanced</v>
      </c>
      <c r="L1387" t="str">
        <f>VLOOKUP(A1387,MasterTutor!A:D,3,FALSE)</f>
        <v>Professional</v>
      </c>
      <c r="M1387" t="str">
        <f>VLOOKUP(A1387,MasterTutor!A:D,2,FALSE)</f>
        <v>Ela Cross</v>
      </c>
    </row>
    <row r="1388" spans="1:13" x14ac:dyDescent="0.2">
      <c r="A1388" s="19" t="s">
        <v>315</v>
      </c>
      <c r="B1388" s="19" t="s">
        <v>22</v>
      </c>
      <c r="C1388" s="22">
        <v>1.01</v>
      </c>
      <c r="D1388" s="22">
        <v>1.1100000000000001</v>
      </c>
      <c r="E1388" s="22">
        <v>0.99</v>
      </c>
      <c r="F1388" s="22">
        <v>0.88</v>
      </c>
      <c r="G1388" s="22">
        <v>0.81</v>
      </c>
      <c r="H1388" s="19">
        <v>8</v>
      </c>
      <c r="I1388" s="20" t="s">
        <v>28</v>
      </c>
      <c r="J1388" s="22">
        <v>0.67</v>
      </c>
      <c r="K1388" t="str">
        <f>VLOOKUP(A1388,MasterTutor!A:D,4,FALSE)</f>
        <v>Advanced</v>
      </c>
      <c r="L1388" t="str">
        <f>VLOOKUP(A1388,MasterTutor!A:D,3,FALSE)</f>
        <v>Professional</v>
      </c>
      <c r="M1388" t="str">
        <f>VLOOKUP(A1388,MasterTutor!A:D,2,FALSE)</f>
        <v>Ela Cross</v>
      </c>
    </row>
    <row r="1389" spans="1:13" x14ac:dyDescent="0.2">
      <c r="A1389" s="19" t="s">
        <v>316</v>
      </c>
      <c r="B1389" s="19" t="s">
        <v>29</v>
      </c>
      <c r="C1389" s="22">
        <v>0</v>
      </c>
      <c r="D1389" s="22">
        <v>0</v>
      </c>
      <c r="E1389" s="22">
        <v>0</v>
      </c>
      <c r="F1389" s="22">
        <v>0</v>
      </c>
      <c r="G1389" s="22">
        <v>0</v>
      </c>
      <c r="H1389" s="19">
        <v>0</v>
      </c>
      <c r="I1389" s="20" t="s">
        <v>32</v>
      </c>
      <c r="J1389" s="22">
        <v>0</v>
      </c>
      <c r="K1389" t="e">
        <f>VLOOKUP(A1389,MasterTutor!A:D,4,FALSE)</f>
        <v>#N/A</v>
      </c>
      <c r="L1389" t="e">
        <f>VLOOKUP(A1389,MasterTutor!A:D,3,FALSE)</f>
        <v>#N/A</v>
      </c>
      <c r="M1389" t="e">
        <f>VLOOKUP(A1389,MasterTutor!A:D,2,FALSE)</f>
        <v>#N/A</v>
      </c>
    </row>
    <row r="1390" spans="1:13" x14ac:dyDescent="0.2">
      <c r="A1390" s="19" t="s">
        <v>317</v>
      </c>
      <c r="B1390" s="19" t="s">
        <v>14</v>
      </c>
      <c r="C1390" s="22">
        <v>0.79579999999999995</v>
      </c>
      <c r="D1390" s="22">
        <v>1.04609999999999</v>
      </c>
      <c r="E1390" s="22">
        <v>1</v>
      </c>
      <c r="F1390" s="22">
        <v>1</v>
      </c>
      <c r="G1390" s="22">
        <v>0.91666666666666596</v>
      </c>
      <c r="H1390" s="19">
        <v>3</v>
      </c>
      <c r="I1390" s="20" t="s">
        <v>48</v>
      </c>
      <c r="J1390" s="22">
        <v>1</v>
      </c>
      <c r="K1390" t="str">
        <f>VLOOKUP(A1390,MasterTutor!A:D,4,FALSE)</f>
        <v>Distinguished</v>
      </c>
      <c r="L1390" t="str">
        <f>VLOOKUP(A1390,MasterTutor!A:D,3,FALSE)</f>
        <v>Professional</v>
      </c>
      <c r="M1390" t="str">
        <f>VLOOKUP(A1390,MasterTutor!A:D,2,FALSE)</f>
        <v>Kristin Haase-Alvey</v>
      </c>
    </row>
    <row r="1391" spans="1:13" x14ac:dyDescent="0.2">
      <c r="A1391" s="19" t="s">
        <v>317</v>
      </c>
      <c r="B1391" s="19" t="s">
        <v>16</v>
      </c>
      <c r="C1391" s="22">
        <v>0.81</v>
      </c>
      <c r="D1391" s="22">
        <v>1.1499999999999999</v>
      </c>
      <c r="E1391" s="22">
        <v>0.99</v>
      </c>
      <c r="F1391" s="22">
        <v>0.98</v>
      </c>
      <c r="G1391" s="22">
        <v>0.9</v>
      </c>
      <c r="H1391" s="19">
        <v>2</v>
      </c>
      <c r="I1391" s="23"/>
      <c r="J1391" s="19"/>
      <c r="K1391" t="str">
        <f>VLOOKUP(A1391,MasterTutor!A:D,4,FALSE)</f>
        <v>Distinguished</v>
      </c>
      <c r="L1391" t="str">
        <f>VLOOKUP(A1391,MasterTutor!A:D,3,FALSE)</f>
        <v>Professional</v>
      </c>
      <c r="M1391" t="str">
        <f>VLOOKUP(A1391,MasterTutor!A:D,2,FALSE)</f>
        <v>Kristin Haase-Alvey</v>
      </c>
    </row>
    <row r="1392" spans="1:13" x14ac:dyDescent="0.2">
      <c r="A1392" s="19" t="s">
        <v>317</v>
      </c>
      <c r="B1392" s="19" t="s">
        <v>257</v>
      </c>
      <c r="C1392" s="22">
        <v>0.53</v>
      </c>
      <c r="D1392" s="22">
        <v>0.87</v>
      </c>
      <c r="E1392" s="22">
        <v>1</v>
      </c>
      <c r="F1392" s="22">
        <v>0.97</v>
      </c>
      <c r="G1392" s="22">
        <v>0.95</v>
      </c>
      <c r="H1392" s="19">
        <v>5</v>
      </c>
      <c r="I1392" s="20"/>
      <c r="J1392" s="22"/>
      <c r="K1392" t="str">
        <f>VLOOKUP(A1392,MasterTutor!A:D,4,FALSE)</f>
        <v>Distinguished</v>
      </c>
      <c r="L1392" t="str">
        <f>VLOOKUP(A1392,MasterTutor!A:D,3,FALSE)</f>
        <v>Professional</v>
      </c>
      <c r="M1392" t="str">
        <f>VLOOKUP(A1392,MasterTutor!A:D,2,FALSE)</f>
        <v>Kristin Haase-Alvey</v>
      </c>
    </row>
    <row r="1393" spans="1:13" x14ac:dyDescent="0.2">
      <c r="A1393" s="19" t="s">
        <v>317</v>
      </c>
      <c r="B1393" s="19" t="s">
        <v>29</v>
      </c>
      <c r="C1393" s="22">
        <v>0.57920000000000005</v>
      </c>
      <c r="D1393" s="22">
        <v>0.92110000000000003</v>
      </c>
      <c r="E1393" s="22">
        <v>1</v>
      </c>
      <c r="F1393" s="22">
        <v>1</v>
      </c>
      <c r="G1393" s="22">
        <v>0.86666666699999995</v>
      </c>
      <c r="H1393" s="19">
        <v>1</v>
      </c>
      <c r="I1393" s="20">
        <v>0.5</v>
      </c>
      <c r="J1393" s="22">
        <f>I1393</f>
        <v>0.5</v>
      </c>
      <c r="K1393" t="str">
        <f>VLOOKUP(A1393,MasterTutor!A:D,4,FALSE)</f>
        <v>Distinguished</v>
      </c>
      <c r="L1393" t="str">
        <f>VLOOKUP(A1393,MasterTutor!A:D,3,FALSE)</f>
        <v>Professional</v>
      </c>
      <c r="M1393" t="str">
        <f>VLOOKUP(A1393,MasterTutor!A:D,2,FALSE)</f>
        <v>Kristin Haase-Alvey</v>
      </c>
    </row>
    <row r="1394" spans="1:13" x14ac:dyDescent="0.2">
      <c r="A1394" s="19" t="s">
        <v>317</v>
      </c>
      <c r="B1394" s="19" t="s">
        <v>17</v>
      </c>
      <c r="C1394" s="22">
        <v>0.98</v>
      </c>
      <c r="D1394" s="22">
        <v>1.2</v>
      </c>
      <c r="E1394" s="22">
        <v>1</v>
      </c>
      <c r="F1394" s="22">
        <v>0.95</v>
      </c>
      <c r="G1394" s="22">
        <v>0.9</v>
      </c>
      <c r="H1394" s="19">
        <v>2</v>
      </c>
      <c r="I1394" s="20">
        <v>1</v>
      </c>
      <c r="J1394" s="22">
        <f>I1394</f>
        <v>1</v>
      </c>
      <c r="K1394" t="str">
        <f>VLOOKUP(A1394,MasterTutor!A:D,4,FALSE)</f>
        <v>Distinguished</v>
      </c>
      <c r="L1394" t="str">
        <f>VLOOKUP(A1394,MasterTutor!A:D,3,FALSE)</f>
        <v>Professional</v>
      </c>
      <c r="M1394" t="str">
        <f>VLOOKUP(A1394,MasterTutor!A:D,2,FALSE)</f>
        <v>Kristin Haase-Alvey</v>
      </c>
    </row>
    <row r="1395" spans="1:13" x14ac:dyDescent="0.2">
      <c r="A1395" s="19" t="s">
        <v>317</v>
      </c>
      <c r="B1395" s="19" t="s">
        <v>18</v>
      </c>
      <c r="C1395" s="22">
        <v>0.7</v>
      </c>
      <c r="D1395" s="22">
        <v>1.03</v>
      </c>
      <c r="E1395" s="22">
        <v>0.98</v>
      </c>
      <c r="F1395" s="22">
        <v>0.77</v>
      </c>
      <c r="G1395" s="22">
        <v>0.67</v>
      </c>
      <c r="H1395" s="19" t="e">
        <v>#N/A</v>
      </c>
      <c r="I1395" s="20" t="s">
        <v>35</v>
      </c>
      <c r="J1395" s="22">
        <v>0.75</v>
      </c>
      <c r="K1395" t="str">
        <f>VLOOKUP(A1395,MasterTutor!A:D,4,FALSE)</f>
        <v>Distinguished</v>
      </c>
      <c r="L1395" t="str">
        <f>VLOOKUP(A1395,MasterTutor!A:D,3,FALSE)</f>
        <v>Professional</v>
      </c>
      <c r="M1395" t="str">
        <f>VLOOKUP(A1395,MasterTutor!A:D,2,FALSE)</f>
        <v>Kristin Haase-Alvey</v>
      </c>
    </row>
    <row r="1396" spans="1:13" x14ac:dyDescent="0.2">
      <c r="A1396" s="19" t="s">
        <v>317</v>
      </c>
      <c r="B1396" s="19" t="s">
        <v>20</v>
      </c>
      <c r="C1396" s="22">
        <v>0.83</v>
      </c>
      <c r="D1396" s="22">
        <v>1.1100000000000001</v>
      </c>
      <c r="E1396" s="22">
        <v>1</v>
      </c>
      <c r="F1396" s="22">
        <v>1</v>
      </c>
      <c r="G1396" s="22">
        <v>0.53</v>
      </c>
      <c r="H1396" s="19">
        <v>9</v>
      </c>
      <c r="I1396" s="20">
        <v>1</v>
      </c>
      <c r="J1396" s="22">
        <f>I1396</f>
        <v>1</v>
      </c>
      <c r="K1396" t="str">
        <f>VLOOKUP(A1396,MasterTutor!A:D,4,FALSE)</f>
        <v>Distinguished</v>
      </c>
      <c r="L1396" t="str">
        <f>VLOOKUP(A1396,MasterTutor!A:D,3,FALSE)</f>
        <v>Professional</v>
      </c>
      <c r="M1396" t="str">
        <f>VLOOKUP(A1396,MasterTutor!A:D,2,FALSE)</f>
        <v>Kristin Haase-Alvey</v>
      </c>
    </row>
    <row r="1397" spans="1:13" x14ac:dyDescent="0.2">
      <c r="A1397" s="19" t="s">
        <v>317</v>
      </c>
      <c r="B1397" s="19" t="s">
        <v>21</v>
      </c>
      <c r="C1397" s="22">
        <v>0.89</v>
      </c>
      <c r="D1397" s="22">
        <v>1.1000000000000001</v>
      </c>
      <c r="E1397" s="22">
        <v>0.99</v>
      </c>
      <c r="F1397" s="22">
        <v>0.91</v>
      </c>
      <c r="G1397" s="22">
        <v>0.76</v>
      </c>
      <c r="H1397" s="19">
        <v>7</v>
      </c>
      <c r="I1397" s="20" t="s">
        <v>66</v>
      </c>
      <c r="J1397" s="22">
        <v>0.5</v>
      </c>
      <c r="K1397" t="str">
        <f>VLOOKUP(A1397,MasterTutor!A:D,4,FALSE)</f>
        <v>Distinguished</v>
      </c>
      <c r="L1397" t="str">
        <f>VLOOKUP(A1397,MasterTutor!A:D,3,FALSE)</f>
        <v>Professional</v>
      </c>
      <c r="M1397" t="str">
        <f>VLOOKUP(A1397,MasterTutor!A:D,2,FALSE)</f>
        <v>Kristin Haase-Alvey</v>
      </c>
    </row>
    <row r="1398" spans="1:13" x14ac:dyDescent="0.2">
      <c r="A1398" s="19" t="s">
        <v>317</v>
      </c>
      <c r="B1398" s="19" t="s">
        <v>22</v>
      </c>
      <c r="C1398" s="22">
        <v>0.78</v>
      </c>
      <c r="D1398" s="22">
        <v>1.1299999999999999</v>
      </c>
      <c r="E1398" s="22">
        <v>0.98</v>
      </c>
      <c r="F1398" s="22">
        <v>0.97</v>
      </c>
      <c r="G1398" s="22">
        <v>0.95</v>
      </c>
      <c r="H1398" s="19">
        <v>3</v>
      </c>
      <c r="I1398" s="20" t="s">
        <v>23</v>
      </c>
      <c r="J1398" s="22">
        <v>1</v>
      </c>
      <c r="K1398" t="str">
        <f>VLOOKUP(A1398,MasterTutor!A:D,4,FALSE)</f>
        <v>Distinguished</v>
      </c>
      <c r="L1398" t="str">
        <f>VLOOKUP(A1398,MasterTutor!A:D,3,FALSE)</f>
        <v>Professional</v>
      </c>
      <c r="M1398" t="str">
        <f>VLOOKUP(A1398,MasterTutor!A:D,2,FALSE)</f>
        <v>Kristin Haase-Alvey</v>
      </c>
    </row>
    <row r="1399" spans="1:13" x14ac:dyDescent="0.2">
      <c r="A1399" s="19" t="s">
        <v>318</v>
      </c>
      <c r="B1399" s="19" t="s">
        <v>14</v>
      </c>
      <c r="C1399" s="22">
        <v>0</v>
      </c>
      <c r="D1399" s="22">
        <v>0.44739999999999902</v>
      </c>
      <c r="E1399" s="22">
        <v>0</v>
      </c>
      <c r="F1399" s="22">
        <v>0</v>
      </c>
      <c r="G1399" s="22">
        <v>0</v>
      </c>
      <c r="H1399" s="19">
        <v>0</v>
      </c>
      <c r="I1399" s="20"/>
      <c r="J1399" s="22"/>
      <c r="K1399" t="str">
        <f>VLOOKUP(A1399,MasterTutor!A:D,4,FALSE)</f>
        <v>Advanced</v>
      </c>
      <c r="L1399" t="str">
        <f>VLOOKUP(A1399,MasterTutor!A:D,3,FALSE)</f>
        <v>Professional</v>
      </c>
      <c r="M1399" t="str">
        <f>VLOOKUP(A1399,MasterTutor!A:D,2,FALSE)</f>
        <v>Ela Cross</v>
      </c>
    </row>
    <row r="1400" spans="1:13" x14ac:dyDescent="0.2">
      <c r="A1400" s="19" t="s">
        <v>318</v>
      </c>
      <c r="B1400" s="19" t="s">
        <v>14</v>
      </c>
      <c r="C1400" s="22">
        <v>0</v>
      </c>
      <c r="D1400" s="22">
        <v>0.44739999999999902</v>
      </c>
      <c r="E1400" s="22">
        <v>0</v>
      </c>
      <c r="F1400" s="22">
        <v>0</v>
      </c>
      <c r="G1400" s="22">
        <v>0</v>
      </c>
      <c r="H1400" s="19">
        <v>0</v>
      </c>
      <c r="J1400" s="19"/>
      <c r="K1400" t="str">
        <f>VLOOKUP(A1400,MasterTutor!A:D,4,FALSE)</f>
        <v>Advanced</v>
      </c>
      <c r="L1400" t="str">
        <f>VLOOKUP(A1400,MasterTutor!A:D,3,FALSE)</f>
        <v>Professional</v>
      </c>
      <c r="M1400" t="str">
        <f>VLOOKUP(A1400,MasterTutor!A:D,2,FALSE)</f>
        <v>Ela Cross</v>
      </c>
    </row>
    <row r="1401" spans="1:13" x14ac:dyDescent="0.2">
      <c r="A1401" s="19" t="s">
        <v>318</v>
      </c>
      <c r="B1401" s="19" t="s">
        <v>16</v>
      </c>
      <c r="C1401" s="22">
        <v>0.4</v>
      </c>
      <c r="D1401" s="22">
        <v>0.83</v>
      </c>
      <c r="E1401" s="22">
        <v>0.98</v>
      </c>
      <c r="F1401" s="22">
        <v>0.96</v>
      </c>
      <c r="G1401" s="22">
        <v>0</v>
      </c>
      <c r="H1401" s="19">
        <v>0</v>
      </c>
      <c r="I1401" s="23">
        <v>45974</v>
      </c>
      <c r="J1401" s="24">
        <v>0.85</v>
      </c>
      <c r="K1401" t="str">
        <f>VLOOKUP(A1401,MasterTutor!A:D,4,FALSE)</f>
        <v>Advanced</v>
      </c>
      <c r="L1401" t="str">
        <f>VLOOKUP(A1401,MasterTutor!A:D,3,FALSE)</f>
        <v>Professional</v>
      </c>
      <c r="M1401" t="str">
        <f>VLOOKUP(A1401,MasterTutor!A:D,2,FALSE)</f>
        <v>Ela Cross</v>
      </c>
    </row>
    <row r="1402" spans="1:13" x14ac:dyDescent="0.2">
      <c r="A1402" s="19" t="s">
        <v>318</v>
      </c>
      <c r="B1402" s="19" t="s">
        <v>257</v>
      </c>
      <c r="C1402" s="22">
        <v>0.85</v>
      </c>
      <c r="D1402" s="22">
        <v>1.05</v>
      </c>
      <c r="E1402" s="22">
        <v>0.97</v>
      </c>
      <c r="F1402" s="22">
        <v>0.85</v>
      </c>
      <c r="G1402" s="22">
        <v>0.64</v>
      </c>
      <c r="H1402" s="19">
        <v>5</v>
      </c>
      <c r="I1402" s="20">
        <v>0.5</v>
      </c>
      <c r="J1402" s="22">
        <v>0.5</v>
      </c>
      <c r="K1402" t="str">
        <f>VLOOKUP(A1402,MasterTutor!A:D,4,FALSE)</f>
        <v>Advanced</v>
      </c>
      <c r="L1402" t="str">
        <f>VLOOKUP(A1402,MasterTutor!A:D,3,FALSE)</f>
        <v>Professional</v>
      </c>
      <c r="M1402" t="str">
        <f>VLOOKUP(A1402,MasterTutor!A:D,2,FALSE)</f>
        <v>Ela Cross</v>
      </c>
    </row>
    <row r="1403" spans="1:13" x14ac:dyDescent="0.2">
      <c r="A1403" s="19" t="s">
        <v>318</v>
      </c>
      <c r="B1403" s="19" t="s">
        <v>29</v>
      </c>
      <c r="C1403" s="22">
        <v>0.82079999999999997</v>
      </c>
      <c r="D1403" s="22">
        <v>1.0543</v>
      </c>
      <c r="E1403" s="22">
        <v>1</v>
      </c>
      <c r="F1403" s="22">
        <v>1</v>
      </c>
      <c r="G1403" s="22">
        <v>0.35714285699999998</v>
      </c>
      <c r="H1403" s="19">
        <v>0</v>
      </c>
      <c r="I1403" s="20">
        <v>1</v>
      </c>
      <c r="J1403" s="22">
        <f>I1403</f>
        <v>1</v>
      </c>
      <c r="K1403" t="str">
        <f>VLOOKUP(A1403,MasterTutor!A:D,4,FALSE)</f>
        <v>Advanced</v>
      </c>
      <c r="L1403" t="str">
        <f>VLOOKUP(A1403,MasterTutor!A:D,3,FALSE)</f>
        <v>Professional</v>
      </c>
      <c r="M1403" t="str">
        <f>VLOOKUP(A1403,MasterTutor!A:D,2,FALSE)</f>
        <v>Ela Cross</v>
      </c>
    </row>
    <row r="1404" spans="1:13" x14ac:dyDescent="0.2">
      <c r="A1404" s="19" t="s">
        <v>319</v>
      </c>
      <c r="B1404" s="19" t="s">
        <v>14</v>
      </c>
      <c r="C1404" s="22">
        <v>1.2</v>
      </c>
      <c r="D1404" s="22">
        <v>1.3982999999999901</v>
      </c>
      <c r="E1404" s="22">
        <v>1</v>
      </c>
      <c r="F1404" s="22">
        <v>0.99193548387096697</v>
      </c>
      <c r="G1404" s="22">
        <v>0.86666666666666603</v>
      </c>
      <c r="H1404" s="19">
        <v>14</v>
      </c>
      <c r="I1404" s="20" t="s">
        <v>77</v>
      </c>
      <c r="J1404" s="22">
        <v>0.5</v>
      </c>
      <c r="K1404" t="str">
        <f>VLOOKUP(A1404,MasterTutor!A:D,4,FALSE)</f>
        <v>Advanced</v>
      </c>
      <c r="L1404" t="str">
        <f>VLOOKUP(A1404,MasterTutor!A:D,3,FALSE)</f>
        <v>Professional</v>
      </c>
      <c r="M1404" t="str">
        <f>VLOOKUP(A1404,MasterTutor!A:D,2,FALSE)</f>
        <v>Kristin Haase-Alvey</v>
      </c>
    </row>
    <row r="1405" spans="1:13" x14ac:dyDescent="0.2">
      <c r="A1405" s="19" t="s">
        <v>319</v>
      </c>
      <c r="B1405" s="19" t="s">
        <v>16</v>
      </c>
      <c r="C1405" s="22">
        <v>1.1599999999999999</v>
      </c>
      <c r="D1405" s="22">
        <v>1.33</v>
      </c>
      <c r="E1405" s="22">
        <v>1</v>
      </c>
      <c r="F1405" s="22">
        <v>0.97</v>
      </c>
      <c r="G1405" s="22">
        <v>0.82</v>
      </c>
      <c r="H1405" s="19">
        <v>16</v>
      </c>
      <c r="I1405" s="23">
        <v>45883</v>
      </c>
      <c r="J1405" s="24">
        <v>0.56999999999999995</v>
      </c>
      <c r="K1405" t="str">
        <f>VLOOKUP(A1405,MasterTutor!A:D,4,FALSE)</f>
        <v>Advanced</v>
      </c>
      <c r="L1405" t="str">
        <f>VLOOKUP(A1405,MasterTutor!A:D,3,FALSE)</f>
        <v>Professional</v>
      </c>
      <c r="M1405" t="str">
        <f>VLOOKUP(A1405,MasterTutor!A:D,2,FALSE)</f>
        <v>Kristin Haase-Alvey</v>
      </c>
    </row>
    <row r="1406" spans="1:13" x14ac:dyDescent="0.2">
      <c r="A1406" s="19" t="s">
        <v>319</v>
      </c>
      <c r="B1406" s="19" t="s">
        <v>257</v>
      </c>
      <c r="C1406" s="22">
        <v>1.1299999999999999</v>
      </c>
      <c r="D1406" s="22">
        <v>1.24</v>
      </c>
      <c r="E1406" s="22">
        <v>1</v>
      </c>
      <c r="F1406" s="22">
        <v>1</v>
      </c>
      <c r="G1406" s="22">
        <v>0.79</v>
      </c>
      <c r="H1406" s="19">
        <v>20</v>
      </c>
      <c r="I1406" s="20">
        <v>0.2</v>
      </c>
      <c r="J1406" s="22">
        <f>1/5</f>
        <v>0.2</v>
      </c>
      <c r="K1406" t="str">
        <f>VLOOKUP(A1406,MasterTutor!A:D,4,FALSE)</f>
        <v>Advanced</v>
      </c>
      <c r="L1406" t="str">
        <f>VLOOKUP(A1406,MasterTutor!A:D,3,FALSE)</f>
        <v>Professional</v>
      </c>
      <c r="M1406" t="str">
        <f>VLOOKUP(A1406,MasterTutor!A:D,2,FALSE)</f>
        <v>Kristin Haase-Alvey</v>
      </c>
    </row>
    <row r="1407" spans="1:13" x14ac:dyDescent="0.2">
      <c r="A1407" s="19" t="s">
        <v>319</v>
      </c>
      <c r="B1407" s="19" t="s">
        <v>29</v>
      </c>
      <c r="C1407" s="22">
        <v>1.0536000000000001</v>
      </c>
      <c r="D1407" s="22">
        <v>1.2515000000000001</v>
      </c>
      <c r="E1407" s="22">
        <v>1</v>
      </c>
      <c r="F1407" s="22">
        <v>0.98076923100000002</v>
      </c>
      <c r="G1407" s="22">
        <v>0.89655172400000005</v>
      </c>
      <c r="H1407" s="19">
        <v>18</v>
      </c>
      <c r="I1407" s="20">
        <v>0.375</v>
      </c>
      <c r="J1407" s="22">
        <f>I1407</f>
        <v>0.375</v>
      </c>
      <c r="K1407" t="str">
        <f>VLOOKUP(A1407,MasterTutor!A:D,4,FALSE)</f>
        <v>Advanced</v>
      </c>
      <c r="L1407" t="str">
        <f>VLOOKUP(A1407,MasterTutor!A:D,3,FALSE)</f>
        <v>Professional</v>
      </c>
      <c r="M1407" t="str">
        <f>VLOOKUP(A1407,MasterTutor!A:D,2,FALSE)</f>
        <v>Kristin Haase-Alvey</v>
      </c>
    </row>
    <row r="1408" spans="1:13" x14ac:dyDescent="0.2">
      <c r="A1408" s="19" t="s">
        <v>319</v>
      </c>
      <c r="B1408" s="19" t="s">
        <v>17</v>
      </c>
      <c r="C1408" s="22">
        <v>0.9</v>
      </c>
      <c r="D1408" s="22">
        <v>1.33</v>
      </c>
      <c r="E1408" s="22">
        <v>1</v>
      </c>
      <c r="F1408" s="22">
        <v>0.97</v>
      </c>
      <c r="G1408" s="22">
        <v>0.77</v>
      </c>
      <c r="H1408" s="19">
        <v>5</v>
      </c>
      <c r="I1408" s="20" t="s">
        <v>163</v>
      </c>
      <c r="J1408" s="22">
        <v>0.2</v>
      </c>
      <c r="K1408" t="str">
        <f>VLOOKUP(A1408,MasterTutor!A:D,4,FALSE)</f>
        <v>Advanced</v>
      </c>
      <c r="L1408" t="str">
        <f>VLOOKUP(A1408,MasterTutor!A:D,3,FALSE)</f>
        <v>Professional</v>
      </c>
      <c r="M1408" t="str">
        <f>VLOOKUP(A1408,MasterTutor!A:D,2,FALSE)</f>
        <v>Kristin Haase-Alvey</v>
      </c>
    </row>
    <row r="1409" spans="1:13" x14ac:dyDescent="0.2">
      <c r="A1409" s="19" t="s">
        <v>319</v>
      </c>
      <c r="B1409" s="19" t="s">
        <v>18</v>
      </c>
      <c r="C1409" s="22">
        <v>0.92</v>
      </c>
      <c r="D1409" s="22">
        <v>1.51</v>
      </c>
      <c r="E1409" s="22">
        <v>0.99</v>
      </c>
      <c r="F1409" s="22">
        <v>0.94</v>
      </c>
      <c r="G1409" s="22">
        <v>0.84</v>
      </c>
      <c r="H1409" s="19">
        <v>2</v>
      </c>
      <c r="I1409" s="20" t="s">
        <v>94</v>
      </c>
      <c r="J1409" s="22">
        <v>0.43</v>
      </c>
      <c r="K1409" t="str">
        <f>VLOOKUP(A1409,MasterTutor!A:D,4,FALSE)</f>
        <v>Advanced</v>
      </c>
      <c r="L1409" t="str">
        <f>VLOOKUP(A1409,MasterTutor!A:D,3,FALSE)</f>
        <v>Professional</v>
      </c>
      <c r="M1409" t="str">
        <f>VLOOKUP(A1409,MasterTutor!A:D,2,FALSE)</f>
        <v>Kristin Haase-Alvey</v>
      </c>
    </row>
    <row r="1410" spans="1:13" x14ac:dyDescent="0.2">
      <c r="A1410" s="19" t="s">
        <v>319</v>
      </c>
      <c r="B1410" s="19" t="s">
        <v>20</v>
      </c>
      <c r="C1410" s="22">
        <v>0.98</v>
      </c>
      <c r="D1410" s="22">
        <v>1.5</v>
      </c>
      <c r="E1410" s="22">
        <v>1</v>
      </c>
      <c r="F1410" s="22">
        <v>1</v>
      </c>
      <c r="G1410" s="22">
        <v>0.75</v>
      </c>
      <c r="H1410" s="19">
        <v>5</v>
      </c>
      <c r="I1410" s="20" t="s">
        <v>163</v>
      </c>
      <c r="J1410" s="22">
        <v>0.2</v>
      </c>
      <c r="K1410" t="str">
        <f>VLOOKUP(A1410,MasterTutor!A:D,4,FALSE)</f>
        <v>Advanced</v>
      </c>
      <c r="L1410" t="str">
        <f>VLOOKUP(A1410,MasterTutor!A:D,3,FALSE)</f>
        <v>Professional</v>
      </c>
      <c r="M1410" t="str">
        <f>VLOOKUP(A1410,MasterTutor!A:D,2,FALSE)</f>
        <v>Kristin Haase-Alvey</v>
      </c>
    </row>
    <row r="1411" spans="1:13" x14ac:dyDescent="0.2">
      <c r="A1411" s="19" t="s">
        <v>319</v>
      </c>
      <c r="B1411" s="19" t="s">
        <v>21</v>
      </c>
      <c r="C1411" s="22">
        <v>1.1100000000000001</v>
      </c>
      <c r="D1411" s="22">
        <v>1.42</v>
      </c>
      <c r="E1411" s="22">
        <v>1</v>
      </c>
      <c r="F1411" s="22">
        <v>1</v>
      </c>
      <c r="G1411" s="22">
        <v>0.56999999999999995</v>
      </c>
      <c r="H1411" s="19">
        <v>10</v>
      </c>
      <c r="I1411" s="20" t="s">
        <v>62</v>
      </c>
      <c r="J1411" s="22">
        <v>0</v>
      </c>
      <c r="K1411" t="str">
        <f>VLOOKUP(A1411,MasterTutor!A:D,4,FALSE)</f>
        <v>Advanced</v>
      </c>
      <c r="L1411" t="str">
        <f>VLOOKUP(A1411,MasterTutor!A:D,3,FALSE)</f>
        <v>Professional</v>
      </c>
      <c r="M1411" t="str">
        <f>VLOOKUP(A1411,MasterTutor!A:D,2,FALSE)</f>
        <v>Kristin Haase-Alvey</v>
      </c>
    </row>
    <row r="1412" spans="1:13" x14ac:dyDescent="0.2">
      <c r="A1412" s="19" t="s">
        <v>319</v>
      </c>
      <c r="B1412" s="19" t="s">
        <v>22</v>
      </c>
      <c r="C1412" s="22">
        <v>0.9</v>
      </c>
      <c r="D1412" s="22">
        <v>1.35</v>
      </c>
      <c r="E1412" s="22">
        <v>0.99</v>
      </c>
      <c r="F1412" s="22">
        <v>0.99</v>
      </c>
      <c r="G1412" s="22">
        <v>0.72</v>
      </c>
      <c r="H1412" s="19">
        <v>9</v>
      </c>
      <c r="I1412" s="20" t="s">
        <v>320</v>
      </c>
      <c r="J1412" s="22">
        <v>0.13</v>
      </c>
      <c r="K1412" t="str">
        <f>VLOOKUP(A1412,MasterTutor!A:D,4,FALSE)</f>
        <v>Advanced</v>
      </c>
      <c r="L1412" t="str">
        <f>VLOOKUP(A1412,MasterTutor!A:D,3,FALSE)</f>
        <v>Professional</v>
      </c>
      <c r="M1412" t="str">
        <f>VLOOKUP(A1412,MasterTutor!A:D,2,FALSE)</f>
        <v>Kristin Haase-Alvey</v>
      </c>
    </row>
    <row r="1413" spans="1:13" x14ac:dyDescent="0.2">
      <c r="A1413" s="19" t="s">
        <v>321</v>
      </c>
      <c r="B1413" s="19" t="s">
        <v>14</v>
      </c>
      <c r="C1413" s="22">
        <v>1.1416999999999999</v>
      </c>
      <c r="D1413" s="22">
        <v>1.1479999999999999</v>
      </c>
      <c r="E1413" s="22">
        <v>0.94512195121951204</v>
      </c>
      <c r="F1413" s="22">
        <v>0.98230088495575196</v>
      </c>
      <c r="G1413" s="22">
        <v>0.53125</v>
      </c>
      <c r="H1413" s="19">
        <v>10</v>
      </c>
      <c r="I1413" s="20" t="s">
        <v>54</v>
      </c>
      <c r="J1413" s="22">
        <v>0</v>
      </c>
      <c r="K1413" t="str">
        <f>VLOOKUP(A1413,MasterTutor!A:D,4,FALSE)</f>
        <v>Advanced</v>
      </c>
      <c r="L1413" t="str">
        <f>VLOOKUP(A1413,MasterTutor!A:D,3,FALSE)</f>
        <v>Professional</v>
      </c>
      <c r="M1413" t="str">
        <f>VLOOKUP(A1413,MasterTutor!A:D,2,FALSE)</f>
        <v>Ela Cross</v>
      </c>
    </row>
    <row r="1414" spans="1:13" x14ac:dyDescent="0.2">
      <c r="A1414" s="19" t="s">
        <v>321</v>
      </c>
      <c r="B1414" s="19" t="s">
        <v>16</v>
      </c>
      <c r="C1414" s="22">
        <v>1.02</v>
      </c>
      <c r="D1414" s="22">
        <v>1.1000000000000001</v>
      </c>
      <c r="E1414" s="22">
        <v>0.94</v>
      </c>
      <c r="F1414" s="22">
        <v>0.98</v>
      </c>
      <c r="G1414" s="22">
        <v>0.46</v>
      </c>
      <c r="H1414" s="19">
        <v>12</v>
      </c>
      <c r="I1414" s="23">
        <v>45662</v>
      </c>
      <c r="J1414" s="24">
        <v>0.2</v>
      </c>
      <c r="K1414" t="str">
        <f>VLOOKUP(A1414,MasterTutor!A:D,4,FALSE)</f>
        <v>Advanced</v>
      </c>
      <c r="L1414" t="str">
        <f>VLOOKUP(A1414,MasterTutor!A:D,3,FALSE)</f>
        <v>Professional</v>
      </c>
      <c r="M1414" t="str">
        <f>VLOOKUP(A1414,MasterTutor!A:D,2,FALSE)</f>
        <v>Ela Cross</v>
      </c>
    </row>
    <row r="1415" spans="1:13" x14ac:dyDescent="0.2">
      <c r="A1415" s="19" t="s">
        <v>321</v>
      </c>
      <c r="B1415" s="19" t="s">
        <v>257</v>
      </c>
      <c r="C1415" s="22">
        <v>0.87</v>
      </c>
      <c r="D1415" s="22">
        <v>1.1299999999999999</v>
      </c>
      <c r="E1415" s="22">
        <v>0.95</v>
      </c>
      <c r="F1415" s="22">
        <v>1</v>
      </c>
      <c r="G1415" s="22">
        <v>0.38</v>
      </c>
      <c r="H1415" s="19">
        <v>23</v>
      </c>
      <c r="I1415" s="20" t="s">
        <v>148</v>
      </c>
      <c r="J1415" s="22">
        <v>0</v>
      </c>
      <c r="K1415" t="str">
        <f>VLOOKUP(A1415,MasterTutor!A:D,4,FALSE)</f>
        <v>Advanced</v>
      </c>
      <c r="L1415" t="str">
        <f>VLOOKUP(A1415,MasterTutor!A:D,3,FALSE)</f>
        <v>Professional</v>
      </c>
      <c r="M1415" t="str">
        <f>VLOOKUP(A1415,MasterTutor!A:D,2,FALSE)</f>
        <v>Ela Cross</v>
      </c>
    </row>
    <row r="1416" spans="1:13" x14ac:dyDescent="0.2">
      <c r="A1416" s="19" t="s">
        <v>321</v>
      </c>
      <c r="B1416" s="19" t="s">
        <v>29</v>
      </c>
      <c r="C1416" s="22">
        <v>1.0883</v>
      </c>
      <c r="D1416" s="22">
        <v>1.1397999999999999</v>
      </c>
      <c r="E1416" s="22">
        <v>0.937931034</v>
      </c>
      <c r="F1416" s="22">
        <v>0.90789473700000001</v>
      </c>
      <c r="G1416" s="22">
        <v>0.68</v>
      </c>
      <c r="H1416" s="19">
        <v>19</v>
      </c>
      <c r="I1416" s="20" t="s">
        <v>32</v>
      </c>
      <c r="J1416" s="22">
        <v>0</v>
      </c>
      <c r="K1416" t="str">
        <f>VLOOKUP(A1416,MasterTutor!A:D,4,FALSE)</f>
        <v>Advanced</v>
      </c>
      <c r="L1416" t="str">
        <f>VLOOKUP(A1416,MasterTutor!A:D,3,FALSE)</f>
        <v>Professional</v>
      </c>
      <c r="M1416" t="str">
        <f>VLOOKUP(A1416,MasterTutor!A:D,2,FALSE)</f>
        <v>Ela Cross</v>
      </c>
    </row>
    <row r="1417" spans="1:13" x14ac:dyDescent="0.2">
      <c r="A1417" s="19" t="s">
        <v>321</v>
      </c>
      <c r="B1417" s="19" t="s">
        <v>17</v>
      </c>
      <c r="C1417" s="22">
        <v>1.02</v>
      </c>
      <c r="D1417" s="22">
        <v>1.25</v>
      </c>
      <c r="E1417" s="22">
        <v>1</v>
      </c>
      <c r="F1417" s="22">
        <v>0.93</v>
      </c>
      <c r="G1417" s="22">
        <v>0.75</v>
      </c>
      <c r="H1417" s="19">
        <v>3</v>
      </c>
      <c r="I1417" s="20" t="s">
        <v>252</v>
      </c>
      <c r="J1417" s="22">
        <v>0.28999999999999998</v>
      </c>
      <c r="K1417" t="str">
        <f>VLOOKUP(A1417,MasterTutor!A:D,4,FALSE)</f>
        <v>Advanced</v>
      </c>
      <c r="L1417" t="str">
        <f>VLOOKUP(A1417,MasterTutor!A:D,3,FALSE)</f>
        <v>Professional</v>
      </c>
      <c r="M1417" t="str">
        <f>VLOOKUP(A1417,MasterTutor!A:D,2,FALSE)</f>
        <v>Ela Cross</v>
      </c>
    </row>
    <row r="1418" spans="1:13" x14ac:dyDescent="0.2">
      <c r="A1418" s="19" t="s">
        <v>321</v>
      </c>
      <c r="B1418" s="19" t="s">
        <v>18</v>
      </c>
      <c r="C1418" s="22">
        <v>1.07</v>
      </c>
      <c r="D1418" s="22">
        <v>1.25</v>
      </c>
      <c r="E1418" s="22">
        <v>0.98</v>
      </c>
      <c r="F1418" s="22">
        <v>0.99</v>
      </c>
      <c r="G1418" s="22">
        <v>0.43</v>
      </c>
      <c r="H1418" s="19">
        <v>8</v>
      </c>
      <c r="I1418" s="20">
        <v>0</v>
      </c>
      <c r="J1418" s="22">
        <f>I1418</f>
        <v>0</v>
      </c>
      <c r="K1418" t="str">
        <f>VLOOKUP(A1418,MasterTutor!A:D,4,FALSE)</f>
        <v>Advanced</v>
      </c>
      <c r="L1418" t="str">
        <f>VLOOKUP(A1418,MasterTutor!A:D,3,FALSE)</f>
        <v>Professional</v>
      </c>
      <c r="M1418" t="str">
        <f>VLOOKUP(A1418,MasterTutor!A:D,2,FALSE)</f>
        <v>Ela Cross</v>
      </c>
    </row>
    <row r="1419" spans="1:13" x14ac:dyDescent="0.2">
      <c r="A1419" s="19" t="s">
        <v>321</v>
      </c>
      <c r="B1419" s="19" t="s">
        <v>20</v>
      </c>
      <c r="C1419" s="22">
        <v>1.1000000000000001</v>
      </c>
      <c r="D1419" s="22">
        <v>1.27</v>
      </c>
      <c r="E1419" s="22">
        <v>0.99</v>
      </c>
      <c r="F1419" s="22">
        <v>0.99</v>
      </c>
      <c r="G1419" s="22">
        <v>0.32</v>
      </c>
      <c r="H1419" s="19">
        <v>11</v>
      </c>
      <c r="I1419" s="20">
        <v>0</v>
      </c>
      <c r="J1419" s="22">
        <f>I1419</f>
        <v>0</v>
      </c>
      <c r="K1419" t="str">
        <f>VLOOKUP(A1419,MasterTutor!A:D,4,FALSE)</f>
        <v>Advanced</v>
      </c>
      <c r="L1419" t="str">
        <f>VLOOKUP(A1419,MasterTutor!A:D,3,FALSE)</f>
        <v>Professional</v>
      </c>
      <c r="M1419" t="str">
        <f>VLOOKUP(A1419,MasterTutor!A:D,2,FALSE)</f>
        <v>Ela Cross</v>
      </c>
    </row>
    <row r="1420" spans="1:13" x14ac:dyDescent="0.2">
      <c r="A1420" s="19" t="s">
        <v>321</v>
      </c>
      <c r="B1420" s="19" t="s">
        <v>21</v>
      </c>
      <c r="C1420" s="22">
        <v>0.96</v>
      </c>
      <c r="D1420" s="22">
        <v>1.1100000000000001</v>
      </c>
      <c r="E1420" s="22">
        <v>0.96</v>
      </c>
      <c r="F1420" s="22">
        <v>0.95</v>
      </c>
      <c r="G1420" s="22">
        <v>0.45</v>
      </c>
      <c r="H1420" s="19">
        <v>8</v>
      </c>
      <c r="I1420" s="20" t="s">
        <v>36</v>
      </c>
      <c r="J1420" s="22">
        <v>0</v>
      </c>
      <c r="K1420" t="str">
        <f>VLOOKUP(A1420,MasterTutor!A:D,4,FALSE)</f>
        <v>Advanced</v>
      </c>
      <c r="L1420" t="str">
        <f>VLOOKUP(A1420,MasterTutor!A:D,3,FALSE)</f>
        <v>Professional</v>
      </c>
      <c r="M1420" t="str">
        <f>VLOOKUP(A1420,MasterTutor!A:D,2,FALSE)</f>
        <v>Ela Cross</v>
      </c>
    </row>
    <row r="1421" spans="1:13" x14ac:dyDescent="0.2">
      <c r="A1421" s="19" t="s">
        <v>321</v>
      </c>
      <c r="B1421" s="19" t="s">
        <v>22</v>
      </c>
      <c r="C1421" s="22">
        <v>1.03</v>
      </c>
      <c r="D1421" s="22">
        <v>1.0900000000000001</v>
      </c>
      <c r="E1421" s="22">
        <v>0.99</v>
      </c>
      <c r="F1421" s="22">
        <v>1</v>
      </c>
      <c r="G1421" s="22">
        <v>0.43</v>
      </c>
      <c r="H1421" s="19">
        <v>14</v>
      </c>
      <c r="I1421" s="20" t="s">
        <v>36</v>
      </c>
      <c r="J1421" s="22">
        <v>0</v>
      </c>
      <c r="K1421" t="str">
        <f>VLOOKUP(A1421,MasterTutor!A:D,4,FALSE)</f>
        <v>Advanced</v>
      </c>
      <c r="L1421" t="str">
        <f>VLOOKUP(A1421,MasterTutor!A:D,3,FALSE)</f>
        <v>Professional</v>
      </c>
      <c r="M1421" t="str">
        <f>VLOOKUP(A1421,MasterTutor!A:D,2,FALSE)</f>
        <v>Ela Cross</v>
      </c>
    </row>
    <row r="1422" spans="1:13" x14ac:dyDescent="0.2">
      <c r="A1422" s="19" t="s">
        <v>322</v>
      </c>
      <c r="B1422" s="19" t="s">
        <v>17</v>
      </c>
      <c r="C1422" s="22">
        <v>1.06</v>
      </c>
      <c r="D1422" s="22">
        <v>1.1599999999999999</v>
      </c>
      <c r="E1422" s="22">
        <v>1</v>
      </c>
      <c r="F1422" s="22">
        <v>0.96</v>
      </c>
      <c r="G1422" s="22">
        <v>1</v>
      </c>
      <c r="H1422" s="19">
        <v>2</v>
      </c>
      <c r="J1422" s="19"/>
      <c r="K1422" t="e">
        <f>VLOOKUP(A1422,MasterTutor!A:D,4,FALSE)</f>
        <v>#N/A</v>
      </c>
      <c r="L1422" t="e">
        <f>VLOOKUP(A1422,MasterTutor!A:D,3,FALSE)</f>
        <v>#N/A</v>
      </c>
      <c r="M1422" t="e">
        <f>VLOOKUP(A1422,MasterTutor!A:D,2,FALSE)</f>
        <v>#N/A</v>
      </c>
    </row>
    <row r="1423" spans="1:13" x14ac:dyDescent="0.2">
      <c r="A1423" s="19" t="s">
        <v>322</v>
      </c>
      <c r="B1423" s="19" t="s">
        <v>18</v>
      </c>
      <c r="C1423" s="22">
        <v>0.47</v>
      </c>
      <c r="D1423" s="22">
        <v>1.04</v>
      </c>
      <c r="E1423" s="22">
        <v>1</v>
      </c>
      <c r="F1423" s="22">
        <v>0.87</v>
      </c>
      <c r="G1423" s="22">
        <v>0.88</v>
      </c>
      <c r="H1423" s="19">
        <v>5</v>
      </c>
      <c r="I1423" s="20" t="s">
        <v>26</v>
      </c>
      <c r="J1423" s="22">
        <v>0.5</v>
      </c>
      <c r="K1423" t="e">
        <f>VLOOKUP(A1423,MasterTutor!A:D,4,FALSE)</f>
        <v>#N/A</v>
      </c>
      <c r="L1423" t="e">
        <f>VLOOKUP(A1423,MasterTutor!A:D,3,FALSE)</f>
        <v>#N/A</v>
      </c>
      <c r="M1423" t="e">
        <f>VLOOKUP(A1423,MasterTutor!A:D,2,FALSE)</f>
        <v>#N/A</v>
      </c>
    </row>
    <row r="1424" spans="1:13" x14ac:dyDescent="0.2">
      <c r="A1424" s="19" t="s">
        <v>322</v>
      </c>
      <c r="B1424" s="19" t="s">
        <v>20</v>
      </c>
      <c r="C1424" s="22">
        <v>0.97</v>
      </c>
      <c r="D1424" s="22">
        <v>1.0900000000000001</v>
      </c>
      <c r="E1424" s="22">
        <v>0.98</v>
      </c>
      <c r="F1424" s="22">
        <v>0.95</v>
      </c>
      <c r="G1424" s="22">
        <v>1</v>
      </c>
      <c r="H1424" s="19">
        <v>1</v>
      </c>
      <c r="J1424" s="19"/>
      <c r="K1424" t="e">
        <f>VLOOKUP(A1424,MasterTutor!A:D,4,FALSE)</f>
        <v>#N/A</v>
      </c>
      <c r="L1424" t="e">
        <f>VLOOKUP(A1424,MasterTutor!A:D,3,FALSE)</f>
        <v>#N/A</v>
      </c>
      <c r="M1424" t="e">
        <f>VLOOKUP(A1424,MasterTutor!A:D,2,FALSE)</f>
        <v>#N/A</v>
      </c>
    </row>
    <row r="1425" spans="1:13" x14ac:dyDescent="0.2">
      <c r="A1425" s="19" t="s">
        <v>322</v>
      </c>
      <c r="B1425" s="19" t="s">
        <v>21</v>
      </c>
      <c r="C1425" s="22">
        <v>0.72</v>
      </c>
      <c r="D1425" s="22">
        <v>1.07</v>
      </c>
      <c r="E1425" s="22">
        <v>1</v>
      </c>
      <c r="F1425" s="22">
        <v>0.93</v>
      </c>
      <c r="G1425" s="22">
        <v>1</v>
      </c>
      <c r="H1425" s="19">
        <v>5</v>
      </c>
      <c r="I1425" s="20" t="s">
        <v>37</v>
      </c>
      <c r="J1425" s="22">
        <v>1</v>
      </c>
      <c r="K1425" t="e">
        <f>VLOOKUP(A1425,MasterTutor!A:D,4,FALSE)</f>
        <v>#N/A</v>
      </c>
      <c r="L1425" t="e">
        <f>VLOOKUP(A1425,MasterTutor!A:D,3,FALSE)</f>
        <v>#N/A</v>
      </c>
      <c r="M1425" t="e">
        <f>VLOOKUP(A1425,MasterTutor!A:D,2,FALSE)</f>
        <v>#N/A</v>
      </c>
    </row>
    <row r="1426" spans="1:13" x14ac:dyDescent="0.2">
      <c r="A1426" s="19" t="s">
        <v>323</v>
      </c>
      <c r="B1426" s="19" t="s">
        <v>14</v>
      </c>
      <c r="C1426" s="22">
        <v>1.1437999999999999</v>
      </c>
      <c r="D1426" s="22">
        <v>1.0207999999999999</v>
      </c>
      <c r="E1426" s="22">
        <v>0.95402298850574696</v>
      </c>
      <c r="F1426" s="22">
        <v>1</v>
      </c>
      <c r="G1426" s="22">
        <v>0.70588235294117596</v>
      </c>
      <c r="H1426" s="19">
        <v>6</v>
      </c>
      <c r="I1426" s="20" t="s">
        <v>172</v>
      </c>
      <c r="J1426" s="22">
        <v>0.2</v>
      </c>
      <c r="K1426" t="str">
        <f>VLOOKUP(A1426,MasterTutor!A:D,4,FALSE)</f>
        <v>Advanced</v>
      </c>
      <c r="L1426" t="str">
        <f>VLOOKUP(A1426,MasterTutor!A:D,3,FALSE)</f>
        <v>Adjunct</v>
      </c>
      <c r="M1426" t="str">
        <f>VLOOKUP(A1426,MasterTutor!A:D,2,FALSE)</f>
        <v>Kristin Haase-Alvey</v>
      </c>
    </row>
    <row r="1427" spans="1:13" x14ac:dyDescent="0.2">
      <c r="A1427" s="19" t="s">
        <v>323</v>
      </c>
      <c r="B1427" s="19" t="s">
        <v>16</v>
      </c>
      <c r="C1427" s="22">
        <v>1.1100000000000001</v>
      </c>
      <c r="D1427" s="22">
        <v>1.02</v>
      </c>
      <c r="E1427" s="22">
        <v>0.92</v>
      </c>
      <c r="F1427" s="22">
        <v>0.98</v>
      </c>
      <c r="G1427" s="22">
        <v>0.71</v>
      </c>
      <c r="H1427" s="19">
        <v>9</v>
      </c>
      <c r="I1427" s="23">
        <v>45662</v>
      </c>
      <c r="J1427" s="24">
        <v>0.2</v>
      </c>
      <c r="K1427" t="str">
        <f>VLOOKUP(A1427,MasterTutor!A:D,4,FALSE)</f>
        <v>Advanced</v>
      </c>
      <c r="L1427" t="str">
        <f>VLOOKUP(A1427,MasterTutor!A:D,3,FALSE)</f>
        <v>Adjunct</v>
      </c>
      <c r="M1427" t="str">
        <f>VLOOKUP(A1427,MasterTutor!A:D,2,FALSE)</f>
        <v>Kristin Haase-Alvey</v>
      </c>
    </row>
    <row r="1428" spans="1:13" x14ac:dyDescent="0.2">
      <c r="A1428" s="19" t="s">
        <v>323</v>
      </c>
      <c r="B1428" s="19" t="s">
        <v>257</v>
      </c>
      <c r="C1428" s="22">
        <v>0.86</v>
      </c>
      <c r="D1428" s="22">
        <v>1.1499999999999999</v>
      </c>
      <c r="E1428" s="22">
        <v>0.96</v>
      </c>
      <c r="F1428" s="22">
        <v>1</v>
      </c>
      <c r="G1428" s="22">
        <v>0.93</v>
      </c>
      <c r="H1428" s="19">
        <v>9</v>
      </c>
      <c r="I1428" s="20">
        <v>1</v>
      </c>
      <c r="J1428" s="22">
        <v>1</v>
      </c>
      <c r="K1428" t="str">
        <f>VLOOKUP(A1428,MasterTutor!A:D,4,FALSE)</f>
        <v>Advanced</v>
      </c>
      <c r="L1428" t="str">
        <f>VLOOKUP(A1428,MasterTutor!A:D,3,FALSE)</f>
        <v>Adjunct</v>
      </c>
      <c r="M1428" t="str">
        <f>VLOOKUP(A1428,MasterTutor!A:D,2,FALSE)</f>
        <v>Kristin Haase-Alvey</v>
      </c>
    </row>
    <row r="1429" spans="1:13" x14ac:dyDescent="0.2">
      <c r="A1429" s="19" t="s">
        <v>323</v>
      </c>
      <c r="B1429" s="19" t="s">
        <v>29</v>
      </c>
      <c r="C1429" s="22">
        <v>0.71250000000000002</v>
      </c>
      <c r="D1429" s="22">
        <v>0.94440000000000002</v>
      </c>
      <c r="E1429" s="22">
        <v>0.96363636399999997</v>
      </c>
      <c r="F1429" s="22">
        <v>0.95348837200000003</v>
      </c>
      <c r="G1429" s="22">
        <v>0.93333333299999999</v>
      </c>
      <c r="H1429" s="19">
        <v>4</v>
      </c>
      <c r="I1429" s="20">
        <v>0.5</v>
      </c>
      <c r="J1429" s="22">
        <f>I1429</f>
        <v>0.5</v>
      </c>
      <c r="K1429" t="str">
        <f>VLOOKUP(A1429,MasterTutor!A:D,4,FALSE)</f>
        <v>Advanced</v>
      </c>
      <c r="L1429" t="str">
        <f>VLOOKUP(A1429,MasterTutor!A:D,3,FALSE)</f>
        <v>Adjunct</v>
      </c>
      <c r="M1429" t="str">
        <f>VLOOKUP(A1429,MasterTutor!A:D,2,FALSE)</f>
        <v>Kristin Haase-Alvey</v>
      </c>
    </row>
    <row r="1430" spans="1:13" x14ac:dyDescent="0.2">
      <c r="A1430" s="19" t="s">
        <v>323</v>
      </c>
      <c r="B1430" s="19" t="s">
        <v>17</v>
      </c>
      <c r="C1430" s="22">
        <v>0.81</v>
      </c>
      <c r="D1430" s="22">
        <v>1.06</v>
      </c>
      <c r="E1430" s="22">
        <v>0.96</v>
      </c>
      <c r="F1430" s="22">
        <v>0.89</v>
      </c>
      <c r="G1430" s="22">
        <v>0.83</v>
      </c>
      <c r="H1430" s="19" t="e">
        <v>#N/A</v>
      </c>
      <c r="J1430" s="19"/>
      <c r="K1430" t="str">
        <f>VLOOKUP(A1430,MasterTutor!A:D,4,FALSE)</f>
        <v>Advanced</v>
      </c>
      <c r="L1430" t="str">
        <f>VLOOKUP(A1430,MasterTutor!A:D,3,FALSE)</f>
        <v>Adjunct</v>
      </c>
      <c r="M1430" t="str">
        <f>VLOOKUP(A1430,MasterTutor!A:D,2,FALSE)</f>
        <v>Kristin Haase-Alvey</v>
      </c>
    </row>
    <row r="1431" spans="1:13" x14ac:dyDescent="0.2">
      <c r="A1431" s="19" t="s">
        <v>323</v>
      </c>
      <c r="B1431" s="19" t="s">
        <v>18</v>
      </c>
      <c r="C1431" s="22">
        <v>0.49</v>
      </c>
      <c r="D1431" s="22">
        <v>1.22</v>
      </c>
      <c r="E1431" s="22">
        <v>0.94</v>
      </c>
      <c r="F1431" s="22">
        <v>0.53</v>
      </c>
      <c r="G1431" s="22">
        <v>0.56999999999999995</v>
      </c>
      <c r="H1431" s="19">
        <v>1</v>
      </c>
      <c r="I1431" s="20" t="s">
        <v>99</v>
      </c>
      <c r="J1431" s="22">
        <v>0.83</v>
      </c>
      <c r="K1431" t="str">
        <f>VLOOKUP(A1431,MasterTutor!A:D,4,FALSE)</f>
        <v>Advanced</v>
      </c>
      <c r="L1431" t="str">
        <f>VLOOKUP(A1431,MasterTutor!A:D,3,FALSE)</f>
        <v>Adjunct</v>
      </c>
      <c r="M1431" t="str">
        <f>VLOOKUP(A1431,MasterTutor!A:D,2,FALSE)</f>
        <v>Kristin Haase-Alvey</v>
      </c>
    </row>
    <row r="1432" spans="1:13" x14ac:dyDescent="0.2">
      <c r="A1432" s="19" t="s">
        <v>323</v>
      </c>
      <c r="B1432" s="19" t="s">
        <v>20</v>
      </c>
      <c r="C1432" s="22">
        <v>0.71</v>
      </c>
      <c r="D1432" s="22">
        <v>1.19</v>
      </c>
      <c r="E1432" s="22">
        <v>0.88</v>
      </c>
      <c r="F1432" s="22">
        <v>1</v>
      </c>
      <c r="G1432" s="22">
        <v>0.69</v>
      </c>
      <c r="H1432" s="19" t="e">
        <v>#N/A</v>
      </c>
      <c r="I1432" s="20">
        <v>1</v>
      </c>
      <c r="J1432" s="22">
        <f>I1432</f>
        <v>1</v>
      </c>
      <c r="K1432" t="str">
        <f>VLOOKUP(A1432,MasterTutor!A:D,4,FALSE)</f>
        <v>Advanced</v>
      </c>
      <c r="L1432" t="str">
        <f>VLOOKUP(A1432,MasterTutor!A:D,3,FALSE)</f>
        <v>Adjunct</v>
      </c>
      <c r="M1432" t="str">
        <f>VLOOKUP(A1432,MasterTutor!A:D,2,FALSE)</f>
        <v>Kristin Haase-Alvey</v>
      </c>
    </row>
    <row r="1433" spans="1:13" x14ac:dyDescent="0.2">
      <c r="A1433" s="19" t="s">
        <v>323</v>
      </c>
      <c r="B1433" s="19" t="s">
        <v>21</v>
      </c>
      <c r="C1433" s="22">
        <v>0.84</v>
      </c>
      <c r="D1433" s="22">
        <v>1.1000000000000001</v>
      </c>
      <c r="E1433" s="22">
        <v>0.99</v>
      </c>
      <c r="F1433" s="22">
        <v>1</v>
      </c>
      <c r="G1433" s="22">
        <v>0.55000000000000004</v>
      </c>
      <c r="H1433" s="19">
        <v>2</v>
      </c>
      <c r="I1433" s="20" t="s">
        <v>66</v>
      </c>
      <c r="J1433" s="22">
        <v>0.5</v>
      </c>
      <c r="K1433" t="str">
        <f>VLOOKUP(A1433,MasterTutor!A:D,4,FALSE)</f>
        <v>Advanced</v>
      </c>
      <c r="L1433" t="str">
        <f>VLOOKUP(A1433,MasterTutor!A:D,3,FALSE)</f>
        <v>Adjunct</v>
      </c>
      <c r="M1433" t="str">
        <f>VLOOKUP(A1433,MasterTutor!A:D,2,FALSE)</f>
        <v>Kristin Haase-Alvey</v>
      </c>
    </row>
    <row r="1434" spans="1:13" x14ac:dyDescent="0.2">
      <c r="A1434" s="19" t="s">
        <v>323</v>
      </c>
      <c r="B1434" s="19" t="s">
        <v>22</v>
      </c>
      <c r="C1434" s="22">
        <v>0.93</v>
      </c>
      <c r="D1434" s="22">
        <v>1.08</v>
      </c>
      <c r="E1434" s="22">
        <v>0.93</v>
      </c>
      <c r="F1434" s="22">
        <v>1</v>
      </c>
      <c r="G1434" s="22">
        <v>0.92</v>
      </c>
      <c r="H1434" s="19">
        <v>5</v>
      </c>
      <c r="I1434" s="20" t="s">
        <v>48</v>
      </c>
      <c r="J1434" s="22">
        <v>1</v>
      </c>
      <c r="K1434" t="str">
        <f>VLOOKUP(A1434,MasterTutor!A:D,4,FALSE)</f>
        <v>Advanced</v>
      </c>
      <c r="L1434" t="str">
        <f>VLOOKUP(A1434,MasterTutor!A:D,3,FALSE)</f>
        <v>Adjunct</v>
      </c>
      <c r="M1434" t="str">
        <f>VLOOKUP(A1434,MasterTutor!A:D,2,FALSE)</f>
        <v>Kristin Haase-Alvey</v>
      </c>
    </row>
    <row r="1435" spans="1:13" x14ac:dyDescent="0.2">
      <c r="A1435" s="19" t="s">
        <v>324</v>
      </c>
      <c r="B1435" s="19" t="s">
        <v>14</v>
      </c>
      <c r="C1435" s="22">
        <v>0.63129999999999997</v>
      </c>
      <c r="D1435" s="22">
        <v>0.70309999999999995</v>
      </c>
      <c r="E1435" s="22">
        <v>1</v>
      </c>
      <c r="F1435" s="22">
        <v>0.97297297297297203</v>
      </c>
      <c r="G1435" s="22">
        <v>0.72727272727272696</v>
      </c>
      <c r="H1435" s="19">
        <v>5</v>
      </c>
      <c r="I1435" s="20" t="s">
        <v>34</v>
      </c>
      <c r="J1435" s="22">
        <v>1</v>
      </c>
      <c r="K1435" t="str">
        <f>VLOOKUP(A1435,MasterTutor!A:D,4,FALSE)</f>
        <v>Advanced</v>
      </c>
      <c r="L1435" t="str">
        <f>VLOOKUP(A1435,MasterTutor!A:D,3,FALSE)</f>
        <v>Adjunct</v>
      </c>
      <c r="M1435" t="str">
        <f>VLOOKUP(A1435,MasterTutor!A:D,2,FALSE)</f>
        <v>Annelies de Groot</v>
      </c>
    </row>
    <row r="1436" spans="1:13" x14ac:dyDescent="0.2">
      <c r="A1436" s="19" t="s">
        <v>324</v>
      </c>
      <c r="B1436" s="19" t="s">
        <v>16</v>
      </c>
      <c r="C1436" s="22">
        <v>0.81</v>
      </c>
      <c r="D1436" s="22">
        <v>0.69</v>
      </c>
      <c r="E1436" s="22">
        <v>1</v>
      </c>
      <c r="F1436" s="22">
        <v>0.96</v>
      </c>
      <c r="G1436" s="22">
        <v>0.56000000000000005</v>
      </c>
      <c r="H1436" s="19">
        <v>5</v>
      </c>
      <c r="I1436" s="23">
        <v>45691</v>
      </c>
      <c r="J1436" s="24">
        <v>0.67</v>
      </c>
      <c r="K1436" t="str">
        <f>VLOOKUP(A1436,MasterTutor!A:D,4,FALSE)</f>
        <v>Advanced</v>
      </c>
      <c r="L1436" t="str">
        <f>VLOOKUP(A1436,MasterTutor!A:D,3,FALSE)</f>
        <v>Adjunct</v>
      </c>
      <c r="M1436" t="str">
        <f>VLOOKUP(A1436,MasterTutor!A:D,2,FALSE)</f>
        <v>Annelies de Groot</v>
      </c>
    </row>
    <row r="1437" spans="1:13" x14ac:dyDescent="0.2">
      <c r="A1437" s="19" t="s">
        <v>324</v>
      </c>
      <c r="B1437" s="19" t="s">
        <v>257</v>
      </c>
      <c r="C1437" s="22">
        <v>0.68</v>
      </c>
      <c r="D1437" s="22">
        <v>0.63</v>
      </c>
      <c r="E1437" s="22">
        <v>1</v>
      </c>
      <c r="F1437" s="22">
        <v>0.95</v>
      </c>
      <c r="G1437" s="22">
        <v>0.77</v>
      </c>
      <c r="H1437" s="19">
        <v>3</v>
      </c>
      <c r="I1437" s="20"/>
      <c r="J1437" s="22"/>
      <c r="K1437" t="str">
        <f>VLOOKUP(A1437,MasterTutor!A:D,4,FALSE)</f>
        <v>Advanced</v>
      </c>
      <c r="L1437" t="str">
        <f>VLOOKUP(A1437,MasterTutor!A:D,3,FALSE)</f>
        <v>Adjunct</v>
      </c>
      <c r="M1437" t="str">
        <f>VLOOKUP(A1437,MasterTutor!A:D,2,FALSE)</f>
        <v>Annelies de Groot</v>
      </c>
    </row>
    <row r="1438" spans="1:13" x14ac:dyDescent="0.2">
      <c r="A1438" s="19" t="s">
        <v>324</v>
      </c>
      <c r="B1438" s="19" t="s">
        <v>29</v>
      </c>
      <c r="C1438" s="22">
        <v>0.58130000000000004</v>
      </c>
      <c r="D1438" s="22">
        <v>0.61199999999999999</v>
      </c>
      <c r="E1438" s="22">
        <v>1</v>
      </c>
      <c r="F1438" s="22">
        <v>0.65714285699999997</v>
      </c>
      <c r="G1438" s="22">
        <v>0.88888888899999996</v>
      </c>
      <c r="H1438" s="19">
        <v>11</v>
      </c>
      <c r="I1438" s="20">
        <v>0.75</v>
      </c>
      <c r="J1438" s="22">
        <f>I1438</f>
        <v>0.75</v>
      </c>
      <c r="K1438" t="str">
        <f>VLOOKUP(A1438,MasterTutor!A:D,4,FALSE)</f>
        <v>Advanced</v>
      </c>
      <c r="L1438" t="str">
        <f>VLOOKUP(A1438,MasterTutor!A:D,3,FALSE)</f>
        <v>Adjunct</v>
      </c>
      <c r="M1438" t="str">
        <f>VLOOKUP(A1438,MasterTutor!A:D,2,FALSE)</f>
        <v>Annelies de Groot</v>
      </c>
    </row>
    <row r="1439" spans="1:13" x14ac:dyDescent="0.2">
      <c r="A1439" s="19" t="s">
        <v>324</v>
      </c>
      <c r="B1439" s="19" t="s">
        <v>17</v>
      </c>
      <c r="C1439" s="22">
        <v>0.41</v>
      </c>
      <c r="D1439" s="22">
        <v>1.03</v>
      </c>
      <c r="E1439" s="22">
        <v>1</v>
      </c>
      <c r="F1439" s="22">
        <v>0.89</v>
      </c>
      <c r="G1439" s="22">
        <v>0.75</v>
      </c>
      <c r="H1439" s="19">
        <v>1</v>
      </c>
      <c r="I1439" s="20" t="s">
        <v>132</v>
      </c>
      <c r="J1439" s="22">
        <f>1/3</f>
        <v>0.33333333333333331</v>
      </c>
      <c r="K1439" t="str">
        <f>VLOOKUP(A1439,MasterTutor!A:D,4,FALSE)</f>
        <v>Advanced</v>
      </c>
      <c r="L1439" t="str">
        <f>VLOOKUP(A1439,MasterTutor!A:D,3,FALSE)</f>
        <v>Adjunct</v>
      </c>
      <c r="M1439" t="str">
        <f>VLOOKUP(A1439,MasterTutor!A:D,2,FALSE)</f>
        <v>Annelies de Groot</v>
      </c>
    </row>
    <row r="1440" spans="1:13" x14ac:dyDescent="0.2">
      <c r="A1440" s="19" t="s">
        <v>324</v>
      </c>
      <c r="B1440" s="19" t="s">
        <v>18</v>
      </c>
      <c r="C1440" s="22">
        <v>0.31</v>
      </c>
      <c r="D1440" s="22">
        <v>1.0900000000000001</v>
      </c>
      <c r="E1440" s="22">
        <v>0.95</v>
      </c>
      <c r="F1440" s="22">
        <v>1</v>
      </c>
      <c r="G1440" s="22">
        <v>0.56000000000000005</v>
      </c>
      <c r="H1440" s="19">
        <v>1</v>
      </c>
      <c r="J1440" s="19"/>
      <c r="K1440" t="str">
        <f>VLOOKUP(A1440,MasterTutor!A:D,4,FALSE)</f>
        <v>Advanced</v>
      </c>
      <c r="L1440" t="str">
        <f>VLOOKUP(A1440,MasterTutor!A:D,3,FALSE)</f>
        <v>Adjunct</v>
      </c>
      <c r="M1440" t="str">
        <f>VLOOKUP(A1440,MasterTutor!A:D,2,FALSE)</f>
        <v>Annelies de Groot</v>
      </c>
    </row>
    <row r="1441" spans="1:13" x14ac:dyDescent="0.2">
      <c r="A1441" s="19" t="s">
        <v>324</v>
      </c>
      <c r="B1441" s="19" t="s">
        <v>20</v>
      </c>
      <c r="C1441" s="22">
        <v>0.54</v>
      </c>
      <c r="D1441" s="22">
        <v>1.06</v>
      </c>
      <c r="E1441" s="22">
        <v>0.98</v>
      </c>
      <c r="F1441" s="22">
        <v>0.65</v>
      </c>
      <c r="G1441" s="22">
        <v>0.67</v>
      </c>
      <c r="H1441" s="19" t="e">
        <v>#N/A</v>
      </c>
      <c r="I1441" s="20">
        <v>1</v>
      </c>
      <c r="J1441" s="22">
        <f>I1441</f>
        <v>1</v>
      </c>
      <c r="K1441" t="str">
        <f>VLOOKUP(A1441,MasterTutor!A:D,4,FALSE)</f>
        <v>Advanced</v>
      </c>
      <c r="L1441" t="str">
        <f>VLOOKUP(A1441,MasterTutor!A:D,3,FALSE)</f>
        <v>Adjunct</v>
      </c>
      <c r="M1441" t="str">
        <f>VLOOKUP(A1441,MasterTutor!A:D,2,FALSE)</f>
        <v>Annelies de Groot</v>
      </c>
    </row>
    <row r="1442" spans="1:13" x14ac:dyDescent="0.2">
      <c r="A1442" s="19" t="s">
        <v>324</v>
      </c>
      <c r="B1442" s="19" t="s">
        <v>21</v>
      </c>
      <c r="C1442" s="22">
        <v>0.46</v>
      </c>
      <c r="D1442" s="22">
        <v>0.95</v>
      </c>
      <c r="E1442" s="22">
        <v>1</v>
      </c>
      <c r="F1442" s="22">
        <v>0.89</v>
      </c>
      <c r="G1442" s="22">
        <v>0.14000000000000001</v>
      </c>
      <c r="H1442" s="19">
        <v>2</v>
      </c>
      <c r="I1442" s="20" t="s">
        <v>15</v>
      </c>
      <c r="J1442" s="22">
        <v>0.5</v>
      </c>
      <c r="K1442" t="str">
        <f>VLOOKUP(A1442,MasterTutor!A:D,4,FALSE)</f>
        <v>Advanced</v>
      </c>
      <c r="L1442" t="str">
        <f>VLOOKUP(A1442,MasterTutor!A:D,3,FALSE)</f>
        <v>Adjunct</v>
      </c>
      <c r="M1442" t="str">
        <f>VLOOKUP(A1442,MasterTutor!A:D,2,FALSE)</f>
        <v>Annelies de Groot</v>
      </c>
    </row>
    <row r="1443" spans="1:13" x14ac:dyDescent="0.2">
      <c r="A1443" s="19" t="s">
        <v>324</v>
      </c>
      <c r="B1443" s="19" t="s">
        <v>22</v>
      </c>
      <c r="C1443" s="22">
        <v>0.59</v>
      </c>
      <c r="D1443" s="22">
        <v>0.89</v>
      </c>
      <c r="E1443" s="22">
        <v>1</v>
      </c>
      <c r="F1443" s="22">
        <v>1</v>
      </c>
      <c r="G1443" s="22">
        <v>1</v>
      </c>
      <c r="H1443" s="19">
        <v>4</v>
      </c>
      <c r="I1443" s="20" t="s">
        <v>66</v>
      </c>
      <c r="J1443" s="22">
        <v>0.5</v>
      </c>
      <c r="K1443" t="str">
        <f>VLOOKUP(A1443,MasterTutor!A:D,4,FALSE)</f>
        <v>Advanced</v>
      </c>
      <c r="L1443" t="str">
        <f>VLOOKUP(A1443,MasterTutor!A:D,3,FALSE)</f>
        <v>Adjunct</v>
      </c>
      <c r="M1443" t="str">
        <f>VLOOKUP(A1443,MasterTutor!A:D,2,FALSE)</f>
        <v>Annelies de Groot</v>
      </c>
    </row>
    <row r="1444" spans="1:13" x14ac:dyDescent="0.2">
      <c r="A1444" s="19" t="s">
        <v>325</v>
      </c>
      <c r="B1444" s="19" t="s">
        <v>29</v>
      </c>
      <c r="C1444" s="22">
        <v>0.26390000000000002</v>
      </c>
      <c r="D1444" s="22">
        <v>1</v>
      </c>
      <c r="E1444" s="22">
        <v>1</v>
      </c>
      <c r="F1444" s="22">
        <v>1</v>
      </c>
      <c r="G1444" s="22">
        <v>0</v>
      </c>
      <c r="H1444" s="19">
        <v>0</v>
      </c>
      <c r="I1444" s="20" t="s">
        <v>187</v>
      </c>
      <c r="J1444" s="22">
        <v>0</v>
      </c>
      <c r="K1444" t="e">
        <f>VLOOKUP(A1444,MasterTutor!A:D,4,FALSE)</f>
        <v>#N/A</v>
      </c>
      <c r="L1444" t="e">
        <f>VLOOKUP(A1444,MasterTutor!A:D,3,FALSE)</f>
        <v>#N/A</v>
      </c>
      <c r="M1444" t="e">
        <f>VLOOKUP(A1444,MasterTutor!A:D,2,FALSE)</f>
        <v>#N/A</v>
      </c>
    </row>
    <row r="1445" spans="1:13" x14ac:dyDescent="0.2">
      <c r="A1445" s="19" t="s">
        <v>326</v>
      </c>
      <c r="B1445" s="19" t="s">
        <v>29</v>
      </c>
      <c r="C1445" s="22">
        <v>0</v>
      </c>
      <c r="D1445" s="22">
        <v>0.77600000000000002</v>
      </c>
      <c r="E1445" s="22">
        <v>0</v>
      </c>
      <c r="F1445" s="22">
        <v>0</v>
      </c>
      <c r="G1445" s="22">
        <v>0</v>
      </c>
      <c r="H1445" s="19">
        <v>0</v>
      </c>
      <c r="I1445" s="20" t="s">
        <v>32</v>
      </c>
      <c r="J1445" s="22">
        <v>0</v>
      </c>
      <c r="K1445" t="e">
        <f>VLOOKUP(A1445,MasterTutor!A:D,4,FALSE)</f>
        <v>#N/A</v>
      </c>
      <c r="L1445" t="e">
        <f>VLOOKUP(A1445,MasterTutor!A:D,3,FALSE)</f>
        <v>#N/A</v>
      </c>
      <c r="M1445" t="e">
        <f>VLOOKUP(A1445,MasterTutor!A:D,2,FALSE)</f>
        <v>#N/A</v>
      </c>
    </row>
    <row r="1446" spans="1:13" x14ac:dyDescent="0.2">
      <c r="A1446" s="19" t="s">
        <v>327</v>
      </c>
      <c r="B1446" s="19" t="s">
        <v>14</v>
      </c>
      <c r="C1446" s="22">
        <v>1.1344000000000001</v>
      </c>
      <c r="D1446" s="22">
        <v>1.3047</v>
      </c>
      <c r="E1446" s="22">
        <v>0.98888888888888804</v>
      </c>
      <c r="F1446" s="22">
        <v>0.65454545454545399</v>
      </c>
      <c r="G1446" s="22">
        <v>0.88888888888888795</v>
      </c>
      <c r="H1446" s="19">
        <v>2</v>
      </c>
      <c r="I1446" s="20"/>
      <c r="J1446" s="22"/>
      <c r="K1446" t="str">
        <f>VLOOKUP(A1446,MasterTutor!A:D,4,FALSE)</f>
        <v>Distinguished</v>
      </c>
      <c r="L1446" t="str">
        <f>VLOOKUP(A1446,MasterTutor!A:D,3,FALSE)</f>
        <v>Adjunct</v>
      </c>
      <c r="M1446" t="str">
        <f>VLOOKUP(A1446,MasterTutor!A:D,2,FALSE)</f>
        <v>Ela Cross</v>
      </c>
    </row>
    <row r="1447" spans="1:13" x14ac:dyDescent="0.2">
      <c r="A1447" s="19" t="s">
        <v>327</v>
      </c>
      <c r="B1447" s="19" t="s">
        <v>14</v>
      </c>
      <c r="C1447" s="22">
        <v>1.1344000000000001</v>
      </c>
      <c r="D1447" s="22">
        <v>1.3047</v>
      </c>
      <c r="E1447" s="22">
        <v>0.98888888888888804</v>
      </c>
      <c r="F1447" s="22">
        <v>0.65454545454545399</v>
      </c>
      <c r="G1447" s="22">
        <v>0.88888888888888795</v>
      </c>
      <c r="H1447" s="19">
        <v>2</v>
      </c>
      <c r="J1447" s="19"/>
      <c r="K1447" t="str">
        <f>VLOOKUP(A1447,MasterTutor!A:D,4,FALSE)</f>
        <v>Distinguished</v>
      </c>
      <c r="L1447" t="str">
        <f>VLOOKUP(A1447,MasterTutor!A:D,3,FALSE)</f>
        <v>Adjunct</v>
      </c>
      <c r="M1447" t="str">
        <f>VLOOKUP(A1447,MasterTutor!A:D,2,FALSE)</f>
        <v>Ela Cross</v>
      </c>
    </row>
    <row r="1448" spans="1:13" x14ac:dyDescent="0.2">
      <c r="A1448" s="19" t="s">
        <v>327</v>
      </c>
      <c r="B1448" s="19" t="s">
        <v>16</v>
      </c>
      <c r="C1448" s="22">
        <v>0.87</v>
      </c>
      <c r="D1448" s="22">
        <v>1.02</v>
      </c>
      <c r="E1448" s="22">
        <v>0.85</v>
      </c>
      <c r="F1448" s="22">
        <v>0.98</v>
      </c>
      <c r="G1448" s="22">
        <v>1</v>
      </c>
      <c r="H1448" s="19">
        <v>0</v>
      </c>
      <c r="I1448" s="23"/>
      <c r="J1448" s="19"/>
      <c r="K1448" t="str">
        <f>VLOOKUP(A1448,MasterTutor!A:D,4,FALSE)</f>
        <v>Distinguished</v>
      </c>
      <c r="L1448" t="str">
        <f>VLOOKUP(A1448,MasterTutor!A:D,3,FALSE)</f>
        <v>Adjunct</v>
      </c>
      <c r="M1448" t="str">
        <f>VLOOKUP(A1448,MasterTutor!A:D,2,FALSE)</f>
        <v>Ela Cross</v>
      </c>
    </row>
    <row r="1449" spans="1:13" x14ac:dyDescent="0.2">
      <c r="A1449" s="19" t="s">
        <v>327</v>
      </c>
      <c r="B1449" s="19" t="s">
        <v>257</v>
      </c>
      <c r="C1449" s="22">
        <v>0.6</v>
      </c>
      <c r="D1449" s="22">
        <v>1.24</v>
      </c>
      <c r="E1449" s="22">
        <v>0.88</v>
      </c>
      <c r="F1449" s="22">
        <v>0.5</v>
      </c>
      <c r="G1449" s="22">
        <v>0.88</v>
      </c>
      <c r="H1449" s="19">
        <v>1</v>
      </c>
      <c r="I1449" s="20"/>
      <c r="J1449" s="22"/>
      <c r="K1449" t="str">
        <f>VLOOKUP(A1449,MasterTutor!A:D,4,FALSE)</f>
        <v>Distinguished</v>
      </c>
      <c r="L1449" t="str">
        <f>VLOOKUP(A1449,MasterTutor!A:D,3,FALSE)</f>
        <v>Adjunct</v>
      </c>
      <c r="M1449" t="str">
        <f>VLOOKUP(A1449,MasterTutor!A:D,2,FALSE)</f>
        <v>Ela Cross</v>
      </c>
    </row>
    <row r="1450" spans="1:13" x14ac:dyDescent="0.2">
      <c r="A1450" s="19" t="s">
        <v>327</v>
      </c>
      <c r="B1450" s="19" t="s">
        <v>29</v>
      </c>
      <c r="C1450" s="22">
        <v>0.58440000000000003</v>
      </c>
      <c r="D1450" s="22">
        <v>1.1797</v>
      </c>
      <c r="E1450" s="22">
        <v>0.9375</v>
      </c>
      <c r="F1450" s="22">
        <v>0.90322580600000002</v>
      </c>
      <c r="G1450" s="22">
        <v>1</v>
      </c>
      <c r="H1450" s="19">
        <v>0</v>
      </c>
      <c r="I1450" s="20" t="s">
        <v>36</v>
      </c>
      <c r="J1450" s="22">
        <v>0</v>
      </c>
      <c r="K1450" t="str">
        <f>VLOOKUP(A1450,MasterTutor!A:D,4,FALSE)</f>
        <v>Distinguished</v>
      </c>
      <c r="L1450" t="str">
        <f>VLOOKUP(A1450,MasterTutor!A:D,3,FALSE)</f>
        <v>Adjunct</v>
      </c>
      <c r="M1450" t="str">
        <f>VLOOKUP(A1450,MasterTutor!A:D,2,FALSE)</f>
        <v>Ela Cross</v>
      </c>
    </row>
    <row r="1451" spans="1:13" x14ac:dyDescent="0.2">
      <c r="A1451" s="19" t="s">
        <v>327</v>
      </c>
      <c r="B1451" s="19" t="s">
        <v>17</v>
      </c>
      <c r="C1451" s="22">
        <v>0.56000000000000005</v>
      </c>
      <c r="D1451" s="22">
        <v>1.22</v>
      </c>
      <c r="E1451" s="22">
        <v>0.95</v>
      </c>
      <c r="F1451" s="22">
        <v>0.96</v>
      </c>
      <c r="G1451" s="22">
        <v>1</v>
      </c>
      <c r="H1451" s="19">
        <v>3</v>
      </c>
      <c r="I1451" s="20">
        <v>1</v>
      </c>
      <c r="J1451" s="22">
        <f>I1451</f>
        <v>1</v>
      </c>
      <c r="K1451" t="str">
        <f>VLOOKUP(A1451,MasterTutor!A:D,4,FALSE)</f>
        <v>Distinguished</v>
      </c>
      <c r="L1451" t="str">
        <f>VLOOKUP(A1451,MasterTutor!A:D,3,FALSE)</f>
        <v>Adjunct</v>
      </c>
      <c r="M1451" t="str">
        <f>VLOOKUP(A1451,MasterTutor!A:D,2,FALSE)</f>
        <v>Ela Cross</v>
      </c>
    </row>
    <row r="1452" spans="1:13" x14ac:dyDescent="0.2">
      <c r="A1452" s="19" t="s">
        <v>327</v>
      </c>
      <c r="B1452" s="19" t="s">
        <v>18</v>
      </c>
      <c r="C1452" s="22">
        <v>0.25</v>
      </c>
      <c r="D1452" s="22">
        <v>1.27</v>
      </c>
      <c r="E1452" s="22">
        <v>1</v>
      </c>
      <c r="F1452" s="22">
        <v>0.81</v>
      </c>
      <c r="G1452" s="22">
        <v>0.83</v>
      </c>
      <c r="H1452" s="19" t="e">
        <v>#N/A</v>
      </c>
      <c r="J1452" s="19"/>
      <c r="K1452" t="str">
        <f>VLOOKUP(A1452,MasterTutor!A:D,4,FALSE)</f>
        <v>Distinguished</v>
      </c>
      <c r="L1452" t="str">
        <f>VLOOKUP(A1452,MasterTutor!A:D,3,FALSE)</f>
        <v>Adjunct</v>
      </c>
      <c r="M1452" t="str">
        <f>VLOOKUP(A1452,MasterTutor!A:D,2,FALSE)</f>
        <v>Ela Cross</v>
      </c>
    </row>
    <row r="1453" spans="1:13" x14ac:dyDescent="0.2">
      <c r="A1453" s="19" t="s">
        <v>327</v>
      </c>
      <c r="B1453" s="19" t="s">
        <v>20</v>
      </c>
      <c r="C1453" s="22">
        <v>0.31</v>
      </c>
      <c r="D1453" s="22">
        <v>1.28</v>
      </c>
      <c r="E1453" s="22">
        <v>0.86</v>
      </c>
      <c r="F1453" s="22">
        <v>0.78</v>
      </c>
      <c r="G1453" s="22">
        <v>0.63</v>
      </c>
      <c r="H1453" s="19" t="e">
        <v>#N/A</v>
      </c>
      <c r="J1453" s="19"/>
      <c r="K1453" t="str">
        <f>VLOOKUP(A1453,MasterTutor!A:D,4,FALSE)</f>
        <v>Distinguished</v>
      </c>
      <c r="L1453" t="str">
        <f>VLOOKUP(A1453,MasterTutor!A:D,3,FALSE)</f>
        <v>Adjunct</v>
      </c>
      <c r="M1453" t="str">
        <f>VLOOKUP(A1453,MasterTutor!A:D,2,FALSE)</f>
        <v>Ela Cross</v>
      </c>
    </row>
    <row r="1454" spans="1:13" x14ac:dyDescent="0.2">
      <c r="A1454" s="19" t="s">
        <v>327</v>
      </c>
      <c r="B1454" s="19" t="s">
        <v>21</v>
      </c>
      <c r="C1454" s="22">
        <v>0.43</v>
      </c>
      <c r="D1454" s="22">
        <v>1.1399999999999999</v>
      </c>
      <c r="E1454" s="22">
        <v>0.91</v>
      </c>
      <c r="F1454" s="22">
        <v>1</v>
      </c>
      <c r="G1454" s="22">
        <v>1</v>
      </c>
      <c r="H1454" s="19">
        <v>1</v>
      </c>
      <c r="I1454" s="20" t="s">
        <v>37</v>
      </c>
      <c r="J1454" s="22">
        <v>1</v>
      </c>
      <c r="K1454" t="str">
        <f>VLOOKUP(A1454,MasterTutor!A:D,4,FALSE)</f>
        <v>Distinguished</v>
      </c>
      <c r="L1454" t="str">
        <f>VLOOKUP(A1454,MasterTutor!A:D,3,FALSE)</f>
        <v>Adjunct</v>
      </c>
      <c r="M1454" t="str">
        <f>VLOOKUP(A1454,MasterTutor!A:D,2,FALSE)</f>
        <v>Ela Cross</v>
      </c>
    </row>
    <row r="1455" spans="1:13" x14ac:dyDescent="0.2">
      <c r="A1455" s="19" t="s">
        <v>327</v>
      </c>
      <c r="B1455" s="19" t="s">
        <v>22</v>
      </c>
      <c r="C1455" s="22">
        <v>1.07</v>
      </c>
      <c r="D1455" s="22">
        <v>1.49</v>
      </c>
      <c r="E1455" s="22">
        <v>0.99</v>
      </c>
      <c r="F1455" s="22">
        <v>1</v>
      </c>
      <c r="G1455" s="22">
        <v>0.89</v>
      </c>
      <c r="H1455" s="19">
        <v>0</v>
      </c>
      <c r="I1455" s="21"/>
      <c r="J1455" s="19"/>
      <c r="K1455" t="str">
        <f>VLOOKUP(A1455,MasterTutor!A:D,4,FALSE)</f>
        <v>Distinguished</v>
      </c>
      <c r="L1455" t="str">
        <f>VLOOKUP(A1455,MasterTutor!A:D,3,FALSE)</f>
        <v>Adjunct</v>
      </c>
      <c r="M1455" t="str">
        <f>VLOOKUP(A1455,MasterTutor!A:D,2,FALSE)</f>
        <v>Ela Cross</v>
      </c>
    </row>
    <row r="1456" spans="1:13" x14ac:dyDescent="0.2">
      <c r="A1456" s="19" t="s">
        <v>328</v>
      </c>
      <c r="B1456" s="19" t="s">
        <v>14</v>
      </c>
      <c r="C1456" s="22">
        <v>0.20419999999999999</v>
      </c>
      <c r="D1456" s="22">
        <v>0.59870000000000001</v>
      </c>
      <c r="E1456" s="22">
        <v>1</v>
      </c>
      <c r="F1456" s="22">
        <v>1</v>
      </c>
      <c r="G1456" s="22">
        <v>0.75</v>
      </c>
      <c r="H1456" s="19">
        <v>0</v>
      </c>
      <c r="I1456" s="20"/>
      <c r="J1456" s="22"/>
      <c r="K1456" t="e">
        <f>VLOOKUP(A1456,MasterTutor!A:D,4,FALSE)</f>
        <v>#N/A</v>
      </c>
      <c r="L1456" t="e">
        <f>VLOOKUP(A1456,MasterTutor!A:D,3,FALSE)</f>
        <v>#N/A</v>
      </c>
      <c r="M1456" t="e">
        <f>VLOOKUP(A1456,MasterTutor!A:D,2,FALSE)</f>
        <v>#N/A</v>
      </c>
    </row>
    <row r="1457" spans="1:13" x14ac:dyDescent="0.2">
      <c r="A1457" s="19" t="s">
        <v>328</v>
      </c>
      <c r="B1457" s="19" t="s">
        <v>14</v>
      </c>
      <c r="C1457" s="22">
        <v>0.20419999999999999</v>
      </c>
      <c r="D1457" s="22">
        <v>0.59870000000000001</v>
      </c>
      <c r="E1457" s="22">
        <v>1</v>
      </c>
      <c r="F1457" s="22">
        <v>1</v>
      </c>
      <c r="G1457" s="22">
        <v>0.75</v>
      </c>
      <c r="H1457" s="19">
        <v>0</v>
      </c>
      <c r="J1457" s="19"/>
      <c r="K1457" t="e">
        <f>VLOOKUP(A1457,MasterTutor!A:D,4,FALSE)</f>
        <v>#N/A</v>
      </c>
      <c r="L1457" t="e">
        <f>VLOOKUP(A1457,MasterTutor!A:D,3,FALSE)</f>
        <v>#N/A</v>
      </c>
      <c r="M1457" t="e">
        <f>VLOOKUP(A1457,MasterTutor!A:D,2,FALSE)</f>
        <v>#N/A</v>
      </c>
    </row>
    <row r="1458" spans="1:13" x14ac:dyDescent="0.2">
      <c r="A1458" s="19" t="s">
        <v>328</v>
      </c>
      <c r="B1458" s="19" t="s">
        <v>16</v>
      </c>
      <c r="C1458" s="22">
        <v>0.48</v>
      </c>
      <c r="D1458" s="22">
        <v>1.02</v>
      </c>
      <c r="E1458" s="22">
        <v>1</v>
      </c>
      <c r="F1458" s="22">
        <v>1</v>
      </c>
      <c r="G1458" s="22">
        <v>0.73</v>
      </c>
      <c r="H1458" s="19">
        <v>1</v>
      </c>
      <c r="I1458" s="23">
        <v>45751</v>
      </c>
      <c r="J1458" s="22">
        <v>1</v>
      </c>
      <c r="K1458" t="e">
        <f>VLOOKUP(A1458,MasterTutor!A:D,4,FALSE)</f>
        <v>#N/A</v>
      </c>
      <c r="L1458" t="e">
        <f>VLOOKUP(A1458,MasterTutor!A:D,3,FALSE)</f>
        <v>#N/A</v>
      </c>
      <c r="M1458" t="e">
        <f>VLOOKUP(A1458,MasterTutor!A:D,2,FALSE)</f>
        <v>#N/A</v>
      </c>
    </row>
    <row r="1459" spans="1:13" x14ac:dyDescent="0.2">
      <c r="A1459" s="19" t="s">
        <v>328</v>
      </c>
      <c r="B1459" s="19" t="s">
        <v>257</v>
      </c>
      <c r="C1459" s="22">
        <v>0.6</v>
      </c>
      <c r="D1459" s="22">
        <v>1.56</v>
      </c>
      <c r="E1459" s="22">
        <v>0.98</v>
      </c>
      <c r="F1459" s="22">
        <v>0.93</v>
      </c>
      <c r="G1459" s="22">
        <v>0.38</v>
      </c>
      <c r="H1459" s="19">
        <v>0</v>
      </c>
      <c r="I1459" s="20">
        <v>0.75</v>
      </c>
      <c r="J1459" s="22">
        <v>0.75</v>
      </c>
      <c r="K1459" t="e">
        <f>VLOOKUP(A1459,MasterTutor!A:D,4,FALSE)</f>
        <v>#N/A</v>
      </c>
      <c r="L1459" t="e">
        <f>VLOOKUP(A1459,MasterTutor!A:D,3,FALSE)</f>
        <v>#N/A</v>
      </c>
      <c r="M1459" t="e">
        <f>VLOOKUP(A1459,MasterTutor!A:D,2,FALSE)</f>
        <v>#N/A</v>
      </c>
    </row>
    <row r="1460" spans="1:13" x14ac:dyDescent="0.2">
      <c r="A1460" s="19" t="s">
        <v>328</v>
      </c>
      <c r="B1460" s="19" t="s">
        <v>17</v>
      </c>
      <c r="C1460" s="22">
        <v>0.79</v>
      </c>
      <c r="D1460" s="22">
        <v>1.3</v>
      </c>
      <c r="E1460" s="22">
        <v>0.98</v>
      </c>
      <c r="F1460" s="22">
        <v>0.95</v>
      </c>
      <c r="G1460" s="22">
        <v>1</v>
      </c>
      <c r="H1460" s="19" t="e">
        <v>#N/A</v>
      </c>
      <c r="I1460" s="20" t="s">
        <v>58</v>
      </c>
      <c r="J1460" s="22">
        <v>0.8</v>
      </c>
      <c r="K1460" t="e">
        <f>VLOOKUP(A1460,MasterTutor!A:D,4,FALSE)</f>
        <v>#N/A</v>
      </c>
      <c r="L1460" t="e">
        <f>VLOOKUP(A1460,MasterTutor!A:D,3,FALSE)</f>
        <v>#N/A</v>
      </c>
      <c r="M1460" t="e">
        <f>VLOOKUP(A1460,MasterTutor!A:D,2,FALSE)</f>
        <v>#N/A</v>
      </c>
    </row>
    <row r="1461" spans="1:13" x14ac:dyDescent="0.2">
      <c r="A1461" s="19" t="s">
        <v>328</v>
      </c>
      <c r="B1461" s="19" t="s">
        <v>18</v>
      </c>
      <c r="C1461" s="22">
        <v>0.39</v>
      </c>
      <c r="D1461" s="22">
        <v>1.0900000000000001</v>
      </c>
      <c r="E1461" s="22">
        <v>0.99</v>
      </c>
      <c r="F1461" s="22">
        <v>0.87</v>
      </c>
      <c r="G1461" s="22">
        <v>0.81</v>
      </c>
      <c r="H1461" s="19">
        <v>2</v>
      </c>
      <c r="I1461" s="20">
        <v>1</v>
      </c>
      <c r="J1461" s="22">
        <f>I1461</f>
        <v>1</v>
      </c>
      <c r="K1461" t="e">
        <f>VLOOKUP(A1461,MasterTutor!A:D,4,FALSE)</f>
        <v>#N/A</v>
      </c>
      <c r="L1461" t="e">
        <f>VLOOKUP(A1461,MasterTutor!A:D,3,FALSE)</f>
        <v>#N/A</v>
      </c>
      <c r="M1461" t="e">
        <f>VLOOKUP(A1461,MasterTutor!A:D,2,FALSE)</f>
        <v>#N/A</v>
      </c>
    </row>
    <row r="1462" spans="1:13" x14ac:dyDescent="0.2">
      <c r="A1462" s="19" t="s">
        <v>328</v>
      </c>
      <c r="B1462" s="19" t="s">
        <v>20</v>
      </c>
      <c r="C1462" s="22">
        <v>0.67</v>
      </c>
      <c r="D1462" s="22">
        <v>1.1100000000000001</v>
      </c>
      <c r="E1462" s="22">
        <v>1</v>
      </c>
      <c r="F1462" s="22">
        <v>1</v>
      </c>
      <c r="G1462" s="22">
        <v>0.87</v>
      </c>
      <c r="H1462" s="19" t="e">
        <v>#N/A</v>
      </c>
      <c r="I1462" s="20">
        <v>1</v>
      </c>
      <c r="J1462" s="22">
        <f>I1462</f>
        <v>1</v>
      </c>
      <c r="K1462" t="e">
        <f>VLOOKUP(A1462,MasterTutor!A:D,4,FALSE)</f>
        <v>#N/A</v>
      </c>
      <c r="L1462" t="e">
        <f>VLOOKUP(A1462,MasterTutor!A:D,3,FALSE)</f>
        <v>#N/A</v>
      </c>
      <c r="M1462" t="e">
        <f>VLOOKUP(A1462,MasterTutor!A:D,2,FALSE)</f>
        <v>#N/A</v>
      </c>
    </row>
    <row r="1463" spans="1:13" x14ac:dyDescent="0.2">
      <c r="A1463" s="19" t="s">
        <v>328</v>
      </c>
      <c r="B1463" s="19" t="s">
        <v>21</v>
      </c>
      <c r="C1463" s="22">
        <v>1.07</v>
      </c>
      <c r="D1463" s="22">
        <v>1.35</v>
      </c>
      <c r="E1463" s="22">
        <v>1</v>
      </c>
      <c r="F1463" s="22">
        <v>0.97</v>
      </c>
      <c r="G1463" s="22">
        <v>0.7</v>
      </c>
      <c r="H1463" s="19">
        <v>2</v>
      </c>
      <c r="I1463" s="20" t="s">
        <v>329</v>
      </c>
      <c r="J1463" s="22">
        <v>1</v>
      </c>
      <c r="K1463" t="e">
        <f>VLOOKUP(A1463,MasterTutor!A:D,4,FALSE)</f>
        <v>#N/A</v>
      </c>
      <c r="L1463" t="e">
        <f>VLOOKUP(A1463,MasterTutor!A:D,3,FALSE)</f>
        <v>#N/A</v>
      </c>
      <c r="M1463" t="e">
        <f>VLOOKUP(A1463,MasterTutor!A:D,2,FALSE)</f>
        <v>#N/A</v>
      </c>
    </row>
    <row r="1464" spans="1:13" x14ac:dyDescent="0.2">
      <c r="A1464" s="19" t="s">
        <v>328</v>
      </c>
      <c r="B1464" s="19" t="s">
        <v>22</v>
      </c>
      <c r="C1464" s="22">
        <v>0.89</v>
      </c>
      <c r="D1464" s="22">
        <v>1.28</v>
      </c>
      <c r="E1464" s="22">
        <v>1</v>
      </c>
      <c r="F1464" s="22">
        <v>0.95</v>
      </c>
      <c r="G1464" s="22">
        <v>0.78</v>
      </c>
      <c r="H1464" s="19">
        <v>1</v>
      </c>
      <c r="I1464" s="20" t="s">
        <v>23</v>
      </c>
      <c r="J1464" s="22">
        <v>1</v>
      </c>
      <c r="K1464" t="e">
        <f>VLOOKUP(A1464,MasterTutor!A:D,4,FALSE)</f>
        <v>#N/A</v>
      </c>
      <c r="L1464" t="e">
        <f>VLOOKUP(A1464,MasterTutor!A:D,3,FALSE)</f>
        <v>#N/A</v>
      </c>
      <c r="M1464" t="e">
        <f>VLOOKUP(A1464,MasterTutor!A:D,2,FALSE)</f>
        <v>#N/A</v>
      </c>
    </row>
    <row r="1465" spans="1:13" x14ac:dyDescent="0.2">
      <c r="A1465" s="19" t="s">
        <v>330</v>
      </c>
      <c r="B1465" s="19" t="s">
        <v>17</v>
      </c>
      <c r="C1465" s="22">
        <v>0.74</v>
      </c>
      <c r="D1465" s="22">
        <v>1.01</v>
      </c>
      <c r="E1465" s="22">
        <v>0.97</v>
      </c>
      <c r="F1465" s="22">
        <v>0.96</v>
      </c>
      <c r="G1465" s="22">
        <v>0.2</v>
      </c>
      <c r="H1465" s="19">
        <v>3</v>
      </c>
      <c r="J1465" s="19"/>
      <c r="K1465" t="e">
        <f>VLOOKUP(A1465,MasterTutor!A:D,4,FALSE)</f>
        <v>#N/A</v>
      </c>
      <c r="L1465" t="e">
        <f>VLOOKUP(A1465,MasterTutor!A:D,3,FALSE)</f>
        <v>#N/A</v>
      </c>
      <c r="M1465" t="e">
        <f>VLOOKUP(A1465,MasterTutor!A:D,2,FALSE)</f>
        <v>#N/A</v>
      </c>
    </row>
    <row r="1466" spans="1:13" x14ac:dyDescent="0.2">
      <c r="A1466" s="19" t="s">
        <v>330</v>
      </c>
      <c r="B1466" s="19" t="s">
        <v>18</v>
      </c>
      <c r="C1466" s="22">
        <v>0.22</v>
      </c>
      <c r="D1466" s="22">
        <v>1.1100000000000001</v>
      </c>
      <c r="E1466" s="22">
        <v>1</v>
      </c>
      <c r="F1466" s="22">
        <v>0.75</v>
      </c>
      <c r="G1466" s="22">
        <v>0.67</v>
      </c>
      <c r="H1466" s="19">
        <v>1</v>
      </c>
      <c r="J1466" s="19"/>
      <c r="K1466" t="e">
        <f>VLOOKUP(A1466,MasterTutor!A:D,4,FALSE)</f>
        <v>#N/A</v>
      </c>
      <c r="L1466" t="e">
        <f>VLOOKUP(A1466,MasterTutor!A:D,3,FALSE)</f>
        <v>#N/A</v>
      </c>
      <c r="M1466" t="e">
        <f>VLOOKUP(A1466,MasterTutor!A:D,2,FALSE)</f>
        <v>#N/A</v>
      </c>
    </row>
    <row r="1467" spans="1:13" x14ac:dyDescent="0.2">
      <c r="A1467" s="19" t="s">
        <v>330</v>
      </c>
      <c r="B1467" s="19" t="s">
        <v>20</v>
      </c>
      <c r="C1467" s="22">
        <v>0.38</v>
      </c>
      <c r="D1467" s="22">
        <v>1.1200000000000001</v>
      </c>
      <c r="E1467" s="22">
        <v>0.9</v>
      </c>
      <c r="F1467" s="22">
        <v>1</v>
      </c>
      <c r="G1467" s="22">
        <v>0.56999999999999995</v>
      </c>
      <c r="H1467" s="19">
        <v>4</v>
      </c>
      <c r="I1467" s="20">
        <v>1</v>
      </c>
      <c r="J1467" s="22">
        <f>I1467</f>
        <v>1</v>
      </c>
      <c r="K1467" t="e">
        <f>VLOOKUP(A1467,MasterTutor!A:D,4,FALSE)</f>
        <v>#N/A</v>
      </c>
      <c r="L1467" t="e">
        <f>VLOOKUP(A1467,MasterTutor!A:D,3,FALSE)</f>
        <v>#N/A</v>
      </c>
      <c r="M1467" t="e">
        <f>VLOOKUP(A1467,MasterTutor!A:D,2,FALSE)</f>
        <v>#N/A</v>
      </c>
    </row>
    <row r="1468" spans="1:13" x14ac:dyDescent="0.2">
      <c r="A1468" s="19" t="s">
        <v>331</v>
      </c>
      <c r="B1468" s="19" t="s">
        <v>14</v>
      </c>
      <c r="C1468" s="22">
        <v>0</v>
      </c>
      <c r="D1468" s="22">
        <v>0.34210000000000002</v>
      </c>
      <c r="E1468" s="22">
        <v>0</v>
      </c>
      <c r="F1468" s="22">
        <v>0</v>
      </c>
      <c r="G1468" s="22">
        <v>0</v>
      </c>
      <c r="H1468" s="19">
        <v>0</v>
      </c>
      <c r="I1468" s="20"/>
      <c r="J1468" s="22"/>
      <c r="K1468" t="str">
        <f>VLOOKUP(A1468,MasterTutor!A:D,4,FALSE)</f>
        <v>Advanced</v>
      </c>
      <c r="L1468" t="str">
        <f>VLOOKUP(A1468,MasterTutor!A:D,3,FALSE)</f>
        <v>Professional</v>
      </c>
      <c r="M1468" t="str">
        <f>VLOOKUP(A1468,MasterTutor!A:D,2,FALSE)</f>
        <v>Ian Plamondon</v>
      </c>
    </row>
    <row r="1469" spans="1:13" x14ac:dyDescent="0.2">
      <c r="A1469" s="19" t="s">
        <v>331</v>
      </c>
      <c r="B1469" s="19" t="s">
        <v>14</v>
      </c>
      <c r="C1469" s="22">
        <v>0</v>
      </c>
      <c r="D1469" s="22">
        <v>0.34210000000000002</v>
      </c>
      <c r="E1469" s="22">
        <v>0</v>
      </c>
      <c r="F1469" s="22">
        <v>0</v>
      </c>
      <c r="G1469" s="22">
        <v>0</v>
      </c>
      <c r="H1469" s="19">
        <v>0</v>
      </c>
      <c r="J1469" s="19"/>
      <c r="K1469" t="str">
        <f>VLOOKUP(A1469,MasterTutor!A:D,4,FALSE)</f>
        <v>Advanced</v>
      </c>
      <c r="L1469" t="str">
        <f>VLOOKUP(A1469,MasterTutor!A:D,3,FALSE)</f>
        <v>Professional</v>
      </c>
      <c r="M1469" t="str">
        <f>VLOOKUP(A1469,MasterTutor!A:D,2,FALSE)</f>
        <v>Ian Plamondon</v>
      </c>
    </row>
    <row r="1470" spans="1:13" x14ac:dyDescent="0.2">
      <c r="A1470" s="19" t="s">
        <v>331</v>
      </c>
      <c r="B1470" s="19" t="s">
        <v>16</v>
      </c>
      <c r="C1470" s="22">
        <v>0.77</v>
      </c>
      <c r="D1470" s="22">
        <v>1.1599999999999999</v>
      </c>
      <c r="E1470" s="22">
        <v>1</v>
      </c>
      <c r="F1470" s="22">
        <v>0.77</v>
      </c>
      <c r="G1470" s="22">
        <v>0</v>
      </c>
      <c r="H1470" s="19">
        <v>0</v>
      </c>
      <c r="I1470" s="23">
        <v>45705</v>
      </c>
      <c r="J1470" s="24">
        <v>0.12</v>
      </c>
      <c r="K1470" t="str">
        <f>VLOOKUP(A1470,MasterTutor!A:D,4,FALSE)</f>
        <v>Advanced</v>
      </c>
      <c r="L1470" t="str">
        <f>VLOOKUP(A1470,MasterTutor!A:D,3,FALSE)</f>
        <v>Professional</v>
      </c>
      <c r="M1470" t="str">
        <f>VLOOKUP(A1470,MasterTutor!A:D,2,FALSE)</f>
        <v>Ian Plamondon</v>
      </c>
    </row>
    <row r="1471" spans="1:13" x14ac:dyDescent="0.2">
      <c r="A1471" s="19" t="s">
        <v>331</v>
      </c>
      <c r="B1471" s="19" t="s">
        <v>257</v>
      </c>
      <c r="C1471" s="22">
        <v>0.8</v>
      </c>
      <c r="D1471" s="22">
        <v>1.1200000000000001</v>
      </c>
      <c r="E1471" s="22">
        <v>0.99</v>
      </c>
      <c r="F1471" s="22">
        <v>0.95</v>
      </c>
      <c r="G1471" s="22">
        <v>0</v>
      </c>
      <c r="H1471" s="19">
        <v>2</v>
      </c>
      <c r="I1471" s="20" t="s">
        <v>40</v>
      </c>
      <c r="J1471" s="22">
        <v>0</v>
      </c>
      <c r="K1471" t="str">
        <f>VLOOKUP(A1471,MasterTutor!A:D,4,FALSE)</f>
        <v>Advanced</v>
      </c>
      <c r="L1471" t="str">
        <f>VLOOKUP(A1471,MasterTutor!A:D,3,FALSE)</f>
        <v>Professional</v>
      </c>
      <c r="M1471" t="str">
        <f>VLOOKUP(A1471,MasterTutor!A:D,2,FALSE)</f>
        <v>Ian Plamondon</v>
      </c>
    </row>
    <row r="1472" spans="1:13" x14ac:dyDescent="0.2">
      <c r="A1472" s="19" t="s">
        <v>331</v>
      </c>
      <c r="B1472" s="19" t="s">
        <v>29</v>
      </c>
      <c r="C1472" s="22">
        <v>0.75419999999999998</v>
      </c>
      <c r="D1472" s="22">
        <v>1.125</v>
      </c>
      <c r="E1472" s="22">
        <v>0.97499999999999998</v>
      </c>
      <c r="F1472" s="22">
        <v>0.78461538500000005</v>
      </c>
      <c r="G1472" s="22">
        <v>0.46153846199999998</v>
      </c>
      <c r="H1472" s="19">
        <v>2</v>
      </c>
      <c r="I1472" s="20">
        <v>0.14285714285714285</v>
      </c>
      <c r="J1472" s="22">
        <f>I1472</f>
        <v>0.14285714285714285</v>
      </c>
      <c r="K1472" t="str">
        <f>VLOOKUP(A1472,MasterTutor!A:D,4,FALSE)</f>
        <v>Advanced</v>
      </c>
      <c r="L1472" t="str">
        <f>VLOOKUP(A1472,MasterTutor!A:D,3,FALSE)</f>
        <v>Professional</v>
      </c>
      <c r="M1472" t="str">
        <f>VLOOKUP(A1472,MasterTutor!A:D,2,FALSE)</f>
        <v>Ian Plamondon</v>
      </c>
    </row>
    <row r="1473" spans="1:13" x14ac:dyDescent="0.2">
      <c r="A1473" s="19" t="s">
        <v>332</v>
      </c>
      <c r="B1473" s="19" t="s">
        <v>14</v>
      </c>
      <c r="C1473" s="22">
        <v>0.71250000000000002</v>
      </c>
      <c r="D1473" s="22">
        <v>1.3996999999999999</v>
      </c>
      <c r="E1473" s="22">
        <v>0.72368421052631504</v>
      </c>
      <c r="F1473" s="22">
        <v>0.90909090909090895</v>
      </c>
      <c r="G1473" s="22">
        <v>0</v>
      </c>
      <c r="H1473" s="19">
        <v>1</v>
      </c>
      <c r="I1473" s="20" t="s">
        <v>131</v>
      </c>
      <c r="J1473" s="22">
        <v>0.13</v>
      </c>
      <c r="K1473" t="str">
        <f>VLOOKUP(A1473,MasterTutor!A:D,4,FALSE)</f>
        <v>Premium</v>
      </c>
      <c r="L1473" t="str">
        <f>VLOOKUP(A1473,MasterTutor!A:D,3,FALSE)</f>
        <v>Professional</v>
      </c>
      <c r="M1473" t="str">
        <f>VLOOKUP(A1473,MasterTutor!A:D,2,FALSE)</f>
        <v>Jessica Milner</v>
      </c>
    </row>
    <row r="1474" spans="1:13" x14ac:dyDescent="0.2">
      <c r="A1474" s="19" t="s">
        <v>332</v>
      </c>
      <c r="B1474" s="19" t="s">
        <v>14</v>
      </c>
      <c r="C1474" s="22">
        <v>0.71250000000000002</v>
      </c>
      <c r="D1474" s="22">
        <v>1.3996999999999999</v>
      </c>
      <c r="E1474" s="22">
        <v>0.72368421052631504</v>
      </c>
      <c r="F1474" s="22">
        <v>0.90909090909090895</v>
      </c>
      <c r="G1474" s="22">
        <v>0</v>
      </c>
      <c r="H1474" s="19">
        <v>1</v>
      </c>
      <c r="I1474" s="20" t="s">
        <v>131</v>
      </c>
      <c r="J1474" s="22">
        <f>_xlfn.TEXTBEFORE(I1474, "/")/_xlfn.TEXTAFTER(I1474,"/")</f>
        <v>0.125</v>
      </c>
      <c r="K1474" t="str">
        <f>VLOOKUP(A1474,MasterTutor!A:D,4,FALSE)</f>
        <v>Premium</v>
      </c>
      <c r="L1474" t="str">
        <f>VLOOKUP(A1474,MasterTutor!A:D,3,FALSE)</f>
        <v>Professional</v>
      </c>
      <c r="M1474" t="str">
        <f>VLOOKUP(A1474,MasterTutor!A:D,2,FALSE)</f>
        <v>Jessica Milner</v>
      </c>
    </row>
    <row r="1475" spans="1:13" x14ac:dyDescent="0.2">
      <c r="A1475" s="19" t="s">
        <v>332</v>
      </c>
      <c r="B1475" s="19" t="s">
        <v>16</v>
      </c>
      <c r="C1475" s="22">
        <v>0.8</v>
      </c>
      <c r="D1475" s="22">
        <v>1.34</v>
      </c>
      <c r="E1475" s="22">
        <v>0.5</v>
      </c>
      <c r="F1475" s="22">
        <v>0.98</v>
      </c>
      <c r="G1475" s="22">
        <v>0.4</v>
      </c>
      <c r="H1475" s="19">
        <v>2</v>
      </c>
      <c r="I1475" s="23" t="s">
        <v>148</v>
      </c>
      <c r="J1475" s="22">
        <v>0</v>
      </c>
      <c r="K1475" t="str">
        <f>VLOOKUP(A1475,MasterTutor!A:D,4,FALSE)</f>
        <v>Premium</v>
      </c>
      <c r="L1475" t="str">
        <f>VLOOKUP(A1475,MasterTutor!A:D,3,FALSE)</f>
        <v>Professional</v>
      </c>
      <c r="M1475" t="str">
        <f>VLOOKUP(A1475,MasterTutor!A:D,2,FALSE)</f>
        <v>Jessica Milner</v>
      </c>
    </row>
    <row r="1476" spans="1:13" x14ac:dyDescent="0.2">
      <c r="A1476" s="19" t="s">
        <v>332</v>
      </c>
      <c r="B1476" s="19" t="s">
        <v>257</v>
      </c>
      <c r="C1476" s="22">
        <v>0.56000000000000005</v>
      </c>
      <c r="D1476" s="22">
        <v>1.22</v>
      </c>
      <c r="E1476" s="22">
        <v>0.66</v>
      </c>
      <c r="F1476" s="22">
        <v>0.67</v>
      </c>
      <c r="G1476" s="22">
        <v>0.7</v>
      </c>
      <c r="H1476" s="19">
        <v>4</v>
      </c>
      <c r="I1476" s="20" t="s">
        <v>40</v>
      </c>
      <c r="J1476" s="22">
        <v>0</v>
      </c>
      <c r="K1476" t="str">
        <f>VLOOKUP(A1476,MasterTutor!A:D,4,FALSE)</f>
        <v>Premium</v>
      </c>
      <c r="L1476" t="str">
        <f>VLOOKUP(A1476,MasterTutor!A:D,3,FALSE)</f>
        <v>Professional</v>
      </c>
      <c r="M1476" t="str">
        <f>VLOOKUP(A1476,MasterTutor!A:D,2,FALSE)</f>
        <v>Jessica Milner</v>
      </c>
    </row>
    <row r="1477" spans="1:13" x14ac:dyDescent="0.2">
      <c r="A1477" s="19" t="s">
        <v>332</v>
      </c>
      <c r="B1477" s="19" t="s">
        <v>29</v>
      </c>
      <c r="C1477" s="22">
        <v>0.94379999999999997</v>
      </c>
      <c r="D1477" s="22">
        <v>1.4242999999999999</v>
      </c>
      <c r="E1477" s="22">
        <v>0.62745097999999999</v>
      </c>
      <c r="F1477" s="22">
        <v>0.46052631599999999</v>
      </c>
      <c r="G1477" s="22">
        <v>0.19047618999999999</v>
      </c>
      <c r="H1477" s="19">
        <v>3</v>
      </c>
      <c r="I1477" s="20">
        <v>0.14285714285714285</v>
      </c>
      <c r="J1477" s="22">
        <f>I1477</f>
        <v>0.14285714285714285</v>
      </c>
      <c r="K1477" t="str">
        <f>VLOOKUP(A1477,MasterTutor!A:D,4,FALSE)</f>
        <v>Premium</v>
      </c>
      <c r="L1477" t="str">
        <f>VLOOKUP(A1477,MasterTutor!A:D,3,FALSE)</f>
        <v>Professional</v>
      </c>
      <c r="M1477" t="str">
        <f>VLOOKUP(A1477,MasterTutor!A:D,2,FALSE)</f>
        <v>Jessica Milner</v>
      </c>
    </row>
    <row r="1478" spans="1:13" x14ac:dyDescent="0.2">
      <c r="A1478" s="19" t="s">
        <v>332</v>
      </c>
      <c r="B1478" s="19" t="s">
        <v>17</v>
      </c>
      <c r="C1478" s="22">
        <v>1.19</v>
      </c>
      <c r="D1478" s="22">
        <v>1.1299999999999999</v>
      </c>
      <c r="E1478" s="22">
        <v>0.52</v>
      </c>
      <c r="F1478" s="22">
        <v>0.69</v>
      </c>
      <c r="G1478" s="22">
        <v>0.6</v>
      </c>
      <c r="H1478" s="19">
        <v>7</v>
      </c>
      <c r="I1478" s="20" t="s">
        <v>163</v>
      </c>
      <c r="J1478" s="22">
        <v>0.2</v>
      </c>
      <c r="K1478" t="str">
        <f>VLOOKUP(A1478,MasterTutor!A:D,4,FALSE)</f>
        <v>Premium</v>
      </c>
      <c r="L1478" t="str">
        <f>VLOOKUP(A1478,MasterTutor!A:D,3,FALSE)</f>
        <v>Professional</v>
      </c>
      <c r="M1478" t="str">
        <f>VLOOKUP(A1478,MasterTutor!A:D,2,FALSE)</f>
        <v>Jessica Milner</v>
      </c>
    </row>
    <row r="1479" spans="1:13" x14ac:dyDescent="0.2">
      <c r="A1479" s="19" t="s">
        <v>332</v>
      </c>
      <c r="B1479" s="19" t="s">
        <v>18</v>
      </c>
      <c r="C1479" s="22">
        <v>0.94</v>
      </c>
      <c r="D1479" s="22">
        <v>1.1399999999999999</v>
      </c>
      <c r="E1479" s="22">
        <v>0.44</v>
      </c>
      <c r="F1479" s="22">
        <v>0.82</v>
      </c>
      <c r="G1479" s="22">
        <v>0.36</v>
      </c>
      <c r="H1479" s="19">
        <v>5</v>
      </c>
      <c r="I1479" s="20">
        <v>0</v>
      </c>
      <c r="J1479" s="22">
        <f>I1479</f>
        <v>0</v>
      </c>
      <c r="K1479" t="str">
        <f>VLOOKUP(A1479,MasterTutor!A:D,4,FALSE)</f>
        <v>Premium</v>
      </c>
      <c r="L1479" t="str">
        <f>VLOOKUP(A1479,MasterTutor!A:D,3,FALSE)</f>
        <v>Professional</v>
      </c>
      <c r="M1479" t="str">
        <f>VLOOKUP(A1479,MasterTutor!A:D,2,FALSE)</f>
        <v>Jessica Milner</v>
      </c>
    </row>
    <row r="1480" spans="1:13" x14ac:dyDescent="0.2">
      <c r="A1480" s="19" t="s">
        <v>332</v>
      </c>
      <c r="B1480" s="19" t="s">
        <v>20</v>
      </c>
      <c r="C1480" s="22">
        <v>1.23</v>
      </c>
      <c r="D1480" s="22">
        <v>1.22</v>
      </c>
      <c r="E1480" s="22">
        <v>0.49</v>
      </c>
      <c r="F1480" s="22">
        <v>0.91</v>
      </c>
      <c r="G1480" s="22">
        <v>0.18</v>
      </c>
      <c r="H1480" s="19">
        <v>4</v>
      </c>
      <c r="J1480" s="19"/>
      <c r="K1480" t="str">
        <f>VLOOKUP(A1480,MasterTutor!A:D,4,FALSE)</f>
        <v>Premium</v>
      </c>
      <c r="L1480" t="str">
        <f>VLOOKUP(A1480,MasterTutor!A:D,3,FALSE)</f>
        <v>Professional</v>
      </c>
      <c r="M1480" t="str">
        <f>VLOOKUP(A1480,MasterTutor!A:D,2,FALSE)</f>
        <v>Jessica Milner</v>
      </c>
    </row>
    <row r="1481" spans="1:13" x14ac:dyDescent="0.2">
      <c r="A1481" s="19" t="s">
        <v>332</v>
      </c>
      <c r="B1481" s="19" t="s">
        <v>21</v>
      </c>
      <c r="C1481" s="22">
        <v>1.03</v>
      </c>
      <c r="D1481" s="22">
        <v>1.21</v>
      </c>
      <c r="E1481" s="22">
        <v>0.36</v>
      </c>
      <c r="F1481" s="22">
        <v>0.82</v>
      </c>
      <c r="G1481" s="22">
        <v>0.17</v>
      </c>
      <c r="H1481" s="19">
        <v>4</v>
      </c>
      <c r="I1481" s="21"/>
      <c r="J1481" s="19"/>
      <c r="K1481" t="str">
        <f>VLOOKUP(A1481,MasterTutor!A:D,4,FALSE)</f>
        <v>Premium</v>
      </c>
      <c r="L1481" t="str">
        <f>VLOOKUP(A1481,MasterTutor!A:D,3,FALSE)</f>
        <v>Professional</v>
      </c>
      <c r="M1481" t="str">
        <f>VLOOKUP(A1481,MasterTutor!A:D,2,FALSE)</f>
        <v>Jessica Milner</v>
      </c>
    </row>
    <row r="1482" spans="1:13" x14ac:dyDescent="0.2">
      <c r="A1482" s="19" t="s">
        <v>332</v>
      </c>
      <c r="B1482" s="19" t="s">
        <v>22</v>
      </c>
      <c r="C1482" s="22">
        <v>0.67</v>
      </c>
      <c r="D1482" s="22">
        <v>1.41</v>
      </c>
      <c r="E1482" s="22">
        <v>0.51</v>
      </c>
      <c r="F1482" s="22">
        <v>0.75</v>
      </c>
      <c r="G1482" s="22">
        <v>0</v>
      </c>
      <c r="H1482" s="19">
        <v>4</v>
      </c>
      <c r="I1482" s="21"/>
      <c r="J1482" s="19"/>
      <c r="K1482" t="str">
        <f>VLOOKUP(A1482,MasterTutor!A:D,4,FALSE)</f>
        <v>Premium</v>
      </c>
      <c r="L1482" t="str">
        <f>VLOOKUP(A1482,MasterTutor!A:D,3,FALSE)</f>
        <v>Professional</v>
      </c>
      <c r="M1482" t="str">
        <f>VLOOKUP(A1482,MasterTutor!A:D,2,FALSE)</f>
        <v>Jessica Milner</v>
      </c>
    </row>
    <row r="1483" spans="1:13" x14ac:dyDescent="0.2">
      <c r="A1483" s="19" t="s">
        <v>333</v>
      </c>
      <c r="B1483" s="19" t="s">
        <v>14</v>
      </c>
      <c r="C1483" s="22">
        <v>0.95</v>
      </c>
      <c r="D1483" s="22">
        <v>0.94079999999999997</v>
      </c>
      <c r="E1483" s="22">
        <v>0.88785046728971895</v>
      </c>
      <c r="F1483" s="22">
        <v>0.76712328767123195</v>
      </c>
      <c r="G1483" s="22">
        <v>0.44444444444444398</v>
      </c>
      <c r="H1483" s="19">
        <v>7</v>
      </c>
      <c r="I1483" s="20" t="s">
        <v>131</v>
      </c>
      <c r="J1483" s="22">
        <v>0.13</v>
      </c>
      <c r="K1483" t="str">
        <f>VLOOKUP(A1483,MasterTutor!A:D,4,FALSE)</f>
        <v>Advanced</v>
      </c>
      <c r="L1483" t="str">
        <f>VLOOKUP(A1483,MasterTutor!A:D,3,FALSE)</f>
        <v>Professional</v>
      </c>
      <c r="M1483" t="str">
        <f>VLOOKUP(A1483,MasterTutor!A:D,2,FALSE)</f>
        <v>Annelies de Groot</v>
      </c>
    </row>
    <row r="1484" spans="1:13" x14ac:dyDescent="0.2">
      <c r="A1484" s="19" t="s">
        <v>333</v>
      </c>
      <c r="B1484" s="19" t="s">
        <v>14</v>
      </c>
      <c r="C1484" s="22">
        <v>0.95</v>
      </c>
      <c r="D1484" s="22">
        <v>0.94079999999999997</v>
      </c>
      <c r="E1484" s="22">
        <v>0.88785046728971895</v>
      </c>
      <c r="F1484" s="22">
        <v>0.76712328767123195</v>
      </c>
      <c r="G1484" s="22">
        <v>0.44444444444444398</v>
      </c>
      <c r="H1484" s="19">
        <v>7</v>
      </c>
      <c r="I1484" s="20" t="s">
        <v>131</v>
      </c>
      <c r="J1484" s="22">
        <f>_xlfn.TEXTBEFORE(I1484, "/")/_xlfn.TEXTAFTER(I1484,"/")</f>
        <v>0.125</v>
      </c>
      <c r="K1484" t="str">
        <f>VLOOKUP(A1484,MasterTutor!A:D,4,FALSE)</f>
        <v>Advanced</v>
      </c>
      <c r="L1484" t="str">
        <f>VLOOKUP(A1484,MasterTutor!A:D,3,FALSE)</f>
        <v>Professional</v>
      </c>
      <c r="M1484" t="str">
        <f>VLOOKUP(A1484,MasterTutor!A:D,2,FALSE)</f>
        <v>Annelies de Groot</v>
      </c>
    </row>
    <row r="1485" spans="1:13" x14ac:dyDescent="0.2">
      <c r="A1485" s="19" t="s">
        <v>333</v>
      </c>
      <c r="B1485" s="19" t="s">
        <v>16</v>
      </c>
      <c r="C1485" s="22">
        <v>1.03</v>
      </c>
      <c r="D1485" s="22">
        <v>1</v>
      </c>
      <c r="E1485" s="22">
        <v>0.94</v>
      </c>
      <c r="F1485" s="22">
        <v>0.83</v>
      </c>
      <c r="G1485" s="22">
        <v>0.9</v>
      </c>
      <c r="H1485" s="19">
        <v>5</v>
      </c>
      <c r="I1485" s="23" t="s">
        <v>189</v>
      </c>
      <c r="J1485" s="22">
        <v>0</v>
      </c>
      <c r="K1485" t="str">
        <f>VLOOKUP(A1485,MasterTutor!A:D,4,FALSE)</f>
        <v>Advanced</v>
      </c>
      <c r="L1485" t="str">
        <f>VLOOKUP(A1485,MasterTutor!A:D,3,FALSE)</f>
        <v>Professional</v>
      </c>
      <c r="M1485" t="str">
        <f>VLOOKUP(A1485,MasterTutor!A:D,2,FALSE)</f>
        <v>Annelies de Groot</v>
      </c>
    </row>
    <row r="1486" spans="1:13" x14ac:dyDescent="0.2">
      <c r="A1486" s="19" t="s">
        <v>333</v>
      </c>
      <c r="B1486" s="19" t="s">
        <v>257</v>
      </c>
      <c r="C1486" s="22">
        <v>0.98</v>
      </c>
      <c r="D1486" s="22">
        <v>0.91</v>
      </c>
      <c r="E1486" s="22">
        <v>0.93</v>
      </c>
      <c r="F1486" s="22">
        <v>0.72</v>
      </c>
      <c r="G1486" s="22">
        <v>0.7</v>
      </c>
      <c r="H1486" s="19">
        <v>10</v>
      </c>
      <c r="I1486" s="20">
        <v>0.125</v>
      </c>
      <c r="J1486" s="22">
        <f>1/8</f>
        <v>0.125</v>
      </c>
      <c r="K1486" t="str">
        <f>VLOOKUP(A1486,MasterTutor!A:D,4,FALSE)</f>
        <v>Advanced</v>
      </c>
      <c r="L1486" t="str">
        <f>VLOOKUP(A1486,MasterTutor!A:D,3,FALSE)</f>
        <v>Professional</v>
      </c>
      <c r="M1486" t="str">
        <f>VLOOKUP(A1486,MasterTutor!A:D,2,FALSE)</f>
        <v>Annelies de Groot</v>
      </c>
    </row>
    <row r="1487" spans="1:13" x14ac:dyDescent="0.2">
      <c r="A1487" s="19" t="s">
        <v>333</v>
      </c>
      <c r="B1487" s="19" t="s">
        <v>29</v>
      </c>
      <c r="C1487" s="22">
        <v>0.7833</v>
      </c>
      <c r="D1487" s="22">
        <v>0.74839999999999995</v>
      </c>
      <c r="E1487" s="22">
        <v>0.966292135</v>
      </c>
      <c r="F1487" s="22">
        <v>0.54838709699999999</v>
      </c>
      <c r="G1487" s="22">
        <v>0.5</v>
      </c>
      <c r="H1487" s="19">
        <v>18</v>
      </c>
      <c r="I1487" s="20" t="s">
        <v>54</v>
      </c>
      <c r="J1487" s="22">
        <v>0</v>
      </c>
      <c r="K1487" t="str">
        <f>VLOOKUP(A1487,MasterTutor!A:D,4,FALSE)</f>
        <v>Advanced</v>
      </c>
      <c r="L1487" t="str">
        <f>VLOOKUP(A1487,MasterTutor!A:D,3,FALSE)</f>
        <v>Professional</v>
      </c>
      <c r="M1487" t="str">
        <f>VLOOKUP(A1487,MasterTutor!A:D,2,FALSE)</f>
        <v>Annelies de Groot</v>
      </c>
    </row>
    <row r="1488" spans="1:13" x14ac:dyDescent="0.2">
      <c r="A1488" s="19" t="s">
        <v>333</v>
      </c>
      <c r="B1488" s="19" t="s">
        <v>17</v>
      </c>
      <c r="C1488" s="22">
        <v>0.81</v>
      </c>
      <c r="D1488" s="22">
        <v>0.97</v>
      </c>
      <c r="E1488" s="22">
        <v>0.86</v>
      </c>
      <c r="F1488" s="22">
        <v>0.96</v>
      </c>
      <c r="G1488" s="22">
        <v>1</v>
      </c>
      <c r="H1488" s="19">
        <v>2</v>
      </c>
      <c r="I1488" s="20" t="s">
        <v>132</v>
      </c>
      <c r="J1488" s="22">
        <f>1/3</f>
        <v>0.33333333333333331</v>
      </c>
      <c r="K1488" t="str">
        <f>VLOOKUP(A1488,MasterTutor!A:D,4,FALSE)</f>
        <v>Advanced</v>
      </c>
      <c r="L1488" t="str">
        <f>VLOOKUP(A1488,MasterTutor!A:D,3,FALSE)</f>
        <v>Professional</v>
      </c>
      <c r="M1488" t="str">
        <f>VLOOKUP(A1488,MasterTutor!A:D,2,FALSE)</f>
        <v>Annelies de Groot</v>
      </c>
    </row>
    <row r="1489" spans="1:13" x14ac:dyDescent="0.2">
      <c r="A1489" s="19" t="s">
        <v>333</v>
      </c>
      <c r="B1489" s="19" t="s">
        <v>18</v>
      </c>
      <c r="C1489" s="22">
        <v>0.8</v>
      </c>
      <c r="D1489" s="22">
        <v>1.04</v>
      </c>
      <c r="E1489" s="22">
        <v>0.97</v>
      </c>
      <c r="F1489" s="22">
        <v>0.94</v>
      </c>
      <c r="G1489" s="22">
        <v>0.62</v>
      </c>
      <c r="H1489" s="19">
        <v>1</v>
      </c>
      <c r="I1489" s="20" t="s">
        <v>117</v>
      </c>
      <c r="J1489" s="22">
        <v>0.56999999999999995</v>
      </c>
      <c r="K1489" t="str">
        <f>VLOOKUP(A1489,MasterTutor!A:D,4,FALSE)</f>
        <v>Advanced</v>
      </c>
      <c r="L1489" t="str">
        <f>VLOOKUP(A1489,MasterTutor!A:D,3,FALSE)</f>
        <v>Professional</v>
      </c>
      <c r="M1489" t="str">
        <f>VLOOKUP(A1489,MasterTutor!A:D,2,FALSE)</f>
        <v>Annelies de Groot</v>
      </c>
    </row>
    <row r="1490" spans="1:13" x14ac:dyDescent="0.2">
      <c r="A1490" s="19" t="s">
        <v>333</v>
      </c>
      <c r="B1490" s="19" t="s">
        <v>20</v>
      </c>
      <c r="C1490" s="22">
        <v>1.23</v>
      </c>
      <c r="D1490" s="22">
        <v>1.1399999999999999</v>
      </c>
      <c r="E1490" s="22">
        <v>0.91</v>
      </c>
      <c r="F1490" s="22">
        <v>0.82</v>
      </c>
      <c r="G1490" s="22">
        <v>0.28999999999999998</v>
      </c>
      <c r="H1490" s="19">
        <v>7</v>
      </c>
      <c r="I1490" s="20" t="s">
        <v>26</v>
      </c>
      <c r="J1490" s="22">
        <v>0.5</v>
      </c>
      <c r="K1490" t="str">
        <f>VLOOKUP(A1490,MasterTutor!A:D,4,FALSE)</f>
        <v>Advanced</v>
      </c>
      <c r="L1490" t="str">
        <f>VLOOKUP(A1490,MasterTutor!A:D,3,FALSE)</f>
        <v>Professional</v>
      </c>
      <c r="M1490" t="str">
        <f>VLOOKUP(A1490,MasterTutor!A:D,2,FALSE)</f>
        <v>Annelies de Groot</v>
      </c>
    </row>
    <row r="1491" spans="1:13" x14ac:dyDescent="0.2">
      <c r="A1491" s="19" t="s">
        <v>333</v>
      </c>
      <c r="B1491" s="19" t="s">
        <v>21</v>
      </c>
      <c r="C1491" s="22">
        <v>1.28</v>
      </c>
      <c r="D1491" s="22">
        <v>1.07</v>
      </c>
      <c r="E1491" s="22">
        <v>0.91</v>
      </c>
      <c r="F1491" s="22">
        <v>0.8</v>
      </c>
      <c r="G1491" s="22">
        <v>7.0000000000000007E-2</v>
      </c>
      <c r="H1491" s="19">
        <v>6</v>
      </c>
      <c r="I1491" s="20" t="s">
        <v>15</v>
      </c>
      <c r="J1491" s="22">
        <v>0.5</v>
      </c>
      <c r="K1491" t="str">
        <f>VLOOKUP(A1491,MasterTutor!A:D,4,FALSE)</f>
        <v>Advanced</v>
      </c>
      <c r="L1491" t="str">
        <f>VLOOKUP(A1491,MasterTutor!A:D,3,FALSE)</f>
        <v>Professional</v>
      </c>
      <c r="M1491" t="str">
        <f>VLOOKUP(A1491,MasterTutor!A:D,2,FALSE)</f>
        <v>Annelies de Groot</v>
      </c>
    </row>
    <row r="1492" spans="1:13" x14ac:dyDescent="0.2">
      <c r="A1492" s="19" t="s">
        <v>333</v>
      </c>
      <c r="B1492" s="19" t="s">
        <v>22</v>
      </c>
      <c r="C1492" s="22">
        <v>1.1100000000000001</v>
      </c>
      <c r="D1492" s="22">
        <v>1.0900000000000001</v>
      </c>
      <c r="E1492" s="22">
        <v>0.89</v>
      </c>
      <c r="F1492" s="22">
        <v>0.75</v>
      </c>
      <c r="G1492" s="22">
        <v>0.16</v>
      </c>
      <c r="H1492" s="19">
        <v>5</v>
      </c>
      <c r="I1492" s="20" t="s">
        <v>106</v>
      </c>
      <c r="J1492" s="22">
        <v>0.4</v>
      </c>
      <c r="K1492" t="str">
        <f>VLOOKUP(A1492,MasterTutor!A:D,4,FALSE)</f>
        <v>Advanced</v>
      </c>
      <c r="L1492" t="str">
        <f>VLOOKUP(A1492,MasterTutor!A:D,3,FALSE)</f>
        <v>Professional</v>
      </c>
      <c r="M1492" t="str">
        <f>VLOOKUP(A1492,MasterTutor!A:D,2,FALSE)</f>
        <v>Annelies de Groot</v>
      </c>
    </row>
    <row r="1493" spans="1:13" x14ac:dyDescent="0.2">
      <c r="A1493" s="19" t="s">
        <v>334</v>
      </c>
      <c r="B1493" s="19" t="s">
        <v>14</v>
      </c>
      <c r="C1493" s="22">
        <v>1.1687999999999901</v>
      </c>
      <c r="D1493" s="22">
        <v>1.17709999999999</v>
      </c>
      <c r="E1493" s="22">
        <v>0.98113207547169801</v>
      </c>
      <c r="F1493" s="22">
        <v>0.97826086956521696</v>
      </c>
      <c r="G1493" s="22">
        <v>0.96</v>
      </c>
      <c r="H1493" s="19">
        <v>12</v>
      </c>
      <c r="I1493" s="20" t="s">
        <v>23</v>
      </c>
      <c r="J1493" s="22">
        <v>1</v>
      </c>
      <c r="K1493" t="str">
        <f>VLOOKUP(A1493,MasterTutor!A:D,4,FALSE)</f>
        <v>Advanced</v>
      </c>
      <c r="L1493" t="str">
        <f>VLOOKUP(A1493,MasterTutor!A:D,3,FALSE)</f>
        <v>Adjunct</v>
      </c>
      <c r="M1493" t="str">
        <f>VLOOKUP(A1493,MasterTutor!A:D,2,FALSE)</f>
        <v>Ela Cross</v>
      </c>
    </row>
    <row r="1494" spans="1:13" x14ac:dyDescent="0.2">
      <c r="A1494" s="19" t="s">
        <v>334</v>
      </c>
      <c r="B1494" s="19" t="s">
        <v>16</v>
      </c>
      <c r="C1494" s="22">
        <v>1.0900000000000001</v>
      </c>
      <c r="D1494" s="22">
        <v>1.1000000000000001</v>
      </c>
      <c r="E1494" s="22">
        <v>0.96</v>
      </c>
      <c r="F1494" s="22">
        <v>0.95</v>
      </c>
      <c r="G1494" s="22">
        <v>0.96</v>
      </c>
      <c r="H1494" s="19">
        <v>14</v>
      </c>
      <c r="I1494" s="23"/>
      <c r="J1494" s="19"/>
      <c r="K1494" t="str">
        <f>VLOOKUP(A1494,MasterTutor!A:D,4,FALSE)</f>
        <v>Advanced</v>
      </c>
      <c r="L1494" t="str">
        <f>VLOOKUP(A1494,MasterTutor!A:D,3,FALSE)</f>
        <v>Adjunct</v>
      </c>
      <c r="M1494" t="str">
        <f>VLOOKUP(A1494,MasterTutor!A:D,2,FALSE)</f>
        <v>Ela Cross</v>
      </c>
    </row>
    <row r="1495" spans="1:13" x14ac:dyDescent="0.2">
      <c r="A1495" s="19" t="s">
        <v>334</v>
      </c>
      <c r="B1495" s="19" t="s">
        <v>257</v>
      </c>
      <c r="C1495" s="22">
        <v>0.79</v>
      </c>
      <c r="D1495" s="22">
        <v>0.92</v>
      </c>
      <c r="E1495" s="22">
        <v>0.97</v>
      </c>
      <c r="F1495" s="22">
        <v>0.97</v>
      </c>
      <c r="G1495" s="22">
        <v>0.96</v>
      </c>
      <c r="H1495" s="19">
        <v>8</v>
      </c>
      <c r="I1495" s="20"/>
      <c r="J1495" s="22"/>
      <c r="K1495" t="str">
        <f>VLOOKUP(A1495,MasterTutor!A:D,4,FALSE)</f>
        <v>Advanced</v>
      </c>
      <c r="L1495" t="str">
        <f>VLOOKUP(A1495,MasterTutor!A:D,3,FALSE)</f>
        <v>Adjunct</v>
      </c>
      <c r="M1495" t="str">
        <f>VLOOKUP(A1495,MasterTutor!A:D,2,FALSE)</f>
        <v>Ela Cross</v>
      </c>
    </row>
    <row r="1496" spans="1:13" x14ac:dyDescent="0.2">
      <c r="A1496" s="19" t="s">
        <v>334</v>
      </c>
      <c r="B1496" s="19" t="s">
        <v>29</v>
      </c>
      <c r="C1496" s="22">
        <v>0.63129999999999997</v>
      </c>
      <c r="D1496" s="22">
        <v>0.80559999999999998</v>
      </c>
      <c r="E1496" s="22">
        <v>0.96250000000000002</v>
      </c>
      <c r="F1496" s="22">
        <v>0.95833333300000001</v>
      </c>
      <c r="G1496" s="22">
        <v>1</v>
      </c>
      <c r="H1496" s="19">
        <v>8</v>
      </c>
      <c r="I1496" s="20" t="s">
        <v>32</v>
      </c>
      <c r="J1496" s="22">
        <v>0</v>
      </c>
      <c r="K1496" t="str">
        <f>VLOOKUP(A1496,MasterTutor!A:D,4,FALSE)</f>
        <v>Advanced</v>
      </c>
      <c r="L1496" t="str">
        <f>VLOOKUP(A1496,MasterTutor!A:D,3,FALSE)</f>
        <v>Adjunct</v>
      </c>
      <c r="M1496" t="str">
        <f>VLOOKUP(A1496,MasterTutor!A:D,2,FALSE)</f>
        <v>Ela Cross</v>
      </c>
    </row>
    <row r="1497" spans="1:13" x14ac:dyDescent="0.2">
      <c r="A1497" s="19" t="s">
        <v>334</v>
      </c>
      <c r="B1497" s="19" t="s">
        <v>17</v>
      </c>
      <c r="C1497" s="22">
        <v>0.81</v>
      </c>
      <c r="D1497" s="22">
        <v>1.05</v>
      </c>
      <c r="E1497" s="22">
        <v>0.98</v>
      </c>
      <c r="F1497" s="22">
        <v>0.97</v>
      </c>
      <c r="G1497" s="22">
        <v>0.94</v>
      </c>
      <c r="H1497" s="19">
        <v>9</v>
      </c>
      <c r="J1497" s="19"/>
      <c r="K1497" t="str">
        <f>VLOOKUP(A1497,MasterTutor!A:D,4,FALSE)</f>
        <v>Advanced</v>
      </c>
      <c r="L1497" t="str">
        <f>VLOOKUP(A1497,MasterTutor!A:D,3,FALSE)</f>
        <v>Adjunct</v>
      </c>
      <c r="M1497" t="str">
        <f>VLOOKUP(A1497,MasterTutor!A:D,2,FALSE)</f>
        <v>Ela Cross</v>
      </c>
    </row>
    <row r="1498" spans="1:13" x14ac:dyDescent="0.2">
      <c r="A1498" s="19" t="s">
        <v>334</v>
      </c>
      <c r="B1498" s="19" t="s">
        <v>18</v>
      </c>
      <c r="C1498" s="22">
        <v>0.53</v>
      </c>
      <c r="D1498" s="22">
        <v>0.73</v>
      </c>
      <c r="E1498" s="22">
        <v>1</v>
      </c>
      <c r="F1498" s="22">
        <v>0.97</v>
      </c>
      <c r="G1498" s="22">
        <v>0.79</v>
      </c>
      <c r="H1498" s="19">
        <v>6</v>
      </c>
      <c r="J1498" s="19"/>
      <c r="K1498" t="str">
        <f>VLOOKUP(A1498,MasterTutor!A:D,4,FALSE)</f>
        <v>Advanced</v>
      </c>
      <c r="L1498" t="str">
        <f>VLOOKUP(A1498,MasterTutor!A:D,3,FALSE)</f>
        <v>Adjunct</v>
      </c>
      <c r="M1498" t="str">
        <f>VLOOKUP(A1498,MasterTutor!A:D,2,FALSE)</f>
        <v>Ela Cross</v>
      </c>
    </row>
    <row r="1499" spans="1:13" x14ac:dyDescent="0.2">
      <c r="A1499" s="19" t="s">
        <v>334</v>
      </c>
      <c r="B1499" s="19" t="s">
        <v>20</v>
      </c>
      <c r="C1499" s="22">
        <v>0.83</v>
      </c>
      <c r="D1499" s="22">
        <v>1.25</v>
      </c>
      <c r="E1499" s="22">
        <v>0.97</v>
      </c>
      <c r="F1499" s="22">
        <v>0.94</v>
      </c>
      <c r="G1499" s="22">
        <v>0.75</v>
      </c>
      <c r="H1499" s="19">
        <v>12</v>
      </c>
      <c r="I1499" s="20">
        <v>1</v>
      </c>
      <c r="J1499" s="22">
        <f>I1499</f>
        <v>1</v>
      </c>
      <c r="K1499" t="str">
        <f>VLOOKUP(A1499,MasterTutor!A:D,4,FALSE)</f>
        <v>Advanced</v>
      </c>
      <c r="L1499" t="str">
        <f>VLOOKUP(A1499,MasterTutor!A:D,3,FALSE)</f>
        <v>Adjunct</v>
      </c>
      <c r="M1499" t="str">
        <f>VLOOKUP(A1499,MasterTutor!A:D,2,FALSE)</f>
        <v>Ela Cross</v>
      </c>
    </row>
    <row r="1500" spans="1:13" x14ac:dyDescent="0.2">
      <c r="A1500" s="19" t="s">
        <v>334</v>
      </c>
      <c r="B1500" s="19" t="s">
        <v>21</v>
      </c>
      <c r="C1500" s="22">
        <v>1.01</v>
      </c>
      <c r="D1500" s="22">
        <v>1.36</v>
      </c>
      <c r="E1500" s="22">
        <v>0.98</v>
      </c>
      <c r="F1500" s="22">
        <v>0.99</v>
      </c>
      <c r="G1500" s="22">
        <v>0.95</v>
      </c>
      <c r="H1500" s="19">
        <v>11</v>
      </c>
      <c r="I1500" s="20" t="s">
        <v>54</v>
      </c>
      <c r="J1500" s="22">
        <v>0</v>
      </c>
      <c r="K1500" t="str">
        <f>VLOOKUP(A1500,MasterTutor!A:D,4,FALSE)</f>
        <v>Advanced</v>
      </c>
      <c r="L1500" t="str">
        <f>VLOOKUP(A1500,MasterTutor!A:D,3,FALSE)</f>
        <v>Adjunct</v>
      </c>
      <c r="M1500" t="str">
        <f>VLOOKUP(A1500,MasterTutor!A:D,2,FALSE)</f>
        <v>Ela Cross</v>
      </c>
    </row>
    <row r="1501" spans="1:13" x14ac:dyDescent="0.2">
      <c r="A1501" s="19" t="s">
        <v>334</v>
      </c>
      <c r="B1501" s="19" t="s">
        <v>22</v>
      </c>
      <c r="C1501" s="22">
        <v>1.01</v>
      </c>
      <c r="D1501" s="22">
        <v>1.38</v>
      </c>
      <c r="E1501" s="22">
        <v>0.98</v>
      </c>
      <c r="F1501" s="22">
        <v>0.98</v>
      </c>
      <c r="G1501" s="22">
        <v>1</v>
      </c>
      <c r="H1501" s="19">
        <v>12</v>
      </c>
      <c r="I1501" s="20" t="s">
        <v>36</v>
      </c>
      <c r="J1501" s="22">
        <v>0</v>
      </c>
      <c r="K1501" t="str">
        <f>VLOOKUP(A1501,MasterTutor!A:D,4,FALSE)</f>
        <v>Advanced</v>
      </c>
      <c r="L1501" t="str">
        <f>VLOOKUP(A1501,MasterTutor!A:D,3,FALSE)</f>
        <v>Adjunct</v>
      </c>
      <c r="M1501" t="str">
        <f>VLOOKUP(A1501,MasterTutor!A:D,2,FALSE)</f>
        <v>Ela Cross</v>
      </c>
    </row>
    <row r="1502" spans="1:13" x14ac:dyDescent="0.2">
      <c r="A1502" s="19" t="s">
        <v>335</v>
      </c>
      <c r="B1502" s="19" t="s">
        <v>14</v>
      </c>
      <c r="C1502" s="22">
        <v>0.95309999999999995</v>
      </c>
      <c r="D1502" s="22">
        <v>1.4922</v>
      </c>
      <c r="E1502" s="22">
        <v>0.97959183673469297</v>
      </c>
      <c r="F1502" s="22">
        <v>0.92857142857142805</v>
      </c>
      <c r="G1502" s="22">
        <v>0.57142857142857095</v>
      </c>
      <c r="H1502" s="19">
        <v>0</v>
      </c>
      <c r="I1502" s="20" t="s">
        <v>23</v>
      </c>
      <c r="J1502" s="22">
        <v>1</v>
      </c>
      <c r="K1502" t="str">
        <f>VLOOKUP(A1502,MasterTutor!A:D,4,FALSE)</f>
        <v>Distinguished</v>
      </c>
      <c r="L1502" t="str">
        <f>VLOOKUP(A1502,MasterTutor!A:D,3,FALSE)</f>
        <v>Adjunct</v>
      </c>
      <c r="M1502" t="str">
        <f>VLOOKUP(A1502,MasterTutor!A:D,2,FALSE)</f>
        <v>Annelies de Groot</v>
      </c>
    </row>
    <row r="1503" spans="1:13" x14ac:dyDescent="0.2">
      <c r="A1503" s="19" t="s">
        <v>335</v>
      </c>
      <c r="B1503" s="19" t="s">
        <v>16</v>
      </c>
      <c r="C1503" s="22">
        <v>0.39</v>
      </c>
      <c r="D1503" s="22">
        <v>1.75</v>
      </c>
      <c r="E1503" s="22">
        <v>1</v>
      </c>
      <c r="F1503" s="22">
        <v>1</v>
      </c>
      <c r="G1503" s="22">
        <v>0.25</v>
      </c>
      <c r="H1503" s="19">
        <v>2</v>
      </c>
      <c r="I1503" s="23">
        <v>45658</v>
      </c>
      <c r="J1503" s="22">
        <v>1</v>
      </c>
      <c r="K1503" t="str">
        <f>VLOOKUP(A1503,MasterTutor!A:D,4,FALSE)</f>
        <v>Distinguished</v>
      </c>
      <c r="L1503" t="str">
        <f>VLOOKUP(A1503,MasterTutor!A:D,3,FALSE)</f>
        <v>Adjunct</v>
      </c>
      <c r="M1503" t="str">
        <f>VLOOKUP(A1503,MasterTutor!A:D,2,FALSE)</f>
        <v>Annelies de Groot</v>
      </c>
    </row>
    <row r="1504" spans="1:13" x14ac:dyDescent="0.2">
      <c r="A1504" s="19" t="s">
        <v>335</v>
      </c>
      <c r="B1504" s="19" t="s">
        <v>257</v>
      </c>
      <c r="C1504" s="22">
        <v>0.52</v>
      </c>
      <c r="D1504" s="22">
        <v>1.89</v>
      </c>
      <c r="E1504" s="22">
        <v>1</v>
      </c>
      <c r="F1504" s="22">
        <v>1</v>
      </c>
      <c r="G1504" s="22">
        <v>0.5</v>
      </c>
      <c r="H1504" s="19">
        <v>0</v>
      </c>
      <c r="I1504" s="20" t="s">
        <v>36</v>
      </c>
      <c r="J1504" s="22">
        <v>0</v>
      </c>
      <c r="K1504" t="str">
        <f>VLOOKUP(A1504,MasterTutor!A:D,4,FALSE)</f>
        <v>Distinguished</v>
      </c>
      <c r="L1504" t="str">
        <f>VLOOKUP(A1504,MasterTutor!A:D,3,FALSE)</f>
        <v>Adjunct</v>
      </c>
      <c r="M1504" t="str">
        <f>VLOOKUP(A1504,MasterTutor!A:D,2,FALSE)</f>
        <v>Annelies de Groot</v>
      </c>
    </row>
    <row r="1505" spans="1:13" x14ac:dyDescent="0.2">
      <c r="A1505" s="19" t="s">
        <v>335</v>
      </c>
      <c r="B1505" s="19" t="s">
        <v>29</v>
      </c>
      <c r="C1505" s="22">
        <v>0.41670000000000001</v>
      </c>
      <c r="D1505" s="22">
        <v>1.8593999999999999</v>
      </c>
      <c r="E1505" s="22">
        <v>1</v>
      </c>
      <c r="F1505" s="22">
        <v>1</v>
      </c>
      <c r="G1505" s="22">
        <v>1</v>
      </c>
      <c r="H1505" s="19">
        <v>0</v>
      </c>
      <c r="I1505" s="20">
        <v>0.5</v>
      </c>
      <c r="J1505" s="22">
        <f>I1505</f>
        <v>0.5</v>
      </c>
      <c r="K1505" t="str">
        <f>VLOOKUP(A1505,MasterTutor!A:D,4,FALSE)</f>
        <v>Distinguished</v>
      </c>
      <c r="L1505" t="str">
        <f>VLOOKUP(A1505,MasterTutor!A:D,3,FALSE)</f>
        <v>Adjunct</v>
      </c>
      <c r="M1505" t="str">
        <f>VLOOKUP(A1505,MasterTutor!A:D,2,FALSE)</f>
        <v>Annelies de Groot</v>
      </c>
    </row>
    <row r="1506" spans="1:13" x14ac:dyDescent="0.2">
      <c r="A1506" s="19" t="s">
        <v>335</v>
      </c>
      <c r="B1506" s="19" t="s">
        <v>17</v>
      </c>
      <c r="C1506" s="22">
        <v>1.54</v>
      </c>
      <c r="D1506" s="22">
        <v>1.58</v>
      </c>
      <c r="E1506" s="22">
        <v>0.99</v>
      </c>
      <c r="F1506" s="22">
        <v>0.72</v>
      </c>
      <c r="G1506" s="22">
        <v>0.64</v>
      </c>
      <c r="H1506" s="19">
        <v>6</v>
      </c>
      <c r="J1506" s="19"/>
      <c r="K1506" t="str">
        <f>VLOOKUP(A1506,MasterTutor!A:D,4,FALSE)</f>
        <v>Distinguished</v>
      </c>
      <c r="L1506" t="str">
        <f>VLOOKUP(A1506,MasterTutor!A:D,3,FALSE)</f>
        <v>Adjunct</v>
      </c>
      <c r="M1506" t="str">
        <f>VLOOKUP(A1506,MasterTutor!A:D,2,FALSE)</f>
        <v>Annelies de Groot</v>
      </c>
    </row>
    <row r="1507" spans="1:13" x14ac:dyDescent="0.2">
      <c r="A1507" s="19" t="s">
        <v>335</v>
      </c>
      <c r="B1507" s="19" t="s">
        <v>18</v>
      </c>
      <c r="C1507" s="22">
        <v>0.73</v>
      </c>
      <c r="D1507" s="22">
        <v>1.65</v>
      </c>
      <c r="E1507" s="22">
        <v>0.98</v>
      </c>
      <c r="F1507" s="22">
        <v>0.96</v>
      </c>
      <c r="G1507" s="22">
        <v>0.67</v>
      </c>
      <c r="H1507" s="19">
        <v>2</v>
      </c>
      <c r="J1507" s="19"/>
      <c r="K1507" t="str">
        <f>VLOOKUP(A1507,MasterTutor!A:D,4,FALSE)</f>
        <v>Distinguished</v>
      </c>
      <c r="L1507" t="str">
        <f>VLOOKUP(A1507,MasterTutor!A:D,3,FALSE)</f>
        <v>Adjunct</v>
      </c>
      <c r="M1507" t="str">
        <f>VLOOKUP(A1507,MasterTutor!A:D,2,FALSE)</f>
        <v>Annelies de Groot</v>
      </c>
    </row>
    <row r="1508" spans="1:13" x14ac:dyDescent="0.2">
      <c r="A1508" s="19" t="s">
        <v>335</v>
      </c>
      <c r="B1508" s="19" t="s">
        <v>20</v>
      </c>
      <c r="C1508" s="22">
        <v>0.88</v>
      </c>
      <c r="D1508" s="22">
        <v>1.8</v>
      </c>
      <c r="E1508" s="22">
        <v>1</v>
      </c>
      <c r="F1508" s="22">
        <v>1</v>
      </c>
      <c r="G1508" s="22">
        <v>-0.25</v>
      </c>
      <c r="H1508" s="19" t="e">
        <v>#N/A</v>
      </c>
      <c r="I1508" s="20" t="s">
        <v>19</v>
      </c>
      <c r="J1508" s="22">
        <v>0.67</v>
      </c>
      <c r="K1508" t="str">
        <f>VLOOKUP(A1508,MasterTutor!A:D,4,FALSE)</f>
        <v>Distinguished</v>
      </c>
      <c r="L1508" t="str">
        <f>VLOOKUP(A1508,MasterTutor!A:D,3,FALSE)</f>
        <v>Adjunct</v>
      </c>
      <c r="M1508" t="str">
        <f>VLOOKUP(A1508,MasterTutor!A:D,2,FALSE)</f>
        <v>Annelies de Groot</v>
      </c>
    </row>
    <row r="1509" spans="1:13" x14ac:dyDescent="0.2">
      <c r="A1509" s="19" t="s">
        <v>335</v>
      </c>
      <c r="B1509" s="19" t="s">
        <v>21</v>
      </c>
      <c r="C1509" s="22">
        <v>0.81</v>
      </c>
      <c r="D1509" s="22">
        <v>1.1399999999999999</v>
      </c>
      <c r="E1509" s="22">
        <v>1</v>
      </c>
      <c r="F1509" s="22">
        <v>0.91</v>
      </c>
      <c r="G1509" s="22">
        <v>0.28999999999999998</v>
      </c>
      <c r="H1509" s="19">
        <v>1</v>
      </c>
      <c r="I1509" s="21"/>
      <c r="J1509" s="19"/>
      <c r="K1509" t="str">
        <f>VLOOKUP(A1509,MasterTutor!A:D,4,FALSE)</f>
        <v>Distinguished</v>
      </c>
      <c r="L1509" t="str">
        <f>VLOOKUP(A1509,MasterTutor!A:D,3,FALSE)</f>
        <v>Adjunct</v>
      </c>
      <c r="M1509" t="str">
        <f>VLOOKUP(A1509,MasterTutor!A:D,2,FALSE)</f>
        <v>Annelies de Groot</v>
      </c>
    </row>
    <row r="1510" spans="1:13" x14ac:dyDescent="0.2">
      <c r="A1510" s="19" t="s">
        <v>335</v>
      </c>
      <c r="B1510" s="19" t="s">
        <v>22</v>
      </c>
      <c r="C1510" s="22">
        <v>0.94</v>
      </c>
      <c r="D1510" s="22">
        <v>2.2200000000000002</v>
      </c>
      <c r="E1510" s="22">
        <v>1</v>
      </c>
      <c r="F1510" s="22">
        <v>1</v>
      </c>
      <c r="G1510" s="22">
        <v>0.75</v>
      </c>
      <c r="H1510" s="19">
        <v>1</v>
      </c>
      <c r="I1510" s="20" t="s">
        <v>23</v>
      </c>
      <c r="J1510" s="22">
        <v>1</v>
      </c>
      <c r="K1510" t="str">
        <f>VLOOKUP(A1510,MasterTutor!A:D,4,FALSE)</f>
        <v>Distinguished</v>
      </c>
      <c r="L1510" t="str">
        <f>VLOOKUP(A1510,MasterTutor!A:D,3,FALSE)</f>
        <v>Adjunct</v>
      </c>
      <c r="M1510" t="str">
        <f>VLOOKUP(A1510,MasterTutor!A:D,2,FALSE)</f>
        <v>Annelies de Groot</v>
      </c>
    </row>
    <row r="1511" spans="1:13" x14ac:dyDescent="0.2">
      <c r="A1511" s="19" t="s">
        <v>336</v>
      </c>
      <c r="B1511" s="19" t="s">
        <v>29</v>
      </c>
      <c r="C1511" s="22">
        <v>0</v>
      </c>
      <c r="D1511" s="22">
        <v>0.5756</v>
      </c>
      <c r="E1511" s="22">
        <v>0</v>
      </c>
      <c r="F1511" s="22">
        <v>0</v>
      </c>
      <c r="G1511" s="22">
        <v>0</v>
      </c>
      <c r="H1511" s="19">
        <v>0</v>
      </c>
      <c r="I1511" s="20" t="s">
        <v>32</v>
      </c>
      <c r="J1511" s="22">
        <v>0</v>
      </c>
      <c r="K1511" t="e">
        <f>VLOOKUP(A1511,MasterTutor!A:D,4,FALSE)</f>
        <v>#N/A</v>
      </c>
      <c r="L1511" t="e">
        <f>VLOOKUP(A1511,MasterTutor!A:D,3,FALSE)</f>
        <v>#N/A</v>
      </c>
      <c r="M1511" t="e">
        <f>VLOOKUP(A1511,MasterTutor!A:D,2,FALSE)</f>
        <v>#N/A</v>
      </c>
    </row>
    <row r="1512" spans="1:13" x14ac:dyDescent="0.2">
      <c r="A1512" s="19" t="s">
        <v>337</v>
      </c>
      <c r="B1512" s="19" t="s">
        <v>29</v>
      </c>
      <c r="C1512" s="22">
        <v>0</v>
      </c>
      <c r="D1512" s="22">
        <v>0.86339999999999995</v>
      </c>
      <c r="E1512" s="22">
        <v>0</v>
      </c>
      <c r="F1512" s="22">
        <v>0</v>
      </c>
      <c r="G1512" s="22">
        <v>0</v>
      </c>
      <c r="H1512" s="19">
        <v>0</v>
      </c>
      <c r="I1512" s="20" t="s">
        <v>32</v>
      </c>
      <c r="J1512" s="22">
        <v>0</v>
      </c>
      <c r="K1512" t="e">
        <f>VLOOKUP(A1512,MasterTutor!A:D,4,FALSE)</f>
        <v>#N/A</v>
      </c>
      <c r="L1512" t="e">
        <f>VLOOKUP(A1512,MasterTutor!A:D,3,FALSE)</f>
        <v>#N/A</v>
      </c>
      <c r="M1512" t="e">
        <f>VLOOKUP(A1512,MasterTutor!A:D,2,FALSE)</f>
        <v>#N/A</v>
      </c>
    </row>
    <row r="1513" spans="1:13" x14ac:dyDescent="0.2">
      <c r="A1513" s="19" t="s">
        <v>338</v>
      </c>
      <c r="B1513" s="19" t="s">
        <v>14</v>
      </c>
      <c r="C1513" s="22">
        <v>0.6875</v>
      </c>
      <c r="D1513" s="22">
        <v>1.0207999999999999</v>
      </c>
      <c r="E1513" s="22">
        <v>1</v>
      </c>
      <c r="F1513" s="22">
        <v>0.97674418604651103</v>
      </c>
      <c r="G1513" s="22">
        <v>0.69230769230769196</v>
      </c>
      <c r="H1513" s="19">
        <v>5</v>
      </c>
      <c r="I1513" s="20"/>
      <c r="J1513" s="22"/>
      <c r="K1513" t="str">
        <f>VLOOKUP(A1513,MasterTutor!A:D,4,FALSE)</f>
        <v>Advanced</v>
      </c>
      <c r="L1513" t="str">
        <f>VLOOKUP(A1513,MasterTutor!A:D,3,FALSE)</f>
        <v>Adjunct</v>
      </c>
      <c r="M1513" t="str">
        <f>VLOOKUP(A1513,MasterTutor!A:D,2,FALSE)</f>
        <v>Ela Cross</v>
      </c>
    </row>
    <row r="1514" spans="1:13" x14ac:dyDescent="0.2">
      <c r="A1514" s="19" t="s">
        <v>338</v>
      </c>
      <c r="B1514" s="19" t="s">
        <v>14</v>
      </c>
      <c r="C1514" s="22">
        <v>0.6875</v>
      </c>
      <c r="D1514" s="22">
        <v>1.0207999999999999</v>
      </c>
      <c r="E1514" s="22">
        <v>1</v>
      </c>
      <c r="F1514" s="22">
        <v>0.97674418604651103</v>
      </c>
      <c r="G1514" s="22">
        <v>0.69230769230769196</v>
      </c>
      <c r="H1514" s="19">
        <v>5</v>
      </c>
      <c r="J1514" s="19"/>
      <c r="K1514" t="str">
        <f>VLOOKUP(A1514,MasterTutor!A:D,4,FALSE)</f>
        <v>Advanced</v>
      </c>
      <c r="L1514" t="str">
        <f>VLOOKUP(A1514,MasterTutor!A:D,3,FALSE)</f>
        <v>Adjunct</v>
      </c>
      <c r="M1514" t="str">
        <f>VLOOKUP(A1514,MasterTutor!A:D,2,FALSE)</f>
        <v>Ela Cross</v>
      </c>
    </row>
    <row r="1515" spans="1:13" x14ac:dyDescent="0.2">
      <c r="A1515" s="19" t="s">
        <v>338</v>
      </c>
      <c r="B1515" s="19" t="s">
        <v>16</v>
      </c>
      <c r="C1515" s="22">
        <v>0.8</v>
      </c>
      <c r="D1515" s="22">
        <v>1.01</v>
      </c>
      <c r="E1515" s="22">
        <v>0.99</v>
      </c>
      <c r="F1515" s="22">
        <v>0.98</v>
      </c>
      <c r="G1515" s="22">
        <v>0.88</v>
      </c>
      <c r="H1515" s="19">
        <v>5</v>
      </c>
      <c r="I1515" s="23">
        <v>45666</v>
      </c>
      <c r="J1515" s="24">
        <v>0.11</v>
      </c>
      <c r="K1515" t="str">
        <f>VLOOKUP(A1515,MasterTutor!A:D,4,FALSE)</f>
        <v>Advanced</v>
      </c>
      <c r="L1515" t="str">
        <f>VLOOKUP(A1515,MasterTutor!A:D,3,FALSE)</f>
        <v>Adjunct</v>
      </c>
      <c r="M1515" t="str">
        <f>VLOOKUP(A1515,MasterTutor!A:D,2,FALSE)</f>
        <v>Ela Cross</v>
      </c>
    </row>
    <row r="1516" spans="1:13" x14ac:dyDescent="0.2">
      <c r="A1516" s="19" t="s">
        <v>338</v>
      </c>
      <c r="B1516" s="19" t="s">
        <v>257</v>
      </c>
      <c r="C1516" s="22">
        <v>0.53</v>
      </c>
      <c r="D1516" s="22">
        <v>0.9</v>
      </c>
      <c r="E1516" s="22">
        <v>1</v>
      </c>
      <c r="F1516" s="22">
        <v>0.94</v>
      </c>
      <c r="G1516" s="22">
        <v>0.8</v>
      </c>
      <c r="H1516" s="19">
        <v>2</v>
      </c>
      <c r="I1516" s="20" t="s">
        <v>189</v>
      </c>
      <c r="J1516" s="22">
        <v>0</v>
      </c>
      <c r="K1516" t="str">
        <f>VLOOKUP(A1516,MasterTutor!A:D,4,FALSE)</f>
        <v>Advanced</v>
      </c>
      <c r="L1516" t="str">
        <f>VLOOKUP(A1516,MasterTutor!A:D,3,FALSE)</f>
        <v>Adjunct</v>
      </c>
      <c r="M1516" t="str">
        <f>VLOOKUP(A1516,MasterTutor!A:D,2,FALSE)</f>
        <v>Ela Cross</v>
      </c>
    </row>
    <row r="1517" spans="1:13" x14ac:dyDescent="0.2">
      <c r="A1517" s="19" t="s">
        <v>338</v>
      </c>
      <c r="B1517" s="19" t="s">
        <v>29</v>
      </c>
      <c r="C1517" s="22">
        <v>0.66249999999999998</v>
      </c>
      <c r="D1517" s="22">
        <v>1</v>
      </c>
      <c r="E1517" s="22">
        <v>1</v>
      </c>
      <c r="F1517" s="22">
        <v>1</v>
      </c>
      <c r="G1517" s="22">
        <v>1</v>
      </c>
      <c r="H1517" s="19">
        <v>3</v>
      </c>
      <c r="I1517" s="20" t="s">
        <v>54</v>
      </c>
      <c r="J1517" s="22">
        <v>0</v>
      </c>
      <c r="K1517" t="str">
        <f>VLOOKUP(A1517,MasterTutor!A:D,4,FALSE)</f>
        <v>Advanced</v>
      </c>
      <c r="L1517" t="str">
        <f>VLOOKUP(A1517,MasterTutor!A:D,3,FALSE)</f>
        <v>Adjunct</v>
      </c>
      <c r="M1517" t="str">
        <f>VLOOKUP(A1517,MasterTutor!A:D,2,FALSE)</f>
        <v>Ela Cross</v>
      </c>
    </row>
    <row r="1518" spans="1:13" x14ac:dyDescent="0.2">
      <c r="A1518" s="19" t="s">
        <v>338</v>
      </c>
      <c r="B1518" s="19" t="s">
        <v>17</v>
      </c>
      <c r="C1518" s="22">
        <v>0.67</v>
      </c>
      <c r="D1518" s="22">
        <v>1.05</v>
      </c>
      <c r="E1518" s="22">
        <v>0.97</v>
      </c>
      <c r="F1518" s="22">
        <v>0.92</v>
      </c>
      <c r="G1518" s="22">
        <v>1</v>
      </c>
      <c r="H1518" s="19" t="e">
        <v>#N/A</v>
      </c>
      <c r="J1518" s="19"/>
      <c r="K1518" t="str">
        <f>VLOOKUP(A1518,MasterTutor!A:D,4,FALSE)</f>
        <v>Advanced</v>
      </c>
      <c r="L1518" t="str">
        <f>VLOOKUP(A1518,MasterTutor!A:D,3,FALSE)</f>
        <v>Adjunct</v>
      </c>
      <c r="M1518" t="str">
        <f>VLOOKUP(A1518,MasterTutor!A:D,2,FALSE)</f>
        <v>Ela Cross</v>
      </c>
    </row>
    <row r="1519" spans="1:13" x14ac:dyDescent="0.2">
      <c r="A1519" s="19" t="s">
        <v>338</v>
      </c>
      <c r="B1519" s="19" t="s">
        <v>18</v>
      </c>
      <c r="C1519" s="22">
        <v>0.19</v>
      </c>
      <c r="D1519" s="22">
        <v>0.77</v>
      </c>
      <c r="E1519" s="22">
        <v>0.92</v>
      </c>
      <c r="F1519" s="22">
        <v>0.22</v>
      </c>
      <c r="G1519" s="22">
        <v>0</v>
      </c>
      <c r="H1519" s="19" t="e">
        <v>#N/A</v>
      </c>
      <c r="J1519" s="19"/>
      <c r="K1519" t="str">
        <f>VLOOKUP(A1519,MasterTutor!A:D,4,FALSE)</f>
        <v>Advanced</v>
      </c>
      <c r="L1519" t="str">
        <f>VLOOKUP(A1519,MasterTutor!A:D,3,FALSE)</f>
        <v>Adjunct</v>
      </c>
      <c r="M1519" t="str">
        <f>VLOOKUP(A1519,MasterTutor!A:D,2,FALSE)</f>
        <v>Ela Cross</v>
      </c>
    </row>
    <row r="1520" spans="1:13" x14ac:dyDescent="0.2">
      <c r="A1520" s="19" t="s">
        <v>338</v>
      </c>
      <c r="B1520" s="19" t="s">
        <v>20</v>
      </c>
      <c r="C1520" s="22">
        <v>0.34</v>
      </c>
      <c r="D1520" s="22">
        <v>0.96</v>
      </c>
      <c r="E1520" s="22">
        <v>0.87</v>
      </c>
      <c r="F1520" s="22">
        <v>1</v>
      </c>
      <c r="G1520" s="22">
        <v>0.86</v>
      </c>
      <c r="H1520" s="19">
        <v>2</v>
      </c>
      <c r="I1520" s="20">
        <v>0</v>
      </c>
      <c r="J1520" s="22">
        <f>I1520</f>
        <v>0</v>
      </c>
      <c r="K1520" t="str">
        <f>VLOOKUP(A1520,MasterTutor!A:D,4,FALSE)</f>
        <v>Advanced</v>
      </c>
      <c r="L1520" t="str">
        <f>VLOOKUP(A1520,MasterTutor!A:D,3,FALSE)</f>
        <v>Adjunct</v>
      </c>
      <c r="M1520" t="str">
        <f>VLOOKUP(A1520,MasterTutor!A:D,2,FALSE)</f>
        <v>Ela Cross</v>
      </c>
    </row>
    <row r="1521" spans="1:13" x14ac:dyDescent="0.2">
      <c r="A1521" s="19" t="s">
        <v>338</v>
      </c>
      <c r="B1521" s="19" t="s">
        <v>21</v>
      </c>
      <c r="C1521" s="22">
        <v>0.55000000000000004</v>
      </c>
      <c r="D1521" s="22">
        <v>1.01</v>
      </c>
      <c r="E1521" s="22">
        <v>1</v>
      </c>
      <c r="F1521" s="22">
        <v>1</v>
      </c>
      <c r="G1521" s="22">
        <v>0.83</v>
      </c>
      <c r="H1521" s="19">
        <v>2</v>
      </c>
      <c r="I1521" s="20" t="s">
        <v>148</v>
      </c>
      <c r="J1521" s="22">
        <v>0</v>
      </c>
      <c r="K1521" t="str">
        <f>VLOOKUP(A1521,MasterTutor!A:D,4,FALSE)</f>
        <v>Advanced</v>
      </c>
      <c r="L1521" t="str">
        <f>VLOOKUP(A1521,MasterTutor!A:D,3,FALSE)</f>
        <v>Adjunct</v>
      </c>
      <c r="M1521" t="str">
        <f>VLOOKUP(A1521,MasterTutor!A:D,2,FALSE)</f>
        <v>Ela Cross</v>
      </c>
    </row>
    <row r="1522" spans="1:13" x14ac:dyDescent="0.2">
      <c r="A1522" s="19" t="s">
        <v>338</v>
      </c>
      <c r="B1522" s="19" t="s">
        <v>22</v>
      </c>
      <c r="C1522" s="22">
        <v>0.56000000000000005</v>
      </c>
      <c r="D1522" s="22">
        <v>1.01</v>
      </c>
      <c r="E1522" s="22">
        <v>1</v>
      </c>
      <c r="F1522" s="22">
        <v>1</v>
      </c>
      <c r="G1522" s="22">
        <v>1</v>
      </c>
      <c r="H1522" s="19">
        <v>4</v>
      </c>
      <c r="I1522" s="20" t="s">
        <v>15</v>
      </c>
      <c r="J1522" s="22">
        <v>0.5</v>
      </c>
      <c r="K1522" t="str">
        <f>VLOOKUP(A1522,MasterTutor!A:D,4,FALSE)</f>
        <v>Advanced</v>
      </c>
      <c r="L1522" t="str">
        <f>VLOOKUP(A1522,MasterTutor!A:D,3,FALSE)</f>
        <v>Adjunct</v>
      </c>
      <c r="M1522" t="str">
        <f>VLOOKUP(A1522,MasterTutor!A:D,2,FALSE)</f>
        <v>Ela Cross</v>
      </c>
    </row>
    <row r="1523" spans="1:13" x14ac:dyDescent="0.2">
      <c r="A1523" s="19" t="s">
        <v>339</v>
      </c>
      <c r="B1523" s="19" t="s">
        <v>14</v>
      </c>
      <c r="C1523" s="22">
        <v>0.96250000000000002</v>
      </c>
      <c r="D1523" s="22">
        <v>1.0129999999999999</v>
      </c>
      <c r="E1523" s="22">
        <v>0.98936170212765895</v>
      </c>
      <c r="F1523" s="22">
        <v>1</v>
      </c>
      <c r="G1523" s="22">
        <v>0.8</v>
      </c>
      <c r="H1523" s="19">
        <v>9</v>
      </c>
      <c r="I1523" s="20" t="s">
        <v>59</v>
      </c>
      <c r="J1523" s="22">
        <v>0.75</v>
      </c>
      <c r="K1523" t="str">
        <f>VLOOKUP(A1523,MasterTutor!A:D,4,FALSE)</f>
        <v>Advanced</v>
      </c>
      <c r="L1523" t="str">
        <f>VLOOKUP(A1523,MasterTutor!A:D,3,FALSE)</f>
        <v>Adjunct</v>
      </c>
      <c r="M1523" t="str">
        <f>VLOOKUP(A1523,MasterTutor!A:D,2,FALSE)</f>
        <v>Kristin Haase-Alvey</v>
      </c>
    </row>
    <row r="1524" spans="1:13" x14ac:dyDescent="0.2">
      <c r="A1524" s="19" t="s">
        <v>339</v>
      </c>
      <c r="B1524" s="19" t="s">
        <v>16</v>
      </c>
      <c r="C1524" s="22">
        <v>0.83</v>
      </c>
      <c r="D1524" s="22">
        <v>0.86</v>
      </c>
      <c r="E1524" s="22">
        <v>1</v>
      </c>
      <c r="F1524" s="22">
        <v>1</v>
      </c>
      <c r="G1524" s="22">
        <v>0.93</v>
      </c>
      <c r="H1524" s="19">
        <v>8</v>
      </c>
      <c r="I1524" s="23">
        <v>45691</v>
      </c>
      <c r="J1524" s="24">
        <v>0.67</v>
      </c>
      <c r="K1524" t="str">
        <f>VLOOKUP(A1524,MasterTutor!A:D,4,FALSE)</f>
        <v>Advanced</v>
      </c>
      <c r="L1524" t="str">
        <f>VLOOKUP(A1524,MasterTutor!A:D,3,FALSE)</f>
        <v>Adjunct</v>
      </c>
      <c r="M1524" t="str">
        <f>VLOOKUP(A1524,MasterTutor!A:D,2,FALSE)</f>
        <v>Kristin Haase-Alvey</v>
      </c>
    </row>
    <row r="1525" spans="1:13" x14ac:dyDescent="0.2">
      <c r="A1525" s="19" t="s">
        <v>339</v>
      </c>
      <c r="B1525" s="19" t="s">
        <v>257</v>
      </c>
      <c r="C1525" s="22">
        <v>0.79</v>
      </c>
      <c r="D1525" s="22">
        <v>0.99</v>
      </c>
      <c r="E1525" s="22">
        <v>1</v>
      </c>
      <c r="F1525" s="22">
        <v>1</v>
      </c>
      <c r="G1525" s="22">
        <v>0.69</v>
      </c>
      <c r="H1525" s="19">
        <v>9</v>
      </c>
      <c r="I1525" s="20">
        <v>0.5</v>
      </c>
      <c r="J1525" s="22">
        <v>0.5</v>
      </c>
      <c r="K1525" t="str">
        <f>VLOOKUP(A1525,MasterTutor!A:D,4,FALSE)</f>
        <v>Advanced</v>
      </c>
      <c r="L1525" t="str">
        <f>VLOOKUP(A1525,MasterTutor!A:D,3,FALSE)</f>
        <v>Adjunct</v>
      </c>
      <c r="M1525" t="str">
        <f>VLOOKUP(A1525,MasterTutor!A:D,2,FALSE)</f>
        <v>Kristin Haase-Alvey</v>
      </c>
    </row>
    <row r="1526" spans="1:13" x14ac:dyDescent="0.2">
      <c r="A1526" s="19" t="s">
        <v>339</v>
      </c>
      <c r="B1526" s="19" t="s">
        <v>29</v>
      </c>
      <c r="C1526" s="22">
        <v>0.80630000000000002</v>
      </c>
      <c r="D1526" s="22">
        <v>1.0207999999999999</v>
      </c>
      <c r="E1526" s="22">
        <v>1</v>
      </c>
      <c r="F1526" s="22">
        <v>1</v>
      </c>
      <c r="G1526" s="22">
        <v>0.61538461499999997</v>
      </c>
      <c r="H1526" s="19">
        <v>14</v>
      </c>
      <c r="I1526" s="20">
        <v>0.6</v>
      </c>
      <c r="J1526" s="22">
        <f>I1526</f>
        <v>0.6</v>
      </c>
      <c r="K1526" t="str">
        <f>VLOOKUP(A1526,MasterTutor!A:D,4,FALSE)</f>
        <v>Advanced</v>
      </c>
      <c r="L1526" t="str">
        <f>VLOOKUP(A1526,MasterTutor!A:D,3,FALSE)</f>
        <v>Adjunct</v>
      </c>
      <c r="M1526" t="str">
        <f>VLOOKUP(A1526,MasterTutor!A:D,2,FALSE)</f>
        <v>Kristin Haase-Alvey</v>
      </c>
    </row>
    <row r="1527" spans="1:13" x14ac:dyDescent="0.2">
      <c r="A1527" s="19" t="s">
        <v>339</v>
      </c>
      <c r="B1527" s="19" t="s">
        <v>17</v>
      </c>
      <c r="C1527" s="22">
        <v>0.71</v>
      </c>
      <c r="D1527" s="22">
        <v>1</v>
      </c>
      <c r="E1527" s="22">
        <v>1</v>
      </c>
      <c r="F1527" s="22">
        <v>1</v>
      </c>
      <c r="G1527" s="22">
        <v>0.67</v>
      </c>
      <c r="H1527" s="19">
        <v>6</v>
      </c>
      <c r="I1527" s="20">
        <v>1</v>
      </c>
      <c r="J1527" s="22">
        <f>I1527</f>
        <v>1</v>
      </c>
      <c r="K1527" t="str">
        <f>VLOOKUP(A1527,MasterTutor!A:D,4,FALSE)</f>
        <v>Advanced</v>
      </c>
      <c r="L1527" t="str">
        <f>VLOOKUP(A1527,MasterTutor!A:D,3,FALSE)</f>
        <v>Adjunct</v>
      </c>
      <c r="M1527" t="str">
        <f>VLOOKUP(A1527,MasterTutor!A:D,2,FALSE)</f>
        <v>Kristin Haase-Alvey</v>
      </c>
    </row>
    <row r="1528" spans="1:13" x14ac:dyDescent="0.2">
      <c r="A1528" s="19" t="s">
        <v>339</v>
      </c>
      <c r="B1528" s="19" t="s">
        <v>18</v>
      </c>
      <c r="C1528" s="22">
        <v>0.43</v>
      </c>
      <c r="D1528" s="22">
        <v>1.02</v>
      </c>
      <c r="E1528" s="22">
        <v>1</v>
      </c>
      <c r="F1528" s="22">
        <v>1</v>
      </c>
      <c r="G1528" s="22">
        <v>0.78</v>
      </c>
      <c r="H1528" s="19">
        <v>5</v>
      </c>
      <c r="I1528" s="20">
        <v>1</v>
      </c>
      <c r="J1528" s="22">
        <f>I1528</f>
        <v>1</v>
      </c>
      <c r="K1528" t="str">
        <f>VLOOKUP(A1528,MasterTutor!A:D,4,FALSE)</f>
        <v>Advanced</v>
      </c>
      <c r="L1528" t="str">
        <f>VLOOKUP(A1528,MasterTutor!A:D,3,FALSE)</f>
        <v>Adjunct</v>
      </c>
      <c r="M1528" t="str">
        <f>VLOOKUP(A1528,MasterTutor!A:D,2,FALSE)</f>
        <v>Kristin Haase-Alvey</v>
      </c>
    </row>
    <row r="1529" spans="1:13" x14ac:dyDescent="0.2">
      <c r="A1529" s="19" t="s">
        <v>339</v>
      </c>
      <c r="B1529" s="19" t="s">
        <v>20</v>
      </c>
      <c r="C1529" s="22">
        <v>0.41</v>
      </c>
      <c r="D1529" s="22">
        <v>1.01</v>
      </c>
      <c r="E1529" s="22">
        <v>1</v>
      </c>
      <c r="F1529" s="22">
        <v>1</v>
      </c>
      <c r="G1529" s="22">
        <v>0.5</v>
      </c>
      <c r="H1529" s="19">
        <v>2</v>
      </c>
      <c r="J1529" s="19"/>
      <c r="K1529" t="str">
        <f>VLOOKUP(A1529,MasterTutor!A:D,4,FALSE)</f>
        <v>Advanced</v>
      </c>
      <c r="L1529" t="str">
        <f>VLOOKUP(A1529,MasterTutor!A:D,3,FALSE)</f>
        <v>Adjunct</v>
      </c>
      <c r="M1529" t="str">
        <f>VLOOKUP(A1529,MasterTutor!A:D,2,FALSE)</f>
        <v>Kristin Haase-Alvey</v>
      </c>
    </row>
    <row r="1530" spans="1:13" x14ac:dyDescent="0.2">
      <c r="A1530" s="19" t="s">
        <v>339</v>
      </c>
      <c r="B1530" s="19" t="s">
        <v>21</v>
      </c>
      <c r="C1530" s="22">
        <v>0.48</v>
      </c>
      <c r="D1530" s="22">
        <v>1.01</v>
      </c>
      <c r="E1530" s="22">
        <v>1</v>
      </c>
      <c r="F1530" s="22">
        <v>1</v>
      </c>
      <c r="G1530" s="22">
        <v>0.56000000000000005</v>
      </c>
      <c r="H1530" s="19">
        <v>11</v>
      </c>
      <c r="I1530" s="21"/>
      <c r="J1530" s="19"/>
      <c r="K1530" t="str">
        <f>VLOOKUP(A1530,MasterTutor!A:D,4,FALSE)</f>
        <v>Advanced</v>
      </c>
      <c r="L1530" t="str">
        <f>VLOOKUP(A1530,MasterTutor!A:D,3,FALSE)</f>
        <v>Adjunct</v>
      </c>
      <c r="M1530" t="str">
        <f>VLOOKUP(A1530,MasterTutor!A:D,2,FALSE)</f>
        <v>Kristin Haase-Alvey</v>
      </c>
    </row>
    <row r="1531" spans="1:13" x14ac:dyDescent="0.2">
      <c r="A1531" s="19" t="s">
        <v>339</v>
      </c>
      <c r="B1531" s="19" t="s">
        <v>22</v>
      </c>
      <c r="C1531" s="22">
        <v>0.74</v>
      </c>
      <c r="D1531" s="22">
        <v>1</v>
      </c>
      <c r="E1531" s="22">
        <v>1</v>
      </c>
      <c r="F1531" s="22">
        <v>1</v>
      </c>
      <c r="G1531" s="22">
        <v>0.57999999999999996</v>
      </c>
      <c r="H1531" s="19">
        <v>7</v>
      </c>
      <c r="I1531" s="20" t="s">
        <v>48</v>
      </c>
      <c r="J1531" s="22">
        <v>1</v>
      </c>
      <c r="K1531" t="str">
        <f>VLOOKUP(A1531,MasterTutor!A:D,4,FALSE)</f>
        <v>Advanced</v>
      </c>
      <c r="L1531" t="str">
        <f>VLOOKUP(A1531,MasterTutor!A:D,3,FALSE)</f>
        <v>Adjunct</v>
      </c>
      <c r="M1531" t="str">
        <f>VLOOKUP(A1531,MasterTutor!A:D,2,FALSE)</f>
        <v>Kristin Haase-Alvey</v>
      </c>
    </row>
    <row r="1532" spans="1:13" x14ac:dyDescent="0.2">
      <c r="A1532" s="19" t="s">
        <v>340</v>
      </c>
      <c r="B1532" s="19" t="s">
        <v>14</v>
      </c>
      <c r="C1532" s="22">
        <v>0.7208</v>
      </c>
      <c r="D1532" s="22">
        <v>0.95719999999999905</v>
      </c>
      <c r="E1532" s="22">
        <v>0.88505747126436696</v>
      </c>
      <c r="F1532" s="22">
        <v>0.96875</v>
      </c>
      <c r="G1532" s="22">
        <v>0.58333333333333304</v>
      </c>
      <c r="H1532" s="19">
        <v>7</v>
      </c>
      <c r="I1532" s="20" t="s">
        <v>31</v>
      </c>
      <c r="J1532" s="22">
        <v>0.6</v>
      </c>
      <c r="K1532" t="str">
        <f>VLOOKUP(A1532,MasterTutor!A:D,4,FALSE)</f>
        <v>Advanced</v>
      </c>
      <c r="L1532" t="str">
        <f>VLOOKUP(A1532,MasterTutor!A:D,3,FALSE)</f>
        <v>Professional</v>
      </c>
      <c r="M1532" t="str">
        <f>VLOOKUP(A1532,MasterTutor!A:D,2,FALSE)</f>
        <v>Kristin Haase-Alvey</v>
      </c>
    </row>
    <row r="1533" spans="1:13" x14ac:dyDescent="0.2">
      <c r="A1533" s="19" t="s">
        <v>340</v>
      </c>
      <c r="B1533" s="19" t="s">
        <v>16</v>
      </c>
      <c r="C1533" s="22">
        <v>0.92</v>
      </c>
      <c r="D1533" s="22">
        <v>0.93</v>
      </c>
      <c r="E1533" s="22">
        <v>0.89</v>
      </c>
      <c r="F1533" s="22">
        <v>0.99</v>
      </c>
      <c r="G1533" s="22">
        <v>0.5</v>
      </c>
      <c r="H1533" s="19">
        <v>15</v>
      </c>
      <c r="I1533" s="23">
        <v>45722</v>
      </c>
      <c r="J1533" s="24">
        <v>0.5</v>
      </c>
      <c r="K1533" t="str">
        <f>VLOOKUP(A1533,MasterTutor!A:D,4,FALSE)</f>
        <v>Advanced</v>
      </c>
      <c r="L1533" t="str">
        <f>VLOOKUP(A1533,MasterTutor!A:D,3,FALSE)</f>
        <v>Professional</v>
      </c>
      <c r="M1533" t="str">
        <f>VLOOKUP(A1533,MasterTutor!A:D,2,FALSE)</f>
        <v>Kristin Haase-Alvey</v>
      </c>
    </row>
    <row r="1534" spans="1:13" x14ac:dyDescent="0.2">
      <c r="A1534" s="19" t="s">
        <v>340</v>
      </c>
      <c r="B1534" s="19" t="s">
        <v>257</v>
      </c>
      <c r="C1534" s="22">
        <v>0.81</v>
      </c>
      <c r="D1534" s="22">
        <v>0.92</v>
      </c>
      <c r="E1534" s="22">
        <v>0.93</v>
      </c>
      <c r="F1534" s="22">
        <v>0.98</v>
      </c>
      <c r="G1534" s="22">
        <v>1</v>
      </c>
      <c r="H1534" s="19">
        <v>13</v>
      </c>
      <c r="I1534" s="20">
        <v>0.6</v>
      </c>
      <c r="J1534" s="22">
        <f>3/5</f>
        <v>0.6</v>
      </c>
      <c r="K1534" t="str">
        <f>VLOOKUP(A1534,MasterTutor!A:D,4,FALSE)</f>
        <v>Advanced</v>
      </c>
      <c r="L1534" t="str">
        <f>VLOOKUP(A1534,MasterTutor!A:D,3,FALSE)</f>
        <v>Professional</v>
      </c>
      <c r="M1534" t="str">
        <f>VLOOKUP(A1534,MasterTutor!A:D,2,FALSE)</f>
        <v>Kristin Haase-Alvey</v>
      </c>
    </row>
    <row r="1535" spans="1:13" x14ac:dyDescent="0.2">
      <c r="A1535" s="19" t="s">
        <v>340</v>
      </c>
      <c r="B1535" s="19" t="s">
        <v>29</v>
      </c>
      <c r="C1535" s="22">
        <v>0.73329999999999995</v>
      </c>
      <c r="D1535" s="22">
        <v>0.83389999999999997</v>
      </c>
      <c r="E1535" s="22">
        <v>0.96296296299999995</v>
      </c>
      <c r="F1535" s="22">
        <v>0.982758621</v>
      </c>
      <c r="G1535" s="22">
        <v>0.83333333300000001</v>
      </c>
      <c r="H1535" s="19">
        <v>11</v>
      </c>
      <c r="I1535" s="20">
        <v>1</v>
      </c>
      <c r="J1535" s="22">
        <f>I1535</f>
        <v>1</v>
      </c>
      <c r="K1535" t="str">
        <f>VLOOKUP(A1535,MasterTutor!A:D,4,FALSE)</f>
        <v>Advanced</v>
      </c>
      <c r="L1535" t="str">
        <f>VLOOKUP(A1535,MasterTutor!A:D,3,FALSE)</f>
        <v>Professional</v>
      </c>
      <c r="M1535" t="str">
        <f>VLOOKUP(A1535,MasterTutor!A:D,2,FALSE)</f>
        <v>Kristin Haase-Alvey</v>
      </c>
    </row>
    <row r="1536" spans="1:13" x14ac:dyDescent="0.2">
      <c r="A1536" s="19" t="s">
        <v>340</v>
      </c>
      <c r="B1536" s="19" t="s">
        <v>17</v>
      </c>
      <c r="C1536" s="22">
        <v>0.04</v>
      </c>
      <c r="D1536" s="22">
        <v>1.21</v>
      </c>
      <c r="E1536" s="22">
        <v>1</v>
      </c>
      <c r="F1536" s="22">
        <v>0.75</v>
      </c>
      <c r="G1536" s="22">
        <v>1</v>
      </c>
      <c r="H1536" s="19" t="e">
        <v>#N/A</v>
      </c>
      <c r="I1536" s="20">
        <v>0</v>
      </c>
      <c r="J1536" s="22">
        <f>I1536</f>
        <v>0</v>
      </c>
      <c r="K1536" t="str">
        <f>VLOOKUP(A1536,MasterTutor!A:D,4,FALSE)</f>
        <v>Advanced</v>
      </c>
      <c r="L1536" t="str">
        <f>VLOOKUP(A1536,MasterTutor!A:D,3,FALSE)</f>
        <v>Professional</v>
      </c>
      <c r="M1536" t="str">
        <f>VLOOKUP(A1536,MasterTutor!A:D,2,FALSE)</f>
        <v>Kristin Haase-Alvey</v>
      </c>
    </row>
    <row r="1537" spans="1:13" x14ac:dyDescent="0.2">
      <c r="A1537" s="19" t="s">
        <v>340</v>
      </c>
      <c r="B1537" s="19" t="s">
        <v>18</v>
      </c>
      <c r="C1537" s="22">
        <v>0.51</v>
      </c>
      <c r="D1537" s="22">
        <v>1.2</v>
      </c>
      <c r="E1537" s="22">
        <v>0.95</v>
      </c>
      <c r="F1537" s="22">
        <v>1</v>
      </c>
      <c r="G1537" s="22">
        <v>0.56999999999999995</v>
      </c>
      <c r="H1537" s="19">
        <v>2</v>
      </c>
      <c r="I1537" s="20" t="s">
        <v>275</v>
      </c>
      <c r="J1537" s="22">
        <v>0.89</v>
      </c>
      <c r="K1537" t="str">
        <f>VLOOKUP(A1537,MasterTutor!A:D,4,FALSE)</f>
        <v>Advanced</v>
      </c>
      <c r="L1537" t="str">
        <f>VLOOKUP(A1537,MasterTutor!A:D,3,FALSE)</f>
        <v>Professional</v>
      </c>
      <c r="M1537" t="str">
        <f>VLOOKUP(A1537,MasterTutor!A:D,2,FALSE)</f>
        <v>Kristin Haase-Alvey</v>
      </c>
    </row>
    <row r="1538" spans="1:13" x14ac:dyDescent="0.2">
      <c r="A1538" s="19" t="s">
        <v>340</v>
      </c>
      <c r="B1538" s="19" t="s">
        <v>20</v>
      </c>
      <c r="C1538" s="22">
        <v>0.98</v>
      </c>
      <c r="D1538" s="22">
        <v>1.17</v>
      </c>
      <c r="E1538" s="22">
        <v>0.83</v>
      </c>
      <c r="F1538" s="22">
        <v>1</v>
      </c>
      <c r="G1538" s="22">
        <v>1</v>
      </c>
      <c r="H1538" s="19">
        <v>3</v>
      </c>
      <c r="I1538" s="20">
        <v>1</v>
      </c>
      <c r="J1538" s="22">
        <f>I1538</f>
        <v>1</v>
      </c>
      <c r="K1538" t="str">
        <f>VLOOKUP(A1538,MasterTutor!A:D,4,FALSE)</f>
        <v>Advanced</v>
      </c>
      <c r="L1538" t="str">
        <f>VLOOKUP(A1538,MasterTutor!A:D,3,FALSE)</f>
        <v>Professional</v>
      </c>
      <c r="M1538" t="str">
        <f>VLOOKUP(A1538,MasterTutor!A:D,2,FALSE)</f>
        <v>Kristin Haase-Alvey</v>
      </c>
    </row>
    <row r="1539" spans="1:13" x14ac:dyDescent="0.2">
      <c r="A1539" s="19" t="s">
        <v>340</v>
      </c>
      <c r="B1539" s="19" t="s">
        <v>21</v>
      </c>
      <c r="C1539" s="22">
        <v>0.79</v>
      </c>
      <c r="D1539" s="22">
        <v>1.08</v>
      </c>
      <c r="E1539" s="22">
        <v>0.94</v>
      </c>
      <c r="F1539" s="22">
        <v>0.98</v>
      </c>
      <c r="G1539" s="22">
        <v>1</v>
      </c>
      <c r="H1539" s="19">
        <v>4</v>
      </c>
      <c r="I1539" s="20" t="s">
        <v>37</v>
      </c>
      <c r="J1539" s="22">
        <v>1</v>
      </c>
      <c r="K1539" t="str">
        <f>VLOOKUP(A1539,MasterTutor!A:D,4,FALSE)</f>
        <v>Advanced</v>
      </c>
      <c r="L1539" t="str">
        <f>VLOOKUP(A1539,MasterTutor!A:D,3,FALSE)</f>
        <v>Professional</v>
      </c>
      <c r="M1539" t="str">
        <f>VLOOKUP(A1539,MasterTutor!A:D,2,FALSE)</f>
        <v>Kristin Haase-Alvey</v>
      </c>
    </row>
    <row r="1540" spans="1:13" x14ac:dyDescent="0.2">
      <c r="A1540" s="19" t="s">
        <v>340</v>
      </c>
      <c r="B1540" s="19" t="s">
        <v>22</v>
      </c>
      <c r="C1540" s="22">
        <v>0.65</v>
      </c>
      <c r="D1540" s="22">
        <v>1.08</v>
      </c>
      <c r="E1540" s="22">
        <v>0.95</v>
      </c>
      <c r="F1540" s="22">
        <v>0.98</v>
      </c>
      <c r="G1540" s="22">
        <v>1</v>
      </c>
      <c r="H1540" s="19">
        <v>5</v>
      </c>
      <c r="I1540" s="20" t="s">
        <v>126</v>
      </c>
      <c r="J1540" s="22">
        <v>0.8</v>
      </c>
      <c r="K1540" t="str">
        <f>VLOOKUP(A1540,MasterTutor!A:D,4,FALSE)</f>
        <v>Advanced</v>
      </c>
      <c r="L1540" t="str">
        <f>VLOOKUP(A1540,MasterTutor!A:D,3,FALSE)</f>
        <v>Professional</v>
      </c>
      <c r="M1540" t="str">
        <f>VLOOKUP(A1540,MasterTutor!A:D,2,FALSE)</f>
        <v>Kristin Haase-Alvey</v>
      </c>
    </row>
    <row r="1541" spans="1:13" x14ac:dyDescent="0.2">
      <c r="A1541" s="19" t="s">
        <v>341</v>
      </c>
      <c r="B1541" s="19" t="s">
        <v>17</v>
      </c>
      <c r="C1541" s="22">
        <v>0.4</v>
      </c>
      <c r="D1541" s="22">
        <v>1.1100000000000001</v>
      </c>
      <c r="E1541" s="22">
        <v>0.98</v>
      </c>
      <c r="F1541" s="22">
        <v>0.86</v>
      </c>
      <c r="G1541" s="22">
        <v>1</v>
      </c>
      <c r="H1541" s="19" t="e">
        <v>#N/A</v>
      </c>
      <c r="I1541" s="20" t="s">
        <v>26</v>
      </c>
      <c r="J1541" s="22">
        <v>0.5</v>
      </c>
      <c r="K1541" t="e">
        <f>VLOOKUP(A1541,MasterTutor!A:D,4,FALSE)</f>
        <v>#N/A</v>
      </c>
      <c r="L1541" t="e">
        <f>VLOOKUP(A1541,MasterTutor!A:D,3,FALSE)</f>
        <v>#N/A</v>
      </c>
      <c r="M1541" t="e">
        <f>VLOOKUP(A1541,MasterTutor!A:D,2,FALSE)</f>
        <v>#N/A</v>
      </c>
    </row>
    <row r="1542" spans="1:13" x14ac:dyDescent="0.2">
      <c r="A1542" s="19" t="s">
        <v>341</v>
      </c>
      <c r="B1542" s="19" t="s">
        <v>18</v>
      </c>
      <c r="C1542" s="22">
        <v>0.24</v>
      </c>
      <c r="D1542" s="22">
        <v>1.05</v>
      </c>
      <c r="E1542" s="22">
        <v>1</v>
      </c>
      <c r="F1542" s="22">
        <v>1</v>
      </c>
      <c r="G1542" s="22">
        <v>1</v>
      </c>
      <c r="H1542" s="19">
        <v>1</v>
      </c>
      <c r="I1542" s="20">
        <v>1</v>
      </c>
      <c r="J1542" s="22">
        <f>I1542</f>
        <v>1</v>
      </c>
      <c r="K1542" t="e">
        <f>VLOOKUP(A1542,MasterTutor!A:D,4,FALSE)</f>
        <v>#N/A</v>
      </c>
      <c r="L1542" t="e">
        <f>VLOOKUP(A1542,MasterTutor!A:D,3,FALSE)</f>
        <v>#N/A</v>
      </c>
      <c r="M1542" t="e">
        <f>VLOOKUP(A1542,MasterTutor!A:D,2,FALSE)</f>
        <v>#N/A</v>
      </c>
    </row>
    <row r="1543" spans="1:13" x14ac:dyDescent="0.2">
      <c r="A1543" s="19" t="s">
        <v>341</v>
      </c>
      <c r="B1543" s="19" t="s">
        <v>20</v>
      </c>
      <c r="C1543" s="22">
        <v>0.44</v>
      </c>
      <c r="D1543" s="22">
        <v>1.19</v>
      </c>
      <c r="E1543" s="22">
        <v>0.98</v>
      </c>
      <c r="F1543" s="22">
        <v>0.73</v>
      </c>
      <c r="G1543" s="22">
        <v>0.61</v>
      </c>
      <c r="H1543" s="19" t="e">
        <v>#N/A</v>
      </c>
      <c r="I1543" s="20">
        <v>0</v>
      </c>
      <c r="J1543" s="22">
        <f>I1543</f>
        <v>0</v>
      </c>
      <c r="K1543" t="e">
        <f>VLOOKUP(A1543,MasterTutor!A:D,4,FALSE)</f>
        <v>#N/A</v>
      </c>
      <c r="L1543" t="e">
        <f>VLOOKUP(A1543,MasterTutor!A:D,3,FALSE)</f>
        <v>#N/A</v>
      </c>
      <c r="M1543" t="e">
        <f>VLOOKUP(A1543,MasterTutor!A:D,2,FALSE)</f>
        <v>#N/A</v>
      </c>
    </row>
    <row r="1544" spans="1:13" x14ac:dyDescent="0.2">
      <c r="A1544" s="19" t="s">
        <v>342</v>
      </c>
      <c r="B1544" s="19" t="s">
        <v>257</v>
      </c>
      <c r="C1544" s="22">
        <v>0</v>
      </c>
      <c r="D1544" s="22">
        <v>0</v>
      </c>
      <c r="E1544" s="22">
        <v>0</v>
      </c>
      <c r="F1544" s="22">
        <v>0</v>
      </c>
      <c r="G1544" s="22">
        <v>0</v>
      </c>
      <c r="H1544" s="19">
        <v>0</v>
      </c>
      <c r="I1544" s="20"/>
      <c r="J1544" s="22"/>
      <c r="K1544" t="e">
        <f>VLOOKUP(A1544,MasterTutor!A:D,4,FALSE)</f>
        <v>#N/A</v>
      </c>
      <c r="L1544" t="e">
        <f>VLOOKUP(A1544,MasterTutor!A:D,3,FALSE)</f>
        <v>#N/A</v>
      </c>
      <c r="M1544" t="e">
        <f>VLOOKUP(A1544,MasterTutor!A:D,2,FALSE)</f>
        <v>#N/A</v>
      </c>
    </row>
    <row r="1545" spans="1:13" x14ac:dyDescent="0.2">
      <c r="A1545" s="19" t="s">
        <v>342</v>
      </c>
      <c r="B1545" s="19" t="s">
        <v>29</v>
      </c>
      <c r="C1545" s="22">
        <v>0.1333</v>
      </c>
      <c r="D1545" s="22">
        <v>0.79110000000000003</v>
      </c>
      <c r="E1545" s="22">
        <v>1</v>
      </c>
      <c r="F1545" s="22">
        <v>1</v>
      </c>
      <c r="G1545" s="22">
        <v>0</v>
      </c>
      <c r="H1545" s="19">
        <v>0</v>
      </c>
      <c r="I1545" s="20">
        <v>0.1111111111111111</v>
      </c>
      <c r="J1545" s="22">
        <f>I1545</f>
        <v>0.1111111111111111</v>
      </c>
      <c r="K1545" t="e">
        <f>VLOOKUP(A1545,MasterTutor!A:D,4,FALSE)</f>
        <v>#N/A</v>
      </c>
      <c r="L1545" t="e">
        <f>VLOOKUP(A1545,MasterTutor!A:D,3,FALSE)</f>
        <v>#N/A</v>
      </c>
      <c r="M1545" t="e">
        <f>VLOOKUP(A1545,MasterTutor!A:D,2,FALSE)</f>
        <v>#N/A</v>
      </c>
    </row>
    <row r="1546" spans="1:13" x14ac:dyDescent="0.2">
      <c r="A1546" s="19" t="s">
        <v>343</v>
      </c>
      <c r="B1546" s="19" t="s">
        <v>14</v>
      </c>
      <c r="C1546" s="22">
        <v>1.0874999999999999</v>
      </c>
      <c r="D1546" s="22">
        <v>1.0575999999999901</v>
      </c>
      <c r="E1546" s="22">
        <v>0.96178343949044498</v>
      </c>
      <c r="F1546" s="22">
        <v>0.91463414634146301</v>
      </c>
      <c r="G1546" s="22">
        <v>0.91666666666666596</v>
      </c>
      <c r="H1546" s="19">
        <v>10</v>
      </c>
      <c r="I1546" s="20" t="s">
        <v>36</v>
      </c>
      <c r="J1546" s="22">
        <v>0</v>
      </c>
      <c r="K1546" t="str">
        <f>VLOOKUP(A1546,MasterTutor!A:D,4,FALSE)</f>
        <v>Advanced</v>
      </c>
      <c r="L1546" t="str">
        <f>VLOOKUP(A1546,MasterTutor!A:D,3,FALSE)</f>
        <v>Professional</v>
      </c>
      <c r="M1546" t="str">
        <f>VLOOKUP(A1546,MasterTutor!A:D,2,FALSE)</f>
        <v>Ela Cross</v>
      </c>
    </row>
    <row r="1547" spans="1:13" x14ac:dyDescent="0.2">
      <c r="A1547" s="19" t="s">
        <v>343</v>
      </c>
      <c r="B1547" s="19" t="s">
        <v>16</v>
      </c>
      <c r="C1547" s="22">
        <v>0.74</v>
      </c>
      <c r="D1547" s="22">
        <v>1.1299999999999999</v>
      </c>
      <c r="E1547" s="22">
        <v>0.96</v>
      </c>
      <c r="F1547" s="22">
        <v>0.92</v>
      </c>
      <c r="G1547" s="22">
        <v>1</v>
      </c>
      <c r="H1547" s="19">
        <v>11</v>
      </c>
      <c r="I1547" s="23">
        <v>45690</v>
      </c>
      <c r="J1547" s="22">
        <v>1</v>
      </c>
      <c r="K1547" t="str">
        <f>VLOOKUP(A1547,MasterTutor!A:D,4,FALSE)</f>
        <v>Advanced</v>
      </c>
      <c r="L1547" t="str">
        <f>VLOOKUP(A1547,MasterTutor!A:D,3,FALSE)</f>
        <v>Professional</v>
      </c>
      <c r="M1547" t="str">
        <f>VLOOKUP(A1547,MasterTutor!A:D,2,FALSE)</f>
        <v>Ela Cross</v>
      </c>
    </row>
    <row r="1548" spans="1:13" x14ac:dyDescent="0.2">
      <c r="A1548" s="19" t="s">
        <v>343</v>
      </c>
      <c r="B1548" s="19" t="s">
        <v>257</v>
      </c>
      <c r="C1548" s="22">
        <v>0.66</v>
      </c>
      <c r="D1548" s="22">
        <v>1.01</v>
      </c>
      <c r="E1548" s="22">
        <v>0.97</v>
      </c>
      <c r="F1548" s="22">
        <v>0.91</v>
      </c>
      <c r="G1548" s="22">
        <v>0.9</v>
      </c>
      <c r="H1548" s="19">
        <v>7</v>
      </c>
      <c r="I1548" s="20">
        <v>0.75</v>
      </c>
      <c r="J1548" s="22">
        <v>0.75</v>
      </c>
      <c r="K1548" t="str">
        <f>VLOOKUP(A1548,MasterTutor!A:D,4,FALSE)</f>
        <v>Advanced</v>
      </c>
      <c r="L1548" t="str">
        <f>VLOOKUP(A1548,MasterTutor!A:D,3,FALSE)</f>
        <v>Professional</v>
      </c>
      <c r="M1548" t="str">
        <f>VLOOKUP(A1548,MasterTutor!A:D,2,FALSE)</f>
        <v>Ela Cross</v>
      </c>
    </row>
    <row r="1549" spans="1:13" x14ac:dyDescent="0.2">
      <c r="A1549" s="19" t="s">
        <v>343</v>
      </c>
      <c r="B1549" s="19" t="s">
        <v>29</v>
      </c>
      <c r="C1549" s="22">
        <v>0.97709999999999997</v>
      </c>
      <c r="D1549" s="22">
        <v>1.1003000000000001</v>
      </c>
      <c r="E1549" s="22">
        <v>0.96946564899999998</v>
      </c>
      <c r="F1549" s="22">
        <v>0.94505494499999998</v>
      </c>
      <c r="G1549" s="22">
        <v>0.8</v>
      </c>
      <c r="H1549" s="19">
        <v>11</v>
      </c>
      <c r="I1549" s="20">
        <v>0.83333333333333337</v>
      </c>
      <c r="J1549" s="22">
        <f>I1549</f>
        <v>0.83333333333333337</v>
      </c>
      <c r="K1549" t="str">
        <f>VLOOKUP(A1549,MasterTutor!A:D,4,FALSE)</f>
        <v>Advanced</v>
      </c>
      <c r="L1549" t="str">
        <f>VLOOKUP(A1549,MasterTutor!A:D,3,FALSE)</f>
        <v>Professional</v>
      </c>
      <c r="M1549" t="str">
        <f>VLOOKUP(A1549,MasterTutor!A:D,2,FALSE)</f>
        <v>Ela Cross</v>
      </c>
    </row>
    <row r="1550" spans="1:13" x14ac:dyDescent="0.2">
      <c r="A1550" s="19" t="s">
        <v>343</v>
      </c>
      <c r="B1550" s="19" t="s">
        <v>17</v>
      </c>
      <c r="C1550" s="22">
        <v>0.8</v>
      </c>
      <c r="D1550" s="22">
        <v>1.1000000000000001</v>
      </c>
      <c r="E1550" s="22">
        <v>0.96</v>
      </c>
      <c r="F1550" s="22">
        <v>0.98</v>
      </c>
      <c r="G1550" s="22">
        <v>0.36</v>
      </c>
      <c r="H1550" s="19">
        <v>7</v>
      </c>
      <c r="I1550" s="20" t="s">
        <v>99</v>
      </c>
      <c r="J1550" s="22">
        <v>0.83</v>
      </c>
      <c r="K1550" t="str">
        <f>VLOOKUP(A1550,MasterTutor!A:D,4,FALSE)</f>
        <v>Advanced</v>
      </c>
      <c r="L1550" t="str">
        <f>VLOOKUP(A1550,MasterTutor!A:D,3,FALSE)</f>
        <v>Professional</v>
      </c>
      <c r="M1550" t="str">
        <f>VLOOKUP(A1550,MasterTutor!A:D,2,FALSE)</f>
        <v>Ela Cross</v>
      </c>
    </row>
    <row r="1551" spans="1:13" x14ac:dyDescent="0.2">
      <c r="A1551" s="19" t="s">
        <v>343</v>
      </c>
      <c r="B1551" s="19" t="s">
        <v>18</v>
      </c>
      <c r="C1551" s="22">
        <v>0.73</v>
      </c>
      <c r="D1551" s="22">
        <v>1.1499999999999999</v>
      </c>
      <c r="E1551" s="22">
        <v>0.91</v>
      </c>
      <c r="F1551" s="22">
        <v>1</v>
      </c>
      <c r="G1551" s="22">
        <v>0.77</v>
      </c>
      <c r="H1551" s="19">
        <v>10</v>
      </c>
      <c r="I1551" s="20" t="s">
        <v>19</v>
      </c>
      <c r="J1551" s="22">
        <v>0.67</v>
      </c>
      <c r="K1551" t="str">
        <f>VLOOKUP(A1551,MasterTutor!A:D,4,FALSE)</f>
        <v>Advanced</v>
      </c>
      <c r="L1551" t="str">
        <f>VLOOKUP(A1551,MasterTutor!A:D,3,FALSE)</f>
        <v>Professional</v>
      </c>
      <c r="M1551" t="str">
        <f>VLOOKUP(A1551,MasterTutor!A:D,2,FALSE)</f>
        <v>Ela Cross</v>
      </c>
    </row>
    <row r="1552" spans="1:13" x14ac:dyDescent="0.2">
      <c r="A1552" s="19" t="s">
        <v>343</v>
      </c>
      <c r="B1552" s="19" t="s">
        <v>20</v>
      </c>
      <c r="C1552" s="22">
        <v>1.05</v>
      </c>
      <c r="D1552" s="22">
        <v>1.1499999999999999</v>
      </c>
      <c r="E1552" s="22">
        <v>0.98</v>
      </c>
      <c r="F1552" s="22">
        <v>0.71</v>
      </c>
      <c r="G1552" s="22">
        <v>0.44</v>
      </c>
      <c r="H1552" s="19">
        <v>10</v>
      </c>
      <c r="I1552" s="20">
        <v>0</v>
      </c>
      <c r="J1552" s="22">
        <f>I1552</f>
        <v>0</v>
      </c>
      <c r="K1552" t="str">
        <f>VLOOKUP(A1552,MasterTutor!A:D,4,FALSE)</f>
        <v>Advanced</v>
      </c>
      <c r="L1552" t="str">
        <f>VLOOKUP(A1552,MasterTutor!A:D,3,FALSE)</f>
        <v>Professional</v>
      </c>
      <c r="M1552" t="str">
        <f>VLOOKUP(A1552,MasterTutor!A:D,2,FALSE)</f>
        <v>Ela Cross</v>
      </c>
    </row>
    <row r="1553" spans="1:13" x14ac:dyDescent="0.2">
      <c r="A1553" s="19" t="s">
        <v>343</v>
      </c>
      <c r="B1553" s="19" t="s">
        <v>21</v>
      </c>
      <c r="C1553" s="22">
        <v>0.9</v>
      </c>
      <c r="D1553" s="22">
        <v>1.1299999999999999</v>
      </c>
      <c r="E1553" s="22">
        <v>0.95</v>
      </c>
      <c r="F1553" s="22">
        <v>0.89</v>
      </c>
      <c r="G1553" s="22">
        <v>0.23</v>
      </c>
      <c r="H1553" s="19">
        <v>9</v>
      </c>
      <c r="I1553" s="20" t="s">
        <v>64</v>
      </c>
      <c r="J1553" s="22">
        <v>0.25</v>
      </c>
      <c r="K1553" t="str">
        <f>VLOOKUP(A1553,MasterTutor!A:D,4,FALSE)</f>
        <v>Advanced</v>
      </c>
      <c r="L1553" t="str">
        <f>VLOOKUP(A1553,MasterTutor!A:D,3,FALSE)</f>
        <v>Professional</v>
      </c>
      <c r="M1553" t="str">
        <f>VLOOKUP(A1553,MasterTutor!A:D,2,FALSE)</f>
        <v>Ela Cross</v>
      </c>
    </row>
    <row r="1554" spans="1:13" x14ac:dyDescent="0.2">
      <c r="A1554" s="19" t="s">
        <v>343</v>
      </c>
      <c r="B1554" s="19" t="s">
        <v>22</v>
      </c>
      <c r="C1554" s="22">
        <v>1.04</v>
      </c>
      <c r="D1554" s="22">
        <v>1.21</v>
      </c>
      <c r="E1554" s="22">
        <v>0.96</v>
      </c>
      <c r="F1554" s="22">
        <v>0.94</v>
      </c>
      <c r="G1554" s="22">
        <v>0.85</v>
      </c>
      <c r="H1554" s="19">
        <v>19</v>
      </c>
      <c r="I1554" s="20" t="s">
        <v>39</v>
      </c>
      <c r="J1554" s="22">
        <v>0.66</v>
      </c>
      <c r="K1554" t="str">
        <f>VLOOKUP(A1554,MasterTutor!A:D,4,FALSE)</f>
        <v>Advanced</v>
      </c>
      <c r="L1554" t="str">
        <f>VLOOKUP(A1554,MasterTutor!A:D,3,FALSE)</f>
        <v>Professional</v>
      </c>
      <c r="M1554" t="str">
        <f>VLOOKUP(A1554,MasterTutor!A:D,2,FALSE)</f>
        <v>Ela Cross</v>
      </c>
    </row>
    <row r="1555" spans="1:13" x14ac:dyDescent="0.2">
      <c r="A1555" s="19" t="s">
        <v>344</v>
      </c>
      <c r="B1555" s="19" t="s">
        <v>14</v>
      </c>
      <c r="C1555" s="22">
        <v>0.87859999999999905</v>
      </c>
      <c r="D1555" s="22">
        <v>1.0276000000000001</v>
      </c>
      <c r="E1555" s="22">
        <v>1</v>
      </c>
      <c r="F1555" s="22">
        <v>0.98876404494381998</v>
      </c>
      <c r="G1555" s="22">
        <v>0.105263157894736</v>
      </c>
      <c r="H1555" s="19">
        <v>10</v>
      </c>
      <c r="I1555" s="20" t="s">
        <v>189</v>
      </c>
      <c r="J1555" s="22">
        <v>0</v>
      </c>
      <c r="K1555" t="str">
        <f>VLOOKUP(A1555,MasterTutor!A:D,4,FALSE)</f>
        <v>Advanced</v>
      </c>
      <c r="L1555" t="str">
        <f>VLOOKUP(A1555,MasterTutor!A:D,3,FALSE)</f>
        <v>Professional</v>
      </c>
      <c r="M1555" t="str">
        <f>VLOOKUP(A1555,MasterTutor!A:D,2,FALSE)</f>
        <v>Ian Plamondon</v>
      </c>
    </row>
    <row r="1556" spans="1:13" x14ac:dyDescent="0.2">
      <c r="A1556" s="19" t="s">
        <v>344</v>
      </c>
      <c r="B1556" s="19" t="s">
        <v>16</v>
      </c>
      <c r="C1556" s="22">
        <v>0.9</v>
      </c>
      <c r="D1556" s="22">
        <v>0.93</v>
      </c>
      <c r="E1556" s="22">
        <v>0.99</v>
      </c>
      <c r="F1556" s="22">
        <v>0.98</v>
      </c>
      <c r="G1556" s="22">
        <v>0.67</v>
      </c>
      <c r="H1556" s="19">
        <v>13</v>
      </c>
      <c r="I1556" s="23">
        <v>45664</v>
      </c>
      <c r="J1556" s="24">
        <v>0.14000000000000001</v>
      </c>
      <c r="K1556" t="str">
        <f>VLOOKUP(A1556,MasterTutor!A:D,4,FALSE)</f>
        <v>Advanced</v>
      </c>
      <c r="L1556" t="str">
        <f>VLOOKUP(A1556,MasterTutor!A:D,3,FALSE)</f>
        <v>Professional</v>
      </c>
      <c r="M1556" t="str">
        <f>VLOOKUP(A1556,MasterTutor!A:D,2,FALSE)</f>
        <v>Ian Plamondon</v>
      </c>
    </row>
    <row r="1557" spans="1:13" x14ac:dyDescent="0.2">
      <c r="A1557" s="19" t="s">
        <v>344</v>
      </c>
      <c r="B1557" s="19" t="s">
        <v>257</v>
      </c>
      <c r="C1557" s="22">
        <v>0.7</v>
      </c>
      <c r="D1557" s="22">
        <v>0.87</v>
      </c>
      <c r="E1557" s="22">
        <v>0.99</v>
      </c>
      <c r="F1557" s="22">
        <v>0.95</v>
      </c>
      <c r="G1557" s="22">
        <v>0.63</v>
      </c>
      <c r="H1557" s="19">
        <v>7</v>
      </c>
      <c r="I1557" s="20">
        <v>0.5</v>
      </c>
      <c r="J1557" s="22">
        <v>0.5</v>
      </c>
      <c r="K1557" t="str">
        <f>VLOOKUP(A1557,MasterTutor!A:D,4,FALSE)</f>
        <v>Advanced</v>
      </c>
      <c r="L1557" t="str">
        <f>VLOOKUP(A1557,MasterTutor!A:D,3,FALSE)</f>
        <v>Professional</v>
      </c>
      <c r="M1557" t="str">
        <f>VLOOKUP(A1557,MasterTutor!A:D,2,FALSE)</f>
        <v>Ian Plamondon</v>
      </c>
    </row>
    <row r="1558" spans="1:13" x14ac:dyDescent="0.2">
      <c r="A1558" s="19" t="s">
        <v>344</v>
      </c>
      <c r="B1558" s="19" t="s">
        <v>29</v>
      </c>
      <c r="C1558" s="22">
        <v>0.72499999999999998</v>
      </c>
      <c r="D1558" s="22">
        <v>0.85470000000000002</v>
      </c>
      <c r="E1558" s="22">
        <v>1</v>
      </c>
      <c r="F1558" s="22">
        <v>0.96923076900000005</v>
      </c>
      <c r="G1558" s="22">
        <v>0.76923076899999998</v>
      </c>
      <c r="H1558" s="19">
        <v>10</v>
      </c>
      <c r="I1558" s="20" t="s">
        <v>187</v>
      </c>
      <c r="J1558" s="22">
        <v>0</v>
      </c>
      <c r="K1558" t="str">
        <f>VLOOKUP(A1558,MasterTutor!A:D,4,FALSE)</f>
        <v>Advanced</v>
      </c>
      <c r="L1558" t="str">
        <f>VLOOKUP(A1558,MasterTutor!A:D,3,FALSE)</f>
        <v>Professional</v>
      </c>
      <c r="M1558" t="str">
        <f>VLOOKUP(A1558,MasterTutor!A:D,2,FALSE)</f>
        <v>Ian Plamondon</v>
      </c>
    </row>
    <row r="1559" spans="1:13" x14ac:dyDescent="0.2">
      <c r="A1559" s="19" t="s">
        <v>344</v>
      </c>
      <c r="B1559" s="19" t="s">
        <v>17</v>
      </c>
      <c r="C1559" s="22">
        <v>0.46</v>
      </c>
      <c r="D1559" s="22">
        <v>1.04</v>
      </c>
      <c r="E1559" s="22">
        <v>0.99</v>
      </c>
      <c r="F1559" s="22">
        <v>1</v>
      </c>
      <c r="G1559" s="22">
        <v>0.67</v>
      </c>
      <c r="H1559" s="19" t="e">
        <v>#N/A</v>
      </c>
      <c r="I1559" s="20">
        <v>0</v>
      </c>
      <c r="J1559" s="22">
        <f>I1559</f>
        <v>0</v>
      </c>
      <c r="K1559" t="str">
        <f>VLOOKUP(A1559,MasterTutor!A:D,4,FALSE)</f>
        <v>Advanced</v>
      </c>
      <c r="L1559" t="str">
        <f>VLOOKUP(A1559,MasterTutor!A:D,3,FALSE)</f>
        <v>Professional</v>
      </c>
      <c r="M1559" t="str">
        <f>VLOOKUP(A1559,MasterTutor!A:D,2,FALSE)</f>
        <v>Ian Plamondon</v>
      </c>
    </row>
    <row r="1560" spans="1:13" x14ac:dyDescent="0.2">
      <c r="A1560" s="19" t="s">
        <v>344</v>
      </c>
      <c r="B1560" s="19" t="s">
        <v>18</v>
      </c>
      <c r="C1560" s="22">
        <v>0.31</v>
      </c>
      <c r="D1560" s="22">
        <v>1.1100000000000001</v>
      </c>
      <c r="E1560" s="22">
        <v>1</v>
      </c>
      <c r="F1560" s="22">
        <v>0.96</v>
      </c>
      <c r="G1560" s="22">
        <v>0.3</v>
      </c>
      <c r="H1560" s="19">
        <v>2</v>
      </c>
      <c r="I1560" s="20">
        <v>0</v>
      </c>
      <c r="J1560" s="22">
        <f>I1560</f>
        <v>0</v>
      </c>
      <c r="K1560" t="str">
        <f>VLOOKUP(A1560,MasterTutor!A:D,4,FALSE)</f>
        <v>Advanced</v>
      </c>
      <c r="L1560" t="str">
        <f>VLOOKUP(A1560,MasterTutor!A:D,3,FALSE)</f>
        <v>Professional</v>
      </c>
      <c r="M1560" t="str">
        <f>VLOOKUP(A1560,MasterTutor!A:D,2,FALSE)</f>
        <v>Ian Plamondon</v>
      </c>
    </row>
    <row r="1561" spans="1:13" x14ac:dyDescent="0.2">
      <c r="A1561" s="19" t="s">
        <v>344</v>
      </c>
      <c r="B1561" s="19" t="s">
        <v>20</v>
      </c>
      <c r="C1561" s="22">
        <v>0.61</v>
      </c>
      <c r="D1561" s="22">
        <v>1.01</v>
      </c>
      <c r="E1561" s="22">
        <v>0.99</v>
      </c>
      <c r="F1561" s="22">
        <v>0.71</v>
      </c>
      <c r="G1561" s="22">
        <v>0.2</v>
      </c>
      <c r="H1561" s="19">
        <v>2</v>
      </c>
      <c r="I1561" s="20" t="s">
        <v>19</v>
      </c>
      <c r="J1561" s="22">
        <v>0.67</v>
      </c>
      <c r="K1561" t="str">
        <f>VLOOKUP(A1561,MasterTutor!A:D,4,FALSE)</f>
        <v>Advanced</v>
      </c>
      <c r="L1561" t="str">
        <f>VLOOKUP(A1561,MasterTutor!A:D,3,FALSE)</f>
        <v>Professional</v>
      </c>
      <c r="M1561" t="str">
        <f>VLOOKUP(A1561,MasterTutor!A:D,2,FALSE)</f>
        <v>Ian Plamondon</v>
      </c>
    </row>
    <row r="1562" spans="1:13" x14ac:dyDescent="0.2">
      <c r="A1562" s="19" t="s">
        <v>344</v>
      </c>
      <c r="B1562" s="19" t="s">
        <v>21</v>
      </c>
      <c r="C1562" s="22">
        <v>0.76</v>
      </c>
      <c r="D1562" s="22">
        <v>1.01</v>
      </c>
      <c r="E1562" s="22">
        <v>0.99</v>
      </c>
      <c r="F1562" s="22">
        <v>0.94</v>
      </c>
      <c r="G1562" s="22">
        <v>0.15</v>
      </c>
      <c r="H1562" s="19">
        <v>5</v>
      </c>
      <c r="I1562" s="20" t="s">
        <v>168</v>
      </c>
      <c r="J1562" s="22">
        <v>0.28999999999999998</v>
      </c>
      <c r="K1562" t="str">
        <f>VLOOKUP(A1562,MasterTutor!A:D,4,FALSE)</f>
        <v>Advanced</v>
      </c>
      <c r="L1562" t="str">
        <f>VLOOKUP(A1562,MasterTutor!A:D,3,FALSE)</f>
        <v>Professional</v>
      </c>
      <c r="M1562" t="str">
        <f>VLOOKUP(A1562,MasterTutor!A:D,2,FALSE)</f>
        <v>Ian Plamondon</v>
      </c>
    </row>
    <row r="1563" spans="1:13" x14ac:dyDescent="0.2">
      <c r="A1563" s="19" t="s">
        <v>344</v>
      </c>
      <c r="B1563" s="19" t="s">
        <v>22</v>
      </c>
      <c r="C1563" s="22">
        <v>0.76</v>
      </c>
      <c r="D1563" s="22">
        <v>1.02</v>
      </c>
      <c r="E1563" s="22">
        <v>1</v>
      </c>
      <c r="F1563" s="22">
        <v>0.94</v>
      </c>
      <c r="G1563" s="22">
        <v>0.13</v>
      </c>
      <c r="H1563" s="19">
        <v>8</v>
      </c>
      <c r="I1563" s="20" t="s">
        <v>187</v>
      </c>
      <c r="J1563" s="22">
        <v>0</v>
      </c>
      <c r="K1563" t="str">
        <f>VLOOKUP(A1563,MasterTutor!A:D,4,FALSE)</f>
        <v>Advanced</v>
      </c>
      <c r="L1563" t="str">
        <f>VLOOKUP(A1563,MasterTutor!A:D,3,FALSE)</f>
        <v>Professional</v>
      </c>
      <c r="M1563" t="str">
        <f>VLOOKUP(A1563,MasterTutor!A:D,2,FALSE)</f>
        <v>Ian Plamondon</v>
      </c>
    </row>
    <row r="1564" spans="1:13" x14ac:dyDescent="0.2">
      <c r="A1564" s="19" t="s">
        <v>345</v>
      </c>
      <c r="B1564" s="19" t="s">
        <v>14</v>
      </c>
      <c r="C1564" s="22">
        <v>0.80210000000000004</v>
      </c>
      <c r="D1564" s="22">
        <v>1.1992</v>
      </c>
      <c r="E1564" s="22">
        <v>0.93181818181818099</v>
      </c>
      <c r="F1564" s="22">
        <v>0.97368421052631504</v>
      </c>
      <c r="G1564" s="22">
        <v>0.33333333333333298</v>
      </c>
      <c r="H1564" s="19">
        <v>8</v>
      </c>
      <c r="I1564" s="20" t="s">
        <v>168</v>
      </c>
      <c r="J1564" s="22">
        <v>0.28999999999999998</v>
      </c>
      <c r="K1564" t="str">
        <f>VLOOKUP(A1564,MasterTutor!A:D,4,FALSE)</f>
        <v>Advanced</v>
      </c>
      <c r="L1564" t="str">
        <f>VLOOKUP(A1564,MasterTutor!A:D,3,FALSE)</f>
        <v>Adjunct</v>
      </c>
      <c r="M1564" t="str">
        <f>VLOOKUP(A1564,MasterTutor!A:D,2,FALSE)</f>
        <v>Annelies de Groot</v>
      </c>
    </row>
    <row r="1565" spans="1:13" x14ac:dyDescent="0.2">
      <c r="A1565" s="19" t="s">
        <v>345</v>
      </c>
      <c r="B1565" s="19" t="s">
        <v>14</v>
      </c>
      <c r="C1565" s="22">
        <v>0.80210000000000004</v>
      </c>
      <c r="D1565" s="22">
        <v>1.1992</v>
      </c>
      <c r="E1565" s="22">
        <v>0.93181818181818099</v>
      </c>
      <c r="F1565" s="22">
        <v>0.97368421052631504</v>
      </c>
      <c r="G1565" s="22">
        <v>0.33333333333333298</v>
      </c>
      <c r="H1565" s="19">
        <v>8</v>
      </c>
      <c r="I1565" s="20" t="s">
        <v>168</v>
      </c>
      <c r="J1565" s="22">
        <f>_xlfn.TEXTBEFORE(I1565, "/")/_xlfn.TEXTAFTER(I1565,"/")</f>
        <v>0.2857142857142857</v>
      </c>
      <c r="K1565" t="str">
        <f>VLOOKUP(A1565,MasterTutor!A:D,4,FALSE)</f>
        <v>Advanced</v>
      </c>
      <c r="L1565" t="str">
        <f>VLOOKUP(A1565,MasterTutor!A:D,3,FALSE)</f>
        <v>Adjunct</v>
      </c>
      <c r="M1565" t="str">
        <f>VLOOKUP(A1565,MasterTutor!A:D,2,FALSE)</f>
        <v>Annelies de Groot</v>
      </c>
    </row>
    <row r="1566" spans="1:13" x14ac:dyDescent="0.2">
      <c r="A1566" s="19" t="s">
        <v>345</v>
      </c>
      <c r="B1566" s="19" t="s">
        <v>16</v>
      </c>
      <c r="C1566" s="22">
        <v>1.07</v>
      </c>
      <c r="D1566" s="22">
        <v>1.23</v>
      </c>
      <c r="E1566" s="22">
        <v>0.94</v>
      </c>
      <c r="F1566" s="22">
        <v>1</v>
      </c>
      <c r="G1566" s="22">
        <v>0.28999999999999998</v>
      </c>
      <c r="H1566" s="19">
        <v>3</v>
      </c>
      <c r="I1566" s="23" t="s">
        <v>148</v>
      </c>
      <c r="J1566" s="22">
        <v>0</v>
      </c>
      <c r="K1566" t="str">
        <f>VLOOKUP(A1566,MasterTutor!A:D,4,FALSE)</f>
        <v>Advanced</v>
      </c>
      <c r="L1566" t="str">
        <f>VLOOKUP(A1566,MasterTutor!A:D,3,FALSE)</f>
        <v>Adjunct</v>
      </c>
      <c r="M1566" t="str">
        <f>VLOOKUP(A1566,MasterTutor!A:D,2,FALSE)</f>
        <v>Annelies de Groot</v>
      </c>
    </row>
    <row r="1567" spans="1:13" x14ac:dyDescent="0.2">
      <c r="A1567" s="19" t="s">
        <v>345</v>
      </c>
      <c r="B1567" s="19" t="s">
        <v>257</v>
      </c>
      <c r="C1567" s="22">
        <v>1.04</v>
      </c>
      <c r="D1567" s="22">
        <v>1.25</v>
      </c>
      <c r="E1567" s="22">
        <v>1</v>
      </c>
      <c r="F1567" s="22">
        <v>1</v>
      </c>
      <c r="G1567" s="22">
        <v>0.2</v>
      </c>
      <c r="H1567" s="19">
        <v>6</v>
      </c>
      <c r="I1567" s="20" t="s">
        <v>54</v>
      </c>
      <c r="J1567" s="22">
        <v>0</v>
      </c>
      <c r="K1567" t="str">
        <f>VLOOKUP(A1567,MasterTutor!A:D,4,FALSE)</f>
        <v>Advanced</v>
      </c>
      <c r="L1567" t="str">
        <f>VLOOKUP(A1567,MasterTutor!A:D,3,FALSE)</f>
        <v>Adjunct</v>
      </c>
      <c r="M1567" t="str">
        <f>VLOOKUP(A1567,MasterTutor!A:D,2,FALSE)</f>
        <v>Annelies de Groot</v>
      </c>
    </row>
    <row r="1568" spans="1:13" x14ac:dyDescent="0.2">
      <c r="A1568" s="19" t="s">
        <v>345</v>
      </c>
      <c r="B1568" s="19" t="s">
        <v>29</v>
      </c>
      <c r="C1568" s="22">
        <v>1.2082999999999999</v>
      </c>
      <c r="D1568" s="22">
        <v>1.3164</v>
      </c>
      <c r="E1568" s="22">
        <v>0.95</v>
      </c>
      <c r="F1568" s="22">
        <v>1</v>
      </c>
      <c r="G1568" s="22">
        <v>0.46153846199999998</v>
      </c>
      <c r="H1568" s="19">
        <v>6</v>
      </c>
      <c r="I1568" s="20" t="s">
        <v>54</v>
      </c>
      <c r="J1568" s="22">
        <v>0</v>
      </c>
      <c r="K1568" t="str">
        <f>VLOOKUP(A1568,MasterTutor!A:D,4,FALSE)</f>
        <v>Advanced</v>
      </c>
      <c r="L1568" t="str">
        <f>VLOOKUP(A1568,MasterTutor!A:D,3,FALSE)</f>
        <v>Adjunct</v>
      </c>
      <c r="M1568" t="str">
        <f>VLOOKUP(A1568,MasterTutor!A:D,2,FALSE)</f>
        <v>Annelies de Groot</v>
      </c>
    </row>
    <row r="1569" spans="1:13" x14ac:dyDescent="0.2">
      <c r="A1569" s="19" t="s">
        <v>345</v>
      </c>
      <c r="B1569" s="19" t="s">
        <v>17</v>
      </c>
      <c r="C1569" s="22">
        <v>0.28000000000000003</v>
      </c>
      <c r="D1569" s="22">
        <v>1.1299999999999999</v>
      </c>
      <c r="E1569" s="22">
        <v>1</v>
      </c>
      <c r="F1569" s="22">
        <v>1</v>
      </c>
      <c r="G1569" s="22">
        <v>0.67</v>
      </c>
      <c r="H1569" s="19">
        <v>1</v>
      </c>
      <c r="I1569" s="20">
        <v>0</v>
      </c>
      <c r="J1569" s="22">
        <f>I1569</f>
        <v>0</v>
      </c>
      <c r="K1569" t="str">
        <f>VLOOKUP(A1569,MasterTutor!A:D,4,FALSE)</f>
        <v>Advanced</v>
      </c>
      <c r="L1569" t="str">
        <f>VLOOKUP(A1569,MasterTutor!A:D,3,FALSE)</f>
        <v>Adjunct</v>
      </c>
      <c r="M1569" t="str">
        <f>VLOOKUP(A1569,MasterTutor!A:D,2,FALSE)</f>
        <v>Annelies de Groot</v>
      </c>
    </row>
    <row r="1570" spans="1:13" x14ac:dyDescent="0.2">
      <c r="A1570" s="19" t="s">
        <v>345</v>
      </c>
      <c r="B1570" s="19" t="s">
        <v>18</v>
      </c>
      <c r="C1570" s="22">
        <v>0.17</v>
      </c>
      <c r="D1570" s="22">
        <v>1.17</v>
      </c>
      <c r="E1570" s="22">
        <v>1</v>
      </c>
      <c r="F1570" s="22">
        <v>1</v>
      </c>
      <c r="G1570" s="22">
        <v>1</v>
      </c>
      <c r="H1570" s="19" t="e">
        <v>#N/A</v>
      </c>
      <c r="I1570" s="20">
        <v>0</v>
      </c>
      <c r="J1570" s="22">
        <f>I1570</f>
        <v>0</v>
      </c>
      <c r="K1570" t="str">
        <f>VLOOKUP(A1570,MasterTutor!A:D,4,FALSE)</f>
        <v>Advanced</v>
      </c>
      <c r="L1570" t="str">
        <f>VLOOKUP(A1570,MasterTutor!A:D,3,FALSE)</f>
        <v>Adjunct</v>
      </c>
      <c r="M1570" t="str">
        <f>VLOOKUP(A1570,MasterTutor!A:D,2,FALSE)</f>
        <v>Annelies de Groot</v>
      </c>
    </row>
    <row r="1571" spans="1:13" x14ac:dyDescent="0.2">
      <c r="A1571" s="19" t="s">
        <v>345</v>
      </c>
      <c r="B1571" s="19" t="s">
        <v>20</v>
      </c>
      <c r="C1571" s="22">
        <v>0.23</v>
      </c>
      <c r="D1571" s="22">
        <v>0.93</v>
      </c>
      <c r="E1571" s="22">
        <v>0.91</v>
      </c>
      <c r="F1571" s="22">
        <v>1</v>
      </c>
      <c r="G1571" s="22">
        <v>0</v>
      </c>
      <c r="H1571" s="19">
        <v>1</v>
      </c>
      <c r="J1571" s="19"/>
      <c r="K1571" t="str">
        <f>VLOOKUP(A1571,MasterTutor!A:D,4,FALSE)</f>
        <v>Advanced</v>
      </c>
      <c r="L1571" t="str">
        <f>VLOOKUP(A1571,MasterTutor!A:D,3,FALSE)</f>
        <v>Adjunct</v>
      </c>
      <c r="M1571" t="str">
        <f>VLOOKUP(A1571,MasterTutor!A:D,2,FALSE)</f>
        <v>Annelies de Groot</v>
      </c>
    </row>
    <row r="1572" spans="1:13" x14ac:dyDescent="0.2">
      <c r="A1572" s="19" t="s">
        <v>345</v>
      </c>
      <c r="B1572" s="19" t="s">
        <v>21</v>
      </c>
      <c r="C1572" s="22">
        <v>0.42</v>
      </c>
      <c r="D1572" s="22">
        <v>1.1599999999999999</v>
      </c>
      <c r="E1572" s="22">
        <v>0.95</v>
      </c>
      <c r="F1572" s="22">
        <v>1</v>
      </c>
      <c r="G1572" s="22">
        <v>0.5</v>
      </c>
      <c r="H1572" s="19">
        <v>1</v>
      </c>
      <c r="I1572" s="21"/>
      <c r="J1572" s="19"/>
      <c r="K1572" t="str">
        <f>VLOOKUP(A1572,MasterTutor!A:D,4,FALSE)</f>
        <v>Advanced</v>
      </c>
      <c r="L1572" t="str">
        <f>VLOOKUP(A1572,MasterTutor!A:D,3,FALSE)</f>
        <v>Adjunct</v>
      </c>
      <c r="M1572" t="str">
        <f>VLOOKUP(A1572,MasterTutor!A:D,2,FALSE)</f>
        <v>Annelies de Groot</v>
      </c>
    </row>
    <row r="1573" spans="1:13" x14ac:dyDescent="0.2">
      <c r="A1573" s="19" t="s">
        <v>345</v>
      </c>
      <c r="B1573" s="19" t="s">
        <v>22</v>
      </c>
      <c r="C1573" s="22">
        <v>0.22</v>
      </c>
      <c r="D1573" s="22">
        <v>0.97</v>
      </c>
      <c r="E1573" s="22">
        <v>0.93</v>
      </c>
      <c r="F1573" s="22">
        <v>1</v>
      </c>
      <c r="G1573" s="22">
        <v>0.5</v>
      </c>
      <c r="H1573" s="19">
        <v>1</v>
      </c>
      <c r="I1573" s="20" t="s">
        <v>23</v>
      </c>
      <c r="J1573" s="22">
        <v>1</v>
      </c>
      <c r="K1573" t="str">
        <f>VLOOKUP(A1573,MasterTutor!A:D,4,FALSE)</f>
        <v>Advanced</v>
      </c>
      <c r="L1573" t="str">
        <f>VLOOKUP(A1573,MasterTutor!A:D,3,FALSE)</f>
        <v>Adjunct</v>
      </c>
      <c r="M1573" t="str">
        <f>VLOOKUP(A1573,MasterTutor!A:D,2,FALSE)</f>
        <v>Annelies de Groot</v>
      </c>
    </row>
    <row r="1574" spans="1:13" x14ac:dyDescent="0.2">
      <c r="A1574" s="19" t="s">
        <v>346</v>
      </c>
      <c r="B1574" s="19" t="s">
        <v>14</v>
      </c>
      <c r="C1574" s="22">
        <v>0.8417</v>
      </c>
      <c r="D1574" s="22">
        <v>1.1151</v>
      </c>
      <c r="E1574" s="22">
        <v>0.91011235955056102</v>
      </c>
      <c r="F1574" s="22">
        <v>0.98333333333333295</v>
      </c>
      <c r="G1574" s="22">
        <v>0.75</v>
      </c>
      <c r="H1574" s="19">
        <v>2</v>
      </c>
      <c r="I1574" s="20" t="s">
        <v>347</v>
      </c>
      <c r="J1574" s="22">
        <v>1</v>
      </c>
      <c r="K1574" t="str">
        <f>VLOOKUP(A1574,MasterTutor!A:D,4,FALSE)</f>
        <v>Advanced</v>
      </c>
      <c r="L1574" t="str">
        <f>VLOOKUP(A1574,MasterTutor!A:D,3,FALSE)</f>
        <v>Professional</v>
      </c>
      <c r="M1574" t="str">
        <f>VLOOKUP(A1574,MasterTutor!A:D,2,FALSE)</f>
        <v>Annelies de Groot</v>
      </c>
    </row>
    <row r="1575" spans="1:13" x14ac:dyDescent="0.2">
      <c r="A1575" s="19" t="s">
        <v>346</v>
      </c>
      <c r="B1575" s="19" t="s">
        <v>16</v>
      </c>
      <c r="C1575" s="22">
        <v>0.88</v>
      </c>
      <c r="D1575" s="22">
        <v>1.1000000000000001</v>
      </c>
      <c r="E1575" s="22">
        <v>0.96</v>
      </c>
      <c r="F1575" s="22">
        <v>0.92</v>
      </c>
      <c r="G1575" s="22">
        <v>0.41</v>
      </c>
      <c r="H1575" s="19">
        <v>9</v>
      </c>
      <c r="I1575" s="23">
        <v>45877</v>
      </c>
      <c r="J1575" s="22">
        <v>1</v>
      </c>
      <c r="K1575" t="str">
        <f>VLOOKUP(A1575,MasterTutor!A:D,4,FALSE)</f>
        <v>Advanced</v>
      </c>
      <c r="L1575" t="str">
        <f>VLOOKUP(A1575,MasterTutor!A:D,3,FALSE)</f>
        <v>Professional</v>
      </c>
      <c r="M1575" t="str">
        <f>VLOOKUP(A1575,MasterTutor!A:D,2,FALSE)</f>
        <v>Annelies de Groot</v>
      </c>
    </row>
    <row r="1576" spans="1:13" x14ac:dyDescent="0.2">
      <c r="A1576" s="19" t="s">
        <v>346</v>
      </c>
      <c r="B1576" s="19" t="s">
        <v>257</v>
      </c>
      <c r="C1576" s="22">
        <v>0.83</v>
      </c>
      <c r="D1576" s="22">
        <v>1.06</v>
      </c>
      <c r="E1576" s="22">
        <v>0.84</v>
      </c>
      <c r="F1576" s="22">
        <v>0.92</v>
      </c>
      <c r="G1576" s="22">
        <v>0.91</v>
      </c>
      <c r="H1576" s="19">
        <v>8</v>
      </c>
      <c r="I1576" s="20">
        <v>0.3</v>
      </c>
      <c r="J1576" s="22">
        <f>2/7</f>
        <v>0.2857142857142857</v>
      </c>
      <c r="K1576" t="str">
        <f>VLOOKUP(A1576,MasterTutor!A:D,4,FALSE)</f>
        <v>Advanced</v>
      </c>
      <c r="L1576" t="str">
        <f>VLOOKUP(A1576,MasterTutor!A:D,3,FALSE)</f>
        <v>Professional</v>
      </c>
      <c r="M1576" t="str">
        <f>VLOOKUP(A1576,MasterTutor!A:D,2,FALSE)</f>
        <v>Annelies de Groot</v>
      </c>
    </row>
    <row r="1577" spans="1:13" x14ac:dyDescent="0.2">
      <c r="A1577" s="19" t="s">
        <v>346</v>
      </c>
      <c r="B1577" s="19" t="s">
        <v>29</v>
      </c>
      <c r="C1577" s="22">
        <v>0.75419999999999998</v>
      </c>
      <c r="D1577" s="22">
        <v>0.92600000000000005</v>
      </c>
      <c r="E1577" s="22">
        <v>0.80681818199999999</v>
      </c>
      <c r="F1577" s="22">
        <v>1</v>
      </c>
      <c r="G1577" s="22">
        <v>0.84615384599999999</v>
      </c>
      <c r="H1577" s="19">
        <v>10</v>
      </c>
      <c r="I1577" s="20">
        <v>0.77777777777777779</v>
      </c>
      <c r="J1577" s="22">
        <f>I1577</f>
        <v>0.77777777777777779</v>
      </c>
      <c r="K1577" t="str">
        <f>VLOOKUP(A1577,MasterTutor!A:D,4,FALSE)</f>
        <v>Advanced</v>
      </c>
      <c r="L1577" t="str">
        <f>VLOOKUP(A1577,MasterTutor!A:D,3,FALSE)</f>
        <v>Professional</v>
      </c>
      <c r="M1577" t="str">
        <f>VLOOKUP(A1577,MasterTutor!A:D,2,FALSE)</f>
        <v>Annelies de Groot</v>
      </c>
    </row>
    <row r="1578" spans="1:13" x14ac:dyDescent="0.2">
      <c r="A1578" s="19" t="s">
        <v>346</v>
      </c>
      <c r="B1578" s="19" t="s">
        <v>17</v>
      </c>
      <c r="C1578" s="22">
        <v>7.0000000000000007E-2</v>
      </c>
      <c r="D1578" s="22">
        <v>1</v>
      </c>
      <c r="E1578" s="22">
        <v>1</v>
      </c>
      <c r="F1578" s="22">
        <v>1</v>
      </c>
      <c r="G1578" s="22">
        <v>0.8</v>
      </c>
      <c r="H1578" s="19" t="e">
        <v>#N/A</v>
      </c>
      <c r="J1578" s="19"/>
      <c r="K1578" t="str">
        <f>VLOOKUP(A1578,MasterTutor!A:D,4,FALSE)</f>
        <v>Advanced</v>
      </c>
      <c r="L1578" t="str">
        <f>VLOOKUP(A1578,MasterTutor!A:D,3,FALSE)</f>
        <v>Professional</v>
      </c>
      <c r="M1578" t="str">
        <f>VLOOKUP(A1578,MasterTutor!A:D,2,FALSE)</f>
        <v>Annelies de Groot</v>
      </c>
    </row>
    <row r="1579" spans="1:13" x14ac:dyDescent="0.2">
      <c r="A1579" s="19" t="s">
        <v>346</v>
      </c>
      <c r="B1579" s="19" t="s">
        <v>18</v>
      </c>
      <c r="C1579" s="22">
        <v>0.23</v>
      </c>
      <c r="D1579" s="22">
        <v>1.01</v>
      </c>
      <c r="E1579" s="22">
        <v>0.98</v>
      </c>
      <c r="F1579" s="22">
        <v>1</v>
      </c>
      <c r="G1579" s="22">
        <v>1</v>
      </c>
      <c r="H1579" s="19" t="e">
        <v>#N/A</v>
      </c>
      <c r="I1579" s="20" t="s">
        <v>68</v>
      </c>
      <c r="J1579" s="22">
        <v>0.86</v>
      </c>
      <c r="K1579" t="str">
        <f>VLOOKUP(A1579,MasterTutor!A:D,4,FALSE)</f>
        <v>Advanced</v>
      </c>
      <c r="L1579" t="str">
        <f>VLOOKUP(A1579,MasterTutor!A:D,3,FALSE)</f>
        <v>Professional</v>
      </c>
      <c r="M1579" t="str">
        <f>VLOOKUP(A1579,MasterTutor!A:D,2,FALSE)</f>
        <v>Annelies de Groot</v>
      </c>
    </row>
    <row r="1580" spans="1:13" x14ac:dyDescent="0.2">
      <c r="A1580" s="19" t="s">
        <v>346</v>
      </c>
      <c r="B1580" s="19" t="s">
        <v>20</v>
      </c>
      <c r="C1580" s="22">
        <v>0.57999999999999996</v>
      </c>
      <c r="D1580" s="22">
        <v>1.02</v>
      </c>
      <c r="E1580" s="22">
        <v>0.97</v>
      </c>
      <c r="F1580" s="22">
        <v>0.77</v>
      </c>
      <c r="G1580" s="22">
        <v>0.74</v>
      </c>
      <c r="H1580" s="19" t="e">
        <v>#N/A</v>
      </c>
      <c r="I1580" s="20" t="s">
        <v>90</v>
      </c>
      <c r="J1580" s="22">
        <v>0.6</v>
      </c>
      <c r="K1580" t="str">
        <f>VLOOKUP(A1580,MasterTutor!A:D,4,FALSE)</f>
        <v>Advanced</v>
      </c>
      <c r="L1580" t="str">
        <f>VLOOKUP(A1580,MasterTutor!A:D,3,FALSE)</f>
        <v>Professional</v>
      </c>
      <c r="M1580" t="str">
        <f>VLOOKUP(A1580,MasterTutor!A:D,2,FALSE)</f>
        <v>Annelies de Groot</v>
      </c>
    </row>
    <row r="1581" spans="1:13" x14ac:dyDescent="0.2">
      <c r="A1581" s="19" t="s">
        <v>346</v>
      </c>
      <c r="B1581" s="19" t="s">
        <v>21</v>
      </c>
      <c r="C1581" s="22">
        <v>0.79</v>
      </c>
      <c r="D1581" s="22">
        <v>1.1200000000000001</v>
      </c>
      <c r="E1581" s="22">
        <v>0.99</v>
      </c>
      <c r="F1581" s="22">
        <v>0.98</v>
      </c>
      <c r="G1581" s="22">
        <v>0.8</v>
      </c>
      <c r="H1581" s="19">
        <v>5</v>
      </c>
      <c r="I1581" s="20" t="s">
        <v>224</v>
      </c>
      <c r="J1581" s="22">
        <v>0.75</v>
      </c>
      <c r="K1581" t="str">
        <f>VLOOKUP(A1581,MasterTutor!A:D,4,FALSE)</f>
        <v>Advanced</v>
      </c>
      <c r="L1581" t="str">
        <f>VLOOKUP(A1581,MasterTutor!A:D,3,FALSE)</f>
        <v>Professional</v>
      </c>
      <c r="M1581" t="str">
        <f>VLOOKUP(A1581,MasterTutor!A:D,2,FALSE)</f>
        <v>Annelies de Groot</v>
      </c>
    </row>
    <row r="1582" spans="1:13" x14ac:dyDescent="0.2">
      <c r="A1582" s="19" t="s">
        <v>346</v>
      </c>
      <c r="B1582" s="19" t="s">
        <v>22</v>
      </c>
      <c r="C1582" s="22">
        <v>0.8</v>
      </c>
      <c r="D1582" s="22">
        <v>1.08</v>
      </c>
      <c r="E1582" s="22">
        <v>0.95</v>
      </c>
      <c r="F1582" s="22">
        <v>0.96</v>
      </c>
      <c r="G1582" s="22">
        <v>0.69</v>
      </c>
      <c r="H1582" s="19">
        <v>6</v>
      </c>
      <c r="I1582" s="20" t="s">
        <v>106</v>
      </c>
      <c r="J1582" s="22">
        <v>0.4</v>
      </c>
      <c r="K1582" t="str">
        <f>VLOOKUP(A1582,MasterTutor!A:D,4,FALSE)</f>
        <v>Advanced</v>
      </c>
      <c r="L1582" t="str">
        <f>VLOOKUP(A1582,MasterTutor!A:D,3,FALSE)</f>
        <v>Professional</v>
      </c>
      <c r="M1582" t="str">
        <f>VLOOKUP(A1582,MasterTutor!A:D,2,FALSE)</f>
        <v>Annelies de Groot</v>
      </c>
    </row>
    <row r="1583" spans="1:13" x14ac:dyDescent="0.2">
      <c r="A1583" s="19" t="s">
        <v>348</v>
      </c>
      <c r="B1583" s="19" t="s">
        <v>14</v>
      </c>
      <c r="C1583" s="22">
        <v>0.89580000000000004</v>
      </c>
      <c r="D1583" s="22">
        <v>1.1069</v>
      </c>
      <c r="E1583" s="22">
        <v>0.94680851063829696</v>
      </c>
      <c r="F1583" s="22">
        <v>1</v>
      </c>
      <c r="G1583" s="22">
        <v>0.94117647058823495</v>
      </c>
      <c r="H1583" s="19">
        <v>4</v>
      </c>
      <c r="I1583" s="20" t="s">
        <v>158</v>
      </c>
      <c r="J1583" s="22">
        <v>0.33</v>
      </c>
      <c r="K1583" t="str">
        <f>VLOOKUP(A1583,MasterTutor!A:D,4,FALSE)</f>
        <v>Advanced</v>
      </c>
      <c r="L1583" t="str">
        <f>VLOOKUP(A1583,MasterTutor!A:D,3,FALSE)</f>
        <v>Professional</v>
      </c>
      <c r="M1583" t="str">
        <f>VLOOKUP(A1583,MasterTutor!A:D,2,FALSE)</f>
        <v>Ela Cross</v>
      </c>
    </row>
    <row r="1584" spans="1:13" x14ac:dyDescent="0.2">
      <c r="A1584" s="19" t="s">
        <v>348</v>
      </c>
      <c r="B1584" s="19" t="s">
        <v>14</v>
      </c>
      <c r="C1584" s="22">
        <v>0.89580000000000004</v>
      </c>
      <c r="D1584" s="22">
        <v>1.1069</v>
      </c>
      <c r="E1584" s="22">
        <v>0.94680851063829696</v>
      </c>
      <c r="F1584" s="22">
        <v>1</v>
      </c>
      <c r="G1584" s="22">
        <v>0.94117647058823495</v>
      </c>
      <c r="H1584" s="19">
        <v>4</v>
      </c>
      <c r="I1584" s="20" t="s">
        <v>158</v>
      </c>
      <c r="J1584" s="22">
        <f>_xlfn.TEXTBEFORE(I1584, "/")/_xlfn.TEXTAFTER(I1584,"/")</f>
        <v>0.33333333333333331</v>
      </c>
      <c r="K1584" t="str">
        <f>VLOOKUP(A1584,MasterTutor!A:D,4,FALSE)</f>
        <v>Advanced</v>
      </c>
      <c r="L1584" t="str">
        <f>VLOOKUP(A1584,MasterTutor!A:D,3,FALSE)</f>
        <v>Professional</v>
      </c>
      <c r="M1584" t="str">
        <f>VLOOKUP(A1584,MasterTutor!A:D,2,FALSE)</f>
        <v>Ela Cross</v>
      </c>
    </row>
    <row r="1585" spans="1:13" x14ac:dyDescent="0.2">
      <c r="A1585" s="19" t="s">
        <v>348</v>
      </c>
      <c r="B1585" s="19" t="s">
        <v>16</v>
      </c>
      <c r="C1585" s="22">
        <v>0.99</v>
      </c>
      <c r="D1585" s="22">
        <v>1.1200000000000001</v>
      </c>
      <c r="E1585" s="22">
        <v>0.98</v>
      </c>
      <c r="F1585" s="22">
        <v>1</v>
      </c>
      <c r="G1585" s="22">
        <v>0.73</v>
      </c>
      <c r="H1585" s="19">
        <v>6</v>
      </c>
      <c r="I1585" s="23">
        <v>45699</v>
      </c>
      <c r="J1585" s="24">
        <v>0.18</v>
      </c>
      <c r="K1585" t="str">
        <f>VLOOKUP(A1585,MasterTutor!A:D,4,FALSE)</f>
        <v>Advanced</v>
      </c>
      <c r="L1585" t="str">
        <f>VLOOKUP(A1585,MasterTutor!A:D,3,FALSE)</f>
        <v>Professional</v>
      </c>
      <c r="M1585" t="str">
        <f>VLOOKUP(A1585,MasterTutor!A:D,2,FALSE)</f>
        <v>Ela Cross</v>
      </c>
    </row>
    <row r="1586" spans="1:13" x14ac:dyDescent="0.2">
      <c r="A1586" s="19" t="s">
        <v>348</v>
      </c>
      <c r="B1586" s="19" t="s">
        <v>257</v>
      </c>
      <c r="C1586" s="22">
        <v>0.82</v>
      </c>
      <c r="D1586" s="22">
        <v>1.1200000000000001</v>
      </c>
      <c r="E1586" s="22">
        <v>0.97</v>
      </c>
      <c r="F1586" s="22">
        <v>1</v>
      </c>
      <c r="G1586" s="22">
        <v>0.9</v>
      </c>
      <c r="H1586" s="19">
        <v>3</v>
      </c>
      <c r="I1586" s="20">
        <v>0.25</v>
      </c>
      <c r="J1586" s="22">
        <v>0.25</v>
      </c>
      <c r="K1586" t="str">
        <f>VLOOKUP(A1586,MasterTutor!A:D,4,FALSE)</f>
        <v>Advanced</v>
      </c>
      <c r="L1586" t="str">
        <f>VLOOKUP(A1586,MasterTutor!A:D,3,FALSE)</f>
        <v>Professional</v>
      </c>
      <c r="M1586" t="str">
        <f>VLOOKUP(A1586,MasterTutor!A:D,2,FALSE)</f>
        <v>Ela Cross</v>
      </c>
    </row>
    <row r="1587" spans="1:13" x14ac:dyDescent="0.2">
      <c r="A1587" s="19" t="s">
        <v>348</v>
      </c>
      <c r="B1587" s="19" t="s">
        <v>29</v>
      </c>
      <c r="C1587" s="22">
        <v>0.79579999999999995</v>
      </c>
      <c r="D1587" s="22">
        <v>1.0263</v>
      </c>
      <c r="E1587" s="22">
        <v>0.97802197800000001</v>
      </c>
      <c r="F1587" s="22">
        <v>0.96825396799999996</v>
      </c>
      <c r="G1587" s="22">
        <v>0.86666666699999995</v>
      </c>
      <c r="H1587" s="19">
        <v>9</v>
      </c>
      <c r="I1587" s="20">
        <v>0.25</v>
      </c>
      <c r="J1587" s="22">
        <f>I1587</f>
        <v>0.25</v>
      </c>
      <c r="K1587" t="str">
        <f>VLOOKUP(A1587,MasterTutor!A:D,4,FALSE)</f>
        <v>Advanced</v>
      </c>
      <c r="L1587" t="str">
        <f>VLOOKUP(A1587,MasterTutor!A:D,3,FALSE)</f>
        <v>Professional</v>
      </c>
      <c r="M1587" t="str">
        <f>VLOOKUP(A1587,MasterTutor!A:D,2,FALSE)</f>
        <v>Ela Cross</v>
      </c>
    </row>
    <row r="1588" spans="1:13" x14ac:dyDescent="0.2">
      <c r="A1588" s="19" t="s">
        <v>348</v>
      </c>
      <c r="B1588" s="19" t="s">
        <v>18</v>
      </c>
      <c r="C1588" s="22">
        <v>0.2</v>
      </c>
      <c r="D1588" s="22">
        <v>1.02</v>
      </c>
      <c r="E1588" s="22">
        <v>0.92</v>
      </c>
      <c r="F1588" s="22">
        <v>0.71</v>
      </c>
      <c r="G1588" s="22">
        <v>0.91</v>
      </c>
      <c r="H1588" s="19" t="e">
        <v>#N/A</v>
      </c>
      <c r="I1588" s="20" t="s">
        <v>58</v>
      </c>
      <c r="J1588" s="22">
        <v>0.8</v>
      </c>
      <c r="K1588" t="str">
        <f>VLOOKUP(A1588,MasterTutor!A:D,4,FALSE)</f>
        <v>Advanced</v>
      </c>
      <c r="L1588" t="str">
        <f>VLOOKUP(A1588,MasterTutor!A:D,3,FALSE)</f>
        <v>Professional</v>
      </c>
      <c r="M1588" t="str">
        <f>VLOOKUP(A1588,MasterTutor!A:D,2,FALSE)</f>
        <v>Ela Cross</v>
      </c>
    </row>
    <row r="1589" spans="1:13" x14ac:dyDescent="0.2">
      <c r="A1589" s="19" t="s">
        <v>348</v>
      </c>
      <c r="B1589" s="19" t="s">
        <v>20</v>
      </c>
      <c r="C1589" s="22">
        <v>0.78</v>
      </c>
      <c r="D1589" s="22">
        <v>1.1299999999999999</v>
      </c>
      <c r="E1589" s="22">
        <v>0.97</v>
      </c>
      <c r="F1589" s="22">
        <v>0.69</v>
      </c>
      <c r="G1589" s="22">
        <v>0.71</v>
      </c>
      <c r="H1589" s="19">
        <v>1</v>
      </c>
      <c r="I1589" s="20" t="s">
        <v>132</v>
      </c>
      <c r="J1589" s="22">
        <f>1/3</f>
        <v>0.33333333333333331</v>
      </c>
      <c r="K1589" t="str">
        <f>VLOOKUP(A1589,MasterTutor!A:D,4,FALSE)</f>
        <v>Advanced</v>
      </c>
      <c r="L1589" t="str">
        <f>VLOOKUP(A1589,MasterTutor!A:D,3,FALSE)</f>
        <v>Professional</v>
      </c>
      <c r="M1589" t="str">
        <f>VLOOKUP(A1589,MasterTutor!A:D,2,FALSE)</f>
        <v>Ela Cross</v>
      </c>
    </row>
    <row r="1590" spans="1:13" x14ac:dyDescent="0.2">
      <c r="A1590" s="19" t="s">
        <v>348</v>
      </c>
      <c r="B1590" s="19" t="s">
        <v>21</v>
      </c>
      <c r="C1590" s="22">
        <v>0.79</v>
      </c>
      <c r="D1590" s="22">
        <v>1.24</v>
      </c>
      <c r="E1590" s="22">
        <v>0.97</v>
      </c>
      <c r="F1590" s="22">
        <v>0.98</v>
      </c>
      <c r="G1590" s="22">
        <v>0.73</v>
      </c>
      <c r="H1590" s="19">
        <v>3</v>
      </c>
      <c r="I1590" s="20" t="s">
        <v>52</v>
      </c>
      <c r="J1590" s="22">
        <v>0.63</v>
      </c>
      <c r="K1590" t="str">
        <f>VLOOKUP(A1590,MasterTutor!A:D,4,FALSE)</f>
        <v>Advanced</v>
      </c>
      <c r="L1590" t="str">
        <f>VLOOKUP(A1590,MasterTutor!A:D,3,FALSE)</f>
        <v>Professional</v>
      </c>
      <c r="M1590" t="str">
        <f>VLOOKUP(A1590,MasterTutor!A:D,2,FALSE)</f>
        <v>Ela Cross</v>
      </c>
    </row>
    <row r="1591" spans="1:13" x14ac:dyDescent="0.2">
      <c r="A1591" s="19" t="s">
        <v>348</v>
      </c>
      <c r="B1591" s="19" t="s">
        <v>22</v>
      </c>
      <c r="C1591" s="22">
        <v>0.8</v>
      </c>
      <c r="D1591" s="22">
        <v>1.1599999999999999</v>
      </c>
      <c r="E1591" s="22">
        <v>0.97</v>
      </c>
      <c r="F1591" s="22">
        <v>0.98</v>
      </c>
      <c r="G1591" s="22">
        <v>0.62</v>
      </c>
      <c r="H1591" s="19">
        <v>7</v>
      </c>
      <c r="I1591" s="20" t="s">
        <v>106</v>
      </c>
      <c r="J1591" s="22">
        <v>0.4</v>
      </c>
      <c r="K1591" t="str">
        <f>VLOOKUP(A1591,MasterTutor!A:D,4,FALSE)</f>
        <v>Advanced</v>
      </c>
      <c r="L1591" t="str">
        <f>VLOOKUP(A1591,MasterTutor!A:D,3,FALSE)</f>
        <v>Professional</v>
      </c>
      <c r="M1591" t="str">
        <f>VLOOKUP(A1591,MasterTutor!A:D,2,FALSE)</f>
        <v>Ela Cross</v>
      </c>
    </row>
    <row r="1592" spans="1:13" x14ac:dyDescent="0.2">
      <c r="A1592" s="19" t="s">
        <v>349</v>
      </c>
      <c r="B1592" s="19" t="s">
        <v>17</v>
      </c>
      <c r="C1592" s="22">
        <v>0.84</v>
      </c>
      <c r="D1592" s="22">
        <v>1.41</v>
      </c>
      <c r="E1592" s="22">
        <v>0.98</v>
      </c>
      <c r="F1592" s="22">
        <v>0.78</v>
      </c>
      <c r="G1592" s="22">
        <v>0.22</v>
      </c>
      <c r="H1592" s="19">
        <v>9</v>
      </c>
      <c r="I1592" s="20">
        <v>0</v>
      </c>
      <c r="J1592" s="22">
        <f>I1592</f>
        <v>0</v>
      </c>
      <c r="K1592" t="e">
        <f>VLOOKUP(A1592,MasterTutor!A:D,4,FALSE)</f>
        <v>#N/A</v>
      </c>
      <c r="L1592" t="e">
        <f>VLOOKUP(A1592,MasterTutor!A:D,3,FALSE)</f>
        <v>#N/A</v>
      </c>
      <c r="M1592" t="e">
        <f>VLOOKUP(A1592,MasterTutor!A:D,2,FALSE)</f>
        <v>#N/A</v>
      </c>
    </row>
    <row r="1593" spans="1:13" x14ac:dyDescent="0.2">
      <c r="A1593" s="19" t="s">
        <v>349</v>
      </c>
      <c r="B1593" s="19" t="s">
        <v>18</v>
      </c>
      <c r="C1593" s="22">
        <v>0.65</v>
      </c>
      <c r="D1593" s="22">
        <v>1.69</v>
      </c>
      <c r="E1593" s="22">
        <v>1</v>
      </c>
      <c r="F1593" s="22">
        <v>1</v>
      </c>
      <c r="G1593" s="22">
        <v>0.92</v>
      </c>
      <c r="H1593" s="19">
        <v>3</v>
      </c>
      <c r="I1593" s="20">
        <v>1</v>
      </c>
      <c r="J1593" s="22">
        <f>I1593</f>
        <v>1</v>
      </c>
      <c r="K1593" t="e">
        <f>VLOOKUP(A1593,MasterTutor!A:D,4,FALSE)</f>
        <v>#N/A</v>
      </c>
      <c r="L1593" t="e">
        <f>VLOOKUP(A1593,MasterTutor!A:D,3,FALSE)</f>
        <v>#N/A</v>
      </c>
      <c r="M1593" t="e">
        <f>VLOOKUP(A1593,MasterTutor!A:D,2,FALSE)</f>
        <v>#N/A</v>
      </c>
    </row>
    <row r="1594" spans="1:13" x14ac:dyDescent="0.2">
      <c r="A1594" s="19" t="s">
        <v>349</v>
      </c>
      <c r="B1594" s="19" t="s">
        <v>20</v>
      </c>
      <c r="C1594" s="22">
        <v>0.4</v>
      </c>
      <c r="D1594" s="22">
        <v>1.22</v>
      </c>
      <c r="E1594" s="22">
        <v>1</v>
      </c>
      <c r="F1594" s="22">
        <v>1</v>
      </c>
      <c r="G1594" s="22">
        <v>0</v>
      </c>
      <c r="H1594" s="19">
        <v>2</v>
      </c>
      <c r="I1594" s="20">
        <v>0</v>
      </c>
      <c r="J1594" s="22">
        <f>I1594</f>
        <v>0</v>
      </c>
      <c r="K1594" t="e">
        <f>VLOOKUP(A1594,MasterTutor!A:D,4,FALSE)</f>
        <v>#N/A</v>
      </c>
      <c r="L1594" t="e">
        <f>VLOOKUP(A1594,MasterTutor!A:D,3,FALSE)</f>
        <v>#N/A</v>
      </c>
      <c r="M1594" t="e">
        <f>VLOOKUP(A1594,MasterTutor!A:D,2,FALSE)</f>
        <v>#N/A</v>
      </c>
    </row>
    <row r="1595" spans="1:13" x14ac:dyDescent="0.2">
      <c r="A1595" s="19" t="s">
        <v>350</v>
      </c>
      <c r="B1595" s="19" t="s">
        <v>29</v>
      </c>
      <c r="C1595" s="22">
        <v>0</v>
      </c>
      <c r="D1595" s="22">
        <v>0.11840000000000001</v>
      </c>
      <c r="E1595" s="22">
        <v>0</v>
      </c>
      <c r="F1595" s="22">
        <v>0</v>
      </c>
      <c r="G1595" s="22">
        <v>0</v>
      </c>
      <c r="H1595" s="19">
        <v>0</v>
      </c>
      <c r="I1595" s="20" t="s">
        <v>32</v>
      </c>
      <c r="J1595" s="22">
        <v>0</v>
      </c>
      <c r="K1595" t="e">
        <f>VLOOKUP(A1595,MasterTutor!A:D,4,FALSE)</f>
        <v>#N/A</v>
      </c>
      <c r="L1595" t="e">
        <f>VLOOKUP(A1595,MasterTutor!A:D,3,FALSE)</f>
        <v>#N/A</v>
      </c>
      <c r="M1595" t="e">
        <f>VLOOKUP(A1595,MasterTutor!A:D,2,FALSE)</f>
        <v>#N/A</v>
      </c>
    </row>
    <row r="1596" spans="1:13" x14ac:dyDescent="0.2">
      <c r="A1596" s="19" t="s">
        <v>351</v>
      </c>
      <c r="B1596" s="19" t="s">
        <v>17</v>
      </c>
      <c r="C1596" s="22">
        <v>1.1100000000000001</v>
      </c>
      <c r="D1596" s="22">
        <v>1.24</v>
      </c>
      <c r="E1596" s="22">
        <v>0.99</v>
      </c>
      <c r="F1596" s="22">
        <v>0.75</v>
      </c>
      <c r="G1596" s="22">
        <v>0.69</v>
      </c>
      <c r="H1596" s="19">
        <v>7</v>
      </c>
      <c r="I1596" s="20">
        <v>1</v>
      </c>
      <c r="J1596" s="22">
        <f>I1596</f>
        <v>1</v>
      </c>
      <c r="K1596" t="e">
        <f>VLOOKUP(A1596,MasterTutor!A:D,4,FALSE)</f>
        <v>#N/A</v>
      </c>
      <c r="L1596" t="e">
        <f>VLOOKUP(A1596,MasterTutor!A:D,3,FALSE)</f>
        <v>#N/A</v>
      </c>
      <c r="M1596" t="e">
        <f>VLOOKUP(A1596,MasterTutor!A:D,2,FALSE)</f>
        <v>#N/A</v>
      </c>
    </row>
    <row r="1597" spans="1:13" x14ac:dyDescent="0.2">
      <c r="A1597" s="19" t="s">
        <v>352</v>
      </c>
      <c r="B1597" s="19" t="s">
        <v>14</v>
      </c>
      <c r="C1597" s="22">
        <v>0.875</v>
      </c>
      <c r="D1597" s="22">
        <v>1.0407</v>
      </c>
      <c r="E1597" s="22">
        <v>1</v>
      </c>
      <c r="F1597" s="22">
        <v>0.89772727272727204</v>
      </c>
      <c r="G1597" s="22">
        <v>0.66666666666666596</v>
      </c>
      <c r="H1597" s="19">
        <v>9</v>
      </c>
      <c r="I1597" s="20" t="s">
        <v>40</v>
      </c>
      <c r="J1597" s="22">
        <v>0</v>
      </c>
      <c r="K1597" t="e">
        <f>VLOOKUP(A1597,MasterTutor!A:D,4,FALSE)</f>
        <v>#N/A</v>
      </c>
      <c r="L1597" t="e">
        <f>VLOOKUP(A1597,MasterTutor!A:D,3,FALSE)</f>
        <v>#N/A</v>
      </c>
      <c r="M1597" t="e">
        <f>VLOOKUP(A1597,MasterTutor!A:D,2,FALSE)</f>
        <v>#N/A</v>
      </c>
    </row>
    <row r="1598" spans="1:13" x14ac:dyDescent="0.2">
      <c r="A1598" s="19" t="s">
        <v>352</v>
      </c>
      <c r="B1598" s="19" t="s">
        <v>16</v>
      </c>
      <c r="C1598" s="22">
        <v>1.01</v>
      </c>
      <c r="D1598" s="22">
        <v>0.99</v>
      </c>
      <c r="E1598" s="22">
        <v>0.99</v>
      </c>
      <c r="F1598" s="22">
        <v>0.97</v>
      </c>
      <c r="G1598" s="22">
        <v>0.33</v>
      </c>
      <c r="H1598" s="19">
        <v>9</v>
      </c>
      <c r="I1598" s="23" t="s">
        <v>353</v>
      </c>
      <c r="J1598" s="22">
        <v>0</v>
      </c>
      <c r="K1598" t="e">
        <f>VLOOKUP(A1598,MasterTutor!A:D,4,FALSE)</f>
        <v>#N/A</v>
      </c>
      <c r="L1598" t="e">
        <f>VLOOKUP(A1598,MasterTutor!A:D,3,FALSE)</f>
        <v>#N/A</v>
      </c>
      <c r="M1598" t="e">
        <f>VLOOKUP(A1598,MasterTutor!A:D,2,FALSE)</f>
        <v>#N/A</v>
      </c>
    </row>
    <row r="1599" spans="1:13" x14ac:dyDescent="0.2">
      <c r="A1599" s="19" t="s">
        <v>352</v>
      </c>
      <c r="B1599" s="19" t="s">
        <v>257</v>
      </c>
      <c r="C1599" s="22">
        <v>0.64</v>
      </c>
      <c r="D1599" s="22">
        <v>0.66</v>
      </c>
      <c r="E1599" s="22">
        <v>1</v>
      </c>
      <c r="F1599" s="22">
        <v>0.88</v>
      </c>
      <c r="G1599" s="22">
        <v>0.5</v>
      </c>
      <c r="H1599" s="19">
        <v>17</v>
      </c>
      <c r="I1599" s="20" t="s">
        <v>54</v>
      </c>
      <c r="J1599" s="22">
        <v>0</v>
      </c>
      <c r="K1599" t="e">
        <f>VLOOKUP(A1599,MasterTutor!A:D,4,FALSE)</f>
        <v>#N/A</v>
      </c>
      <c r="L1599" t="e">
        <f>VLOOKUP(A1599,MasterTutor!A:D,3,FALSE)</f>
        <v>#N/A</v>
      </c>
      <c r="M1599" t="e">
        <f>VLOOKUP(A1599,MasterTutor!A:D,2,FALSE)</f>
        <v>#N/A</v>
      </c>
    </row>
    <row r="1600" spans="1:13" x14ac:dyDescent="0.2">
      <c r="A1600" s="19" t="s">
        <v>352</v>
      </c>
      <c r="B1600" s="19" t="s">
        <v>21</v>
      </c>
      <c r="C1600" s="22">
        <v>0.95</v>
      </c>
      <c r="D1600" s="22">
        <v>1.42</v>
      </c>
      <c r="E1600" s="22">
        <v>0.99</v>
      </c>
      <c r="F1600" s="22">
        <v>0.77</v>
      </c>
      <c r="G1600" s="22">
        <v>0.4</v>
      </c>
      <c r="H1600" s="19">
        <v>3</v>
      </c>
      <c r="I1600" s="20" t="s">
        <v>172</v>
      </c>
      <c r="J1600" s="22">
        <v>0.2</v>
      </c>
      <c r="K1600" t="e">
        <f>VLOOKUP(A1600,MasterTutor!A:D,4,FALSE)</f>
        <v>#N/A</v>
      </c>
      <c r="L1600" t="e">
        <f>VLOOKUP(A1600,MasterTutor!A:D,3,FALSE)</f>
        <v>#N/A</v>
      </c>
      <c r="M1600" t="e">
        <f>VLOOKUP(A1600,MasterTutor!A:D,2,FALSE)</f>
        <v>#N/A</v>
      </c>
    </row>
    <row r="1601" spans="1:13" x14ac:dyDescent="0.2">
      <c r="A1601" s="19" t="s">
        <v>352</v>
      </c>
      <c r="B1601" s="19" t="s">
        <v>22</v>
      </c>
      <c r="C1601" s="22">
        <v>1.1599999999999999</v>
      </c>
      <c r="D1601" s="22">
        <v>1.28</v>
      </c>
      <c r="E1601" s="22">
        <v>1</v>
      </c>
      <c r="F1601" s="22">
        <v>0.97</v>
      </c>
      <c r="G1601" s="22">
        <v>0.56000000000000005</v>
      </c>
      <c r="H1601" s="19">
        <v>8</v>
      </c>
      <c r="I1601" s="20" t="s">
        <v>64</v>
      </c>
      <c r="J1601" s="22">
        <v>0.25</v>
      </c>
      <c r="K1601" t="e">
        <f>VLOOKUP(A1601,MasterTutor!A:D,4,FALSE)</f>
        <v>#N/A</v>
      </c>
      <c r="L1601" t="e">
        <f>VLOOKUP(A1601,MasterTutor!A:D,3,FALSE)</f>
        <v>#N/A</v>
      </c>
      <c r="M1601" t="e">
        <f>VLOOKUP(A1601,MasterTutor!A:D,2,FALSE)</f>
        <v>#N/A</v>
      </c>
    </row>
    <row r="1602" spans="1:13" x14ac:dyDescent="0.2">
      <c r="A1602" s="19" t="s">
        <v>354</v>
      </c>
      <c r="B1602" s="19" t="s">
        <v>29</v>
      </c>
      <c r="C1602" s="22">
        <v>0</v>
      </c>
      <c r="D1602" s="22">
        <v>1.2188000000000001</v>
      </c>
      <c r="E1602" s="22">
        <v>0</v>
      </c>
      <c r="F1602" s="22">
        <v>0</v>
      </c>
      <c r="G1602" s="22">
        <v>0</v>
      </c>
      <c r="H1602" s="19">
        <v>0</v>
      </c>
      <c r="I1602" s="20" t="s">
        <v>32</v>
      </c>
      <c r="J1602" s="22">
        <v>0</v>
      </c>
      <c r="K1602" t="e">
        <f>VLOOKUP(A1602,MasterTutor!A:D,4,FALSE)</f>
        <v>#N/A</v>
      </c>
      <c r="L1602" t="e">
        <f>VLOOKUP(A1602,MasterTutor!A:D,3,FALSE)</f>
        <v>#N/A</v>
      </c>
      <c r="M1602" t="e">
        <f>VLOOKUP(A1602,MasterTutor!A:D,2,FALSE)</f>
        <v>#N/A</v>
      </c>
    </row>
    <row r="1603" spans="1:13" x14ac:dyDescent="0.2">
      <c r="A1603" s="19" t="s">
        <v>355</v>
      </c>
      <c r="B1603" s="19" t="s">
        <v>14</v>
      </c>
      <c r="C1603" s="22">
        <v>0.62149999999999905</v>
      </c>
      <c r="D1603" s="22">
        <v>0.88670000000000004</v>
      </c>
      <c r="E1603" s="22">
        <v>0.8</v>
      </c>
      <c r="F1603" s="22">
        <v>0.45</v>
      </c>
      <c r="G1603" s="22">
        <v>0.5</v>
      </c>
      <c r="H1603" s="19">
        <v>1</v>
      </c>
      <c r="I1603" s="20" t="s">
        <v>23</v>
      </c>
      <c r="J1603" s="22">
        <v>1</v>
      </c>
      <c r="K1603" t="str">
        <f>VLOOKUP(A1603,MasterTutor!A:D,4,FALSE)</f>
        <v>Distinguished</v>
      </c>
      <c r="L1603" t="str">
        <f>VLOOKUP(A1603,MasterTutor!A:D,3,FALSE)</f>
        <v>Adjunct</v>
      </c>
      <c r="M1603" t="str">
        <f>VLOOKUP(A1603,MasterTutor!A:D,2,FALSE)</f>
        <v>Annelies de Groot</v>
      </c>
    </row>
    <row r="1604" spans="1:13" x14ac:dyDescent="0.2">
      <c r="A1604" s="19" t="s">
        <v>355</v>
      </c>
      <c r="B1604" s="19" t="s">
        <v>16</v>
      </c>
      <c r="C1604" s="22">
        <v>0.67</v>
      </c>
      <c r="D1604" s="22">
        <v>1.05</v>
      </c>
      <c r="E1604" s="22">
        <v>0.81</v>
      </c>
      <c r="F1604" s="22">
        <v>0.87</v>
      </c>
      <c r="G1604" s="22">
        <v>0.86</v>
      </c>
      <c r="H1604" s="19">
        <v>1</v>
      </c>
      <c r="I1604" s="23"/>
      <c r="J1604" s="19"/>
      <c r="K1604" t="str">
        <f>VLOOKUP(A1604,MasterTutor!A:D,4,FALSE)</f>
        <v>Distinguished</v>
      </c>
      <c r="L1604" t="str">
        <f>VLOOKUP(A1604,MasterTutor!A:D,3,FALSE)</f>
        <v>Adjunct</v>
      </c>
      <c r="M1604" t="str">
        <f>VLOOKUP(A1604,MasterTutor!A:D,2,FALSE)</f>
        <v>Annelies de Groot</v>
      </c>
    </row>
    <row r="1605" spans="1:13" x14ac:dyDescent="0.2">
      <c r="A1605" s="19" t="s">
        <v>355</v>
      </c>
      <c r="B1605" s="19" t="s">
        <v>257</v>
      </c>
      <c r="C1605" s="22">
        <v>0.36</v>
      </c>
      <c r="D1605" s="22">
        <v>1.02</v>
      </c>
      <c r="E1605" s="22">
        <v>0.71</v>
      </c>
      <c r="F1605" s="22">
        <v>1</v>
      </c>
      <c r="G1605" s="22">
        <v>1</v>
      </c>
      <c r="H1605" s="19">
        <v>0</v>
      </c>
      <c r="I1605" s="20"/>
      <c r="J1605" s="22"/>
      <c r="K1605" t="str">
        <f>VLOOKUP(A1605,MasterTutor!A:D,4,FALSE)</f>
        <v>Distinguished</v>
      </c>
      <c r="L1605" t="str">
        <f>VLOOKUP(A1605,MasterTutor!A:D,3,FALSE)</f>
        <v>Adjunct</v>
      </c>
      <c r="M1605" t="str">
        <f>VLOOKUP(A1605,MasterTutor!A:D,2,FALSE)</f>
        <v>Annelies de Groot</v>
      </c>
    </row>
    <row r="1606" spans="1:13" x14ac:dyDescent="0.2">
      <c r="A1606" s="19" t="s">
        <v>355</v>
      </c>
      <c r="B1606" s="19" t="s">
        <v>29</v>
      </c>
      <c r="C1606" s="22">
        <v>0.4375</v>
      </c>
      <c r="D1606" s="22">
        <v>1</v>
      </c>
      <c r="E1606" s="22">
        <v>0.85714285700000004</v>
      </c>
      <c r="F1606" s="22">
        <v>0.55555555599999995</v>
      </c>
      <c r="G1606" s="22">
        <v>0.85714285700000004</v>
      </c>
      <c r="H1606" s="19">
        <v>1</v>
      </c>
      <c r="I1606" s="20" t="s">
        <v>36</v>
      </c>
      <c r="J1606" s="22">
        <v>0</v>
      </c>
      <c r="K1606" t="str">
        <f>VLOOKUP(A1606,MasterTutor!A:D,4,FALSE)</f>
        <v>Distinguished</v>
      </c>
      <c r="L1606" t="str">
        <f>VLOOKUP(A1606,MasterTutor!A:D,3,FALSE)</f>
        <v>Adjunct</v>
      </c>
      <c r="M1606" t="str">
        <f>VLOOKUP(A1606,MasterTutor!A:D,2,FALSE)</f>
        <v>Annelies de Groot</v>
      </c>
    </row>
    <row r="1607" spans="1:13" x14ac:dyDescent="0.2">
      <c r="A1607" s="19" t="s">
        <v>355</v>
      </c>
      <c r="B1607" s="19" t="s">
        <v>17</v>
      </c>
      <c r="C1607" s="22">
        <v>0.72</v>
      </c>
      <c r="D1607" s="22">
        <v>1.1599999999999999</v>
      </c>
      <c r="E1607" s="22">
        <v>0.92</v>
      </c>
      <c r="F1607" s="22">
        <v>0.69</v>
      </c>
      <c r="G1607" s="22">
        <v>0.4</v>
      </c>
      <c r="H1607" s="19" t="e">
        <v>#N/A</v>
      </c>
      <c r="I1607" s="20">
        <v>1</v>
      </c>
      <c r="J1607" s="22">
        <f>I1607</f>
        <v>1</v>
      </c>
      <c r="K1607" t="str">
        <f>VLOOKUP(A1607,MasterTutor!A:D,4,FALSE)</f>
        <v>Distinguished</v>
      </c>
      <c r="L1607" t="str">
        <f>VLOOKUP(A1607,MasterTutor!A:D,3,FALSE)</f>
        <v>Adjunct</v>
      </c>
      <c r="M1607" t="str">
        <f>VLOOKUP(A1607,MasterTutor!A:D,2,FALSE)</f>
        <v>Annelies de Groot</v>
      </c>
    </row>
    <row r="1608" spans="1:13" x14ac:dyDescent="0.2">
      <c r="A1608" s="19" t="s">
        <v>355</v>
      </c>
      <c r="B1608" s="19" t="s">
        <v>18</v>
      </c>
      <c r="C1608" s="22">
        <v>0.44</v>
      </c>
      <c r="D1608" s="22">
        <v>1.07</v>
      </c>
      <c r="E1608" s="22">
        <v>1</v>
      </c>
      <c r="F1608" s="22">
        <v>0.73</v>
      </c>
      <c r="G1608" s="22">
        <v>0.75</v>
      </c>
      <c r="H1608" s="19" t="e">
        <v>#N/A</v>
      </c>
      <c r="I1608" s="20" t="s">
        <v>26</v>
      </c>
      <c r="J1608" s="22">
        <v>0.5</v>
      </c>
      <c r="K1608" t="str">
        <f>VLOOKUP(A1608,MasterTutor!A:D,4,FALSE)</f>
        <v>Distinguished</v>
      </c>
      <c r="L1608" t="str">
        <f>VLOOKUP(A1608,MasterTutor!A:D,3,FALSE)</f>
        <v>Adjunct</v>
      </c>
      <c r="M1608" t="str">
        <f>VLOOKUP(A1608,MasterTutor!A:D,2,FALSE)</f>
        <v>Annelies de Groot</v>
      </c>
    </row>
    <row r="1609" spans="1:13" x14ac:dyDescent="0.2">
      <c r="A1609" s="19" t="s">
        <v>355</v>
      </c>
      <c r="B1609" s="19" t="s">
        <v>20</v>
      </c>
      <c r="C1609" s="22">
        <v>0.73</v>
      </c>
      <c r="D1609" s="22">
        <v>1.1399999999999999</v>
      </c>
      <c r="E1609" s="22">
        <v>0.86</v>
      </c>
      <c r="F1609" s="22">
        <v>0.88</v>
      </c>
      <c r="G1609" s="22">
        <v>0.67</v>
      </c>
      <c r="H1609" s="19" t="e">
        <v>#N/A</v>
      </c>
      <c r="I1609" s="20">
        <v>1</v>
      </c>
      <c r="J1609" s="22">
        <f>I1609</f>
        <v>1</v>
      </c>
      <c r="K1609" t="str">
        <f>VLOOKUP(A1609,MasterTutor!A:D,4,FALSE)</f>
        <v>Distinguished</v>
      </c>
      <c r="L1609" t="str">
        <f>VLOOKUP(A1609,MasterTutor!A:D,3,FALSE)</f>
        <v>Adjunct</v>
      </c>
      <c r="M1609" t="str">
        <f>VLOOKUP(A1609,MasterTutor!A:D,2,FALSE)</f>
        <v>Annelies de Groot</v>
      </c>
    </row>
    <row r="1610" spans="1:13" x14ac:dyDescent="0.2">
      <c r="A1610" s="19" t="s">
        <v>355</v>
      </c>
      <c r="B1610" s="19" t="s">
        <v>21</v>
      </c>
      <c r="C1610" s="22">
        <v>0.49</v>
      </c>
      <c r="D1610" s="22">
        <v>1.02</v>
      </c>
      <c r="E1610" s="22">
        <v>0.83</v>
      </c>
      <c r="F1610" s="22">
        <v>0.91</v>
      </c>
      <c r="G1610" s="22">
        <v>0.88</v>
      </c>
      <c r="H1610" s="19">
        <v>0</v>
      </c>
      <c r="I1610" s="20" t="s">
        <v>36</v>
      </c>
      <c r="J1610" s="22">
        <v>0</v>
      </c>
      <c r="K1610" t="str">
        <f>VLOOKUP(A1610,MasterTutor!A:D,4,FALSE)</f>
        <v>Distinguished</v>
      </c>
      <c r="L1610" t="str">
        <f>VLOOKUP(A1610,MasterTutor!A:D,3,FALSE)</f>
        <v>Adjunct</v>
      </c>
      <c r="M1610" t="str">
        <f>VLOOKUP(A1610,MasterTutor!A:D,2,FALSE)</f>
        <v>Annelies de Groot</v>
      </c>
    </row>
    <row r="1611" spans="1:13" x14ac:dyDescent="0.2">
      <c r="A1611" s="19" t="s">
        <v>355</v>
      </c>
      <c r="B1611" s="19" t="s">
        <v>22</v>
      </c>
      <c r="C1611" s="22">
        <v>0.33</v>
      </c>
      <c r="D1611" s="22">
        <v>0.73</v>
      </c>
      <c r="E1611" s="22">
        <v>0.75</v>
      </c>
      <c r="F1611" s="22">
        <v>0.54</v>
      </c>
      <c r="G1611" s="22">
        <v>0.5</v>
      </c>
      <c r="H1611" s="19">
        <v>2</v>
      </c>
      <c r="I1611" s="20" t="s">
        <v>45</v>
      </c>
      <c r="J1611" s="22">
        <v>0</v>
      </c>
      <c r="K1611" t="str">
        <f>VLOOKUP(A1611,MasterTutor!A:D,4,FALSE)</f>
        <v>Distinguished</v>
      </c>
      <c r="L1611" t="str">
        <f>VLOOKUP(A1611,MasterTutor!A:D,3,FALSE)</f>
        <v>Adjunct</v>
      </c>
      <c r="M1611" t="str">
        <f>VLOOKUP(A1611,MasterTutor!A:D,2,FALSE)</f>
        <v>Annelies de Groot</v>
      </c>
    </row>
    <row r="1612" spans="1:13" x14ac:dyDescent="0.2">
      <c r="A1612" s="19" t="s">
        <v>356</v>
      </c>
      <c r="B1612" s="19" t="s">
        <v>14</v>
      </c>
      <c r="C1612" s="22">
        <v>1.1025</v>
      </c>
      <c r="D1612" s="22">
        <v>1.4522999999999999</v>
      </c>
      <c r="E1612" s="22">
        <v>0.99224806201550297</v>
      </c>
      <c r="F1612" s="22">
        <v>0.98837209302325502</v>
      </c>
      <c r="G1612" s="22">
        <v>0.96875</v>
      </c>
      <c r="H1612" s="19">
        <v>4</v>
      </c>
      <c r="I1612" s="20" t="s">
        <v>66</v>
      </c>
      <c r="J1612" s="22">
        <v>0.5</v>
      </c>
      <c r="K1612" t="str">
        <f>VLOOKUP(A1612,MasterTutor!A:D,4,FALSE)</f>
        <v>Premium</v>
      </c>
      <c r="L1612" t="str">
        <f>VLOOKUP(A1612,MasterTutor!A:D,3,FALSE)</f>
        <v>Professional</v>
      </c>
      <c r="M1612" t="str">
        <f>VLOOKUP(A1612,MasterTutor!A:D,2,FALSE)</f>
        <v>Ian Plamondon</v>
      </c>
    </row>
    <row r="1613" spans="1:13" x14ac:dyDescent="0.2">
      <c r="A1613" s="19" t="s">
        <v>356</v>
      </c>
      <c r="B1613" s="19" t="s">
        <v>16</v>
      </c>
      <c r="C1613" s="22">
        <v>0.81</v>
      </c>
      <c r="D1613" s="22">
        <v>1.21</v>
      </c>
      <c r="E1613" s="22">
        <v>1</v>
      </c>
      <c r="F1613" s="22">
        <v>1</v>
      </c>
      <c r="G1613" s="22">
        <v>0.91</v>
      </c>
      <c r="H1613" s="19">
        <v>1</v>
      </c>
      <c r="I1613" s="23">
        <v>45690</v>
      </c>
      <c r="J1613" s="22">
        <v>1</v>
      </c>
      <c r="K1613" t="str">
        <f>VLOOKUP(A1613,MasterTutor!A:D,4,FALSE)</f>
        <v>Premium</v>
      </c>
      <c r="L1613" t="str">
        <f>VLOOKUP(A1613,MasterTutor!A:D,3,FALSE)</f>
        <v>Professional</v>
      </c>
      <c r="M1613" t="str">
        <f>VLOOKUP(A1613,MasterTutor!A:D,2,FALSE)</f>
        <v>Ian Plamondon</v>
      </c>
    </row>
    <row r="1614" spans="1:13" x14ac:dyDescent="0.2">
      <c r="A1614" s="19" t="s">
        <v>356</v>
      </c>
      <c r="B1614" s="19" t="s">
        <v>257</v>
      </c>
      <c r="C1614" s="22">
        <v>0.76</v>
      </c>
      <c r="D1614" s="22">
        <v>1.34</v>
      </c>
      <c r="E1614" s="22">
        <v>1</v>
      </c>
      <c r="F1614" s="22">
        <v>0.98</v>
      </c>
      <c r="G1614" s="22">
        <v>0.96</v>
      </c>
      <c r="H1614" s="19">
        <v>2</v>
      </c>
      <c r="I1614" s="20"/>
      <c r="J1614" s="22"/>
      <c r="K1614" t="str">
        <f>VLOOKUP(A1614,MasterTutor!A:D,4,FALSE)</f>
        <v>Premium</v>
      </c>
      <c r="L1614" t="str">
        <f>VLOOKUP(A1614,MasterTutor!A:D,3,FALSE)</f>
        <v>Professional</v>
      </c>
      <c r="M1614" t="str">
        <f>VLOOKUP(A1614,MasterTutor!A:D,2,FALSE)</f>
        <v>Ian Plamondon</v>
      </c>
    </row>
    <row r="1615" spans="1:13" x14ac:dyDescent="0.2">
      <c r="A1615" s="19" t="s">
        <v>356</v>
      </c>
      <c r="B1615" s="19" t="s">
        <v>29</v>
      </c>
      <c r="C1615" s="22">
        <v>0.625</v>
      </c>
      <c r="D1615" s="22">
        <v>1.278</v>
      </c>
      <c r="E1615" s="22">
        <v>1</v>
      </c>
      <c r="F1615" s="22">
        <v>1</v>
      </c>
      <c r="G1615" s="22">
        <v>1</v>
      </c>
      <c r="H1615" s="19">
        <v>3</v>
      </c>
      <c r="I1615" s="20">
        <v>1</v>
      </c>
      <c r="J1615" s="22">
        <f>I1615</f>
        <v>1</v>
      </c>
      <c r="K1615" t="str">
        <f>VLOOKUP(A1615,MasterTutor!A:D,4,FALSE)</f>
        <v>Premium</v>
      </c>
      <c r="L1615" t="str">
        <f>VLOOKUP(A1615,MasterTutor!A:D,3,FALSE)</f>
        <v>Professional</v>
      </c>
      <c r="M1615" t="str">
        <f>VLOOKUP(A1615,MasterTutor!A:D,2,FALSE)</f>
        <v>Ian Plamondon</v>
      </c>
    </row>
    <row r="1616" spans="1:13" x14ac:dyDescent="0.2">
      <c r="A1616" s="19" t="s">
        <v>356</v>
      </c>
      <c r="B1616" s="19" t="s">
        <v>17</v>
      </c>
      <c r="C1616" s="22">
        <v>0.91</v>
      </c>
      <c r="D1616" s="22">
        <v>1.43</v>
      </c>
      <c r="E1616" s="22">
        <v>1</v>
      </c>
      <c r="F1616" s="22">
        <v>0.98</v>
      </c>
      <c r="G1616" s="22">
        <v>0.91</v>
      </c>
      <c r="H1616" s="19">
        <v>2</v>
      </c>
      <c r="I1616" s="20" t="s">
        <v>26</v>
      </c>
      <c r="J1616" s="22">
        <v>0.5</v>
      </c>
      <c r="K1616" t="str">
        <f>VLOOKUP(A1616,MasterTutor!A:D,4,FALSE)</f>
        <v>Premium</v>
      </c>
      <c r="L1616" t="str">
        <f>VLOOKUP(A1616,MasterTutor!A:D,3,FALSE)</f>
        <v>Professional</v>
      </c>
      <c r="M1616" t="str">
        <f>VLOOKUP(A1616,MasterTutor!A:D,2,FALSE)</f>
        <v>Ian Plamondon</v>
      </c>
    </row>
    <row r="1617" spans="1:13" x14ac:dyDescent="0.2">
      <c r="A1617" s="19" t="s">
        <v>356</v>
      </c>
      <c r="B1617" s="19" t="s">
        <v>18</v>
      </c>
      <c r="C1617" s="22">
        <v>0.69</v>
      </c>
      <c r="D1617" s="22">
        <v>1.19</v>
      </c>
      <c r="E1617" s="22">
        <v>0.99</v>
      </c>
      <c r="F1617" s="22">
        <v>0.75</v>
      </c>
      <c r="G1617" s="22">
        <v>0.59</v>
      </c>
      <c r="H1617" s="19">
        <v>1</v>
      </c>
      <c r="I1617" s="20">
        <v>1</v>
      </c>
      <c r="J1617" s="22">
        <f>I1617</f>
        <v>1</v>
      </c>
      <c r="K1617" t="str">
        <f>VLOOKUP(A1617,MasterTutor!A:D,4,FALSE)</f>
        <v>Premium</v>
      </c>
      <c r="L1617" t="str">
        <f>VLOOKUP(A1617,MasterTutor!A:D,3,FALSE)</f>
        <v>Professional</v>
      </c>
      <c r="M1617" t="str">
        <f>VLOOKUP(A1617,MasterTutor!A:D,2,FALSE)</f>
        <v>Ian Plamondon</v>
      </c>
    </row>
    <row r="1618" spans="1:13" x14ac:dyDescent="0.2">
      <c r="A1618" s="19" t="s">
        <v>356</v>
      </c>
      <c r="B1618" s="19" t="s">
        <v>20</v>
      </c>
      <c r="C1618" s="22">
        <v>1.02</v>
      </c>
      <c r="D1618" s="22">
        <v>1.1100000000000001</v>
      </c>
      <c r="E1618" s="22">
        <v>1</v>
      </c>
      <c r="F1618" s="22">
        <v>0.99</v>
      </c>
      <c r="G1618" s="22">
        <v>0.65</v>
      </c>
      <c r="H1618" s="19">
        <v>5</v>
      </c>
      <c r="I1618" s="20">
        <v>1</v>
      </c>
      <c r="J1618" s="22">
        <f>I1618</f>
        <v>1</v>
      </c>
      <c r="K1618" t="str">
        <f>VLOOKUP(A1618,MasterTutor!A:D,4,FALSE)</f>
        <v>Premium</v>
      </c>
      <c r="L1618" t="str">
        <f>VLOOKUP(A1618,MasterTutor!A:D,3,FALSE)</f>
        <v>Professional</v>
      </c>
      <c r="M1618" t="str">
        <f>VLOOKUP(A1618,MasterTutor!A:D,2,FALSE)</f>
        <v>Ian Plamondon</v>
      </c>
    </row>
    <row r="1619" spans="1:13" x14ac:dyDescent="0.2">
      <c r="A1619" s="19" t="s">
        <v>356</v>
      </c>
      <c r="B1619" s="19" t="s">
        <v>21</v>
      </c>
      <c r="C1619" s="22">
        <v>1</v>
      </c>
      <c r="D1619" s="22">
        <v>1.25</v>
      </c>
      <c r="E1619" s="22">
        <v>1</v>
      </c>
      <c r="F1619" s="22">
        <v>1</v>
      </c>
      <c r="G1619" s="22">
        <v>0.81</v>
      </c>
      <c r="H1619" s="19">
        <v>0</v>
      </c>
      <c r="I1619" s="21"/>
      <c r="J1619" s="19"/>
      <c r="K1619" t="str">
        <f>VLOOKUP(A1619,MasterTutor!A:D,4,FALSE)</f>
        <v>Premium</v>
      </c>
      <c r="L1619" t="str">
        <f>VLOOKUP(A1619,MasterTutor!A:D,3,FALSE)</f>
        <v>Professional</v>
      </c>
      <c r="M1619" t="str">
        <f>VLOOKUP(A1619,MasterTutor!A:D,2,FALSE)</f>
        <v>Ian Plamondon</v>
      </c>
    </row>
    <row r="1620" spans="1:13" x14ac:dyDescent="0.2">
      <c r="A1620" s="19" t="s">
        <v>356</v>
      </c>
      <c r="B1620" s="19" t="s">
        <v>22</v>
      </c>
      <c r="C1620" s="22">
        <v>1.08</v>
      </c>
      <c r="D1620" s="22">
        <v>1.5</v>
      </c>
      <c r="E1620" s="22">
        <v>1</v>
      </c>
      <c r="F1620" s="22">
        <v>0.99</v>
      </c>
      <c r="G1620" s="22">
        <v>1</v>
      </c>
      <c r="H1620" s="19">
        <v>4</v>
      </c>
      <c r="I1620" s="20" t="s">
        <v>66</v>
      </c>
      <c r="J1620" s="22">
        <v>0.5</v>
      </c>
      <c r="K1620" t="str">
        <f>VLOOKUP(A1620,MasterTutor!A:D,4,FALSE)</f>
        <v>Premium</v>
      </c>
      <c r="L1620" t="str">
        <f>VLOOKUP(A1620,MasterTutor!A:D,3,FALSE)</f>
        <v>Professional</v>
      </c>
      <c r="M1620" t="str">
        <f>VLOOKUP(A1620,MasterTutor!A:D,2,FALSE)</f>
        <v>Ian Plamondon</v>
      </c>
    </row>
    <row r="1621" spans="1:13" x14ac:dyDescent="0.2">
      <c r="A1621" s="19" t="s">
        <v>357</v>
      </c>
      <c r="B1621" s="19" t="s">
        <v>17</v>
      </c>
      <c r="C1621" s="22">
        <v>0.75</v>
      </c>
      <c r="D1621" s="22">
        <v>1.02</v>
      </c>
      <c r="E1621" s="22">
        <v>0.98</v>
      </c>
      <c r="F1621" s="22">
        <v>0.86</v>
      </c>
      <c r="G1621" s="22">
        <v>0.83</v>
      </c>
      <c r="H1621" s="19">
        <v>3</v>
      </c>
      <c r="I1621" s="20">
        <v>0</v>
      </c>
      <c r="J1621" s="22">
        <f>I1621</f>
        <v>0</v>
      </c>
      <c r="K1621" t="e">
        <f>VLOOKUP(A1621,MasterTutor!A:D,4,FALSE)</f>
        <v>#N/A</v>
      </c>
      <c r="L1621" t="e">
        <f>VLOOKUP(A1621,MasterTutor!A:D,3,FALSE)</f>
        <v>#N/A</v>
      </c>
      <c r="M1621" t="e">
        <f>VLOOKUP(A1621,MasterTutor!A:D,2,FALSE)</f>
        <v>#N/A</v>
      </c>
    </row>
    <row r="1622" spans="1:13" x14ac:dyDescent="0.2">
      <c r="A1622" s="19" t="s">
        <v>357</v>
      </c>
      <c r="B1622" s="19" t="s">
        <v>18</v>
      </c>
      <c r="C1622" s="22">
        <v>0.69</v>
      </c>
      <c r="D1622" s="22">
        <v>1.05</v>
      </c>
      <c r="E1622" s="22">
        <v>1</v>
      </c>
      <c r="F1622" s="22">
        <v>0.91</v>
      </c>
      <c r="G1622" s="22">
        <v>0.56000000000000005</v>
      </c>
      <c r="H1622" s="19">
        <v>4</v>
      </c>
      <c r="I1622" s="20">
        <v>0</v>
      </c>
      <c r="J1622" s="22">
        <f>I1622</f>
        <v>0</v>
      </c>
      <c r="K1622" t="e">
        <f>VLOOKUP(A1622,MasterTutor!A:D,4,FALSE)</f>
        <v>#N/A</v>
      </c>
      <c r="L1622" t="e">
        <f>VLOOKUP(A1622,MasterTutor!A:D,3,FALSE)</f>
        <v>#N/A</v>
      </c>
      <c r="M1622" t="e">
        <f>VLOOKUP(A1622,MasterTutor!A:D,2,FALSE)</f>
        <v>#N/A</v>
      </c>
    </row>
    <row r="1623" spans="1:13" x14ac:dyDescent="0.2">
      <c r="A1623" s="19" t="s">
        <v>357</v>
      </c>
      <c r="B1623" s="19" t="s">
        <v>20</v>
      </c>
      <c r="C1623" s="22">
        <v>0.82</v>
      </c>
      <c r="D1623" s="22">
        <v>1.01</v>
      </c>
      <c r="E1623" s="22">
        <v>1</v>
      </c>
      <c r="F1623" s="22">
        <v>0.93</v>
      </c>
      <c r="G1623" s="22">
        <v>0.36</v>
      </c>
      <c r="H1623" s="19">
        <v>3</v>
      </c>
      <c r="I1623" s="20">
        <v>0</v>
      </c>
      <c r="J1623" s="22">
        <f>I1623</f>
        <v>0</v>
      </c>
      <c r="K1623" t="e">
        <f>VLOOKUP(A1623,MasterTutor!A:D,4,FALSE)</f>
        <v>#N/A</v>
      </c>
      <c r="L1623" t="e">
        <f>VLOOKUP(A1623,MasterTutor!A:D,3,FALSE)</f>
        <v>#N/A</v>
      </c>
      <c r="M1623" t="e">
        <f>VLOOKUP(A1623,MasterTutor!A:D,2,FALSE)</f>
        <v>#N/A</v>
      </c>
    </row>
    <row r="1624" spans="1:13" x14ac:dyDescent="0.2">
      <c r="A1624" s="19" t="s">
        <v>357</v>
      </c>
      <c r="B1624" s="19" t="s">
        <v>21</v>
      </c>
      <c r="C1624" s="22">
        <v>0.73</v>
      </c>
      <c r="D1624" s="22">
        <v>1</v>
      </c>
      <c r="E1624" s="22">
        <v>1</v>
      </c>
      <c r="F1624" s="22">
        <v>0.88</v>
      </c>
      <c r="G1624" s="22">
        <v>0.17</v>
      </c>
      <c r="H1624" s="19">
        <v>7</v>
      </c>
      <c r="I1624" s="20" t="s">
        <v>36</v>
      </c>
      <c r="J1624" s="22">
        <v>0</v>
      </c>
      <c r="K1624" t="e">
        <f>VLOOKUP(A1624,MasterTutor!A:D,4,FALSE)</f>
        <v>#N/A</v>
      </c>
      <c r="L1624" t="e">
        <f>VLOOKUP(A1624,MasterTutor!A:D,3,FALSE)</f>
        <v>#N/A</v>
      </c>
      <c r="M1624" t="e">
        <f>VLOOKUP(A1624,MasterTutor!A:D,2,FALSE)</f>
        <v>#N/A</v>
      </c>
    </row>
    <row r="1625" spans="1:13" x14ac:dyDescent="0.2">
      <c r="A1625" s="19" t="s">
        <v>357</v>
      </c>
      <c r="B1625" s="19" t="s">
        <v>22</v>
      </c>
      <c r="C1625" s="22">
        <v>0.44</v>
      </c>
      <c r="D1625" s="22">
        <v>0.98</v>
      </c>
      <c r="E1625" s="22">
        <v>1</v>
      </c>
      <c r="F1625" s="22">
        <v>0.66</v>
      </c>
      <c r="G1625" s="22">
        <v>0.7</v>
      </c>
      <c r="H1625" s="19">
        <v>3</v>
      </c>
      <c r="I1625" s="20" t="s">
        <v>36</v>
      </c>
      <c r="J1625" s="22">
        <v>0</v>
      </c>
      <c r="K1625" t="e">
        <f>VLOOKUP(A1625,MasterTutor!A:D,4,FALSE)</f>
        <v>#N/A</v>
      </c>
      <c r="L1625" t="e">
        <f>VLOOKUP(A1625,MasterTutor!A:D,3,FALSE)</f>
        <v>#N/A</v>
      </c>
      <c r="M1625" t="e">
        <f>VLOOKUP(A1625,MasterTutor!A:D,2,FALSE)</f>
        <v>#N/A</v>
      </c>
    </row>
    <row r="1626" spans="1:13" x14ac:dyDescent="0.2">
      <c r="A1626" s="19" t="s">
        <v>358</v>
      </c>
      <c r="B1626" s="19" t="s">
        <v>17</v>
      </c>
      <c r="C1626" s="22">
        <v>0.73</v>
      </c>
      <c r="D1626" s="22">
        <v>1.1200000000000001</v>
      </c>
      <c r="E1626" s="22">
        <v>0.91</v>
      </c>
      <c r="F1626" s="22">
        <v>0.98</v>
      </c>
      <c r="G1626" s="22">
        <v>0.64</v>
      </c>
      <c r="H1626" s="19">
        <v>3</v>
      </c>
      <c r="J1626" s="19"/>
      <c r="K1626" t="e">
        <f>VLOOKUP(A1626,MasterTutor!A:D,4,FALSE)</f>
        <v>#N/A</v>
      </c>
      <c r="L1626" t="e">
        <f>VLOOKUP(A1626,MasterTutor!A:D,3,FALSE)</f>
        <v>#N/A</v>
      </c>
      <c r="M1626" t="e">
        <f>VLOOKUP(A1626,MasterTutor!A:D,2,FALSE)</f>
        <v>#N/A</v>
      </c>
    </row>
    <row r="1627" spans="1:13" x14ac:dyDescent="0.2">
      <c r="A1627" s="19" t="s">
        <v>358</v>
      </c>
      <c r="B1627" s="19" t="s">
        <v>18</v>
      </c>
      <c r="C1627" s="22">
        <v>0.49</v>
      </c>
      <c r="D1627" s="22">
        <v>0.99</v>
      </c>
      <c r="E1627" s="22">
        <v>1</v>
      </c>
      <c r="F1627" s="22">
        <v>0.88</v>
      </c>
      <c r="G1627" s="22">
        <v>0.4</v>
      </c>
      <c r="H1627" s="19">
        <v>6</v>
      </c>
      <c r="I1627" s="20">
        <v>1</v>
      </c>
      <c r="J1627" s="22">
        <f>I1627</f>
        <v>1</v>
      </c>
      <c r="K1627" t="e">
        <f>VLOOKUP(A1627,MasterTutor!A:D,4,FALSE)</f>
        <v>#N/A</v>
      </c>
      <c r="L1627" t="e">
        <f>VLOOKUP(A1627,MasterTutor!A:D,3,FALSE)</f>
        <v>#N/A</v>
      </c>
      <c r="M1627" t="e">
        <f>VLOOKUP(A1627,MasterTutor!A:D,2,FALSE)</f>
        <v>#N/A</v>
      </c>
    </row>
    <row r="1628" spans="1:13" x14ac:dyDescent="0.2">
      <c r="A1628" s="19" t="s">
        <v>358</v>
      </c>
      <c r="B1628" s="19" t="s">
        <v>20</v>
      </c>
      <c r="C1628" s="22">
        <v>0.49</v>
      </c>
      <c r="D1628" s="22">
        <v>0.69</v>
      </c>
      <c r="E1628" s="22">
        <v>1</v>
      </c>
      <c r="F1628" s="22">
        <v>0.94</v>
      </c>
      <c r="G1628" s="22">
        <v>0.5</v>
      </c>
      <c r="H1628" s="19">
        <v>2</v>
      </c>
      <c r="J1628" s="19"/>
      <c r="K1628" t="e">
        <f>VLOOKUP(A1628,MasterTutor!A:D,4,FALSE)</f>
        <v>#N/A</v>
      </c>
      <c r="L1628" t="e">
        <f>VLOOKUP(A1628,MasterTutor!A:D,3,FALSE)</f>
        <v>#N/A</v>
      </c>
      <c r="M1628" t="e">
        <f>VLOOKUP(A1628,MasterTutor!A:D,2,FALSE)</f>
        <v>#N/A</v>
      </c>
    </row>
    <row r="1629" spans="1:13" x14ac:dyDescent="0.2">
      <c r="A1629" s="19" t="s">
        <v>359</v>
      </c>
      <c r="B1629" s="19" t="s">
        <v>14</v>
      </c>
      <c r="C1629" s="22">
        <v>1.0036</v>
      </c>
      <c r="D1629" s="22">
        <v>0.95779999999999998</v>
      </c>
      <c r="E1629" s="22">
        <v>0.97986577181208001</v>
      </c>
      <c r="F1629" s="22">
        <v>0.97142857142857097</v>
      </c>
      <c r="G1629" s="22">
        <v>0.8125</v>
      </c>
      <c r="H1629" s="19">
        <v>20</v>
      </c>
      <c r="I1629" s="20" t="s">
        <v>83</v>
      </c>
      <c r="J1629" s="22">
        <v>0.71</v>
      </c>
      <c r="K1629" t="str">
        <f>VLOOKUP(A1629,MasterTutor!A:D,4,FALSE)</f>
        <v>Advanced</v>
      </c>
      <c r="L1629" t="str">
        <f>VLOOKUP(A1629,MasterTutor!A:D,3,FALSE)</f>
        <v>Professional</v>
      </c>
      <c r="M1629" t="str">
        <f>VLOOKUP(A1629,MasterTutor!A:D,2,FALSE)</f>
        <v>Kristin Haase-Alvey</v>
      </c>
    </row>
    <row r="1630" spans="1:13" x14ac:dyDescent="0.2">
      <c r="A1630" s="19" t="s">
        <v>359</v>
      </c>
      <c r="B1630" s="19" t="s">
        <v>14</v>
      </c>
      <c r="C1630" s="22">
        <v>1.0036</v>
      </c>
      <c r="D1630" s="22">
        <v>0.95779999999999998</v>
      </c>
      <c r="E1630" s="22">
        <v>0.97986577181208001</v>
      </c>
      <c r="F1630" s="22">
        <v>0.97142857142857097</v>
      </c>
      <c r="G1630" s="22">
        <v>0.8125</v>
      </c>
      <c r="H1630" s="19">
        <v>20</v>
      </c>
      <c r="I1630" s="20" t="s">
        <v>83</v>
      </c>
      <c r="J1630" s="22">
        <f>_xlfn.TEXTBEFORE(I1630, "/")/_xlfn.TEXTAFTER(I1630,"/")</f>
        <v>0.7142857142857143</v>
      </c>
      <c r="K1630" t="str">
        <f>VLOOKUP(A1630,MasterTutor!A:D,4,FALSE)</f>
        <v>Advanced</v>
      </c>
      <c r="L1630" t="str">
        <f>VLOOKUP(A1630,MasterTutor!A:D,3,FALSE)</f>
        <v>Professional</v>
      </c>
      <c r="M1630" t="str">
        <f>VLOOKUP(A1630,MasterTutor!A:D,2,FALSE)</f>
        <v>Kristin Haase-Alvey</v>
      </c>
    </row>
    <row r="1631" spans="1:13" x14ac:dyDescent="0.2">
      <c r="A1631" s="19" t="s">
        <v>359</v>
      </c>
      <c r="B1631" s="19" t="s">
        <v>16</v>
      </c>
      <c r="C1631" s="22">
        <v>0.93</v>
      </c>
      <c r="D1631" s="22">
        <v>0.87</v>
      </c>
      <c r="E1631" s="22">
        <v>0.96</v>
      </c>
      <c r="F1631" s="22">
        <v>0.97</v>
      </c>
      <c r="G1631" s="22">
        <v>0.83</v>
      </c>
      <c r="H1631" s="19">
        <v>11</v>
      </c>
      <c r="I1631" s="23">
        <v>45659</v>
      </c>
      <c r="J1631" s="22">
        <v>0.5</v>
      </c>
      <c r="K1631" t="str">
        <f>VLOOKUP(A1631,MasterTutor!A:D,4,FALSE)</f>
        <v>Advanced</v>
      </c>
      <c r="L1631" t="str">
        <f>VLOOKUP(A1631,MasterTutor!A:D,3,FALSE)</f>
        <v>Professional</v>
      </c>
      <c r="M1631" t="str">
        <f>VLOOKUP(A1631,MasterTutor!A:D,2,FALSE)</f>
        <v>Kristin Haase-Alvey</v>
      </c>
    </row>
    <row r="1632" spans="1:13" x14ac:dyDescent="0.2">
      <c r="A1632" s="19" t="s">
        <v>359</v>
      </c>
      <c r="B1632" s="19" t="s">
        <v>257</v>
      </c>
      <c r="C1632" s="22">
        <v>0.93</v>
      </c>
      <c r="D1632" s="22">
        <v>0.87</v>
      </c>
      <c r="E1632" s="22">
        <v>0.95</v>
      </c>
      <c r="F1632" s="22">
        <v>0.91</v>
      </c>
      <c r="G1632" s="22">
        <v>0.84</v>
      </c>
      <c r="H1632" s="19">
        <v>20</v>
      </c>
      <c r="I1632" s="20">
        <v>1</v>
      </c>
      <c r="J1632" s="22">
        <v>1</v>
      </c>
      <c r="K1632" t="str">
        <f>VLOOKUP(A1632,MasterTutor!A:D,4,FALSE)</f>
        <v>Advanced</v>
      </c>
      <c r="L1632" t="str">
        <f>VLOOKUP(A1632,MasterTutor!A:D,3,FALSE)</f>
        <v>Professional</v>
      </c>
      <c r="M1632" t="str">
        <f>VLOOKUP(A1632,MasterTutor!A:D,2,FALSE)</f>
        <v>Kristin Haase-Alvey</v>
      </c>
    </row>
    <row r="1633" spans="1:13" x14ac:dyDescent="0.2">
      <c r="A1633" s="19" t="s">
        <v>359</v>
      </c>
      <c r="B1633" s="19" t="s">
        <v>29</v>
      </c>
      <c r="C1633" s="22">
        <v>0.79169999999999996</v>
      </c>
      <c r="D1633" s="22">
        <v>0.98460000000000003</v>
      </c>
      <c r="E1633" s="22">
        <v>0.91</v>
      </c>
      <c r="F1633" s="22">
        <v>0.82089552200000004</v>
      </c>
      <c r="G1633" s="22">
        <v>0.70833333300000001</v>
      </c>
      <c r="H1633" s="19">
        <v>20</v>
      </c>
      <c r="I1633" s="20">
        <v>0.33333333333333331</v>
      </c>
      <c r="J1633" s="22">
        <f>I1633</f>
        <v>0.33333333333333331</v>
      </c>
      <c r="K1633" t="str">
        <f>VLOOKUP(A1633,MasterTutor!A:D,4,FALSE)</f>
        <v>Advanced</v>
      </c>
      <c r="L1633" t="str">
        <f>VLOOKUP(A1633,MasterTutor!A:D,3,FALSE)</f>
        <v>Professional</v>
      </c>
      <c r="M1633" t="str">
        <f>VLOOKUP(A1633,MasterTutor!A:D,2,FALSE)</f>
        <v>Kristin Haase-Alvey</v>
      </c>
    </row>
    <row r="1634" spans="1:13" x14ac:dyDescent="0.2">
      <c r="A1634" s="19" t="s">
        <v>359</v>
      </c>
      <c r="B1634" s="19" t="s">
        <v>22</v>
      </c>
      <c r="C1634" s="22">
        <v>0.84</v>
      </c>
      <c r="D1634" s="22">
        <v>0.98</v>
      </c>
      <c r="E1634" s="22">
        <v>0.98</v>
      </c>
      <c r="F1634" s="22">
        <v>1</v>
      </c>
      <c r="G1634" s="22">
        <v>0.86</v>
      </c>
      <c r="H1634" s="19">
        <v>10</v>
      </c>
      <c r="I1634" s="20" t="s">
        <v>180</v>
      </c>
      <c r="J1634" s="22">
        <v>0.42</v>
      </c>
      <c r="K1634" t="str">
        <f>VLOOKUP(A1634,MasterTutor!A:D,4,FALSE)</f>
        <v>Advanced</v>
      </c>
      <c r="L1634" t="str">
        <f>VLOOKUP(A1634,MasterTutor!A:D,3,FALSE)</f>
        <v>Professional</v>
      </c>
      <c r="M1634" t="str">
        <f>VLOOKUP(A1634,MasterTutor!A:D,2,FALSE)</f>
        <v>Kristin Haase-Alvey</v>
      </c>
    </row>
    <row r="1635" spans="1:13" x14ac:dyDescent="0.2">
      <c r="A1635" s="19" t="s">
        <v>360</v>
      </c>
      <c r="B1635" s="19" t="s">
        <v>17</v>
      </c>
      <c r="C1635" s="22">
        <v>0.44</v>
      </c>
      <c r="D1635" s="22">
        <v>0.8</v>
      </c>
      <c r="E1635" s="22">
        <v>1</v>
      </c>
      <c r="F1635" s="22">
        <v>0.87</v>
      </c>
      <c r="G1635" s="22">
        <v>1</v>
      </c>
      <c r="H1635" s="19">
        <v>1</v>
      </c>
      <c r="I1635" s="20">
        <v>0</v>
      </c>
      <c r="J1635" s="22">
        <f>I1635</f>
        <v>0</v>
      </c>
      <c r="K1635" t="e">
        <f>VLOOKUP(A1635,MasterTutor!A:D,4,FALSE)</f>
        <v>#N/A</v>
      </c>
      <c r="L1635" t="e">
        <f>VLOOKUP(A1635,MasterTutor!A:D,3,FALSE)</f>
        <v>#N/A</v>
      </c>
      <c r="M1635" t="e">
        <f>VLOOKUP(A1635,MasterTutor!A:D,2,FALSE)</f>
        <v>#N/A</v>
      </c>
    </row>
    <row r="1636" spans="1:13" x14ac:dyDescent="0.2">
      <c r="A1636" s="19" t="s">
        <v>360</v>
      </c>
      <c r="B1636" s="19" t="s">
        <v>18</v>
      </c>
      <c r="C1636" s="22">
        <v>0.27</v>
      </c>
      <c r="D1636" s="22">
        <v>0.82</v>
      </c>
      <c r="E1636" s="22">
        <v>1</v>
      </c>
      <c r="F1636" s="22">
        <v>0.25</v>
      </c>
      <c r="G1636" s="22">
        <v>1</v>
      </c>
      <c r="H1636" s="19" t="e">
        <v>#N/A</v>
      </c>
      <c r="J1636" s="19"/>
      <c r="K1636" t="e">
        <f>VLOOKUP(A1636,MasterTutor!A:D,4,FALSE)</f>
        <v>#N/A</v>
      </c>
      <c r="L1636" t="e">
        <f>VLOOKUP(A1636,MasterTutor!A:D,3,FALSE)</f>
        <v>#N/A</v>
      </c>
      <c r="M1636" t="e">
        <f>VLOOKUP(A1636,MasterTutor!A:D,2,FALSE)</f>
        <v>#N/A</v>
      </c>
    </row>
    <row r="1637" spans="1:13" x14ac:dyDescent="0.2">
      <c r="A1637" s="19" t="s">
        <v>361</v>
      </c>
      <c r="B1637" s="19" t="s">
        <v>14</v>
      </c>
      <c r="C1637" s="22">
        <v>0.83960000000000001</v>
      </c>
      <c r="D1637" s="22">
        <v>0.90949999999999998</v>
      </c>
      <c r="E1637" s="22">
        <v>1</v>
      </c>
      <c r="F1637" s="22">
        <v>1</v>
      </c>
      <c r="G1637" s="22">
        <v>0.66666666666666596</v>
      </c>
      <c r="H1637" s="19">
        <v>4</v>
      </c>
      <c r="I1637" s="20" t="s">
        <v>41</v>
      </c>
      <c r="J1637" s="22">
        <v>0.83</v>
      </c>
      <c r="K1637" t="str">
        <f>VLOOKUP(A1637,MasterTutor!A:D,4,FALSE)</f>
        <v>Advanced</v>
      </c>
      <c r="L1637" t="str">
        <f>VLOOKUP(A1637,MasterTutor!A:D,3,FALSE)</f>
        <v>Professional</v>
      </c>
      <c r="M1637" t="str">
        <f>VLOOKUP(A1637,MasterTutor!A:D,2,FALSE)</f>
        <v>Ian Plamondon</v>
      </c>
    </row>
    <row r="1638" spans="1:13" x14ac:dyDescent="0.2">
      <c r="A1638" s="19" t="s">
        <v>361</v>
      </c>
      <c r="B1638" s="19" t="s">
        <v>14</v>
      </c>
      <c r="C1638" s="22">
        <v>0.83960000000000001</v>
      </c>
      <c r="D1638" s="22">
        <v>0.90949999999999998</v>
      </c>
      <c r="E1638" s="22">
        <v>1</v>
      </c>
      <c r="F1638" s="22">
        <v>1</v>
      </c>
      <c r="G1638" s="22">
        <v>0.66666666666666596</v>
      </c>
      <c r="H1638" s="19">
        <v>4</v>
      </c>
      <c r="I1638" s="20" t="s">
        <v>41</v>
      </c>
      <c r="J1638" s="22">
        <f>_xlfn.TEXTBEFORE(I1638, "/")/_xlfn.TEXTAFTER(I1638,"/")</f>
        <v>0.83333333333333337</v>
      </c>
      <c r="K1638" t="str">
        <f>VLOOKUP(A1638,MasterTutor!A:D,4,FALSE)</f>
        <v>Advanced</v>
      </c>
      <c r="L1638" t="str">
        <f>VLOOKUP(A1638,MasterTutor!A:D,3,FALSE)</f>
        <v>Professional</v>
      </c>
      <c r="M1638" t="str">
        <f>VLOOKUP(A1638,MasterTutor!A:D,2,FALSE)</f>
        <v>Ian Plamondon</v>
      </c>
    </row>
    <row r="1639" spans="1:13" x14ac:dyDescent="0.2">
      <c r="A1639" s="19" t="s">
        <v>361</v>
      </c>
      <c r="B1639" s="19" t="s">
        <v>16</v>
      </c>
      <c r="C1639" s="22">
        <v>0.68</v>
      </c>
      <c r="D1639" s="22">
        <v>0.78</v>
      </c>
      <c r="E1639" s="22">
        <v>0.99</v>
      </c>
      <c r="F1639" s="22">
        <v>1</v>
      </c>
      <c r="G1639" s="22">
        <v>0.65</v>
      </c>
      <c r="H1639" s="19">
        <v>5</v>
      </c>
      <c r="I1639" s="23">
        <v>45719</v>
      </c>
      <c r="J1639" s="22">
        <v>1</v>
      </c>
      <c r="K1639" t="str">
        <f>VLOOKUP(A1639,MasterTutor!A:D,4,FALSE)</f>
        <v>Advanced</v>
      </c>
      <c r="L1639" t="str">
        <f>VLOOKUP(A1639,MasterTutor!A:D,3,FALSE)</f>
        <v>Professional</v>
      </c>
      <c r="M1639" t="str">
        <f>VLOOKUP(A1639,MasterTutor!A:D,2,FALSE)</f>
        <v>Ian Plamondon</v>
      </c>
    </row>
    <row r="1640" spans="1:13" x14ac:dyDescent="0.2">
      <c r="A1640" s="19" t="s">
        <v>361</v>
      </c>
      <c r="B1640" s="19" t="s">
        <v>257</v>
      </c>
      <c r="C1640" s="22">
        <v>0.59</v>
      </c>
      <c r="D1640" s="22">
        <v>0.86</v>
      </c>
      <c r="E1640" s="22">
        <v>0.97</v>
      </c>
      <c r="F1640" s="22">
        <v>1</v>
      </c>
      <c r="G1640" s="22">
        <v>0.65</v>
      </c>
      <c r="H1640" s="19">
        <v>11</v>
      </c>
      <c r="I1640" s="20"/>
      <c r="J1640" s="22"/>
      <c r="K1640" t="str">
        <f>VLOOKUP(A1640,MasterTutor!A:D,4,FALSE)</f>
        <v>Advanced</v>
      </c>
      <c r="L1640" t="str">
        <f>VLOOKUP(A1640,MasterTutor!A:D,3,FALSE)</f>
        <v>Professional</v>
      </c>
      <c r="M1640" t="str">
        <f>VLOOKUP(A1640,MasterTutor!A:D,2,FALSE)</f>
        <v>Ian Plamondon</v>
      </c>
    </row>
    <row r="1641" spans="1:13" x14ac:dyDescent="0.2">
      <c r="A1641" s="19" t="s">
        <v>361</v>
      </c>
      <c r="B1641" s="19" t="s">
        <v>29</v>
      </c>
      <c r="C1641" s="22">
        <v>0.76249999999999996</v>
      </c>
      <c r="D1641" s="22">
        <v>0.87829999999999997</v>
      </c>
      <c r="E1641" s="22">
        <v>1</v>
      </c>
      <c r="F1641" s="22">
        <v>1</v>
      </c>
      <c r="G1641" s="22">
        <v>0.7</v>
      </c>
      <c r="H1641" s="19">
        <v>5</v>
      </c>
      <c r="I1641" s="20">
        <v>0.8571428571428571</v>
      </c>
      <c r="J1641" s="22">
        <f>I1641</f>
        <v>0.8571428571428571</v>
      </c>
      <c r="K1641" t="str">
        <f>VLOOKUP(A1641,MasterTutor!A:D,4,FALSE)</f>
        <v>Advanced</v>
      </c>
      <c r="L1641" t="str">
        <f>VLOOKUP(A1641,MasterTutor!A:D,3,FALSE)</f>
        <v>Professional</v>
      </c>
      <c r="M1641" t="str">
        <f>VLOOKUP(A1641,MasterTutor!A:D,2,FALSE)</f>
        <v>Ian Plamondon</v>
      </c>
    </row>
    <row r="1642" spans="1:13" x14ac:dyDescent="0.2">
      <c r="A1642" s="19" t="s">
        <v>361</v>
      </c>
      <c r="B1642" s="19" t="s">
        <v>17</v>
      </c>
      <c r="C1642" s="22">
        <v>0.73</v>
      </c>
      <c r="D1642" s="22">
        <v>0.93</v>
      </c>
      <c r="E1642" s="22">
        <v>1</v>
      </c>
      <c r="F1642" s="22">
        <v>1</v>
      </c>
      <c r="G1642" s="22">
        <v>0.55000000000000004</v>
      </c>
      <c r="H1642" s="19">
        <v>2</v>
      </c>
      <c r="I1642" s="20" t="s">
        <v>19</v>
      </c>
      <c r="J1642" s="22">
        <v>0.67</v>
      </c>
      <c r="K1642" t="str">
        <f>VLOOKUP(A1642,MasterTutor!A:D,4,FALSE)</f>
        <v>Advanced</v>
      </c>
      <c r="L1642" t="str">
        <f>VLOOKUP(A1642,MasterTutor!A:D,3,FALSE)</f>
        <v>Professional</v>
      </c>
      <c r="M1642" t="str">
        <f>VLOOKUP(A1642,MasterTutor!A:D,2,FALSE)</f>
        <v>Ian Plamondon</v>
      </c>
    </row>
    <row r="1643" spans="1:13" x14ac:dyDescent="0.2">
      <c r="A1643" s="19" t="s">
        <v>361</v>
      </c>
      <c r="B1643" s="19" t="s">
        <v>18</v>
      </c>
      <c r="C1643" s="22">
        <v>0.65</v>
      </c>
      <c r="D1643" s="22">
        <v>1.01</v>
      </c>
      <c r="E1643" s="22">
        <v>0.99</v>
      </c>
      <c r="F1643" s="22">
        <v>1</v>
      </c>
      <c r="G1643" s="22">
        <v>0.59</v>
      </c>
      <c r="H1643" s="19">
        <v>2</v>
      </c>
      <c r="I1643" s="20">
        <v>1</v>
      </c>
      <c r="J1643" s="22">
        <f>I1643</f>
        <v>1</v>
      </c>
      <c r="K1643" t="str">
        <f>VLOOKUP(A1643,MasterTutor!A:D,4,FALSE)</f>
        <v>Advanced</v>
      </c>
      <c r="L1643" t="str">
        <f>VLOOKUP(A1643,MasterTutor!A:D,3,FALSE)</f>
        <v>Professional</v>
      </c>
      <c r="M1643" t="str">
        <f>VLOOKUP(A1643,MasterTutor!A:D,2,FALSE)</f>
        <v>Ian Plamondon</v>
      </c>
    </row>
    <row r="1644" spans="1:13" x14ac:dyDescent="0.2">
      <c r="A1644" s="19" t="s">
        <v>361</v>
      </c>
      <c r="B1644" s="19" t="s">
        <v>20</v>
      </c>
      <c r="C1644" s="22">
        <v>0.75</v>
      </c>
      <c r="D1644" s="22">
        <v>0.99</v>
      </c>
      <c r="E1644" s="22">
        <v>1</v>
      </c>
      <c r="F1644" s="22">
        <v>1</v>
      </c>
      <c r="G1644" s="22">
        <v>0.47</v>
      </c>
      <c r="H1644" s="19">
        <v>5</v>
      </c>
      <c r="I1644" s="20">
        <v>1</v>
      </c>
      <c r="J1644" s="22">
        <f>I1644</f>
        <v>1</v>
      </c>
      <c r="K1644" t="str">
        <f>VLOOKUP(A1644,MasterTutor!A:D,4,FALSE)</f>
        <v>Advanced</v>
      </c>
      <c r="L1644" t="str">
        <f>VLOOKUP(A1644,MasterTutor!A:D,3,FALSE)</f>
        <v>Professional</v>
      </c>
      <c r="M1644" t="str">
        <f>VLOOKUP(A1644,MasterTutor!A:D,2,FALSE)</f>
        <v>Ian Plamondon</v>
      </c>
    </row>
    <row r="1645" spans="1:13" x14ac:dyDescent="0.2">
      <c r="A1645" s="19" t="s">
        <v>361</v>
      </c>
      <c r="B1645" s="19" t="s">
        <v>21</v>
      </c>
      <c r="C1645" s="22">
        <v>0.68</v>
      </c>
      <c r="D1645" s="22">
        <v>0.9</v>
      </c>
      <c r="E1645" s="22">
        <v>1</v>
      </c>
      <c r="F1645" s="22">
        <v>1</v>
      </c>
      <c r="G1645" s="22">
        <v>0.5</v>
      </c>
      <c r="H1645" s="19">
        <v>5</v>
      </c>
      <c r="I1645" s="20" t="s">
        <v>48</v>
      </c>
      <c r="J1645" s="22">
        <v>1</v>
      </c>
      <c r="K1645" t="str">
        <f>VLOOKUP(A1645,MasterTutor!A:D,4,FALSE)</f>
        <v>Advanced</v>
      </c>
      <c r="L1645" t="str">
        <f>VLOOKUP(A1645,MasterTutor!A:D,3,FALSE)</f>
        <v>Professional</v>
      </c>
      <c r="M1645" t="str">
        <f>VLOOKUP(A1645,MasterTutor!A:D,2,FALSE)</f>
        <v>Ian Plamondon</v>
      </c>
    </row>
    <row r="1646" spans="1:13" x14ac:dyDescent="0.2">
      <c r="A1646" s="19" t="s">
        <v>361</v>
      </c>
      <c r="B1646" s="19" t="s">
        <v>22</v>
      </c>
      <c r="C1646" s="22">
        <v>0.73</v>
      </c>
      <c r="D1646" s="22">
        <v>0.96</v>
      </c>
      <c r="E1646" s="22">
        <v>1</v>
      </c>
      <c r="F1646" s="22">
        <v>1</v>
      </c>
      <c r="G1646" s="22">
        <v>0.77</v>
      </c>
      <c r="H1646" s="19">
        <v>9</v>
      </c>
      <c r="I1646" s="20" t="s">
        <v>57</v>
      </c>
      <c r="J1646" s="22">
        <v>1</v>
      </c>
      <c r="K1646" t="str">
        <f>VLOOKUP(A1646,MasterTutor!A:D,4,FALSE)</f>
        <v>Advanced</v>
      </c>
      <c r="L1646" t="str">
        <f>VLOOKUP(A1646,MasterTutor!A:D,3,FALSE)</f>
        <v>Professional</v>
      </c>
      <c r="M1646" t="str">
        <f>VLOOKUP(A1646,MasterTutor!A:D,2,FALSE)</f>
        <v>Ian Plamondon</v>
      </c>
    </row>
    <row r="1647" spans="1:13" x14ac:dyDescent="0.2">
      <c r="A1647" s="19" t="s">
        <v>362</v>
      </c>
      <c r="B1647" s="19" t="s">
        <v>14</v>
      </c>
      <c r="C1647" s="22">
        <v>1.0312999999999899</v>
      </c>
      <c r="D1647" s="22">
        <v>1.1172</v>
      </c>
      <c r="E1647" s="22">
        <v>0.98181818181818103</v>
      </c>
      <c r="F1647" s="22">
        <v>0.97499999999999998</v>
      </c>
      <c r="G1647" s="22">
        <v>0.9</v>
      </c>
      <c r="H1647" s="19">
        <v>4</v>
      </c>
      <c r="I1647" s="20" t="s">
        <v>50</v>
      </c>
      <c r="J1647" s="22">
        <v>0.86</v>
      </c>
      <c r="K1647" t="str">
        <f>VLOOKUP(A1647,MasterTutor!A:D,4,FALSE)</f>
        <v>Advanced</v>
      </c>
      <c r="L1647" t="str">
        <f>VLOOKUP(A1647,MasterTutor!A:D,3,FALSE)</f>
        <v>Adjunct</v>
      </c>
      <c r="M1647" t="str">
        <f>VLOOKUP(A1647,MasterTutor!A:D,2,FALSE)</f>
        <v>Ela Cross</v>
      </c>
    </row>
    <row r="1648" spans="1:13" x14ac:dyDescent="0.2">
      <c r="A1648" s="19" t="s">
        <v>362</v>
      </c>
      <c r="B1648" s="19" t="s">
        <v>14</v>
      </c>
      <c r="C1648" s="22">
        <v>1.0312999999999899</v>
      </c>
      <c r="D1648" s="22">
        <v>1.1172</v>
      </c>
      <c r="E1648" s="22">
        <v>0.98181818181818103</v>
      </c>
      <c r="F1648" s="22">
        <v>0.97499999999999998</v>
      </c>
      <c r="G1648" s="22">
        <v>0.9</v>
      </c>
      <c r="H1648" s="19">
        <v>4</v>
      </c>
      <c r="I1648" s="20" t="s">
        <v>50</v>
      </c>
      <c r="J1648" s="22">
        <f>_xlfn.TEXTBEFORE(I1648, "/")/_xlfn.TEXTAFTER(I1648,"/")</f>
        <v>0.8571428571428571</v>
      </c>
      <c r="K1648" t="str">
        <f>VLOOKUP(A1648,MasterTutor!A:D,4,FALSE)</f>
        <v>Advanced</v>
      </c>
      <c r="L1648" t="str">
        <f>VLOOKUP(A1648,MasterTutor!A:D,3,FALSE)</f>
        <v>Adjunct</v>
      </c>
      <c r="M1648" t="str">
        <f>VLOOKUP(A1648,MasterTutor!A:D,2,FALSE)</f>
        <v>Ela Cross</v>
      </c>
    </row>
    <row r="1649" spans="1:13" x14ac:dyDescent="0.2">
      <c r="A1649" s="19" t="s">
        <v>362</v>
      </c>
      <c r="B1649" s="19" t="s">
        <v>16</v>
      </c>
      <c r="C1649" s="22">
        <v>0.99</v>
      </c>
      <c r="D1649" s="22">
        <v>1.04</v>
      </c>
      <c r="E1649" s="22">
        <v>0.98</v>
      </c>
      <c r="F1649" s="22">
        <v>1</v>
      </c>
      <c r="G1649" s="22">
        <v>0.67</v>
      </c>
      <c r="H1649" s="19">
        <v>2</v>
      </c>
      <c r="I1649" s="23">
        <v>45661</v>
      </c>
      <c r="J1649" s="24">
        <v>0.25</v>
      </c>
      <c r="K1649" t="str">
        <f>VLOOKUP(A1649,MasterTutor!A:D,4,FALSE)</f>
        <v>Advanced</v>
      </c>
      <c r="L1649" t="str">
        <f>VLOOKUP(A1649,MasterTutor!A:D,3,FALSE)</f>
        <v>Adjunct</v>
      </c>
      <c r="M1649" t="str">
        <f>VLOOKUP(A1649,MasterTutor!A:D,2,FALSE)</f>
        <v>Ela Cross</v>
      </c>
    </row>
    <row r="1650" spans="1:13" x14ac:dyDescent="0.2">
      <c r="A1650" s="19" t="s">
        <v>362</v>
      </c>
      <c r="B1650" s="19" t="s">
        <v>257</v>
      </c>
      <c r="C1650" s="22">
        <v>0.84</v>
      </c>
      <c r="D1650" s="22">
        <v>1.08</v>
      </c>
      <c r="E1650" s="22">
        <v>0.93</v>
      </c>
      <c r="F1650" s="22">
        <v>0.94</v>
      </c>
      <c r="G1650" s="22">
        <v>0.8</v>
      </c>
      <c r="H1650" s="19">
        <v>1</v>
      </c>
      <c r="I1650" s="20">
        <v>0.5714285714285714</v>
      </c>
      <c r="J1650" s="22">
        <f>4/7</f>
        <v>0.5714285714285714</v>
      </c>
      <c r="K1650" t="str">
        <f>VLOOKUP(A1650,MasterTutor!A:D,4,FALSE)</f>
        <v>Advanced</v>
      </c>
      <c r="L1650" t="str">
        <f>VLOOKUP(A1650,MasterTutor!A:D,3,FALSE)</f>
        <v>Adjunct</v>
      </c>
      <c r="M1650" t="str">
        <f>VLOOKUP(A1650,MasterTutor!A:D,2,FALSE)</f>
        <v>Ela Cross</v>
      </c>
    </row>
    <row r="1651" spans="1:13" x14ac:dyDescent="0.2">
      <c r="A1651" s="19" t="s">
        <v>362</v>
      </c>
      <c r="B1651" s="19" t="s">
        <v>29</v>
      </c>
      <c r="C1651" s="22">
        <v>0.72919999999999996</v>
      </c>
      <c r="D1651" s="22">
        <v>0.88280000000000003</v>
      </c>
      <c r="E1651" s="22">
        <v>1</v>
      </c>
      <c r="F1651" s="22">
        <v>1</v>
      </c>
      <c r="G1651" s="22">
        <v>0.8</v>
      </c>
      <c r="H1651" s="19">
        <v>5</v>
      </c>
      <c r="I1651" s="20">
        <v>1</v>
      </c>
      <c r="J1651" s="22">
        <f>I1651</f>
        <v>1</v>
      </c>
      <c r="K1651" t="str">
        <f>VLOOKUP(A1651,MasterTutor!A:D,4,FALSE)</f>
        <v>Advanced</v>
      </c>
      <c r="L1651" t="str">
        <f>VLOOKUP(A1651,MasterTutor!A:D,3,FALSE)</f>
        <v>Adjunct</v>
      </c>
      <c r="M1651" t="str">
        <f>VLOOKUP(A1651,MasterTutor!A:D,2,FALSE)</f>
        <v>Ela Cross</v>
      </c>
    </row>
    <row r="1652" spans="1:13" x14ac:dyDescent="0.2">
      <c r="A1652" s="19" t="s">
        <v>362</v>
      </c>
      <c r="B1652" s="19" t="s">
        <v>17</v>
      </c>
      <c r="C1652" s="22">
        <v>0.64</v>
      </c>
      <c r="D1652" s="22">
        <v>1.02</v>
      </c>
      <c r="E1652" s="22">
        <v>1</v>
      </c>
      <c r="F1652" s="22">
        <v>1</v>
      </c>
      <c r="G1652" s="22">
        <v>1</v>
      </c>
      <c r="H1652" s="19">
        <v>4</v>
      </c>
      <c r="J1652" s="19"/>
      <c r="K1652" t="str">
        <f>VLOOKUP(A1652,MasterTutor!A:D,4,FALSE)</f>
        <v>Advanced</v>
      </c>
      <c r="L1652" t="str">
        <f>VLOOKUP(A1652,MasterTutor!A:D,3,FALSE)</f>
        <v>Adjunct</v>
      </c>
      <c r="M1652" t="str">
        <f>VLOOKUP(A1652,MasterTutor!A:D,2,FALSE)</f>
        <v>Ela Cross</v>
      </c>
    </row>
    <row r="1653" spans="1:13" x14ac:dyDescent="0.2">
      <c r="A1653" s="19" t="s">
        <v>362</v>
      </c>
      <c r="B1653" s="19" t="s">
        <v>18</v>
      </c>
      <c r="C1653" s="22">
        <v>0.08</v>
      </c>
      <c r="D1653" s="22">
        <v>0.97</v>
      </c>
      <c r="E1653" s="22">
        <v>1</v>
      </c>
      <c r="F1653" s="22">
        <v>1</v>
      </c>
      <c r="G1653" s="22">
        <v>1</v>
      </c>
      <c r="H1653" s="19">
        <v>1</v>
      </c>
      <c r="J1653" s="19"/>
      <c r="K1653" t="str">
        <f>VLOOKUP(A1653,MasterTutor!A:D,4,FALSE)</f>
        <v>Advanced</v>
      </c>
      <c r="L1653" t="str">
        <f>VLOOKUP(A1653,MasterTutor!A:D,3,FALSE)</f>
        <v>Adjunct</v>
      </c>
      <c r="M1653" t="str">
        <f>VLOOKUP(A1653,MasterTutor!A:D,2,FALSE)</f>
        <v>Ela Cross</v>
      </c>
    </row>
    <row r="1654" spans="1:13" x14ac:dyDescent="0.2">
      <c r="A1654" s="19" t="s">
        <v>362</v>
      </c>
      <c r="B1654" s="19" t="s">
        <v>20</v>
      </c>
      <c r="C1654" s="22">
        <v>0.33</v>
      </c>
      <c r="D1654" s="22">
        <v>0.96</v>
      </c>
      <c r="E1654" s="22">
        <v>0.94</v>
      </c>
      <c r="F1654" s="22">
        <v>1</v>
      </c>
      <c r="G1654" s="22">
        <v>1</v>
      </c>
      <c r="H1654" s="19">
        <v>1</v>
      </c>
      <c r="I1654" s="20">
        <v>1</v>
      </c>
      <c r="J1654" s="22">
        <f>I1654</f>
        <v>1</v>
      </c>
      <c r="K1654" t="str">
        <f>VLOOKUP(A1654,MasterTutor!A:D,4,FALSE)</f>
        <v>Advanced</v>
      </c>
      <c r="L1654" t="str">
        <f>VLOOKUP(A1654,MasterTutor!A:D,3,FALSE)</f>
        <v>Adjunct</v>
      </c>
      <c r="M1654" t="str">
        <f>VLOOKUP(A1654,MasterTutor!A:D,2,FALSE)</f>
        <v>Ela Cross</v>
      </c>
    </row>
    <row r="1655" spans="1:13" x14ac:dyDescent="0.2">
      <c r="A1655" s="19" t="s">
        <v>362</v>
      </c>
      <c r="B1655" s="19" t="s">
        <v>21</v>
      </c>
      <c r="C1655" s="22">
        <v>0.65</v>
      </c>
      <c r="D1655" s="22">
        <v>1</v>
      </c>
      <c r="E1655" s="22">
        <v>0.97</v>
      </c>
      <c r="F1655" s="22">
        <v>0.94</v>
      </c>
      <c r="G1655" s="22">
        <v>1</v>
      </c>
      <c r="H1655" s="19">
        <v>3</v>
      </c>
      <c r="I1655" s="20" t="s">
        <v>148</v>
      </c>
      <c r="J1655" s="22">
        <v>0</v>
      </c>
      <c r="K1655" t="str">
        <f>VLOOKUP(A1655,MasterTutor!A:D,4,FALSE)</f>
        <v>Advanced</v>
      </c>
      <c r="L1655" t="str">
        <f>VLOOKUP(A1655,MasterTutor!A:D,3,FALSE)</f>
        <v>Adjunct</v>
      </c>
      <c r="M1655" t="str">
        <f>VLOOKUP(A1655,MasterTutor!A:D,2,FALSE)</f>
        <v>Ela Cross</v>
      </c>
    </row>
    <row r="1656" spans="1:13" x14ac:dyDescent="0.2">
      <c r="A1656" s="19" t="s">
        <v>362</v>
      </c>
      <c r="B1656" s="19" t="s">
        <v>22</v>
      </c>
      <c r="C1656" s="22">
        <v>0.73</v>
      </c>
      <c r="D1656" s="22">
        <v>1.07</v>
      </c>
      <c r="E1656" s="22">
        <v>0.93</v>
      </c>
      <c r="F1656" s="22">
        <v>1</v>
      </c>
      <c r="G1656" s="22">
        <v>0.8</v>
      </c>
      <c r="H1656" s="19">
        <v>0</v>
      </c>
      <c r="I1656" s="20" t="s">
        <v>363</v>
      </c>
      <c r="J1656" s="22">
        <v>0.88</v>
      </c>
      <c r="K1656" t="str">
        <f>VLOOKUP(A1656,MasterTutor!A:D,4,FALSE)</f>
        <v>Advanced</v>
      </c>
      <c r="L1656" t="str">
        <f>VLOOKUP(A1656,MasterTutor!A:D,3,FALSE)</f>
        <v>Adjunct</v>
      </c>
      <c r="M1656" t="str">
        <f>VLOOKUP(A1656,MasterTutor!A:D,2,FALSE)</f>
        <v>Ela Cross</v>
      </c>
    </row>
    <row r="1657" spans="1:13" x14ac:dyDescent="0.2">
      <c r="A1657" s="19" t="s">
        <v>364</v>
      </c>
      <c r="B1657" s="19" t="s">
        <v>14</v>
      </c>
      <c r="C1657" s="22">
        <v>0.843799999999999</v>
      </c>
      <c r="D1657" s="22">
        <v>1.2734000000000001</v>
      </c>
      <c r="E1657" s="22">
        <v>1</v>
      </c>
      <c r="F1657" s="22">
        <v>0.96153846153846101</v>
      </c>
      <c r="G1657" s="22">
        <v>0.88888888888888795</v>
      </c>
      <c r="H1657" s="19">
        <v>5</v>
      </c>
      <c r="I1657" s="20"/>
      <c r="J1657" s="22"/>
      <c r="K1657" t="str">
        <f>VLOOKUP(A1657,MasterTutor!A:D,4,FALSE)</f>
        <v>Premium</v>
      </c>
      <c r="L1657" t="str">
        <f>VLOOKUP(A1657,MasterTutor!A:D,3,FALSE)</f>
        <v>Adjunct</v>
      </c>
      <c r="M1657" t="str">
        <f>VLOOKUP(A1657,MasterTutor!A:D,2,FALSE)</f>
        <v>Geoff St. Marie</v>
      </c>
    </row>
    <row r="1658" spans="1:13" x14ac:dyDescent="0.2">
      <c r="A1658" s="19" t="s">
        <v>364</v>
      </c>
      <c r="B1658" s="19" t="s">
        <v>14</v>
      </c>
      <c r="C1658" s="22">
        <v>0.843799999999999</v>
      </c>
      <c r="D1658" s="22">
        <v>1.2734000000000001</v>
      </c>
      <c r="E1658" s="22">
        <v>1</v>
      </c>
      <c r="F1658" s="22">
        <v>0.96153846153846101</v>
      </c>
      <c r="G1658" s="22">
        <v>0.88888888888888795</v>
      </c>
      <c r="H1658" s="19">
        <v>5</v>
      </c>
      <c r="J1658" s="19"/>
      <c r="K1658" t="str">
        <f>VLOOKUP(A1658,MasterTutor!A:D,4,FALSE)</f>
        <v>Premium</v>
      </c>
      <c r="L1658" t="str">
        <f>VLOOKUP(A1658,MasterTutor!A:D,3,FALSE)</f>
        <v>Adjunct</v>
      </c>
      <c r="M1658" t="str">
        <f>VLOOKUP(A1658,MasterTutor!A:D,2,FALSE)</f>
        <v>Geoff St. Marie</v>
      </c>
    </row>
    <row r="1659" spans="1:13" x14ac:dyDescent="0.2">
      <c r="A1659" s="19" t="s">
        <v>364</v>
      </c>
      <c r="B1659" s="19" t="s">
        <v>16</v>
      </c>
      <c r="C1659" s="22">
        <v>0.65</v>
      </c>
      <c r="D1659" s="22">
        <v>1.3</v>
      </c>
      <c r="E1659" s="22">
        <v>0.97</v>
      </c>
      <c r="F1659" s="22">
        <v>0.73</v>
      </c>
      <c r="G1659" s="22">
        <v>1</v>
      </c>
      <c r="H1659" s="19">
        <v>3</v>
      </c>
      <c r="I1659" s="23">
        <v>45658</v>
      </c>
      <c r="J1659" s="22">
        <v>1</v>
      </c>
      <c r="K1659" t="str">
        <f>VLOOKUP(A1659,MasterTutor!A:D,4,FALSE)</f>
        <v>Premium</v>
      </c>
      <c r="L1659" t="str">
        <f>VLOOKUP(A1659,MasterTutor!A:D,3,FALSE)</f>
        <v>Adjunct</v>
      </c>
      <c r="M1659" t="str">
        <f>VLOOKUP(A1659,MasterTutor!A:D,2,FALSE)</f>
        <v>Geoff St. Marie</v>
      </c>
    </row>
    <row r="1660" spans="1:13" x14ac:dyDescent="0.2">
      <c r="A1660" s="19" t="s">
        <v>364</v>
      </c>
      <c r="B1660" s="19" t="s">
        <v>257</v>
      </c>
      <c r="C1660" s="22">
        <v>0.52</v>
      </c>
      <c r="D1660" s="22">
        <v>1.29</v>
      </c>
      <c r="E1660" s="22">
        <v>1</v>
      </c>
      <c r="F1660" s="22">
        <v>0.81</v>
      </c>
      <c r="G1660" s="22">
        <v>0.88</v>
      </c>
      <c r="H1660" s="19">
        <v>1</v>
      </c>
      <c r="I1660" s="20"/>
      <c r="J1660" s="22"/>
      <c r="K1660" t="str">
        <f>VLOOKUP(A1660,MasterTutor!A:D,4,FALSE)</f>
        <v>Premium</v>
      </c>
      <c r="L1660" t="str">
        <f>VLOOKUP(A1660,MasterTutor!A:D,3,FALSE)</f>
        <v>Adjunct</v>
      </c>
      <c r="M1660" t="str">
        <f>VLOOKUP(A1660,MasterTutor!A:D,2,FALSE)</f>
        <v>Geoff St. Marie</v>
      </c>
    </row>
    <row r="1661" spans="1:13" x14ac:dyDescent="0.2">
      <c r="A1661" s="19" t="s">
        <v>364</v>
      </c>
      <c r="B1661" s="19" t="s">
        <v>29</v>
      </c>
      <c r="C1661" s="22">
        <v>0.375</v>
      </c>
      <c r="D1661" s="22">
        <v>1.2656000000000001</v>
      </c>
      <c r="E1661" s="22">
        <v>1</v>
      </c>
      <c r="F1661" s="22">
        <v>1</v>
      </c>
      <c r="G1661" s="22">
        <v>1</v>
      </c>
      <c r="H1661" s="19">
        <v>2</v>
      </c>
      <c r="I1661" s="20">
        <v>1</v>
      </c>
      <c r="J1661" s="22">
        <f>I1661</f>
        <v>1</v>
      </c>
      <c r="K1661" t="str">
        <f>VLOOKUP(A1661,MasterTutor!A:D,4,FALSE)</f>
        <v>Premium</v>
      </c>
      <c r="L1661" t="str">
        <f>VLOOKUP(A1661,MasterTutor!A:D,3,FALSE)</f>
        <v>Adjunct</v>
      </c>
      <c r="M1661" t="str">
        <f>VLOOKUP(A1661,MasterTutor!A:D,2,FALSE)</f>
        <v>Geoff St. Marie</v>
      </c>
    </row>
    <row r="1662" spans="1:13" x14ac:dyDescent="0.2">
      <c r="A1662" s="19" t="s">
        <v>364</v>
      </c>
      <c r="B1662" s="19" t="s">
        <v>17</v>
      </c>
      <c r="C1662" s="22">
        <v>0.76</v>
      </c>
      <c r="D1662" s="22">
        <v>1.29</v>
      </c>
      <c r="E1662" s="22">
        <v>1</v>
      </c>
      <c r="F1662" s="22">
        <v>0.91</v>
      </c>
      <c r="G1662" s="22">
        <v>0.75</v>
      </c>
      <c r="H1662" s="19" t="e">
        <v>#N/A</v>
      </c>
      <c r="I1662" s="20">
        <v>0</v>
      </c>
      <c r="J1662" s="22">
        <f>I1662</f>
        <v>0</v>
      </c>
      <c r="K1662" t="str">
        <f>VLOOKUP(A1662,MasterTutor!A:D,4,FALSE)</f>
        <v>Premium</v>
      </c>
      <c r="L1662" t="str">
        <f>VLOOKUP(A1662,MasterTutor!A:D,3,FALSE)</f>
        <v>Adjunct</v>
      </c>
      <c r="M1662" t="str">
        <f>VLOOKUP(A1662,MasterTutor!A:D,2,FALSE)</f>
        <v>Geoff St. Marie</v>
      </c>
    </row>
    <row r="1663" spans="1:13" x14ac:dyDescent="0.2">
      <c r="A1663" s="19" t="s">
        <v>364</v>
      </c>
      <c r="B1663" s="19" t="s">
        <v>18</v>
      </c>
      <c r="C1663" s="22">
        <v>0.46</v>
      </c>
      <c r="D1663" s="22">
        <v>1.3</v>
      </c>
      <c r="E1663" s="22">
        <v>1</v>
      </c>
      <c r="F1663" s="22">
        <v>1</v>
      </c>
      <c r="G1663" s="22">
        <v>0.67</v>
      </c>
      <c r="H1663" s="19" t="e">
        <v>#N/A</v>
      </c>
      <c r="J1663" s="19"/>
      <c r="K1663" t="str">
        <f>VLOOKUP(A1663,MasterTutor!A:D,4,FALSE)</f>
        <v>Premium</v>
      </c>
      <c r="L1663" t="str">
        <f>VLOOKUP(A1663,MasterTutor!A:D,3,FALSE)</f>
        <v>Adjunct</v>
      </c>
      <c r="M1663" t="str">
        <f>VLOOKUP(A1663,MasterTutor!A:D,2,FALSE)</f>
        <v>Geoff St. Marie</v>
      </c>
    </row>
    <row r="1664" spans="1:13" x14ac:dyDescent="0.2">
      <c r="A1664" s="19" t="s">
        <v>364</v>
      </c>
      <c r="B1664" s="19" t="s">
        <v>20</v>
      </c>
      <c r="C1664" s="22">
        <v>0.52</v>
      </c>
      <c r="D1664" s="22">
        <v>1.29</v>
      </c>
      <c r="E1664" s="22">
        <v>0.96</v>
      </c>
      <c r="F1664" s="22">
        <v>0.71</v>
      </c>
      <c r="G1664" s="22">
        <v>0.88</v>
      </c>
      <c r="H1664" s="19">
        <v>3</v>
      </c>
      <c r="J1664" s="19"/>
      <c r="K1664" t="str">
        <f>VLOOKUP(A1664,MasterTutor!A:D,4,FALSE)</f>
        <v>Premium</v>
      </c>
      <c r="L1664" t="str">
        <f>VLOOKUP(A1664,MasterTutor!A:D,3,FALSE)</f>
        <v>Adjunct</v>
      </c>
      <c r="M1664" t="str">
        <f>VLOOKUP(A1664,MasterTutor!A:D,2,FALSE)</f>
        <v>Geoff St. Marie</v>
      </c>
    </row>
    <row r="1665" spans="1:13" x14ac:dyDescent="0.2">
      <c r="A1665" s="19" t="s">
        <v>364</v>
      </c>
      <c r="B1665" s="19" t="s">
        <v>21</v>
      </c>
      <c r="C1665" s="22">
        <v>0.55000000000000004</v>
      </c>
      <c r="D1665" s="22">
        <v>1.27</v>
      </c>
      <c r="E1665" s="22">
        <v>1</v>
      </c>
      <c r="F1665" s="22">
        <v>0.94</v>
      </c>
      <c r="G1665" s="22">
        <v>0.56999999999999995</v>
      </c>
      <c r="H1665" s="19">
        <v>0</v>
      </c>
      <c r="I1665" s="20" t="s">
        <v>36</v>
      </c>
      <c r="J1665" s="22">
        <v>0</v>
      </c>
      <c r="K1665" t="str">
        <f>VLOOKUP(A1665,MasterTutor!A:D,4,FALSE)</f>
        <v>Premium</v>
      </c>
      <c r="L1665" t="str">
        <f>VLOOKUP(A1665,MasterTutor!A:D,3,FALSE)</f>
        <v>Adjunct</v>
      </c>
      <c r="M1665" t="str">
        <f>VLOOKUP(A1665,MasterTutor!A:D,2,FALSE)</f>
        <v>Geoff St. Marie</v>
      </c>
    </row>
    <row r="1666" spans="1:13" x14ac:dyDescent="0.2">
      <c r="A1666" s="19" t="s">
        <v>364</v>
      </c>
      <c r="B1666" s="19" t="s">
        <v>22</v>
      </c>
      <c r="C1666" s="22">
        <v>0.71</v>
      </c>
      <c r="D1666" s="22">
        <v>1.26</v>
      </c>
      <c r="E1666" s="22">
        <v>0.97</v>
      </c>
      <c r="F1666" s="22">
        <v>1</v>
      </c>
      <c r="G1666" s="22">
        <v>0.5</v>
      </c>
      <c r="H1666" s="19">
        <v>2</v>
      </c>
      <c r="I1666" s="20" t="s">
        <v>36</v>
      </c>
      <c r="J1666" s="22">
        <v>0</v>
      </c>
      <c r="K1666" t="str">
        <f>VLOOKUP(A1666,MasterTutor!A:D,4,FALSE)</f>
        <v>Premium</v>
      </c>
      <c r="L1666" t="str">
        <f>VLOOKUP(A1666,MasterTutor!A:D,3,FALSE)</f>
        <v>Adjunct</v>
      </c>
      <c r="M1666" t="str">
        <f>VLOOKUP(A1666,MasterTutor!A:D,2,FALSE)</f>
        <v>Geoff St. Marie</v>
      </c>
    </row>
    <row r="1667" spans="1:13" x14ac:dyDescent="0.2">
      <c r="A1667" s="19" t="s">
        <v>365</v>
      </c>
      <c r="B1667" s="19" t="s">
        <v>29</v>
      </c>
      <c r="C1667" s="22">
        <v>0</v>
      </c>
      <c r="D1667" s="22">
        <v>0</v>
      </c>
      <c r="E1667" s="22">
        <v>0</v>
      </c>
      <c r="F1667" s="22">
        <v>0</v>
      </c>
      <c r="G1667" s="22">
        <v>0</v>
      </c>
      <c r="H1667" s="19">
        <v>0</v>
      </c>
      <c r="I1667" s="20" t="s">
        <v>32</v>
      </c>
      <c r="J1667" s="22">
        <v>0</v>
      </c>
      <c r="K1667" t="e">
        <f>VLOOKUP(A1667,MasterTutor!A:D,4,FALSE)</f>
        <v>#N/A</v>
      </c>
      <c r="L1667" t="e">
        <f>VLOOKUP(A1667,MasterTutor!A:D,3,FALSE)</f>
        <v>#N/A</v>
      </c>
      <c r="M1667" t="e">
        <f>VLOOKUP(A1667,MasterTutor!A:D,2,FALSE)</f>
        <v>#N/A</v>
      </c>
    </row>
    <row r="1668" spans="1:13" x14ac:dyDescent="0.2">
      <c r="A1668" s="19" t="s">
        <v>366</v>
      </c>
      <c r="B1668" s="19" t="s">
        <v>14</v>
      </c>
      <c r="C1668" s="22">
        <v>0.86250000000000004</v>
      </c>
      <c r="D1668" s="22">
        <v>0.97859999999999903</v>
      </c>
      <c r="E1668" s="22">
        <v>0.93277310924369705</v>
      </c>
      <c r="F1668" s="22">
        <v>0.94871794871794801</v>
      </c>
      <c r="G1668" s="22">
        <v>0.9375</v>
      </c>
      <c r="H1668" s="19">
        <v>6</v>
      </c>
      <c r="I1668" s="20" t="s">
        <v>25</v>
      </c>
      <c r="J1668" s="22">
        <v>0.6</v>
      </c>
      <c r="K1668" t="str">
        <f>VLOOKUP(A1668,MasterTutor!A:D,4,FALSE)</f>
        <v>Advanced</v>
      </c>
      <c r="L1668" t="str">
        <f>VLOOKUP(A1668,MasterTutor!A:D,3,FALSE)</f>
        <v>Professional</v>
      </c>
      <c r="M1668" t="str">
        <f>VLOOKUP(A1668,MasterTutor!A:D,2,FALSE)</f>
        <v>Ela Cross</v>
      </c>
    </row>
    <row r="1669" spans="1:13" x14ac:dyDescent="0.2">
      <c r="A1669" s="19" t="s">
        <v>366</v>
      </c>
      <c r="B1669" s="19" t="s">
        <v>16</v>
      </c>
      <c r="C1669" s="22">
        <v>0.88</v>
      </c>
      <c r="D1669" s="22">
        <v>0.98</v>
      </c>
      <c r="E1669" s="22">
        <v>0.95</v>
      </c>
      <c r="F1669" s="22">
        <v>0.98</v>
      </c>
      <c r="G1669" s="22">
        <v>0.5</v>
      </c>
      <c r="H1669" s="19">
        <v>17</v>
      </c>
      <c r="I1669" s="23">
        <v>45697</v>
      </c>
      <c r="J1669" s="24">
        <v>0.22</v>
      </c>
      <c r="K1669" t="str">
        <f>VLOOKUP(A1669,MasterTutor!A:D,4,FALSE)</f>
        <v>Advanced</v>
      </c>
      <c r="L1669" t="str">
        <f>VLOOKUP(A1669,MasterTutor!A:D,3,FALSE)</f>
        <v>Professional</v>
      </c>
      <c r="M1669" t="str">
        <f>VLOOKUP(A1669,MasterTutor!A:D,2,FALSE)</f>
        <v>Ela Cross</v>
      </c>
    </row>
    <row r="1670" spans="1:13" x14ac:dyDescent="0.2">
      <c r="A1670" s="19" t="s">
        <v>366</v>
      </c>
      <c r="B1670" s="19" t="s">
        <v>257</v>
      </c>
      <c r="C1670" s="22">
        <v>0.83</v>
      </c>
      <c r="D1670" s="22">
        <v>1.04</v>
      </c>
      <c r="E1670" s="22">
        <v>0.7</v>
      </c>
      <c r="F1670" s="22">
        <v>0.97</v>
      </c>
      <c r="G1670" s="22">
        <v>0.41</v>
      </c>
      <c r="H1670" s="19">
        <v>15</v>
      </c>
      <c r="I1670" s="20">
        <v>0.8</v>
      </c>
      <c r="J1670" s="22">
        <v>0.8</v>
      </c>
      <c r="K1670" t="str">
        <f>VLOOKUP(A1670,MasterTutor!A:D,4,FALSE)</f>
        <v>Advanced</v>
      </c>
      <c r="L1670" t="str">
        <f>VLOOKUP(A1670,MasterTutor!A:D,3,FALSE)</f>
        <v>Professional</v>
      </c>
      <c r="M1670" t="str">
        <f>VLOOKUP(A1670,MasterTutor!A:D,2,FALSE)</f>
        <v>Ela Cross</v>
      </c>
    </row>
    <row r="1671" spans="1:13" x14ac:dyDescent="0.2">
      <c r="A1671" s="19" t="s">
        <v>366</v>
      </c>
      <c r="B1671" s="19" t="s">
        <v>29</v>
      </c>
      <c r="C1671" s="22">
        <v>0.8417</v>
      </c>
      <c r="D1671" s="22">
        <v>0.98850000000000005</v>
      </c>
      <c r="E1671" s="22">
        <v>0.8046875</v>
      </c>
      <c r="F1671" s="22">
        <v>0.87341772200000001</v>
      </c>
      <c r="G1671" s="22">
        <v>0.38888888900000002</v>
      </c>
      <c r="H1671" s="19">
        <v>4</v>
      </c>
      <c r="I1671" s="20">
        <v>0.6</v>
      </c>
      <c r="J1671" s="22">
        <f>I1671</f>
        <v>0.6</v>
      </c>
      <c r="K1671" t="str">
        <f>VLOOKUP(A1671,MasterTutor!A:D,4,FALSE)</f>
        <v>Advanced</v>
      </c>
      <c r="L1671" t="str">
        <f>VLOOKUP(A1671,MasterTutor!A:D,3,FALSE)</f>
        <v>Professional</v>
      </c>
      <c r="M1671" t="str">
        <f>VLOOKUP(A1671,MasterTutor!A:D,2,FALSE)</f>
        <v>Ela Cross</v>
      </c>
    </row>
    <row r="1672" spans="1:13" x14ac:dyDescent="0.2">
      <c r="A1672" s="19" t="s">
        <v>366</v>
      </c>
      <c r="B1672" s="19" t="s">
        <v>17</v>
      </c>
      <c r="C1672" s="22">
        <v>0.88</v>
      </c>
      <c r="D1672" s="22">
        <v>1.08</v>
      </c>
      <c r="E1672" s="22">
        <v>0.96</v>
      </c>
      <c r="F1672" s="22">
        <v>0.96</v>
      </c>
      <c r="G1672" s="22">
        <v>0.82</v>
      </c>
      <c r="H1672" s="19">
        <v>4</v>
      </c>
      <c r="I1672" s="20">
        <v>1</v>
      </c>
      <c r="J1672" s="22">
        <f>I1672</f>
        <v>1</v>
      </c>
      <c r="K1672" t="str">
        <f>VLOOKUP(A1672,MasterTutor!A:D,4,FALSE)</f>
        <v>Advanced</v>
      </c>
      <c r="L1672" t="str">
        <f>VLOOKUP(A1672,MasterTutor!A:D,3,FALSE)</f>
        <v>Professional</v>
      </c>
      <c r="M1672" t="str">
        <f>VLOOKUP(A1672,MasterTutor!A:D,2,FALSE)</f>
        <v>Ela Cross</v>
      </c>
    </row>
    <row r="1673" spans="1:13" x14ac:dyDescent="0.2">
      <c r="A1673" s="19" t="s">
        <v>366</v>
      </c>
      <c r="B1673" s="19" t="s">
        <v>18</v>
      </c>
      <c r="C1673" s="22">
        <v>0.65</v>
      </c>
      <c r="D1673" s="22">
        <v>0.96</v>
      </c>
      <c r="E1673" s="22">
        <v>0.96</v>
      </c>
      <c r="F1673" s="22">
        <v>0.96</v>
      </c>
      <c r="G1673" s="22">
        <v>1</v>
      </c>
      <c r="H1673" s="19">
        <v>4</v>
      </c>
      <c r="I1673" s="20" t="s">
        <v>26</v>
      </c>
      <c r="J1673" s="22">
        <v>0.5</v>
      </c>
      <c r="K1673" t="str">
        <f>VLOOKUP(A1673,MasterTutor!A:D,4,FALSE)</f>
        <v>Advanced</v>
      </c>
      <c r="L1673" t="str">
        <f>VLOOKUP(A1673,MasterTutor!A:D,3,FALSE)</f>
        <v>Professional</v>
      </c>
      <c r="M1673" t="str">
        <f>VLOOKUP(A1673,MasterTutor!A:D,2,FALSE)</f>
        <v>Ela Cross</v>
      </c>
    </row>
    <row r="1674" spans="1:13" x14ac:dyDescent="0.2">
      <c r="A1674" s="19" t="s">
        <v>366</v>
      </c>
      <c r="B1674" s="19" t="s">
        <v>20</v>
      </c>
      <c r="C1674" s="22">
        <v>0.9</v>
      </c>
      <c r="D1674" s="22">
        <v>1.03</v>
      </c>
      <c r="E1674" s="22">
        <v>0.89</v>
      </c>
      <c r="F1674" s="22">
        <v>0.97</v>
      </c>
      <c r="G1674" s="22">
        <v>0.77</v>
      </c>
      <c r="H1674" s="19">
        <v>3</v>
      </c>
      <c r="I1674" s="20" t="s">
        <v>35</v>
      </c>
      <c r="J1674" s="22">
        <v>0.75</v>
      </c>
      <c r="K1674" t="str">
        <f>VLOOKUP(A1674,MasterTutor!A:D,4,FALSE)</f>
        <v>Advanced</v>
      </c>
      <c r="L1674" t="str">
        <f>VLOOKUP(A1674,MasterTutor!A:D,3,FALSE)</f>
        <v>Professional</v>
      </c>
      <c r="M1674" t="str">
        <f>VLOOKUP(A1674,MasterTutor!A:D,2,FALSE)</f>
        <v>Ela Cross</v>
      </c>
    </row>
    <row r="1675" spans="1:13" x14ac:dyDescent="0.2">
      <c r="A1675" s="19" t="s">
        <v>366</v>
      </c>
      <c r="B1675" s="19" t="s">
        <v>21</v>
      </c>
      <c r="C1675" s="22">
        <v>0.87</v>
      </c>
      <c r="D1675" s="22">
        <v>1.07</v>
      </c>
      <c r="E1675" s="22">
        <v>0.95</v>
      </c>
      <c r="F1675" s="22">
        <v>0.97</v>
      </c>
      <c r="G1675" s="22">
        <v>0.88</v>
      </c>
      <c r="H1675" s="19">
        <v>5</v>
      </c>
      <c r="I1675" s="20" t="s">
        <v>224</v>
      </c>
      <c r="J1675" s="22">
        <v>0.75</v>
      </c>
      <c r="K1675" t="str">
        <f>VLOOKUP(A1675,MasterTutor!A:D,4,FALSE)</f>
        <v>Advanced</v>
      </c>
      <c r="L1675" t="str">
        <f>VLOOKUP(A1675,MasterTutor!A:D,3,FALSE)</f>
        <v>Professional</v>
      </c>
      <c r="M1675" t="str">
        <f>VLOOKUP(A1675,MasterTutor!A:D,2,FALSE)</f>
        <v>Ela Cross</v>
      </c>
    </row>
    <row r="1676" spans="1:13" x14ac:dyDescent="0.2">
      <c r="A1676" s="19" t="s">
        <v>366</v>
      </c>
      <c r="B1676" s="19" t="s">
        <v>22</v>
      </c>
      <c r="C1676" s="22">
        <v>0.75</v>
      </c>
      <c r="D1676" s="22">
        <v>1.0900000000000001</v>
      </c>
      <c r="E1676" s="22">
        <v>0.87</v>
      </c>
      <c r="F1676" s="22">
        <v>0.97</v>
      </c>
      <c r="G1676" s="22">
        <v>1</v>
      </c>
      <c r="H1676" s="19">
        <v>4</v>
      </c>
      <c r="I1676" s="20" t="s">
        <v>34</v>
      </c>
      <c r="J1676" s="22">
        <v>1</v>
      </c>
      <c r="K1676" t="str">
        <f>VLOOKUP(A1676,MasterTutor!A:D,4,FALSE)</f>
        <v>Advanced</v>
      </c>
      <c r="L1676" t="str">
        <f>VLOOKUP(A1676,MasterTutor!A:D,3,FALSE)</f>
        <v>Professional</v>
      </c>
      <c r="M1676" t="str">
        <f>VLOOKUP(A1676,MasterTutor!A:D,2,FALSE)</f>
        <v>Ela Cross</v>
      </c>
    </row>
    <row r="1677" spans="1:13" x14ac:dyDescent="0.2">
      <c r="A1677" s="19" t="s">
        <v>367</v>
      </c>
      <c r="B1677" s="19" t="s">
        <v>14</v>
      </c>
      <c r="C1677" s="22">
        <v>1.0414000000000001</v>
      </c>
      <c r="D1677" s="22">
        <v>1.1513</v>
      </c>
      <c r="E1677" s="22">
        <v>1</v>
      </c>
      <c r="F1677" s="22">
        <v>0.98571428571428499</v>
      </c>
      <c r="G1677" s="22">
        <v>0.92857142857142805</v>
      </c>
      <c r="H1677" s="19">
        <v>3</v>
      </c>
      <c r="I1677" s="20" t="s">
        <v>48</v>
      </c>
      <c r="J1677" s="22">
        <v>1</v>
      </c>
      <c r="K1677" t="str">
        <f>VLOOKUP(A1677,MasterTutor!A:D,4,FALSE)</f>
        <v>Premium</v>
      </c>
      <c r="L1677" t="str">
        <f>VLOOKUP(A1677,MasterTutor!A:D,3,FALSE)</f>
        <v>Professional</v>
      </c>
      <c r="M1677" t="str">
        <f>VLOOKUP(A1677,MasterTutor!A:D,2,FALSE)</f>
        <v>Annelies de Groot</v>
      </c>
    </row>
    <row r="1678" spans="1:13" x14ac:dyDescent="0.2">
      <c r="A1678" s="19" t="s">
        <v>367</v>
      </c>
      <c r="B1678" s="19" t="s">
        <v>16</v>
      </c>
      <c r="C1678" s="22">
        <v>0.99</v>
      </c>
      <c r="D1678" s="22">
        <v>1.07</v>
      </c>
      <c r="E1678" s="22">
        <v>1</v>
      </c>
      <c r="F1678" s="22">
        <v>0.96</v>
      </c>
      <c r="G1678" s="22">
        <v>0.9</v>
      </c>
      <c r="H1678" s="19">
        <v>3</v>
      </c>
      <c r="I1678" s="23">
        <v>45659</v>
      </c>
      <c r="J1678" s="22">
        <v>0.5</v>
      </c>
      <c r="K1678" t="str">
        <f>VLOOKUP(A1678,MasterTutor!A:D,4,FALSE)</f>
        <v>Premium</v>
      </c>
      <c r="L1678" t="str">
        <f>VLOOKUP(A1678,MasterTutor!A:D,3,FALSE)</f>
        <v>Professional</v>
      </c>
      <c r="M1678" t="str">
        <f>VLOOKUP(A1678,MasterTutor!A:D,2,FALSE)</f>
        <v>Annelies de Groot</v>
      </c>
    </row>
    <row r="1679" spans="1:13" x14ac:dyDescent="0.2">
      <c r="A1679" s="19" t="s">
        <v>367</v>
      </c>
      <c r="B1679" s="19" t="s">
        <v>257</v>
      </c>
      <c r="C1679" s="22">
        <v>0.65</v>
      </c>
      <c r="D1679" s="22">
        <v>1.0900000000000001</v>
      </c>
      <c r="E1679" s="22">
        <v>1</v>
      </c>
      <c r="F1679" s="22">
        <v>0.93</v>
      </c>
      <c r="G1679" s="22">
        <v>0.75</v>
      </c>
      <c r="H1679" s="19">
        <v>2</v>
      </c>
      <c r="I1679" s="20">
        <v>0.5</v>
      </c>
      <c r="J1679" s="22">
        <v>0.5</v>
      </c>
      <c r="K1679" t="str">
        <f>VLOOKUP(A1679,MasterTutor!A:D,4,FALSE)</f>
        <v>Premium</v>
      </c>
      <c r="L1679" t="str">
        <f>VLOOKUP(A1679,MasterTutor!A:D,3,FALSE)</f>
        <v>Professional</v>
      </c>
      <c r="M1679" t="str">
        <f>VLOOKUP(A1679,MasterTutor!A:D,2,FALSE)</f>
        <v>Annelies de Groot</v>
      </c>
    </row>
    <row r="1680" spans="1:13" x14ac:dyDescent="0.2">
      <c r="A1680" s="19" t="s">
        <v>367</v>
      </c>
      <c r="B1680" s="19" t="s">
        <v>29</v>
      </c>
      <c r="C1680" s="22">
        <v>0.879</v>
      </c>
      <c r="D1680" s="22">
        <v>1.1600999999999999</v>
      </c>
      <c r="E1680" s="22">
        <v>0.97297297299999996</v>
      </c>
      <c r="F1680" s="22">
        <v>0.97826086999999995</v>
      </c>
      <c r="G1680" s="22">
        <v>0.52380952400000003</v>
      </c>
      <c r="H1680" s="19">
        <v>1</v>
      </c>
      <c r="I1680" s="20">
        <v>1</v>
      </c>
      <c r="J1680" s="22">
        <f>I1680</f>
        <v>1</v>
      </c>
      <c r="K1680" t="str">
        <f>VLOOKUP(A1680,MasterTutor!A:D,4,FALSE)</f>
        <v>Premium</v>
      </c>
      <c r="L1680" t="str">
        <f>VLOOKUP(A1680,MasterTutor!A:D,3,FALSE)</f>
        <v>Professional</v>
      </c>
      <c r="M1680" t="str">
        <f>VLOOKUP(A1680,MasterTutor!A:D,2,FALSE)</f>
        <v>Annelies de Groot</v>
      </c>
    </row>
    <row r="1681" spans="1:13" x14ac:dyDescent="0.2">
      <c r="A1681" s="19" t="s">
        <v>367</v>
      </c>
      <c r="B1681" s="19" t="s">
        <v>17</v>
      </c>
      <c r="C1681" s="22">
        <v>0.98</v>
      </c>
      <c r="D1681" s="22">
        <v>1.06</v>
      </c>
      <c r="E1681" s="22">
        <v>1</v>
      </c>
      <c r="F1681" s="22">
        <v>1</v>
      </c>
      <c r="G1681" s="22">
        <v>0.96</v>
      </c>
      <c r="H1681" s="19">
        <v>3</v>
      </c>
      <c r="I1681" s="20" t="s">
        <v>35</v>
      </c>
      <c r="J1681" s="22">
        <v>0.75</v>
      </c>
      <c r="K1681" t="str">
        <f>VLOOKUP(A1681,MasterTutor!A:D,4,FALSE)</f>
        <v>Premium</v>
      </c>
      <c r="L1681" t="str">
        <f>VLOOKUP(A1681,MasterTutor!A:D,3,FALSE)</f>
        <v>Professional</v>
      </c>
      <c r="M1681" t="str">
        <f>VLOOKUP(A1681,MasterTutor!A:D,2,FALSE)</f>
        <v>Annelies de Groot</v>
      </c>
    </row>
    <row r="1682" spans="1:13" x14ac:dyDescent="0.2">
      <c r="A1682" s="19" t="s">
        <v>367</v>
      </c>
      <c r="B1682" s="19" t="s">
        <v>18</v>
      </c>
      <c r="C1682" s="22">
        <v>1.1000000000000001</v>
      </c>
      <c r="D1682" s="22">
        <v>1.28</v>
      </c>
      <c r="E1682" s="22">
        <v>0.99</v>
      </c>
      <c r="F1682" s="22">
        <v>0.98</v>
      </c>
      <c r="G1682" s="22">
        <v>0.74</v>
      </c>
      <c r="H1682" s="19">
        <v>2</v>
      </c>
      <c r="I1682" s="20" t="s">
        <v>26</v>
      </c>
      <c r="J1682" s="22">
        <v>0.5</v>
      </c>
      <c r="K1682" t="str">
        <f>VLOOKUP(A1682,MasterTutor!A:D,4,FALSE)</f>
        <v>Premium</v>
      </c>
      <c r="L1682" t="str">
        <f>VLOOKUP(A1682,MasterTutor!A:D,3,FALSE)</f>
        <v>Professional</v>
      </c>
      <c r="M1682" t="str">
        <f>VLOOKUP(A1682,MasterTutor!A:D,2,FALSE)</f>
        <v>Annelies de Groot</v>
      </c>
    </row>
    <row r="1683" spans="1:13" x14ac:dyDescent="0.2">
      <c r="A1683" s="19" t="s">
        <v>367</v>
      </c>
      <c r="B1683" s="19" t="s">
        <v>20</v>
      </c>
      <c r="C1683" s="22">
        <v>1.37</v>
      </c>
      <c r="D1683" s="22">
        <v>1.36</v>
      </c>
      <c r="E1683" s="22">
        <v>1</v>
      </c>
      <c r="F1683" s="22">
        <v>1</v>
      </c>
      <c r="G1683" s="22">
        <v>0.82</v>
      </c>
      <c r="H1683" s="19">
        <v>7</v>
      </c>
      <c r="I1683" s="20" t="s">
        <v>19</v>
      </c>
      <c r="J1683" s="22">
        <v>0.67</v>
      </c>
      <c r="K1683" t="str">
        <f>VLOOKUP(A1683,MasterTutor!A:D,4,FALSE)</f>
        <v>Premium</v>
      </c>
      <c r="L1683" t="str">
        <f>VLOOKUP(A1683,MasterTutor!A:D,3,FALSE)</f>
        <v>Professional</v>
      </c>
      <c r="M1683" t="str">
        <f>VLOOKUP(A1683,MasterTutor!A:D,2,FALSE)</f>
        <v>Annelies de Groot</v>
      </c>
    </row>
    <row r="1684" spans="1:13" x14ac:dyDescent="0.2">
      <c r="A1684" s="19" t="s">
        <v>367</v>
      </c>
      <c r="B1684" s="19" t="s">
        <v>21</v>
      </c>
      <c r="C1684" s="22">
        <v>1.34</v>
      </c>
      <c r="D1684" s="22">
        <v>1.32</v>
      </c>
      <c r="E1684" s="22">
        <v>1</v>
      </c>
      <c r="F1684" s="22">
        <v>0.99</v>
      </c>
      <c r="G1684" s="22">
        <v>0.85</v>
      </c>
      <c r="H1684" s="19">
        <v>8</v>
      </c>
      <c r="I1684" s="20" t="s">
        <v>263</v>
      </c>
      <c r="J1684" s="22">
        <v>0.5</v>
      </c>
      <c r="K1684" t="str">
        <f>VLOOKUP(A1684,MasterTutor!A:D,4,FALSE)</f>
        <v>Premium</v>
      </c>
      <c r="L1684" t="str">
        <f>VLOOKUP(A1684,MasterTutor!A:D,3,FALSE)</f>
        <v>Professional</v>
      </c>
      <c r="M1684" t="str">
        <f>VLOOKUP(A1684,MasterTutor!A:D,2,FALSE)</f>
        <v>Annelies de Groot</v>
      </c>
    </row>
    <row r="1685" spans="1:13" x14ac:dyDescent="0.2">
      <c r="A1685" s="19" t="s">
        <v>367</v>
      </c>
      <c r="B1685" s="19" t="s">
        <v>22</v>
      </c>
      <c r="C1685" s="22">
        <v>1.1000000000000001</v>
      </c>
      <c r="D1685" s="22">
        <v>0.95</v>
      </c>
      <c r="E1685" s="22">
        <v>0.99</v>
      </c>
      <c r="F1685" s="22">
        <v>0.96</v>
      </c>
      <c r="G1685" s="22">
        <v>0.55000000000000004</v>
      </c>
      <c r="H1685" s="19">
        <v>1</v>
      </c>
      <c r="I1685" s="20" t="s">
        <v>66</v>
      </c>
      <c r="J1685" s="22">
        <v>0.5</v>
      </c>
      <c r="K1685" t="str">
        <f>VLOOKUP(A1685,MasterTutor!A:D,4,FALSE)</f>
        <v>Premium</v>
      </c>
      <c r="L1685" t="str">
        <f>VLOOKUP(A1685,MasterTutor!A:D,3,FALSE)</f>
        <v>Professional</v>
      </c>
      <c r="M1685" t="str">
        <f>VLOOKUP(A1685,MasterTutor!A:D,2,FALSE)</f>
        <v>Annelies de Groot</v>
      </c>
    </row>
    <row r="1686" spans="1:13" x14ac:dyDescent="0.2">
      <c r="A1686" s="19" t="s">
        <v>368</v>
      </c>
      <c r="B1686" s="19" t="s">
        <v>14</v>
      </c>
      <c r="C1686" s="22">
        <v>1.0354000000000001</v>
      </c>
      <c r="D1686" s="22">
        <v>1.0690999999999999</v>
      </c>
      <c r="E1686" s="22">
        <v>1</v>
      </c>
      <c r="F1686" s="22">
        <v>0.91578947368421004</v>
      </c>
      <c r="G1686" s="22">
        <v>0.44444444444444398</v>
      </c>
      <c r="H1686" s="19">
        <v>10</v>
      </c>
      <c r="I1686" s="20" t="s">
        <v>43</v>
      </c>
      <c r="J1686" s="22">
        <v>0.17</v>
      </c>
      <c r="K1686" t="str">
        <f>VLOOKUP(A1686,MasterTutor!A:D,4,FALSE)</f>
        <v>Advanced</v>
      </c>
      <c r="L1686" t="str">
        <f>VLOOKUP(A1686,MasterTutor!A:D,3,FALSE)</f>
        <v>Professional</v>
      </c>
      <c r="M1686" t="str">
        <f>VLOOKUP(A1686,MasterTutor!A:D,2,FALSE)</f>
        <v>Ela Cross</v>
      </c>
    </row>
    <row r="1687" spans="1:13" x14ac:dyDescent="0.2">
      <c r="A1687" s="19" t="s">
        <v>368</v>
      </c>
      <c r="B1687" s="19" t="s">
        <v>14</v>
      </c>
      <c r="C1687" s="22">
        <v>1.0354000000000001</v>
      </c>
      <c r="D1687" s="22">
        <v>1.0690999999999999</v>
      </c>
      <c r="E1687" s="22">
        <v>1</v>
      </c>
      <c r="F1687" s="22">
        <v>0.91578947368421004</v>
      </c>
      <c r="G1687" s="22">
        <v>0.44444444444444398</v>
      </c>
      <c r="H1687" s="19">
        <v>10</v>
      </c>
      <c r="I1687" s="20" t="s">
        <v>43</v>
      </c>
      <c r="J1687" s="22">
        <f>_xlfn.TEXTBEFORE(I1687, "/")/_xlfn.TEXTAFTER(I1687,"/")</f>
        <v>0.16666666666666666</v>
      </c>
      <c r="K1687" t="str">
        <f>VLOOKUP(A1687,MasterTutor!A:D,4,FALSE)</f>
        <v>Advanced</v>
      </c>
      <c r="L1687" t="str">
        <f>VLOOKUP(A1687,MasterTutor!A:D,3,FALSE)</f>
        <v>Professional</v>
      </c>
      <c r="M1687" t="str">
        <f>VLOOKUP(A1687,MasterTutor!A:D,2,FALSE)</f>
        <v>Ela Cross</v>
      </c>
    </row>
    <row r="1688" spans="1:13" x14ac:dyDescent="0.2">
      <c r="A1688" s="19" t="s">
        <v>368</v>
      </c>
      <c r="B1688" s="19" t="s">
        <v>16</v>
      </c>
      <c r="C1688" s="22">
        <v>0.86</v>
      </c>
      <c r="D1688" s="22">
        <v>0.83</v>
      </c>
      <c r="E1688" s="22">
        <v>0.96</v>
      </c>
      <c r="F1688" s="22">
        <v>0.48</v>
      </c>
      <c r="G1688" s="22">
        <v>0.22</v>
      </c>
      <c r="H1688" s="19">
        <v>12</v>
      </c>
      <c r="I1688" s="23" t="s">
        <v>36</v>
      </c>
      <c r="J1688" s="22">
        <v>0</v>
      </c>
      <c r="K1688" t="str">
        <f>VLOOKUP(A1688,MasterTutor!A:D,4,FALSE)</f>
        <v>Advanced</v>
      </c>
      <c r="L1688" t="str">
        <f>VLOOKUP(A1688,MasterTutor!A:D,3,FALSE)</f>
        <v>Professional</v>
      </c>
      <c r="M1688" t="str">
        <f>VLOOKUP(A1688,MasterTutor!A:D,2,FALSE)</f>
        <v>Ela Cross</v>
      </c>
    </row>
    <row r="1689" spans="1:13" x14ac:dyDescent="0.2">
      <c r="A1689" s="19" t="s">
        <v>368</v>
      </c>
      <c r="B1689" s="19" t="s">
        <v>257</v>
      </c>
      <c r="C1689" s="22">
        <v>1.02</v>
      </c>
      <c r="D1689" s="22">
        <v>1.1200000000000001</v>
      </c>
      <c r="E1689" s="22">
        <v>0.99</v>
      </c>
      <c r="F1689" s="22">
        <v>0.78</v>
      </c>
      <c r="G1689" s="22">
        <v>0.38</v>
      </c>
      <c r="H1689" s="19">
        <v>12</v>
      </c>
      <c r="I1689" s="20">
        <v>0.2</v>
      </c>
      <c r="J1689" s="22">
        <f>1/5</f>
        <v>0.2</v>
      </c>
      <c r="K1689" t="str">
        <f>VLOOKUP(A1689,MasterTutor!A:D,4,FALSE)</f>
        <v>Advanced</v>
      </c>
      <c r="L1689" t="str">
        <f>VLOOKUP(A1689,MasterTutor!A:D,3,FALSE)</f>
        <v>Professional</v>
      </c>
      <c r="M1689" t="str">
        <f>VLOOKUP(A1689,MasterTutor!A:D,2,FALSE)</f>
        <v>Ela Cross</v>
      </c>
    </row>
    <row r="1690" spans="1:13" x14ac:dyDescent="0.2">
      <c r="A1690" s="19" t="s">
        <v>368</v>
      </c>
      <c r="B1690" s="19" t="s">
        <v>29</v>
      </c>
      <c r="C1690" s="22">
        <v>1.1285000000000001</v>
      </c>
      <c r="D1690" s="22">
        <v>1.1020000000000001</v>
      </c>
      <c r="E1690" s="22">
        <v>1</v>
      </c>
      <c r="F1690" s="22">
        <v>0.99019607799999998</v>
      </c>
      <c r="G1690" s="22">
        <v>0.39130434800000002</v>
      </c>
      <c r="H1690" s="19">
        <v>15</v>
      </c>
      <c r="I1690" s="20">
        <v>0.25</v>
      </c>
      <c r="J1690" s="22">
        <f>I1690</f>
        <v>0.25</v>
      </c>
      <c r="K1690" t="str">
        <f>VLOOKUP(A1690,MasterTutor!A:D,4,FALSE)</f>
        <v>Advanced</v>
      </c>
      <c r="L1690" t="str">
        <f>VLOOKUP(A1690,MasterTutor!A:D,3,FALSE)</f>
        <v>Professional</v>
      </c>
      <c r="M1690" t="str">
        <f>VLOOKUP(A1690,MasterTutor!A:D,2,FALSE)</f>
        <v>Ela Cross</v>
      </c>
    </row>
    <row r="1691" spans="1:13" x14ac:dyDescent="0.2">
      <c r="A1691" s="19" t="s">
        <v>368</v>
      </c>
      <c r="B1691" s="19" t="s">
        <v>17</v>
      </c>
      <c r="C1691" s="22">
        <v>0.9</v>
      </c>
      <c r="D1691" s="22">
        <v>1.1499999999999999</v>
      </c>
      <c r="E1691" s="22">
        <v>0.97</v>
      </c>
      <c r="F1691" s="22">
        <v>0.98</v>
      </c>
      <c r="G1691" s="22">
        <v>0.82</v>
      </c>
      <c r="H1691" s="19">
        <v>4</v>
      </c>
      <c r="I1691" s="20" t="s">
        <v>51</v>
      </c>
      <c r="J1691" s="22">
        <v>0.71</v>
      </c>
      <c r="K1691" t="str">
        <f>VLOOKUP(A1691,MasterTutor!A:D,4,FALSE)</f>
        <v>Advanced</v>
      </c>
      <c r="L1691" t="str">
        <f>VLOOKUP(A1691,MasterTutor!A:D,3,FALSE)</f>
        <v>Professional</v>
      </c>
      <c r="M1691" t="str">
        <f>VLOOKUP(A1691,MasterTutor!A:D,2,FALSE)</f>
        <v>Ela Cross</v>
      </c>
    </row>
    <row r="1692" spans="1:13" x14ac:dyDescent="0.2">
      <c r="A1692" s="19" t="s">
        <v>368</v>
      </c>
      <c r="B1692" s="19" t="s">
        <v>18</v>
      </c>
      <c r="C1692" s="22">
        <v>0.59</v>
      </c>
      <c r="D1692" s="22">
        <v>1.06</v>
      </c>
      <c r="E1692" s="22">
        <v>1</v>
      </c>
      <c r="F1692" s="22">
        <v>0.76</v>
      </c>
      <c r="G1692" s="22">
        <v>0.52</v>
      </c>
      <c r="H1692" s="19">
        <v>1</v>
      </c>
      <c r="I1692" s="20">
        <v>0</v>
      </c>
      <c r="J1692" s="22">
        <f>I1692</f>
        <v>0</v>
      </c>
      <c r="K1692" t="str">
        <f>VLOOKUP(A1692,MasterTutor!A:D,4,FALSE)</f>
        <v>Advanced</v>
      </c>
      <c r="L1692" t="str">
        <f>VLOOKUP(A1692,MasterTutor!A:D,3,FALSE)</f>
        <v>Professional</v>
      </c>
      <c r="M1692" t="str">
        <f>VLOOKUP(A1692,MasterTutor!A:D,2,FALSE)</f>
        <v>Ela Cross</v>
      </c>
    </row>
    <row r="1693" spans="1:13" x14ac:dyDescent="0.2">
      <c r="A1693" s="19" t="s">
        <v>368</v>
      </c>
      <c r="B1693" s="19" t="s">
        <v>20</v>
      </c>
      <c r="C1693" s="22">
        <v>0.98</v>
      </c>
      <c r="D1693" s="22">
        <v>1.1100000000000001</v>
      </c>
      <c r="E1693" s="22">
        <v>1</v>
      </c>
      <c r="F1693" s="22">
        <v>0.88</v>
      </c>
      <c r="G1693" s="22">
        <v>0.38</v>
      </c>
      <c r="H1693" s="19">
        <v>4</v>
      </c>
      <c r="I1693" s="20" t="s">
        <v>103</v>
      </c>
      <c r="J1693" s="22">
        <v>0.44</v>
      </c>
      <c r="K1693" t="str">
        <f>VLOOKUP(A1693,MasterTutor!A:D,4,FALSE)</f>
        <v>Advanced</v>
      </c>
      <c r="L1693" t="str">
        <f>VLOOKUP(A1693,MasterTutor!A:D,3,FALSE)</f>
        <v>Professional</v>
      </c>
      <c r="M1693" t="str">
        <f>VLOOKUP(A1693,MasterTutor!A:D,2,FALSE)</f>
        <v>Ela Cross</v>
      </c>
    </row>
    <row r="1694" spans="1:13" x14ac:dyDescent="0.2">
      <c r="A1694" s="19" t="s">
        <v>368</v>
      </c>
      <c r="B1694" s="19" t="s">
        <v>21</v>
      </c>
      <c r="C1694" s="22">
        <v>1.02</v>
      </c>
      <c r="D1694" s="22">
        <v>1.1299999999999999</v>
      </c>
      <c r="E1694" s="22">
        <v>1</v>
      </c>
      <c r="F1694" s="22">
        <v>0.94</v>
      </c>
      <c r="G1694" s="22">
        <v>0.27</v>
      </c>
      <c r="H1694" s="19">
        <v>8</v>
      </c>
      <c r="I1694" s="20" t="s">
        <v>172</v>
      </c>
      <c r="J1694" s="22">
        <v>0.2</v>
      </c>
      <c r="K1694" t="str">
        <f>VLOOKUP(A1694,MasterTutor!A:D,4,FALSE)</f>
        <v>Advanced</v>
      </c>
      <c r="L1694" t="str">
        <f>VLOOKUP(A1694,MasterTutor!A:D,3,FALSE)</f>
        <v>Professional</v>
      </c>
      <c r="M1694" t="str">
        <f>VLOOKUP(A1694,MasterTutor!A:D,2,FALSE)</f>
        <v>Ela Cross</v>
      </c>
    </row>
    <row r="1695" spans="1:13" x14ac:dyDescent="0.2">
      <c r="A1695" s="19" t="s">
        <v>368</v>
      </c>
      <c r="B1695" s="19" t="s">
        <v>22</v>
      </c>
      <c r="C1695" s="22">
        <v>1.04</v>
      </c>
      <c r="D1695" s="22">
        <v>1.08</v>
      </c>
      <c r="E1695" s="22">
        <v>0.98</v>
      </c>
      <c r="F1695" s="22">
        <v>0.36</v>
      </c>
      <c r="G1695" s="22">
        <v>0.39</v>
      </c>
      <c r="H1695" s="19">
        <v>7</v>
      </c>
      <c r="I1695" s="20" t="s">
        <v>148</v>
      </c>
      <c r="J1695" s="22">
        <v>0</v>
      </c>
      <c r="K1695" t="str">
        <f>VLOOKUP(A1695,MasterTutor!A:D,4,FALSE)</f>
        <v>Advanced</v>
      </c>
      <c r="L1695" t="str">
        <f>VLOOKUP(A1695,MasterTutor!A:D,3,FALSE)</f>
        <v>Professional</v>
      </c>
      <c r="M1695" t="str">
        <f>VLOOKUP(A1695,MasterTutor!A:D,2,FALSE)</f>
        <v>Ela Cross</v>
      </c>
    </row>
    <row r="1696" spans="1:13" x14ac:dyDescent="0.2">
      <c r="A1696" s="19" t="s">
        <v>369</v>
      </c>
      <c r="B1696" s="19" t="s">
        <v>14</v>
      </c>
      <c r="C1696" s="22">
        <v>1.2707999999999999</v>
      </c>
      <c r="D1696" s="22">
        <v>1.3125</v>
      </c>
      <c r="E1696" s="22">
        <v>0.96666666666666601</v>
      </c>
      <c r="F1696" s="22">
        <v>1</v>
      </c>
      <c r="G1696" s="22">
        <v>1</v>
      </c>
      <c r="H1696" s="19">
        <v>7</v>
      </c>
      <c r="I1696" s="20" t="s">
        <v>36</v>
      </c>
      <c r="J1696" s="22">
        <v>0</v>
      </c>
      <c r="K1696" t="str">
        <f>VLOOKUP(A1696,MasterTutor!A:D,4,FALSE)</f>
        <v>Advanced</v>
      </c>
      <c r="L1696" t="str">
        <f>VLOOKUP(A1696,MasterTutor!A:D,3,FALSE)</f>
        <v>Adjunct</v>
      </c>
      <c r="M1696" t="str">
        <f>VLOOKUP(A1696,MasterTutor!A:D,2,FALSE)</f>
        <v>Annelies de Groot</v>
      </c>
    </row>
    <row r="1697" spans="1:13" x14ac:dyDescent="0.2">
      <c r="A1697" s="19" t="s">
        <v>369</v>
      </c>
      <c r="B1697" s="19" t="s">
        <v>16</v>
      </c>
      <c r="C1697" s="22">
        <v>1.33</v>
      </c>
      <c r="D1697" s="22">
        <v>1.38</v>
      </c>
      <c r="E1697" s="22">
        <v>0.98</v>
      </c>
      <c r="F1697" s="22">
        <v>1</v>
      </c>
      <c r="G1697" s="22">
        <v>1</v>
      </c>
      <c r="H1697" s="19">
        <v>5</v>
      </c>
      <c r="I1697" s="23"/>
      <c r="J1697" s="19"/>
      <c r="K1697" t="str">
        <f>VLOOKUP(A1697,MasterTutor!A:D,4,FALSE)</f>
        <v>Advanced</v>
      </c>
      <c r="L1697" t="str">
        <f>VLOOKUP(A1697,MasterTutor!A:D,3,FALSE)</f>
        <v>Adjunct</v>
      </c>
      <c r="M1697" t="str">
        <f>VLOOKUP(A1697,MasterTutor!A:D,2,FALSE)</f>
        <v>Annelies de Groot</v>
      </c>
    </row>
    <row r="1698" spans="1:13" x14ac:dyDescent="0.2">
      <c r="A1698" s="19" t="s">
        <v>369</v>
      </c>
      <c r="B1698" s="19" t="s">
        <v>257</v>
      </c>
      <c r="C1698" s="22">
        <v>0.9</v>
      </c>
      <c r="D1698" s="22">
        <v>1.08</v>
      </c>
      <c r="E1698" s="22">
        <v>1</v>
      </c>
      <c r="F1698" s="22">
        <v>1</v>
      </c>
      <c r="G1698" s="22">
        <v>1</v>
      </c>
      <c r="H1698" s="19">
        <v>8</v>
      </c>
      <c r="I1698" s="20"/>
      <c r="J1698" s="22"/>
      <c r="K1698" t="str">
        <f>VLOOKUP(A1698,MasterTutor!A:D,4,FALSE)</f>
        <v>Advanced</v>
      </c>
      <c r="L1698" t="str">
        <f>VLOOKUP(A1698,MasterTutor!A:D,3,FALSE)</f>
        <v>Adjunct</v>
      </c>
      <c r="M1698" t="str">
        <f>VLOOKUP(A1698,MasterTutor!A:D,2,FALSE)</f>
        <v>Annelies de Groot</v>
      </c>
    </row>
    <row r="1699" spans="1:13" x14ac:dyDescent="0.2">
      <c r="A1699" s="19" t="s">
        <v>369</v>
      </c>
      <c r="B1699" s="19" t="s">
        <v>29</v>
      </c>
      <c r="C1699" s="22">
        <v>0.9375</v>
      </c>
      <c r="D1699" s="22">
        <v>1.1563000000000001</v>
      </c>
      <c r="E1699" s="22">
        <v>1</v>
      </c>
      <c r="F1699" s="22">
        <v>1</v>
      </c>
      <c r="G1699" s="22">
        <v>1</v>
      </c>
      <c r="H1699" s="19">
        <v>4</v>
      </c>
      <c r="I1699" s="20" t="s">
        <v>32</v>
      </c>
      <c r="J1699" s="22">
        <v>0</v>
      </c>
      <c r="K1699" t="str">
        <f>VLOOKUP(A1699,MasterTutor!A:D,4,FALSE)</f>
        <v>Advanced</v>
      </c>
      <c r="L1699" t="str">
        <f>VLOOKUP(A1699,MasterTutor!A:D,3,FALSE)</f>
        <v>Adjunct</v>
      </c>
      <c r="M1699" t="str">
        <f>VLOOKUP(A1699,MasterTutor!A:D,2,FALSE)</f>
        <v>Annelies de Groot</v>
      </c>
    </row>
    <row r="1700" spans="1:13" x14ac:dyDescent="0.2">
      <c r="A1700" s="19" t="s">
        <v>369</v>
      </c>
      <c r="B1700" s="19" t="s">
        <v>17</v>
      </c>
      <c r="C1700" s="22">
        <v>1.02</v>
      </c>
      <c r="D1700" s="22">
        <v>1.36</v>
      </c>
      <c r="E1700" s="22">
        <v>1</v>
      </c>
      <c r="F1700" s="22">
        <v>1</v>
      </c>
      <c r="G1700" s="22">
        <v>1</v>
      </c>
      <c r="H1700" s="19">
        <v>9</v>
      </c>
      <c r="I1700" s="20">
        <v>0</v>
      </c>
      <c r="J1700" s="22">
        <f>I1700</f>
        <v>0</v>
      </c>
      <c r="K1700" t="str">
        <f>VLOOKUP(A1700,MasterTutor!A:D,4,FALSE)</f>
        <v>Advanced</v>
      </c>
      <c r="L1700" t="str">
        <f>VLOOKUP(A1700,MasterTutor!A:D,3,FALSE)</f>
        <v>Adjunct</v>
      </c>
      <c r="M1700" t="str">
        <f>VLOOKUP(A1700,MasterTutor!A:D,2,FALSE)</f>
        <v>Annelies de Groot</v>
      </c>
    </row>
    <row r="1701" spans="1:13" x14ac:dyDescent="0.2">
      <c r="A1701" s="19" t="s">
        <v>369</v>
      </c>
      <c r="B1701" s="19" t="s">
        <v>18</v>
      </c>
      <c r="C1701" s="22">
        <v>1.08</v>
      </c>
      <c r="D1701" s="22">
        <v>1.4</v>
      </c>
      <c r="E1701" s="22">
        <v>0.97</v>
      </c>
      <c r="F1701" s="22">
        <v>1</v>
      </c>
      <c r="G1701" s="22">
        <v>1</v>
      </c>
      <c r="H1701" s="19">
        <v>5</v>
      </c>
      <c r="I1701" s="20">
        <v>1</v>
      </c>
      <c r="J1701" s="22">
        <f>I1701</f>
        <v>1</v>
      </c>
      <c r="K1701" t="str">
        <f>VLOOKUP(A1701,MasterTutor!A:D,4,FALSE)</f>
        <v>Advanced</v>
      </c>
      <c r="L1701" t="str">
        <f>VLOOKUP(A1701,MasterTutor!A:D,3,FALSE)</f>
        <v>Adjunct</v>
      </c>
      <c r="M1701" t="str">
        <f>VLOOKUP(A1701,MasterTutor!A:D,2,FALSE)</f>
        <v>Annelies de Groot</v>
      </c>
    </row>
    <row r="1702" spans="1:13" x14ac:dyDescent="0.2">
      <c r="A1702" s="19" t="s">
        <v>369</v>
      </c>
      <c r="B1702" s="19" t="s">
        <v>20</v>
      </c>
      <c r="C1702" s="22">
        <v>0.86</v>
      </c>
      <c r="D1702" s="22">
        <v>1.1599999999999999</v>
      </c>
      <c r="E1702" s="22">
        <v>1</v>
      </c>
      <c r="F1702" s="22">
        <v>1</v>
      </c>
      <c r="G1702" s="22">
        <v>0.83</v>
      </c>
      <c r="H1702" s="19">
        <v>9</v>
      </c>
      <c r="J1702" s="19"/>
      <c r="K1702" t="str">
        <f>VLOOKUP(A1702,MasterTutor!A:D,4,FALSE)</f>
        <v>Advanced</v>
      </c>
      <c r="L1702" t="str">
        <f>VLOOKUP(A1702,MasterTutor!A:D,3,FALSE)</f>
        <v>Adjunct</v>
      </c>
      <c r="M1702" t="str">
        <f>VLOOKUP(A1702,MasterTutor!A:D,2,FALSE)</f>
        <v>Annelies de Groot</v>
      </c>
    </row>
    <row r="1703" spans="1:13" x14ac:dyDescent="0.2">
      <c r="A1703" s="19" t="s">
        <v>369</v>
      </c>
      <c r="B1703" s="19" t="s">
        <v>21</v>
      </c>
      <c r="C1703" s="22">
        <v>1.29</v>
      </c>
      <c r="D1703" s="22">
        <v>1.47</v>
      </c>
      <c r="E1703" s="22">
        <v>1</v>
      </c>
      <c r="F1703" s="22">
        <v>1</v>
      </c>
      <c r="G1703" s="22">
        <v>0.92</v>
      </c>
      <c r="H1703" s="19">
        <v>8</v>
      </c>
      <c r="I1703" s="21"/>
      <c r="J1703" s="19"/>
      <c r="K1703" t="str">
        <f>VLOOKUP(A1703,MasterTutor!A:D,4,FALSE)</f>
        <v>Advanced</v>
      </c>
      <c r="L1703" t="str">
        <f>VLOOKUP(A1703,MasterTutor!A:D,3,FALSE)</f>
        <v>Adjunct</v>
      </c>
      <c r="M1703" t="str">
        <f>VLOOKUP(A1703,MasterTutor!A:D,2,FALSE)</f>
        <v>Annelies de Groot</v>
      </c>
    </row>
    <row r="1704" spans="1:13" x14ac:dyDescent="0.2">
      <c r="A1704" s="19" t="s">
        <v>369</v>
      </c>
      <c r="B1704" s="19" t="s">
        <v>22</v>
      </c>
      <c r="C1704" s="22">
        <v>1.38</v>
      </c>
      <c r="D1704" s="22">
        <v>1.52</v>
      </c>
      <c r="E1704" s="22">
        <v>0.97</v>
      </c>
      <c r="F1704" s="22">
        <v>1</v>
      </c>
      <c r="G1704" s="22">
        <v>1</v>
      </c>
      <c r="H1704" s="19">
        <v>5</v>
      </c>
      <c r="I1704" s="21"/>
      <c r="J1704" s="19"/>
      <c r="K1704" t="str">
        <f>VLOOKUP(A1704,MasterTutor!A:D,4,FALSE)</f>
        <v>Advanced</v>
      </c>
      <c r="L1704" t="str">
        <f>VLOOKUP(A1704,MasterTutor!A:D,3,FALSE)</f>
        <v>Adjunct</v>
      </c>
      <c r="M1704" t="str">
        <f>VLOOKUP(A1704,MasterTutor!A:D,2,FALSE)</f>
        <v>Annelies de Groot</v>
      </c>
    </row>
    <row r="1705" spans="1:13" x14ac:dyDescent="0.2">
      <c r="A1705" s="19" t="s">
        <v>370</v>
      </c>
      <c r="B1705" s="19" t="s">
        <v>14</v>
      </c>
      <c r="C1705" s="22">
        <v>0.80210000000000004</v>
      </c>
      <c r="D1705" s="22">
        <v>1.0664</v>
      </c>
      <c r="E1705" s="22">
        <v>0.97727272727272696</v>
      </c>
      <c r="F1705" s="22">
        <v>0.94285714285714195</v>
      </c>
      <c r="G1705" s="22">
        <v>0.75</v>
      </c>
      <c r="H1705" s="19">
        <v>2</v>
      </c>
      <c r="I1705" s="20" t="s">
        <v>23</v>
      </c>
      <c r="J1705" s="22">
        <v>1</v>
      </c>
      <c r="K1705" t="str">
        <f>VLOOKUP(A1705,MasterTutor!A:D,4,FALSE)</f>
        <v>Advanced</v>
      </c>
      <c r="L1705" t="str">
        <f>VLOOKUP(A1705,MasterTutor!A:D,3,FALSE)</f>
        <v>Adjunct</v>
      </c>
      <c r="M1705" t="str">
        <f>VLOOKUP(A1705,MasterTutor!A:D,2,FALSE)</f>
        <v>Kristin Haase-Alvey</v>
      </c>
    </row>
    <row r="1706" spans="1:13" x14ac:dyDescent="0.2">
      <c r="A1706" s="19" t="s">
        <v>370</v>
      </c>
      <c r="B1706" s="19" t="s">
        <v>16</v>
      </c>
      <c r="C1706" s="22">
        <v>0.86</v>
      </c>
      <c r="D1706" s="22">
        <v>0.96</v>
      </c>
      <c r="E1706" s="22">
        <v>0.93</v>
      </c>
      <c r="F1706" s="22">
        <v>0.83</v>
      </c>
      <c r="G1706" s="22">
        <v>1</v>
      </c>
      <c r="H1706" s="19">
        <v>11</v>
      </c>
      <c r="I1706" s="23">
        <v>45720</v>
      </c>
      <c r="J1706" s="24">
        <v>0.75</v>
      </c>
      <c r="K1706" t="str">
        <f>VLOOKUP(A1706,MasterTutor!A:D,4,FALSE)</f>
        <v>Advanced</v>
      </c>
      <c r="L1706" t="str">
        <f>VLOOKUP(A1706,MasterTutor!A:D,3,FALSE)</f>
        <v>Adjunct</v>
      </c>
      <c r="M1706" t="str">
        <f>VLOOKUP(A1706,MasterTutor!A:D,2,FALSE)</f>
        <v>Kristin Haase-Alvey</v>
      </c>
    </row>
    <row r="1707" spans="1:13" x14ac:dyDescent="0.2">
      <c r="A1707" s="19" t="s">
        <v>370</v>
      </c>
      <c r="B1707" s="19" t="s">
        <v>257</v>
      </c>
      <c r="C1707" s="22">
        <v>1.07</v>
      </c>
      <c r="D1707" s="22">
        <v>1.1000000000000001</v>
      </c>
      <c r="E1707" s="22">
        <v>0.91</v>
      </c>
      <c r="F1707" s="22">
        <v>0.76</v>
      </c>
      <c r="G1707" s="22">
        <v>1</v>
      </c>
      <c r="H1707" s="19">
        <v>8</v>
      </c>
      <c r="I1707" s="20">
        <v>0.5</v>
      </c>
      <c r="J1707" s="22">
        <v>0.5</v>
      </c>
      <c r="K1707" t="str">
        <f>VLOOKUP(A1707,MasterTutor!A:D,4,FALSE)</f>
        <v>Advanced</v>
      </c>
      <c r="L1707" t="str">
        <f>VLOOKUP(A1707,MasterTutor!A:D,3,FALSE)</f>
        <v>Adjunct</v>
      </c>
      <c r="M1707" t="str">
        <f>VLOOKUP(A1707,MasterTutor!A:D,2,FALSE)</f>
        <v>Kristin Haase-Alvey</v>
      </c>
    </row>
    <row r="1708" spans="1:13" x14ac:dyDescent="0.2">
      <c r="A1708" s="19" t="s">
        <v>370</v>
      </c>
      <c r="B1708" s="19" t="s">
        <v>29</v>
      </c>
      <c r="C1708" s="22">
        <v>1.2292000000000001</v>
      </c>
      <c r="D1708" s="22">
        <v>1.2265999999999999</v>
      </c>
      <c r="E1708" s="22">
        <v>0.94339622599999995</v>
      </c>
      <c r="F1708" s="22">
        <v>0.88372092999999996</v>
      </c>
      <c r="G1708" s="22">
        <v>0.91666666699999999</v>
      </c>
      <c r="H1708" s="19">
        <v>9</v>
      </c>
      <c r="I1708" s="20">
        <v>0.66666666666666663</v>
      </c>
      <c r="J1708" s="22">
        <f>I1708</f>
        <v>0.66666666666666663</v>
      </c>
      <c r="K1708" t="str">
        <f>VLOOKUP(A1708,MasterTutor!A:D,4,FALSE)</f>
        <v>Advanced</v>
      </c>
      <c r="L1708" t="str">
        <f>VLOOKUP(A1708,MasterTutor!A:D,3,FALSE)</f>
        <v>Adjunct</v>
      </c>
      <c r="M1708" t="str">
        <f>VLOOKUP(A1708,MasterTutor!A:D,2,FALSE)</f>
        <v>Kristin Haase-Alvey</v>
      </c>
    </row>
    <row r="1709" spans="1:13" x14ac:dyDescent="0.2">
      <c r="A1709" s="19" t="s">
        <v>370</v>
      </c>
      <c r="B1709" s="19" t="s">
        <v>17</v>
      </c>
      <c r="C1709" s="22">
        <v>0.3</v>
      </c>
      <c r="D1709" s="22">
        <v>0.95</v>
      </c>
      <c r="E1709" s="22">
        <v>0.85</v>
      </c>
      <c r="F1709" s="22">
        <v>0.67</v>
      </c>
      <c r="G1709" s="22">
        <v>1</v>
      </c>
      <c r="H1709" s="19">
        <v>4</v>
      </c>
      <c r="J1709" s="19"/>
      <c r="K1709" t="str">
        <f>VLOOKUP(A1709,MasterTutor!A:D,4,FALSE)</f>
        <v>Advanced</v>
      </c>
      <c r="L1709" t="str">
        <f>VLOOKUP(A1709,MasterTutor!A:D,3,FALSE)</f>
        <v>Adjunct</v>
      </c>
      <c r="M1709" t="str">
        <f>VLOOKUP(A1709,MasterTutor!A:D,2,FALSE)</f>
        <v>Kristin Haase-Alvey</v>
      </c>
    </row>
    <row r="1710" spans="1:13" x14ac:dyDescent="0.2">
      <c r="A1710" s="19" t="s">
        <v>370</v>
      </c>
      <c r="B1710" s="19" t="s">
        <v>18</v>
      </c>
      <c r="C1710" s="22">
        <v>0.31</v>
      </c>
      <c r="D1710" s="22">
        <v>1.04</v>
      </c>
      <c r="E1710" s="22">
        <v>0.95</v>
      </c>
      <c r="F1710" s="22">
        <v>0.69</v>
      </c>
      <c r="G1710" s="22">
        <v>1</v>
      </c>
      <c r="H1710" s="19">
        <v>3</v>
      </c>
      <c r="J1710" s="19"/>
      <c r="K1710" t="str">
        <f>VLOOKUP(A1710,MasterTutor!A:D,4,FALSE)</f>
        <v>Advanced</v>
      </c>
      <c r="L1710" t="str">
        <f>VLOOKUP(A1710,MasterTutor!A:D,3,FALSE)</f>
        <v>Adjunct</v>
      </c>
      <c r="M1710" t="str">
        <f>VLOOKUP(A1710,MasterTutor!A:D,2,FALSE)</f>
        <v>Kristin Haase-Alvey</v>
      </c>
    </row>
    <row r="1711" spans="1:13" x14ac:dyDescent="0.2">
      <c r="A1711" s="19" t="s">
        <v>370</v>
      </c>
      <c r="B1711" s="19" t="s">
        <v>20</v>
      </c>
      <c r="C1711" s="22">
        <v>0.28999999999999998</v>
      </c>
      <c r="D1711" s="22">
        <v>0.71</v>
      </c>
      <c r="E1711" s="22">
        <v>0.69</v>
      </c>
      <c r="F1711" s="22">
        <v>1</v>
      </c>
      <c r="G1711" s="22">
        <v>1</v>
      </c>
      <c r="H1711" s="19">
        <v>1</v>
      </c>
      <c r="I1711" s="20">
        <v>1</v>
      </c>
      <c r="J1711" s="22">
        <f>I1711</f>
        <v>1</v>
      </c>
      <c r="K1711" t="str">
        <f>VLOOKUP(A1711,MasterTutor!A:D,4,FALSE)</f>
        <v>Advanced</v>
      </c>
      <c r="L1711" t="str">
        <f>VLOOKUP(A1711,MasterTutor!A:D,3,FALSE)</f>
        <v>Adjunct</v>
      </c>
      <c r="M1711" t="str">
        <f>VLOOKUP(A1711,MasterTutor!A:D,2,FALSE)</f>
        <v>Kristin Haase-Alvey</v>
      </c>
    </row>
    <row r="1712" spans="1:13" x14ac:dyDescent="0.2">
      <c r="A1712" s="19" t="s">
        <v>370</v>
      </c>
      <c r="B1712" s="19" t="s">
        <v>21</v>
      </c>
      <c r="C1712" s="22">
        <v>0.33</v>
      </c>
      <c r="D1712" s="22">
        <v>0.78</v>
      </c>
      <c r="E1712" s="22">
        <v>0.79</v>
      </c>
      <c r="F1712" s="22">
        <v>0.82</v>
      </c>
      <c r="G1712" s="22">
        <v>1</v>
      </c>
      <c r="H1712" s="19">
        <v>3</v>
      </c>
      <c r="I1712" s="20" t="s">
        <v>23</v>
      </c>
      <c r="J1712" s="22">
        <v>1</v>
      </c>
      <c r="K1712" t="str">
        <f>VLOOKUP(A1712,MasterTutor!A:D,4,FALSE)</f>
        <v>Advanced</v>
      </c>
      <c r="L1712" t="str">
        <f>VLOOKUP(A1712,MasterTutor!A:D,3,FALSE)</f>
        <v>Adjunct</v>
      </c>
      <c r="M1712" t="str">
        <f>VLOOKUP(A1712,MasterTutor!A:D,2,FALSE)</f>
        <v>Kristin Haase-Alvey</v>
      </c>
    </row>
    <row r="1713" spans="1:13" x14ac:dyDescent="0.2">
      <c r="A1713" s="19" t="s">
        <v>370</v>
      </c>
      <c r="B1713" s="19" t="s">
        <v>22</v>
      </c>
      <c r="C1713" s="22">
        <v>0.5</v>
      </c>
      <c r="D1713" s="22">
        <v>1.07</v>
      </c>
      <c r="E1713" s="22">
        <v>0.96</v>
      </c>
      <c r="F1713" s="22">
        <v>0.76</v>
      </c>
      <c r="G1713" s="22">
        <v>1</v>
      </c>
      <c r="H1713" s="19">
        <v>3</v>
      </c>
      <c r="I1713" s="20" t="s">
        <v>36</v>
      </c>
      <c r="J1713" s="22">
        <v>0</v>
      </c>
      <c r="K1713" t="str">
        <f>VLOOKUP(A1713,MasterTutor!A:D,4,FALSE)</f>
        <v>Advanced</v>
      </c>
      <c r="L1713" t="str">
        <f>VLOOKUP(A1713,MasterTutor!A:D,3,FALSE)</f>
        <v>Adjunct</v>
      </c>
      <c r="M1713" t="str">
        <f>VLOOKUP(A1713,MasterTutor!A:D,2,FALSE)</f>
        <v>Kristin Haase-Alvey</v>
      </c>
    </row>
    <row r="1714" spans="1:13" x14ac:dyDescent="0.2">
      <c r="A1714" s="19" t="s">
        <v>371</v>
      </c>
      <c r="B1714" s="19" t="s">
        <v>14</v>
      </c>
      <c r="C1714" s="22">
        <v>0.60829999999999995</v>
      </c>
      <c r="D1714" s="22">
        <v>1.0263</v>
      </c>
      <c r="E1714" s="22">
        <v>0.971830985915492</v>
      </c>
      <c r="F1714" s="22">
        <v>0.97959183673469297</v>
      </c>
      <c r="G1714" s="22">
        <v>0.44444444444444398</v>
      </c>
      <c r="H1714" s="19">
        <v>3</v>
      </c>
      <c r="I1714" s="20" t="s">
        <v>148</v>
      </c>
      <c r="J1714" s="22">
        <v>0</v>
      </c>
      <c r="K1714" t="str">
        <f>VLOOKUP(A1714,MasterTutor!A:D,4,FALSE)</f>
        <v>Distinguished</v>
      </c>
      <c r="L1714" t="str">
        <f>VLOOKUP(A1714,MasterTutor!A:D,3,FALSE)</f>
        <v>Professional</v>
      </c>
      <c r="M1714" t="str">
        <f>VLOOKUP(A1714,MasterTutor!A:D,2,FALSE)</f>
        <v>Ian Plamondon</v>
      </c>
    </row>
    <row r="1715" spans="1:13" x14ac:dyDescent="0.2">
      <c r="A1715" s="19" t="s">
        <v>371</v>
      </c>
      <c r="B1715" s="19" t="s">
        <v>16</v>
      </c>
      <c r="C1715" s="22">
        <v>0.42</v>
      </c>
      <c r="D1715" s="22">
        <v>0.7</v>
      </c>
      <c r="E1715" s="22">
        <v>0.96</v>
      </c>
      <c r="F1715" s="22">
        <v>0.97</v>
      </c>
      <c r="G1715" s="22">
        <v>0.92</v>
      </c>
      <c r="H1715" s="19">
        <v>1</v>
      </c>
      <c r="I1715" s="23" t="s">
        <v>36</v>
      </c>
      <c r="J1715" s="22">
        <v>0</v>
      </c>
      <c r="K1715" t="str">
        <f>VLOOKUP(A1715,MasterTutor!A:D,4,FALSE)</f>
        <v>Distinguished</v>
      </c>
      <c r="L1715" t="str">
        <f>VLOOKUP(A1715,MasterTutor!A:D,3,FALSE)</f>
        <v>Professional</v>
      </c>
      <c r="M1715" t="str">
        <f>VLOOKUP(A1715,MasterTutor!A:D,2,FALSE)</f>
        <v>Ian Plamondon</v>
      </c>
    </row>
    <row r="1716" spans="1:13" x14ac:dyDescent="0.2">
      <c r="A1716" s="19" t="s">
        <v>371</v>
      </c>
      <c r="B1716" s="19" t="s">
        <v>257</v>
      </c>
      <c r="C1716" s="22">
        <v>0.32</v>
      </c>
      <c r="D1716" s="22">
        <v>0.83</v>
      </c>
      <c r="E1716" s="22">
        <v>0.97</v>
      </c>
      <c r="F1716" s="22">
        <v>0.57999999999999996</v>
      </c>
      <c r="G1716" s="22">
        <v>0.71</v>
      </c>
      <c r="H1716" s="19">
        <v>0</v>
      </c>
      <c r="I1716" s="20" t="s">
        <v>36</v>
      </c>
      <c r="J1716" s="22">
        <v>0</v>
      </c>
      <c r="K1716" t="str">
        <f>VLOOKUP(A1716,MasterTutor!A:D,4,FALSE)</f>
        <v>Distinguished</v>
      </c>
      <c r="L1716" t="str">
        <f>VLOOKUP(A1716,MasterTutor!A:D,3,FALSE)</f>
        <v>Professional</v>
      </c>
      <c r="M1716" t="str">
        <f>VLOOKUP(A1716,MasterTutor!A:D,2,FALSE)</f>
        <v>Ian Plamondon</v>
      </c>
    </row>
    <row r="1717" spans="1:13" x14ac:dyDescent="0.2">
      <c r="A1717" s="19" t="s">
        <v>371</v>
      </c>
      <c r="B1717" s="19" t="s">
        <v>29</v>
      </c>
      <c r="C1717" s="22">
        <v>0.36249999999999999</v>
      </c>
      <c r="D1717" s="22">
        <v>0.92600000000000005</v>
      </c>
      <c r="E1717" s="22">
        <v>0.95238095199999995</v>
      </c>
      <c r="F1717" s="22">
        <v>0.96551724100000003</v>
      </c>
      <c r="G1717" s="22">
        <v>0.375</v>
      </c>
      <c r="H1717" s="19">
        <v>0</v>
      </c>
      <c r="I1717" s="20" t="s">
        <v>40</v>
      </c>
      <c r="J1717" s="22">
        <v>0</v>
      </c>
      <c r="K1717" t="str">
        <f>VLOOKUP(A1717,MasterTutor!A:D,4,FALSE)</f>
        <v>Distinguished</v>
      </c>
      <c r="L1717" t="str">
        <f>VLOOKUP(A1717,MasterTutor!A:D,3,FALSE)</f>
        <v>Professional</v>
      </c>
      <c r="M1717" t="str">
        <f>VLOOKUP(A1717,MasterTutor!A:D,2,FALSE)</f>
        <v>Ian Plamondon</v>
      </c>
    </row>
    <row r="1718" spans="1:13" x14ac:dyDescent="0.2">
      <c r="A1718" s="19" t="s">
        <v>371</v>
      </c>
      <c r="B1718" s="19" t="s">
        <v>17</v>
      </c>
      <c r="C1718" s="22">
        <v>0.61</v>
      </c>
      <c r="D1718" s="22">
        <v>0.98</v>
      </c>
      <c r="E1718" s="22">
        <v>0.93</v>
      </c>
      <c r="F1718" s="22">
        <v>0.91</v>
      </c>
      <c r="G1718" s="22">
        <v>0.7</v>
      </c>
      <c r="H1718" s="19">
        <v>3</v>
      </c>
      <c r="I1718" s="20">
        <v>0</v>
      </c>
      <c r="J1718" s="22">
        <f>I1718</f>
        <v>0</v>
      </c>
      <c r="K1718" t="str">
        <f>VLOOKUP(A1718,MasterTutor!A:D,4,FALSE)</f>
        <v>Distinguished</v>
      </c>
      <c r="L1718" t="str">
        <f>VLOOKUP(A1718,MasterTutor!A:D,3,FALSE)</f>
        <v>Professional</v>
      </c>
      <c r="M1718" t="str">
        <f>VLOOKUP(A1718,MasterTutor!A:D,2,FALSE)</f>
        <v>Ian Plamondon</v>
      </c>
    </row>
    <row r="1719" spans="1:13" x14ac:dyDescent="0.2">
      <c r="A1719" s="19" t="s">
        <v>371</v>
      </c>
      <c r="B1719" s="19" t="s">
        <v>18</v>
      </c>
      <c r="C1719" s="22">
        <v>0.53</v>
      </c>
      <c r="D1719" s="22">
        <v>1</v>
      </c>
      <c r="E1719" s="22">
        <v>0.91</v>
      </c>
      <c r="F1719" s="22">
        <v>0.97</v>
      </c>
      <c r="G1719" s="22">
        <v>0.56999999999999995</v>
      </c>
      <c r="H1719" s="19">
        <v>3</v>
      </c>
      <c r="I1719" s="20">
        <v>0</v>
      </c>
      <c r="J1719" s="22">
        <f>I1719</f>
        <v>0</v>
      </c>
      <c r="K1719" t="str">
        <f>VLOOKUP(A1719,MasterTutor!A:D,4,FALSE)</f>
        <v>Distinguished</v>
      </c>
      <c r="L1719" t="str">
        <f>VLOOKUP(A1719,MasterTutor!A:D,3,FALSE)</f>
        <v>Professional</v>
      </c>
      <c r="M1719" t="str">
        <f>VLOOKUP(A1719,MasterTutor!A:D,2,FALSE)</f>
        <v>Ian Plamondon</v>
      </c>
    </row>
    <row r="1720" spans="1:13" x14ac:dyDescent="0.2">
      <c r="A1720" s="19" t="s">
        <v>371</v>
      </c>
      <c r="B1720" s="19" t="s">
        <v>20</v>
      </c>
      <c r="C1720" s="22">
        <v>0.67</v>
      </c>
      <c r="D1720" s="22">
        <v>1</v>
      </c>
      <c r="E1720" s="22">
        <v>0.91</v>
      </c>
      <c r="F1720" s="22">
        <v>0.95</v>
      </c>
      <c r="G1720" s="22">
        <v>0.86</v>
      </c>
      <c r="H1720" s="19">
        <v>1</v>
      </c>
      <c r="I1720" s="20">
        <v>0</v>
      </c>
      <c r="J1720" s="22">
        <f>I1720</f>
        <v>0</v>
      </c>
      <c r="K1720" t="str">
        <f>VLOOKUP(A1720,MasterTutor!A:D,4,FALSE)</f>
        <v>Distinguished</v>
      </c>
      <c r="L1720" t="str">
        <f>VLOOKUP(A1720,MasterTutor!A:D,3,FALSE)</f>
        <v>Professional</v>
      </c>
      <c r="M1720" t="str">
        <f>VLOOKUP(A1720,MasterTutor!A:D,2,FALSE)</f>
        <v>Ian Plamondon</v>
      </c>
    </row>
    <row r="1721" spans="1:13" x14ac:dyDescent="0.2">
      <c r="A1721" s="19" t="s">
        <v>371</v>
      </c>
      <c r="B1721" s="19" t="s">
        <v>21</v>
      </c>
      <c r="C1721" s="22">
        <v>0.73</v>
      </c>
      <c r="D1721" s="22">
        <v>1</v>
      </c>
      <c r="E1721" s="22">
        <v>0.87</v>
      </c>
      <c r="F1721" s="22">
        <v>0.95</v>
      </c>
      <c r="G1721" s="22">
        <v>0.88</v>
      </c>
      <c r="H1721" s="19">
        <v>3</v>
      </c>
      <c r="I1721" s="20" t="s">
        <v>36</v>
      </c>
      <c r="J1721" s="22">
        <v>0</v>
      </c>
      <c r="K1721" t="str">
        <f>VLOOKUP(A1721,MasterTutor!A:D,4,FALSE)</f>
        <v>Distinguished</v>
      </c>
      <c r="L1721" t="str">
        <f>VLOOKUP(A1721,MasterTutor!A:D,3,FALSE)</f>
        <v>Professional</v>
      </c>
      <c r="M1721" t="str">
        <f>VLOOKUP(A1721,MasterTutor!A:D,2,FALSE)</f>
        <v>Ian Plamondon</v>
      </c>
    </row>
    <row r="1722" spans="1:13" x14ac:dyDescent="0.2">
      <c r="A1722" s="19" t="s">
        <v>371</v>
      </c>
      <c r="B1722" s="19" t="s">
        <v>22</v>
      </c>
      <c r="C1722" s="22">
        <v>0.64</v>
      </c>
      <c r="D1722" s="22">
        <v>1.01</v>
      </c>
      <c r="E1722" s="22">
        <v>0.94</v>
      </c>
      <c r="F1722" s="22">
        <v>0.98</v>
      </c>
      <c r="G1722" s="22">
        <v>1</v>
      </c>
      <c r="H1722" s="19">
        <v>2</v>
      </c>
      <c r="I1722" s="20" t="s">
        <v>45</v>
      </c>
      <c r="J1722" s="22">
        <v>0</v>
      </c>
      <c r="K1722" t="str">
        <f>VLOOKUP(A1722,MasterTutor!A:D,4,FALSE)</f>
        <v>Distinguished</v>
      </c>
      <c r="L1722" t="str">
        <f>VLOOKUP(A1722,MasterTutor!A:D,3,FALSE)</f>
        <v>Professional</v>
      </c>
      <c r="M1722" t="str">
        <f>VLOOKUP(A1722,MasterTutor!A:D,2,FALSE)</f>
        <v>Ian Plamondon</v>
      </c>
    </row>
    <row r="1723" spans="1:13" x14ac:dyDescent="0.2">
      <c r="A1723" s="19" t="s">
        <v>372</v>
      </c>
      <c r="B1723" s="19" t="s">
        <v>14</v>
      </c>
      <c r="C1723" s="22">
        <v>1.1031</v>
      </c>
      <c r="D1723" s="22">
        <v>1.27859999999999</v>
      </c>
      <c r="E1723" s="22">
        <v>1</v>
      </c>
      <c r="F1723" s="22">
        <v>0.94736842105263097</v>
      </c>
      <c r="G1723" s="22">
        <v>0.875</v>
      </c>
      <c r="H1723" s="19">
        <v>2</v>
      </c>
      <c r="I1723" s="20"/>
      <c r="J1723" s="22"/>
      <c r="K1723" t="str">
        <f>VLOOKUP(A1723,MasterTutor!A:D,4,FALSE)</f>
        <v>Premium</v>
      </c>
      <c r="L1723" t="str">
        <f>VLOOKUP(A1723,MasterTutor!A:D,3,FALSE)</f>
        <v>Adjunct</v>
      </c>
      <c r="M1723" t="str">
        <f>VLOOKUP(A1723,MasterTutor!A:D,2,FALSE)</f>
        <v>Ela Cross</v>
      </c>
    </row>
    <row r="1724" spans="1:13" x14ac:dyDescent="0.2">
      <c r="A1724" s="19" t="s">
        <v>372</v>
      </c>
      <c r="B1724" s="19" t="s">
        <v>14</v>
      </c>
      <c r="C1724" s="22">
        <v>1.1031</v>
      </c>
      <c r="D1724" s="22">
        <v>1.27859999999999</v>
      </c>
      <c r="E1724" s="22">
        <v>1</v>
      </c>
      <c r="F1724" s="22">
        <v>0.94736842105263097</v>
      </c>
      <c r="G1724" s="22">
        <v>0.875</v>
      </c>
      <c r="H1724" s="19">
        <v>2</v>
      </c>
      <c r="J1724" s="19"/>
      <c r="K1724" t="str">
        <f>VLOOKUP(A1724,MasterTutor!A:D,4,FALSE)</f>
        <v>Premium</v>
      </c>
      <c r="L1724" t="str">
        <f>VLOOKUP(A1724,MasterTutor!A:D,3,FALSE)</f>
        <v>Adjunct</v>
      </c>
      <c r="M1724" t="str">
        <f>VLOOKUP(A1724,MasterTutor!A:D,2,FALSE)</f>
        <v>Ela Cross</v>
      </c>
    </row>
    <row r="1725" spans="1:13" x14ac:dyDescent="0.2">
      <c r="A1725" s="19" t="s">
        <v>372</v>
      </c>
      <c r="B1725" s="19" t="s">
        <v>16</v>
      </c>
      <c r="C1725" s="22">
        <v>0.79</v>
      </c>
      <c r="D1725" s="22">
        <v>1.2</v>
      </c>
      <c r="E1725" s="22">
        <v>1</v>
      </c>
      <c r="F1725" s="22">
        <v>0.88</v>
      </c>
      <c r="G1725" s="22">
        <v>0.7</v>
      </c>
      <c r="H1725" s="19">
        <v>3</v>
      </c>
      <c r="I1725" s="23" t="s">
        <v>45</v>
      </c>
      <c r="J1725" s="22">
        <v>0</v>
      </c>
      <c r="K1725" t="str">
        <f>VLOOKUP(A1725,MasterTutor!A:D,4,FALSE)</f>
        <v>Premium</v>
      </c>
      <c r="L1725" t="str">
        <f>VLOOKUP(A1725,MasterTutor!A:D,3,FALSE)</f>
        <v>Adjunct</v>
      </c>
      <c r="M1725" t="str">
        <f>VLOOKUP(A1725,MasterTutor!A:D,2,FALSE)</f>
        <v>Ela Cross</v>
      </c>
    </row>
    <row r="1726" spans="1:13" x14ac:dyDescent="0.2">
      <c r="A1726" s="19" t="s">
        <v>372</v>
      </c>
      <c r="B1726" s="19" t="s">
        <v>257</v>
      </c>
      <c r="C1726" s="22">
        <v>0.64</v>
      </c>
      <c r="D1726" s="22">
        <v>1.32</v>
      </c>
      <c r="E1726" s="22">
        <v>1</v>
      </c>
      <c r="F1726" s="22">
        <v>1</v>
      </c>
      <c r="G1726" s="22">
        <v>0.82</v>
      </c>
      <c r="H1726" s="19">
        <v>1</v>
      </c>
      <c r="I1726" s="20"/>
      <c r="J1726" s="22"/>
      <c r="K1726" t="str">
        <f>VLOOKUP(A1726,MasterTutor!A:D,4,FALSE)</f>
        <v>Premium</v>
      </c>
      <c r="L1726" t="str">
        <f>VLOOKUP(A1726,MasterTutor!A:D,3,FALSE)</f>
        <v>Adjunct</v>
      </c>
      <c r="M1726" t="str">
        <f>VLOOKUP(A1726,MasterTutor!A:D,2,FALSE)</f>
        <v>Ela Cross</v>
      </c>
    </row>
    <row r="1727" spans="1:13" x14ac:dyDescent="0.2">
      <c r="A1727" s="19" t="s">
        <v>372</v>
      </c>
      <c r="B1727" s="19" t="s">
        <v>29</v>
      </c>
      <c r="C1727" s="22">
        <v>0.7</v>
      </c>
      <c r="D1727" s="22">
        <v>1.1979</v>
      </c>
      <c r="E1727" s="22">
        <v>1</v>
      </c>
      <c r="F1727" s="22">
        <v>0.95833333300000001</v>
      </c>
      <c r="G1727" s="22">
        <v>0.75</v>
      </c>
      <c r="H1727" s="19">
        <v>3</v>
      </c>
      <c r="I1727" s="20">
        <v>1</v>
      </c>
      <c r="J1727" s="22">
        <f>I1727</f>
        <v>1</v>
      </c>
      <c r="K1727" t="str">
        <f>VLOOKUP(A1727,MasterTutor!A:D,4,FALSE)</f>
        <v>Premium</v>
      </c>
      <c r="L1727" t="str">
        <f>VLOOKUP(A1727,MasterTutor!A:D,3,FALSE)</f>
        <v>Adjunct</v>
      </c>
      <c r="M1727" t="str">
        <f>VLOOKUP(A1727,MasterTutor!A:D,2,FALSE)</f>
        <v>Ela Cross</v>
      </c>
    </row>
    <row r="1728" spans="1:13" x14ac:dyDescent="0.2">
      <c r="A1728" s="19" t="s">
        <v>372</v>
      </c>
      <c r="B1728" s="19" t="s">
        <v>17</v>
      </c>
      <c r="C1728" s="22">
        <v>1.05</v>
      </c>
      <c r="D1728" s="22">
        <v>1.53</v>
      </c>
      <c r="E1728" s="22">
        <v>1</v>
      </c>
      <c r="F1728" s="22">
        <v>0.94</v>
      </c>
      <c r="G1728" s="22">
        <v>1</v>
      </c>
      <c r="H1728" s="19">
        <v>2</v>
      </c>
      <c r="I1728" s="20">
        <v>1</v>
      </c>
      <c r="J1728" s="22">
        <f>I1728</f>
        <v>1</v>
      </c>
      <c r="K1728" t="str">
        <f>VLOOKUP(A1728,MasterTutor!A:D,4,FALSE)</f>
        <v>Premium</v>
      </c>
      <c r="L1728" t="str">
        <f>VLOOKUP(A1728,MasterTutor!A:D,3,FALSE)</f>
        <v>Adjunct</v>
      </c>
      <c r="M1728" t="str">
        <f>VLOOKUP(A1728,MasterTutor!A:D,2,FALSE)</f>
        <v>Ela Cross</v>
      </c>
    </row>
    <row r="1729" spans="1:13" x14ac:dyDescent="0.2">
      <c r="A1729" s="19" t="s">
        <v>372</v>
      </c>
      <c r="B1729" s="19" t="s">
        <v>18</v>
      </c>
      <c r="C1729" s="22">
        <v>0.54</v>
      </c>
      <c r="D1729" s="22">
        <v>1.49</v>
      </c>
      <c r="E1729" s="22">
        <v>1</v>
      </c>
      <c r="F1729" s="22">
        <v>0.96</v>
      </c>
      <c r="G1729" s="22">
        <v>0.92</v>
      </c>
      <c r="H1729" s="19">
        <v>2</v>
      </c>
      <c r="I1729" s="20">
        <v>1</v>
      </c>
      <c r="J1729" s="22">
        <f>I1729</f>
        <v>1</v>
      </c>
      <c r="K1729" t="str">
        <f>VLOOKUP(A1729,MasterTutor!A:D,4,FALSE)</f>
        <v>Premium</v>
      </c>
      <c r="L1729" t="str">
        <f>VLOOKUP(A1729,MasterTutor!A:D,3,FALSE)</f>
        <v>Adjunct</v>
      </c>
      <c r="M1729" t="str">
        <f>VLOOKUP(A1729,MasterTutor!A:D,2,FALSE)</f>
        <v>Ela Cross</v>
      </c>
    </row>
    <row r="1730" spans="1:13" x14ac:dyDescent="0.2">
      <c r="A1730" s="19" t="s">
        <v>372</v>
      </c>
      <c r="B1730" s="19" t="s">
        <v>20</v>
      </c>
      <c r="C1730" s="22">
        <v>0.54</v>
      </c>
      <c r="D1730" s="22">
        <v>1.06</v>
      </c>
      <c r="E1730" s="22">
        <v>1</v>
      </c>
      <c r="F1730" s="22">
        <v>0.88</v>
      </c>
      <c r="G1730" s="22">
        <v>0.53</v>
      </c>
      <c r="H1730" s="19" t="e">
        <v>#N/A</v>
      </c>
      <c r="I1730" s="20">
        <v>1</v>
      </c>
      <c r="J1730" s="22">
        <f>I1730</f>
        <v>1</v>
      </c>
      <c r="K1730" t="str">
        <f>VLOOKUP(A1730,MasterTutor!A:D,4,FALSE)</f>
        <v>Premium</v>
      </c>
      <c r="L1730" t="str">
        <f>VLOOKUP(A1730,MasterTutor!A:D,3,FALSE)</f>
        <v>Adjunct</v>
      </c>
      <c r="M1730" t="str">
        <f>VLOOKUP(A1730,MasterTutor!A:D,2,FALSE)</f>
        <v>Ela Cross</v>
      </c>
    </row>
    <row r="1731" spans="1:13" x14ac:dyDescent="0.2">
      <c r="A1731" s="19" t="s">
        <v>372</v>
      </c>
      <c r="B1731" s="19" t="s">
        <v>21</v>
      </c>
      <c r="C1731" s="22">
        <v>1.04</v>
      </c>
      <c r="D1731" s="22">
        <v>1.36</v>
      </c>
      <c r="E1731" s="22">
        <v>0.98</v>
      </c>
      <c r="F1731" s="22">
        <v>0.82</v>
      </c>
      <c r="G1731" s="22">
        <v>0.54</v>
      </c>
      <c r="H1731" s="19">
        <v>0</v>
      </c>
      <c r="I1731" s="21"/>
      <c r="J1731" s="19"/>
      <c r="K1731" t="str">
        <f>VLOOKUP(A1731,MasterTutor!A:D,4,FALSE)</f>
        <v>Premium</v>
      </c>
      <c r="L1731" t="str">
        <f>VLOOKUP(A1731,MasterTutor!A:D,3,FALSE)</f>
        <v>Adjunct</v>
      </c>
      <c r="M1731" t="str">
        <f>VLOOKUP(A1731,MasterTutor!A:D,2,FALSE)</f>
        <v>Ela Cross</v>
      </c>
    </row>
    <row r="1732" spans="1:13" x14ac:dyDescent="0.2">
      <c r="A1732" s="19" t="s">
        <v>372</v>
      </c>
      <c r="B1732" s="19" t="s">
        <v>22</v>
      </c>
      <c r="C1732" s="22">
        <v>1.1399999999999999</v>
      </c>
      <c r="D1732" s="22">
        <v>1.32</v>
      </c>
      <c r="E1732" s="22">
        <v>1</v>
      </c>
      <c r="F1732" s="22">
        <v>0.98</v>
      </c>
      <c r="G1732" s="22">
        <v>0.79</v>
      </c>
      <c r="H1732" s="19">
        <v>8</v>
      </c>
      <c r="I1732" s="20" t="s">
        <v>36</v>
      </c>
      <c r="J1732" s="22">
        <v>0</v>
      </c>
      <c r="K1732" t="str">
        <f>VLOOKUP(A1732,MasterTutor!A:D,4,FALSE)</f>
        <v>Premium</v>
      </c>
      <c r="L1732" t="str">
        <f>VLOOKUP(A1732,MasterTutor!A:D,3,FALSE)</f>
        <v>Adjunct</v>
      </c>
      <c r="M1732" t="str">
        <f>VLOOKUP(A1732,MasterTutor!A:D,2,FALSE)</f>
        <v>Ela Cross</v>
      </c>
    </row>
    <row r="1733" spans="1:13" x14ac:dyDescent="0.2">
      <c r="A1733" s="19" t="s">
        <v>373</v>
      </c>
      <c r="B1733" s="19" t="s">
        <v>16</v>
      </c>
      <c r="C1733" s="22">
        <v>7.0000000000000007E-2</v>
      </c>
      <c r="D1733" s="22">
        <v>0.78</v>
      </c>
      <c r="E1733" s="22">
        <v>1</v>
      </c>
      <c r="F1733" s="22">
        <v>1</v>
      </c>
      <c r="G1733" s="22">
        <v>0</v>
      </c>
      <c r="H1733" s="19">
        <v>0</v>
      </c>
      <c r="I1733" s="23">
        <v>45690</v>
      </c>
      <c r="J1733" s="22">
        <v>1</v>
      </c>
      <c r="K1733" t="str">
        <f>VLOOKUP(A1733,MasterTutor!A:D,4,FALSE)</f>
        <v>Advanced</v>
      </c>
      <c r="L1733" t="str">
        <f>VLOOKUP(A1733,MasterTutor!A:D,3,FALSE)</f>
        <v xml:space="preserve">Professional </v>
      </c>
      <c r="M1733" t="str">
        <f>VLOOKUP(A1733,MasterTutor!A:D,2,FALSE)</f>
        <v>Ela Cross</v>
      </c>
    </row>
    <row r="1734" spans="1:13" x14ac:dyDescent="0.2">
      <c r="A1734" s="19" t="s">
        <v>373</v>
      </c>
      <c r="B1734" s="19" t="s">
        <v>257</v>
      </c>
      <c r="C1734" s="22">
        <v>0.55000000000000004</v>
      </c>
      <c r="D1734" s="22">
        <v>0.98</v>
      </c>
      <c r="E1734" s="22">
        <v>0.97</v>
      </c>
      <c r="F1734" s="22">
        <v>0.98</v>
      </c>
      <c r="G1734" s="22">
        <v>0</v>
      </c>
      <c r="H1734" s="19">
        <v>0</v>
      </c>
      <c r="I1734" s="20">
        <v>0.81818181818181823</v>
      </c>
      <c r="J1734" s="22">
        <f>5/6</f>
        <v>0.83333333333333337</v>
      </c>
      <c r="K1734" t="str">
        <f>VLOOKUP(A1734,MasterTutor!A:D,4,FALSE)</f>
        <v>Advanced</v>
      </c>
      <c r="L1734" t="str">
        <f>VLOOKUP(A1734,MasterTutor!A:D,3,FALSE)</f>
        <v xml:space="preserve">Professional </v>
      </c>
      <c r="M1734" t="str">
        <f>VLOOKUP(A1734,MasterTutor!A:D,2,FALSE)</f>
        <v>Ela Cross</v>
      </c>
    </row>
    <row r="1735" spans="1:13" x14ac:dyDescent="0.2">
      <c r="A1735" s="19" t="s">
        <v>373</v>
      </c>
      <c r="B1735" s="19" t="s">
        <v>29</v>
      </c>
      <c r="C1735" s="22">
        <v>0.7571</v>
      </c>
      <c r="D1735" s="22">
        <v>1.0262</v>
      </c>
      <c r="E1735" s="22">
        <v>0.98958333300000001</v>
      </c>
      <c r="F1735" s="22">
        <v>0.97222222199999997</v>
      </c>
      <c r="G1735" s="22">
        <v>0.2</v>
      </c>
      <c r="H1735" s="19">
        <v>1</v>
      </c>
      <c r="I1735" s="20">
        <v>0.72727272727272729</v>
      </c>
      <c r="J1735" s="22">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19" t="s">
        <v>374</v>
      </c>
      <c r="B1736" s="19" t="s">
        <v>14</v>
      </c>
      <c r="C1736" s="22">
        <v>0.85</v>
      </c>
      <c r="D1736" s="22">
        <v>1.1545999999999901</v>
      </c>
      <c r="E1736" s="22">
        <v>0.934579439252336</v>
      </c>
      <c r="F1736" s="22">
        <v>0.91780821917808197</v>
      </c>
      <c r="G1736" s="22">
        <v>0.4</v>
      </c>
      <c r="H1736" s="19">
        <v>6</v>
      </c>
      <c r="I1736" s="20" t="s">
        <v>375</v>
      </c>
      <c r="J1736" s="22">
        <v>0.56000000000000005</v>
      </c>
      <c r="K1736" t="str">
        <f>VLOOKUP(A1736,MasterTutor!A:D,4,FALSE)</f>
        <v>Advanced</v>
      </c>
      <c r="L1736" t="str">
        <f>VLOOKUP(A1736,MasterTutor!A:D,3,FALSE)</f>
        <v>Professional</v>
      </c>
      <c r="M1736" t="str">
        <f>VLOOKUP(A1736,MasterTutor!A:D,2,FALSE)</f>
        <v>Annelies de Groot</v>
      </c>
    </row>
    <row r="1737" spans="1:13" x14ac:dyDescent="0.2">
      <c r="A1737" s="19" t="s">
        <v>374</v>
      </c>
      <c r="B1737" s="19" t="s">
        <v>14</v>
      </c>
      <c r="C1737" s="22">
        <v>0.85</v>
      </c>
      <c r="D1737" s="22">
        <v>1.1545999999999901</v>
      </c>
      <c r="E1737" s="22">
        <v>0.934579439252336</v>
      </c>
      <c r="F1737" s="22">
        <v>0.91780821917808197</v>
      </c>
      <c r="G1737" s="22">
        <v>0.4</v>
      </c>
      <c r="H1737" s="19">
        <v>6</v>
      </c>
      <c r="I1737" s="20" t="s">
        <v>375</v>
      </c>
      <c r="J1737" s="22">
        <f>_xlfn.TEXTBEFORE(I1737, "/")/_xlfn.TEXTAFTER(I1737,"/")</f>
        <v>0.55555555555555558</v>
      </c>
      <c r="K1737" t="str">
        <f>VLOOKUP(A1737,MasterTutor!A:D,4,FALSE)</f>
        <v>Advanced</v>
      </c>
      <c r="L1737" t="str">
        <f>VLOOKUP(A1737,MasterTutor!A:D,3,FALSE)</f>
        <v>Professional</v>
      </c>
      <c r="M1737" t="str">
        <f>VLOOKUP(A1737,MasterTutor!A:D,2,FALSE)</f>
        <v>Annelies de Groot</v>
      </c>
    </row>
    <row r="1738" spans="1:13" x14ac:dyDescent="0.2">
      <c r="A1738" s="19" t="s">
        <v>374</v>
      </c>
      <c r="B1738" s="19" t="s">
        <v>16</v>
      </c>
      <c r="C1738" s="22">
        <v>1.01</v>
      </c>
      <c r="D1738" s="22">
        <v>0.98</v>
      </c>
      <c r="E1738" s="22">
        <v>0.93</v>
      </c>
      <c r="F1738" s="22">
        <v>0.94</v>
      </c>
      <c r="G1738" s="22">
        <v>0.27</v>
      </c>
      <c r="H1738" s="19">
        <v>6</v>
      </c>
      <c r="I1738" s="23">
        <v>45693</v>
      </c>
      <c r="J1738" s="24">
        <v>0.4</v>
      </c>
      <c r="K1738" t="str">
        <f>VLOOKUP(A1738,MasterTutor!A:D,4,FALSE)</f>
        <v>Advanced</v>
      </c>
      <c r="L1738" t="str">
        <f>VLOOKUP(A1738,MasterTutor!A:D,3,FALSE)</f>
        <v>Professional</v>
      </c>
      <c r="M1738" t="str">
        <f>VLOOKUP(A1738,MasterTutor!A:D,2,FALSE)</f>
        <v>Annelies de Groot</v>
      </c>
    </row>
    <row r="1739" spans="1:13" x14ac:dyDescent="0.2">
      <c r="A1739" s="19" t="s">
        <v>374</v>
      </c>
      <c r="B1739" s="19" t="s">
        <v>257</v>
      </c>
      <c r="C1739" s="22">
        <v>0.77</v>
      </c>
      <c r="D1739" s="22">
        <v>1.07</v>
      </c>
      <c r="E1739" s="22">
        <v>0.93</v>
      </c>
      <c r="F1739" s="22">
        <v>0.68</v>
      </c>
      <c r="G1739" s="22">
        <v>0.52</v>
      </c>
      <c r="H1739" s="19">
        <v>9</v>
      </c>
      <c r="I1739" s="20" t="s">
        <v>45</v>
      </c>
      <c r="J1739" s="22">
        <v>0</v>
      </c>
      <c r="K1739" t="str">
        <f>VLOOKUP(A1739,MasterTutor!A:D,4,FALSE)</f>
        <v>Advanced</v>
      </c>
      <c r="L1739" t="str">
        <f>VLOOKUP(A1739,MasterTutor!A:D,3,FALSE)</f>
        <v>Professional</v>
      </c>
      <c r="M1739" t="str">
        <f>VLOOKUP(A1739,MasterTutor!A:D,2,FALSE)</f>
        <v>Annelies de Groot</v>
      </c>
    </row>
    <row r="1740" spans="1:13" x14ac:dyDescent="0.2">
      <c r="A1740" s="19" t="s">
        <v>374</v>
      </c>
      <c r="B1740" s="19" t="s">
        <v>29</v>
      </c>
      <c r="C1740" s="22">
        <v>0.5625</v>
      </c>
      <c r="D1740" s="22">
        <v>0.95389999999999997</v>
      </c>
      <c r="E1740" s="22">
        <v>0.953125</v>
      </c>
      <c r="F1740" s="22">
        <v>0.4</v>
      </c>
      <c r="G1740" s="22">
        <v>0.4375</v>
      </c>
      <c r="H1740" s="19">
        <v>9</v>
      </c>
      <c r="I1740" s="20">
        <v>0.5</v>
      </c>
      <c r="J1740" s="22">
        <f>I1740</f>
        <v>0.5</v>
      </c>
      <c r="K1740" t="str">
        <f>VLOOKUP(A1740,MasterTutor!A:D,4,FALSE)</f>
        <v>Advanced</v>
      </c>
      <c r="L1740" t="str">
        <f>VLOOKUP(A1740,MasterTutor!A:D,3,FALSE)</f>
        <v>Professional</v>
      </c>
      <c r="M1740" t="str">
        <f>VLOOKUP(A1740,MasterTutor!A:D,2,FALSE)</f>
        <v>Annelies de Groot</v>
      </c>
    </row>
    <row r="1741" spans="1:13" x14ac:dyDescent="0.2">
      <c r="A1741" s="19" t="s">
        <v>374</v>
      </c>
      <c r="B1741" s="19" t="s">
        <v>17</v>
      </c>
      <c r="C1741" s="22">
        <v>0.57999999999999996</v>
      </c>
      <c r="D1741" s="22">
        <v>1.1299999999999999</v>
      </c>
      <c r="E1741" s="22">
        <v>1</v>
      </c>
      <c r="F1741" s="22">
        <v>0.91</v>
      </c>
      <c r="G1741" s="22">
        <v>0.75</v>
      </c>
      <c r="H1741" s="19" t="e">
        <v>#N/A</v>
      </c>
      <c r="I1741" s="20" t="s">
        <v>58</v>
      </c>
      <c r="J1741" s="22">
        <v>0.8</v>
      </c>
      <c r="K1741" t="str">
        <f>VLOOKUP(A1741,MasterTutor!A:D,4,FALSE)</f>
        <v>Advanced</v>
      </c>
      <c r="L1741" t="str">
        <f>VLOOKUP(A1741,MasterTutor!A:D,3,FALSE)</f>
        <v>Professional</v>
      </c>
      <c r="M1741" t="str">
        <f>VLOOKUP(A1741,MasterTutor!A:D,2,FALSE)</f>
        <v>Annelies de Groot</v>
      </c>
    </row>
    <row r="1742" spans="1:13" x14ac:dyDescent="0.2">
      <c r="A1742" s="19" t="s">
        <v>374</v>
      </c>
      <c r="B1742" s="19" t="s">
        <v>18</v>
      </c>
      <c r="C1742" s="22">
        <v>0.49</v>
      </c>
      <c r="D1742" s="22">
        <v>1.07</v>
      </c>
      <c r="E1742" s="22">
        <v>1</v>
      </c>
      <c r="F1742" s="22">
        <v>1</v>
      </c>
      <c r="G1742" s="22">
        <v>0.46</v>
      </c>
      <c r="H1742" s="19">
        <v>1</v>
      </c>
      <c r="I1742" s="20" t="s">
        <v>26</v>
      </c>
      <c r="J1742" s="22">
        <v>0.5</v>
      </c>
      <c r="K1742" t="str">
        <f>VLOOKUP(A1742,MasterTutor!A:D,4,FALSE)</f>
        <v>Advanced</v>
      </c>
      <c r="L1742" t="str">
        <f>VLOOKUP(A1742,MasterTutor!A:D,3,FALSE)</f>
        <v>Professional</v>
      </c>
      <c r="M1742" t="str">
        <f>VLOOKUP(A1742,MasterTutor!A:D,2,FALSE)</f>
        <v>Annelies de Groot</v>
      </c>
    </row>
    <row r="1743" spans="1:13" x14ac:dyDescent="0.2">
      <c r="A1743" s="19" t="s">
        <v>374</v>
      </c>
      <c r="B1743" s="19" t="s">
        <v>20</v>
      </c>
      <c r="C1743" s="22">
        <v>0.82</v>
      </c>
      <c r="D1743" s="22">
        <v>1.04</v>
      </c>
      <c r="E1743" s="22">
        <v>0.97</v>
      </c>
      <c r="F1743" s="22">
        <v>0.74</v>
      </c>
      <c r="G1743" s="22">
        <v>0.56000000000000005</v>
      </c>
      <c r="H1743" s="19">
        <v>5</v>
      </c>
      <c r="I1743" s="20">
        <v>0</v>
      </c>
      <c r="J1743" s="22">
        <f>I1743</f>
        <v>0</v>
      </c>
      <c r="K1743" t="str">
        <f>VLOOKUP(A1743,MasterTutor!A:D,4,FALSE)</f>
        <v>Advanced</v>
      </c>
      <c r="L1743" t="str">
        <f>VLOOKUP(A1743,MasterTutor!A:D,3,FALSE)</f>
        <v>Professional</v>
      </c>
      <c r="M1743" t="str">
        <f>VLOOKUP(A1743,MasterTutor!A:D,2,FALSE)</f>
        <v>Annelies de Groot</v>
      </c>
    </row>
    <row r="1744" spans="1:13" x14ac:dyDescent="0.2">
      <c r="A1744" s="19" t="s">
        <v>374</v>
      </c>
      <c r="B1744" s="19" t="s">
        <v>21</v>
      </c>
      <c r="C1744" s="22">
        <v>0.91</v>
      </c>
      <c r="D1744" s="22">
        <v>1.02</v>
      </c>
      <c r="E1744" s="22">
        <v>0.92</v>
      </c>
      <c r="F1744" s="22">
        <v>0.6</v>
      </c>
      <c r="G1744" s="22">
        <v>0.17</v>
      </c>
      <c r="H1744" s="19">
        <v>5</v>
      </c>
      <c r="I1744" s="20" t="s">
        <v>106</v>
      </c>
      <c r="J1744" s="22">
        <v>0.4</v>
      </c>
      <c r="K1744" t="str">
        <f>VLOOKUP(A1744,MasterTutor!A:D,4,FALSE)</f>
        <v>Advanced</v>
      </c>
      <c r="L1744" t="str">
        <f>VLOOKUP(A1744,MasterTutor!A:D,3,FALSE)</f>
        <v>Professional</v>
      </c>
      <c r="M1744" t="str">
        <f>VLOOKUP(A1744,MasterTutor!A:D,2,FALSE)</f>
        <v>Annelies de Groot</v>
      </c>
    </row>
    <row r="1745" spans="1:13" x14ac:dyDescent="0.2">
      <c r="A1745" s="19" t="s">
        <v>374</v>
      </c>
      <c r="B1745" s="19" t="s">
        <v>22</v>
      </c>
      <c r="C1745" s="22">
        <v>0.93</v>
      </c>
      <c r="D1745" s="22">
        <v>1.04</v>
      </c>
      <c r="E1745" s="22">
        <v>0.92</v>
      </c>
      <c r="F1745" s="22">
        <v>1</v>
      </c>
      <c r="G1745" s="22">
        <v>0.2</v>
      </c>
      <c r="H1745" s="19">
        <v>8</v>
      </c>
      <c r="I1745" s="20" t="s">
        <v>106</v>
      </c>
      <c r="J1745" s="22">
        <v>0.4</v>
      </c>
      <c r="K1745" t="str">
        <f>VLOOKUP(A1745,MasterTutor!A:D,4,FALSE)</f>
        <v>Advanced</v>
      </c>
      <c r="L1745" t="str">
        <f>VLOOKUP(A1745,MasterTutor!A:D,3,FALSE)</f>
        <v>Professional</v>
      </c>
      <c r="M1745" t="str">
        <f>VLOOKUP(A1745,MasterTutor!A:D,2,FALSE)</f>
        <v>Annelies de Groot</v>
      </c>
    </row>
    <row r="1746" spans="1:13" x14ac:dyDescent="0.2">
      <c r="A1746" s="19" t="s">
        <v>376</v>
      </c>
      <c r="B1746" s="19" t="s">
        <v>14</v>
      </c>
      <c r="C1746" s="22">
        <v>1.0660000000000001</v>
      </c>
      <c r="D1746" s="22">
        <v>1.2812999999999899</v>
      </c>
      <c r="E1746" s="22">
        <v>1</v>
      </c>
      <c r="F1746" s="22">
        <v>0.97142857142857097</v>
      </c>
      <c r="G1746" s="22">
        <v>0.81818181818181801</v>
      </c>
      <c r="H1746" s="19">
        <v>3</v>
      </c>
      <c r="I1746" s="20" t="s">
        <v>48</v>
      </c>
      <c r="J1746" s="22">
        <v>1</v>
      </c>
      <c r="K1746" t="str">
        <f>VLOOKUP(A1746,MasterTutor!A:D,4,FALSE)</f>
        <v>Distinguished</v>
      </c>
      <c r="L1746" t="str">
        <f>VLOOKUP(A1746,MasterTutor!A:D,3,FALSE)</f>
        <v>Adjunct</v>
      </c>
      <c r="M1746" t="str">
        <f>VLOOKUP(A1746,MasterTutor!A:D,2,FALSE)</f>
        <v>Ela Cross</v>
      </c>
    </row>
    <row r="1747" spans="1:13" x14ac:dyDescent="0.2">
      <c r="A1747" s="19" t="s">
        <v>376</v>
      </c>
      <c r="B1747" s="19" t="s">
        <v>16</v>
      </c>
      <c r="C1747" s="22">
        <v>1.0900000000000001</v>
      </c>
      <c r="D1747" s="22">
        <v>1.3</v>
      </c>
      <c r="E1747" s="22">
        <v>1</v>
      </c>
      <c r="F1747" s="22">
        <v>0.94</v>
      </c>
      <c r="G1747" s="22">
        <v>0.83</v>
      </c>
      <c r="H1747" s="19">
        <v>2</v>
      </c>
      <c r="I1747" s="23"/>
      <c r="J1747" s="19"/>
      <c r="K1747" t="str">
        <f>VLOOKUP(A1747,MasterTutor!A:D,4,FALSE)</f>
        <v>Distinguished</v>
      </c>
      <c r="L1747" t="str">
        <f>VLOOKUP(A1747,MasterTutor!A:D,3,FALSE)</f>
        <v>Adjunct</v>
      </c>
      <c r="M1747" t="str">
        <f>VLOOKUP(A1747,MasterTutor!A:D,2,FALSE)</f>
        <v>Ela Cross</v>
      </c>
    </row>
    <row r="1748" spans="1:13" x14ac:dyDescent="0.2">
      <c r="A1748" s="19" t="s">
        <v>376</v>
      </c>
      <c r="B1748" s="19" t="s">
        <v>257</v>
      </c>
      <c r="C1748" s="22">
        <v>0.56999999999999995</v>
      </c>
      <c r="D1748" s="22">
        <v>1.02</v>
      </c>
      <c r="E1748" s="22">
        <v>0.96</v>
      </c>
      <c r="F1748" s="22">
        <v>1</v>
      </c>
      <c r="G1748" s="22">
        <v>0.92</v>
      </c>
      <c r="H1748" s="19">
        <v>0</v>
      </c>
      <c r="I1748" s="20"/>
      <c r="J1748" s="22"/>
      <c r="K1748" t="str">
        <f>VLOOKUP(A1748,MasterTutor!A:D,4,FALSE)</f>
        <v>Distinguished</v>
      </c>
      <c r="L1748" t="str">
        <f>VLOOKUP(A1748,MasterTutor!A:D,3,FALSE)</f>
        <v>Adjunct</v>
      </c>
      <c r="M1748" t="str">
        <f>VLOOKUP(A1748,MasterTutor!A:D,2,FALSE)</f>
        <v>Ela Cross</v>
      </c>
    </row>
    <row r="1749" spans="1:13" x14ac:dyDescent="0.2">
      <c r="A1749" s="19" t="s">
        <v>376</v>
      </c>
      <c r="B1749" s="19" t="s">
        <v>29</v>
      </c>
      <c r="C1749" s="22">
        <v>0.56769999999999998</v>
      </c>
      <c r="D1749" s="22">
        <v>1.0508</v>
      </c>
      <c r="E1749" s="22">
        <v>1</v>
      </c>
      <c r="F1749" s="22">
        <v>0.94444444400000005</v>
      </c>
      <c r="G1749" s="22">
        <v>0.66666666699999999</v>
      </c>
      <c r="H1749" s="19">
        <v>1</v>
      </c>
      <c r="I1749" s="20" t="s">
        <v>32</v>
      </c>
      <c r="J1749" s="22">
        <v>0</v>
      </c>
      <c r="K1749" t="str">
        <f>VLOOKUP(A1749,MasterTutor!A:D,4,FALSE)</f>
        <v>Distinguished</v>
      </c>
      <c r="L1749" t="str">
        <f>VLOOKUP(A1749,MasterTutor!A:D,3,FALSE)</f>
        <v>Adjunct</v>
      </c>
      <c r="M1749" t="str">
        <f>VLOOKUP(A1749,MasterTutor!A:D,2,FALSE)</f>
        <v>Ela Cross</v>
      </c>
    </row>
    <row r="1750" spans="1:13" x14ac:dyDescent="0.2">
      <c r="A1750" s="19" t="s">
        <v>376</v>
      </c>
      <c r="B1750" s="19" t="s">
        <v>17</v>
      </c>
      <c r="C1750" s="22">
        <v>1.02</v>
      </c>
      <c r="D1750" s="22">
        <v>1.49</v>
      </c>
      <c r="E1750" s="22">
        <v>0.98</v>
      </c>
      <c r="F1750" s="22">
        <v>0.74</v>
      </c>
      <c r="G1750" s="22">
        <v>1</v>
      </c>
      <c r="H1750" s="19" t="e">
        <v>#N/A</v>
      </c>
      <c r="I1750" s="20">
        <v>1</v>
      </c>
      <c r="J1750" s="22">
        <f>I1750</f>
        <v>1</v>
      </c>
      <c r="K1750" t="str">
        <f>VLOOKUP(A1750,MasterTutor!A:D,4,FALSE)</f>
        <v>Distinguished</v>
      </c>
      <c r="L1750" t="str">
        <f>VLOOKUP(A1750,MasterTutor!A:D,3,FALSE)</f>
        <v>Adjunct</v>
      </c>
      <c r="M1750" t="str">
        <f>VLOOKUP(A1750,MasterTutor!A:D,2,FALSE)</f>
        <v>Ela Cross</v>
      </c>
    </row>
    <row r="1751" spans="1:13" x14ac:dyDescent="0.2">
      <c r="A1751" s="19" t="s">
        <v>376</v>
      </c>
      <c r="B1751" s="19" t="s">
        <v>18</v>
      </c>
      <c r="C1751" s="22">
        <v>0.51</v>
      </c>
      <c r="D1751" s="22">
        <v>1.35</v>
      </c>
      <c r="E1751" s="22">
        <v>0.97</v>
      </c>
      <c r="F1751" s="22">
        <v>1</v>
      </c>
      <c r="G1751" s="22">
        <v>0.5</v>
      </c>
      <c r="H1751" s="19" t="e">
        <v>#N/A</v>
      </c>
      <c r="I1751" s="20">
        <v>1</v>
      </c>
      <c r="J1751" s="22">
        <f>I1751</f>
        <v>1</v>
      </c>
      <c r="K1751" t="str">
        <f>VLOOKUP(A1751,MasterTutor!A:D,4,FALSE)</f>
        <v>Distinguished</v>
      </c>
      <c r="L1751" t="str">
        <f>VLOOKUP(A1751,MasterTutor!A:D,3,FALSE)</f>
        <v>Adjunct</v>
      </c>
      <c r="M1751" t="str">
        <f>VLOOKUP(A1751,MasterTutor!A:D,2,FALSE)</f>
        <v>Ela Cross</v>
      </c>
    </row>
    <row r="1752" spans="1:13" x14ac:dyDescent="0.2">
      <c r="A1752" s="54" t="s">
        <v>376</v>
      </c>
      <c r="B1752" s="54" t="s">
        <v>20</v>
      </c>
      <c r="C1752" s="53">
        <v>0.32</v>
      </c>
      <c r="D1752" s="53">
        <v>1.1100000000000001</v>
      </c>
      <c r="E1752" s="53">
        <v>1</v>
      </c>
      <c r="F1752" s="53">
        <v>1</v>
      </c>
      <c r="G1752" s="53">
        <v>0.5</v>
      </c>
      <c r="H1752" s="54" t="e">
        <v>#N/A</v>
      </c>
      <c r="I1752" s="54"/>
      <c r="J1752" s="19"/>
      <c r="K1752" t="str">
        <f>VLOOKUP(A1752,MasterTutor!A:D,4,FALSE)</f>
        <v>Distinguished</v>
      </c>
      <c r="L1752" t="str">
        <f>VLOOKUP(A1752,MasterTutor!A:D,3,FALSE)</f>
        <v>Adjunct</v>
      </c>
      <c r="M1752" t="str">
        <f>VLOOKUP(A1752,MasterTutor!A:D,2,FALSE)</f>
        <v>Ela Cross</v>
      </c>
    </row>
    <row r="1753" spans="1:13" x14ac:dyDescent="0.2">
      <c r="A1753" s="54" t="s">
        <v>376</v>
      </c>
      <c r="B1753" s="54" t="s">
        <v>21</v>
      </c>
      <c r="C1753" s="53">
        <v>0.83</v>
      </c>
      <c r="D1753" s="53">
        <v>1.34</v>
      </c>
      <c r="E1753" s="53">
        <v>0.94</v>
      </c>
      <c r="F1753" s="53">
        <v>1</v>
      </c>
      <c r="G1753" s="53">
        <v>1</v>
      </c>
      <c r="H1753" s="54">
        <v>2</v>
      </c>
      <c r="I1753" s="57"/>
      <c r="J1753" s="19"/>
      <c r="K1753" t="str">
        <f>VLOOKUP(A1753,MasterTutor!A:D,4,FALSE)</f>
        <v>Distinguished</v>
      </c>
      <c r="L1753" t="str">
        <f>VLOOKUP(A1753,MasterTutor!A:D,3,FALSE)</f>
        <v>Adjunct</v>
      </c>
      <c r="M1753" t="str">
        <f>VLOOKUP(A1753,MasterTutor!A:D,2,FALSE)</f>
        <v>Ela Cross</v>
      </c>
    </row>
    <row r="1754" spans="1:13" x14ac:dyDescent="0.2">
      <c r="A1754" s="54" t="s">
        <v>376</v>
      </c>
      <c r="B1754" s="54" t="s">
        <v>22</v>
      </c>
      <c r="C1754" s="53">
        <v>1.1599999999999999</v>
      </c>
      <c r="D1754" s="53">
        <v>1.36</v>
      </c>
      <c r="E1754" s="53">
        <v>0.98</v>
      </c>
      <c r="F1754" s="53">
        <v>1</v>
      </c>
      <c r="G1754" s="53">
        <v>1</v>
      </c>
      <c r="H1754" s="54">
        <v>1</v>
      </c>
      <c r="I1754" s="55" t="s">
        <v>48</v>
      </c>
      <c r="J1754" s="22">
        <v>1</v>
      </c>
      <c r="K1754" t="str">
        <f>VLOOKUP(A1754,MasterTutor!A:D,4,FALSE)</f>
        <v>Distinguished</v>
      </c>
      <c r="L1754" t="str">
        <f>VLOOKUP(A1754,MasterTutor!A:D,3,FALSE)</f>
        <v>Adjunct</v>
      </c>
      <c r="M1754" t="str">
        <f>VLOOKUP(A1754,MasterTutor!A:D,2,FALSE)</f>
        <v>Ela Cross</v>
      </c>
    </row>
    <row r="1755" spans="1:13" x14ac:dyDescent="0.2">
      <c r="A1755" s="54" t="s">
        <v>377</v>
      </c>
      <c r="B1755" s="54" t="s">
        <v>14</v>
      </c>
      <c r="C1755" s="53">
        <v>0.4375</v>
      </c>
      <c r="D1755" s="53">
        <v>1.1397999999999999</v>
      </c>
      <c r="E1755" s="53">
        <v>1</v>
      </c>
      <c r="F1755" s="53">
        <v>0.95</v>
      </c>
      <c r="G1755" s="53">
        <v>0.78571428571428503</v>
      </c>
      <c r="H1755" s="54">
        <v>3</v>
      </c>
      <c r="I1755" s="55" t="s">
        <v>54</v>
      </c>
      <c r="J1755" s="22">
        <v>0</v>
      </c>
      <c r="K1755" t="str">
        <f>VLOOKUP(A1755,MasterTutor!A:D,4,FALSE)</f>
        <v>Premium</v>
      </c>
      <c r="L1755" t="str">
        <f>VLOOKUP(A1755,MasterTutor!A:D,3,FALSE)</f>
        <v>Professional</v>
      </c>
      <c r="M1755" t="str">
        <f>VLOOKUP(A1755,MasterTutor!A:D,2,FALSE)</f>
        <v>Ian Plamondon</v>
      </c>
    </row>
    <row r="1756" spans="1:13" x14ac:dyDescent="0.2">
      <c r="A1756" s="54" t="s">
        <v>377</v>
      </c>
      <c r="B1756" s="54" t="s">
        <v>16</v>
      </c>
      <c r="C1756" s="53">
        <v>0.45</v>
      </c>
      <c r="D1756" s="53">
        <v>1.19</v>
      </c>
      <c r="E1756" s="53">
        <v>1</v>
      </c>
      <c r="F1756" s="53">
        <v>1</v>
      </c>
      <c r="G1756" s="53">
        <v>0.75</v>
      </c>
      <c r="H1756" s="54">
        <v>5</v>
      </c>
      <c r="I1756" s="58" t="s">
        <v>36</v>
      </c>
      <c r="J1756" s="22">
        <v>0</v>
      </c>
      <c r="K1756" t="str">
        <f>VLOOKUP(A1756,MasterTutor!A:D,4,FALSE)</f>
        <v>Premium</v>
      </c>
      <c r="L1756" t="str">
        <f>VLOOKUP(A1756,MasterTutor!A:D,3,FALSE)</f>
        <v>Professional</v>
      </c>
      <c r="M1756" t="str">
        <f>VLOOKUP(A1756,MasterTutor!A:D,2,FALSE)</f>
        <v>Ian Plamondon</v>
      </c>
    </row>
    <row r="1757" spans="1:13" x14ac:dyDescent="0.2">
      <c r="A1757" s="54" t="s">
        <v>377</v>
      </c>
      <c r="B1757" s="54" t="s">
        <v>257</v>
      </c>
      <c r="C1757" s="53">
        <v>0.38</v>
      </c>
      <c r="D1757" s="53">
        <v>1.1499999999999999</v>
      </c>
      <c r="E1757" s="53">
        <v>1</v>
      </c>
      <c r="F1757" s="53">
        <v>0.93</v>
      </c>
      <c r="G1757" s="53">
        <v>0.56999999999999995</v>
      </c>
      <c r="H1757" s="54">
        <v>5</v>
      </c>
      <c r="I1757" s="55" t="s">
        <v>36</v>
      </c>
      <c r="J1757" s="22">
        <v>0</v>
      </c>
      <c r="K1757" t="str">
        <f>VLOOKUP(A1757,MasterTutor!A:D,4,FALSE)</f>
        <v>Premium</v>
      </c>
      <c r="L1757" t="str">
        <f>VLOOKUP(A1757,MasterTutor!A:D,3,FALSE)</f>
        <v>Professional</v>
      </c>
      <c r="M1757" t="str">
        <f>VLOOKUP(A1757,MasterTutor!A:D,2,FALSE)</f>
        <v>Ian Plamondon</v>
      </c>
    </row>
    <row r="1758" spans="1:13" x14ac:dyDescent="0.2">
      <c r="A1758" s="54" t="s">
        <v>377</v>
      </c>
      <c r="B1758" s="54" t="s">
        <v>29</v>
      </c>
      <c r="C1758" s="53">
        <v>0.2792</v>
      </c>
      <c r="D1758" s="53">
        <v>1.0921000000000001</v>
      </c>
      <c r="E1758" s="53">
        <v>1</v>
      </c>
      <c r="F1758" s="53">
        <v>0.94736842099999996</v>
      </c>
      <c r="G1758" s="53">
        <v>0.7</v>
      </c>
      <c r="H1758" s="54">
        <v>3</v>
      </c>
      <c r="I1758" s="55" t="s">
        <v>45</v>
      </c>
      <c r="J1758" s="22">
        <v>0</v>
      </c>
      <c r="K1758" t="str">
        <f>VLOOKUP(A1758,MasterTutor!A:D,4,FALSE)</f>
        <v>Premium</v>
      </c>
      <c r="L1758" t="str">
        <f>VLOOKUP(A1758,MasterTutor!A:D,3,FALSE)</f>
        <v>Professional</v>
      </c>
      <c r="M1758" t="str">
        <f>VLOOKUP(A1758,MasterTutor!A:D,2,FALSE)</f>
        <v>Ian Plamondon</v>
      </c>
    </row>
    <row r="1759" spans="1:13" x14ac:dyDescent="0.2">
      <c r="A1759" s="54" t="s">
        <v>377</v>
      </c>
      <c r="B1759" s="54" t="s">
        <v>17</v>
      </c>
      <c r="C1759" s="53">
        <v>0.66</v>
      </c>
      <c r="D1759" s="53">
        <v>1.19</v>
      </c>
      <c r="E1759" s="53">
        <v>1</v>
      </c>
      <c r="F1759" s="53">
        <v>0.92</v>
      </c>
      <c r="G1759" s="53">
        <v>1</v>
      </c>
      <c r="H1759" s="54">
        <v>4</v>
      </c>
      <c r="I1759" s="55">
        <v>0</v>
      </c>
      <c r="J1759" s="22">
        <f>I1759</f>
        <v>0</v>
      </c>
      <c r="K1759" t="str">
        <f>VLOOKUP(A1759,MasterTutor!A:D,4,FALSE)</f>
        <v>Premium</v>
      </c>
      <c r="L1759" t="str">
        <f>VLOOKUP(A1759,MasterTutor!A:D,3,FALSE)</f>
        <v>Professional</v>
      </c>
      <c r="M1759" t="str">
        <f>VLOOKUP(A1759,MasterTutor!A:D,2,FALSE)</f>
        <v>Ian Plamondon</v>
      </c>
    </row>
    <row r="1760" spans="1:13" x14ac:dyDescent="0.2">
      <c r="A1760" s="54" t="s">
        <v>377</v>
      </c>
      <c r="B1760" s="54" t="s">
        <v>18</v>
      </c>
      <c r="C1760" s="53">
        <v>0.45</v>
      </c>
      <c r="D1760" s="53">
        <v>0.86</v>
      </c>
      <c r="E1760" s="53">
        <v>0.98</v>
      </c>
      <c r="F1760" s="53">
        <v>0.72</v>
      </c>
      <c r="G1760" s="53">
        <v>0.64</v>
      </c>
      <c r="H1760" s="54">
        <v>1</v>
      </c>
      <c r="I1760" s="55">
        <v>0</v>
      </c>
      <c r="J1760" s="22">
        <f>I1760</f>
        <v>0</v>
      </c>
      <c r="K1760" t="str">
        <f>VLOOKUP(A1760,MasterTutor!A:D,4,FALSE)</f>
        <v>Premium</v>
      </c>
      <c r="L1760" t="str">
        <f>VLOOKUP(A1760,MasterTutor!A:D,3,FALSE)</f>
        <v>Professional</v>
      </c>
      <c r="M1760" t="str">
        <f>VLOOKUP(A1760,MasterTutor!A:D,2,FALSE)</f>
        <v>Ian Plamondon</v>
      </c>
    </row>
    <row r="1761" spans="1:13" x14ac:dyDescent="0.2">
      <c r="A1761" s="54" t="s">
        <v>377</v>
      </c>
      <c r="B1761" s="54" t="s">
        <v>20</v>
      </c>
      <c r="C1761" s="53">
        <v>0.38</v>
      </c>
      <c r="D1761" s="53">
        <v>0.98</v>
      </c>
      <c r="E1761" s="53">
        <v>1</v>
      </c>
      <c r="F1761" s="53">
        <v>0.96</v>
      </c>
      <c r="G1761" s="53">
        <v>0.86</v>
      </c>
      <c r="H1761" s="54">
        <v>2</v>
      </c>
      <c r="I1761" s="55">
        <v>0</v>
      </c>
      <c r="J1761" s="22">
        <f>I1761</f>
        <v>0</v>
      </c>
      <c r="K1761" t="str">
        <f>VLOOKUP(A1761,MasterTutor!A:D,4,FALSE)</f>
        <v>Premium</v>
      </c>
      <c r="L1761" t="str">
        <f>VLOOKUP(A1761,MasterTutor!A:D,3,FALSE)</f>
        <v>Professional</v>
      </c>
      <c r="M1761" t="str">
        <f>VLOOKUP(A1761,MasterTutor!A:D,2,FALSE)</f>
        <v>Ian Plamondon</v>
      </c>
    </row>
    <row r="1762" spans="1:13" x14ac:dyDescent="0.2">
      <c r="A1762" s="54" t="s">
        <v>377</v>
      </c>
      <c r="B1762" s="54" t="s">
        <v>21</v>
      </c>
      <c r="C1762" s="53">
        <v>0.55000000000000004</v>
      </c>
      <c r="D1762" s="53">
        <v>1.21</v>
      </c>
      <c r="E1762" s="53">
        <v>1</v>
      </c>
      <c r="F1762" s="53">
        <v>0.97</v>
      </c>
      <c r="G1762" s="53">
        <v>0.92</v>
      </c>
      <c r="H1762" s="54">
        <v>5</v>
      </c>
      <c r="I1762" s="55" t="s">
        <v>45</v>
      </c>
      <c r="J1762" s="22">
        <v>0</v>
      </c>
      <c r="K1762" t="str">
        <f>VLOOKUP(A1762,MasterTutor!A:D,4,FALSE)</f>
        <v>Premium</v>
      </c>
      <c r="L1762" t="str">
        <f>VLOOKUP(A1762,MasterTutor!A:D,3,FALSE)</f>
        <v>Professional</v>
      </c>
      <c r="M1762" t="str">
        <f>VLOOKUP(A1762,MasterTutor!A:D,2,FALSE)</f>
        <v>Ian Plamondon</v>
      </c>
    </row>
    <row r="1763" spans="1:13" x14ac:dyDescent="0.2">
      <c r="A1763" s="54" t="s">
        <v>377</v>
      </c>
      <c r="B1763" s="54" t="s">
        <v>22</v>
      </c>
      <c r="C1763" s="53">
        <v>0.45</v>
      </c>
      <c r="D1763" s="53">
        <v>1.1599999999999999</v>
      </c>
      <c r="E1763" s="53">
        <v>0.98</v>
      </c>
      <c r="F1763" s="53">
        <v>0.95</v>
      </c>
      <c r="G1763" s="53">
        <v>0.9</v>
      </c>
      <c r="H1763" s="54">
        <v>1</v>
      </c>
      <c r="I1763" s="55" t="s">
        <v>66</v>
      </c>
      <c r="J1763" s="22">
        <v>0.5</v>
      </c>
      <c r="K1763" t="str">
        <f>VLOOKUP(A1763,MasterTutor!A:D,4,FALSE)</f>
        <v>Premium</v>
      </c>
      <c r="L1763" t="str">
        <f>VLOOKUP(A1763,MasterTutor!A:D,3,FALSE)</f>
        <v>Professional</v>
      </c>
      <c r="M1763" t="str">
        <f>VLOOKUP(A1763,MasterTutor!A:D,2,FALSE)</f>
        <v>Ian Plamondon</v>
      </c>
    </row>
    <row r="1764" spans="1:13" x14ac:dyDescent="0.2">
      <c r="A1764" s="54" t="s">
        <v>378</v>
      </c>
      <c r="B1764" s="54" t="s">
        <v>14</v>
      </c>
      <c r="C1764" s="53">
        <v>1.11459999999999</v>
      </c>
      <c r="D1764" s="53">
        <v>1.1484000000000001</v>
      </c>
      <c r="E1764" s="53">
        <v>0.95588235294117596</v>
      </c>
      <c r="F1764" s="53">
        <v>1</v>
      </c>
      <c r="G1764" s="53">
        <v>0.46153846153846101</v>
      </c>
      <c r="H1764" s="54">
        <v>9</v>
      </c>
      <c r="I1764" s="55" t="s">
        <v>36</v>
      </c>
      <c r="J1764" s="22">
        <v>0</v>
      </c>
      <c r="K1764" t="str">
        <f>VLOOKUP(A1764,MasterTutor!A:D,4,FALSE)</f>
        <v>Advanced</v>
      </c>
      <c r="L1764" t="str">
        <f>VLOOKUP(A1764,MasterTutor!A:D,3,FALSE)</f>
        <v>Adjunct</v>
      </c>
      <c r="M1764" t="str">
        <f>VLOOKUP(A1764,MasterTutor!A:D,2,FALSE)</f>
        <v>Annelies de Groot</v>
      </c>
    </row>
    <row r="1765" spans="1:13" x14ac:dyDescent="0.2">
      <c r="A1765" s="54" t="s">
        <v>378</v>
      </c>
      <c r="B1765" s="54" t="s">
        <v>16</v>
      </c>
      <c r="C1765" s="53">
        <v>1.0900000000000001</v>
      </c>
      <c r="D1765" s="53">
        <v>1.07</v>
      </c>
      <c r="E1765" s="53">
        <v>0.97</v>
      </c>
      <c r="F1765" s="53">
        <v>0.96</v>
      </c>
      <c r="G1765" s="53">
        <v>0.63</v>
      </c>
      <c r="H1765" s="54">
        <v>8</v>
      </c>
      <c r="I1765" s="58" t="s">
        <v>36</v>
      </c>
      <c r="J1765" s="22">
        <v>0</v>
      </c>
      <c r="K1765" t="str">
        <f>VLOOKUP(A1765,MasterTutor!A:D,4,FALSE)</f>
        <v>Advanced</v>
      </c>
      <c r="L1765" t="str">
        <f>VLOOKUP(A1765,MasterTutor!A:D,3,FALSE)</f>
        <v>Adjunct</v>
      </c>
      <c r="M1765" t="str">
        <f>VLOOKUP(A1765,MasterTutor!A:D,2,FALSE)</f>
        <v>Annelies de Groot</v>
      </c>
    </row>
    <row r="1766" spans="1:13" x14ac:dyDescent="0.2">
      <c r="A1766" s="54" t="s">
        <v>378</v>
      </c>
      <c r="B1766" s="54" t="s">
        <v>257</v>
      </c>
      <c r="C1766" s="53">
        <v>1.05</v>
      </c>
      <c r="D1766" s="53">
        <v>1.2</v>
      </c>
      <c r="E1766" s="53">
        <v>0.97</v>
      </c>
      <c r="F1766" s="53">
        <v>0.96</v>
      </c>
      <c r="G1766" s="53">
        <v>0.69</v>
      </c>
      <c r="H1766" s="54">
        <v>6</v>
      </c>
      <c r="I1766" s="55" t="s">
        <v>45</v>
      </c>
      <c r="J1766" s="22">
        <v>0</v>
      </c>
      <c r="K1766" t="str">
        <f>VLOOKUP(A1766,MasterTutor!A:D,4,FALSE)</f>
        <v>Advanced</v>
      </c>
      <c r="L1766" t="str">
        <f>VLOOKUP(A1766,MasterTutor!A:D,3,FALSE)</f>
        <v>Adjunct</v>
      </c>
      <c r="M1766" t="str">
        <f>VLOOKUP(A1766,MasterTutor!A:D,2,FALSE)</f>
        <v>Annelies de Groot</v>
      </c>
    </row>
    <row r="1767" spans="1:13" x14ac:dyDescent="0.2">
      <c r="A1767" s="54" t="s">
        <v>378</v>
      </c>
      <c r="B1767" s="54" t="s">
        <v>29</v>
      </c>
      <c r="C1767" s="53">
        <v>1.5</v>
      </c>
      <c r="D1767" s="53">
        <v>1.4726999999999999</v>
      </c>
      <c r="E1767" s="53">
        <v>0.965909091</v>
      </c>
      <c r="F1767" s="53">
        <v>0.98412698399999998</v>
      </c>
      <c r="G1767" s="53">
        <v>0.4</v>
      </c>
      <c r="H1767" s="54">
        <v>6</v>
      </c>
      <c r="I1767" s="55">
        <v>0.25</v>
      </c>
      <c r="J1767" s="22">
        <f>I1767</f>
        <v>0.25</v>
      </c>
      <c r="K1767" t="str">
        <f>VLOOKUP(A1767,MasterTutor!A:D,4,FALSE)</f>
        <v>Advanced</v>
      </c>
      <c r="L1767" t="str">
        <f>VLOOKUP(A1767,MasterTutor!A:D,3,FALSE)</f>
        <v>Adjunct</v>
      </c>
      <c r="M1767" t="str">
        <f>VLOOKUP(A1767,MasterTutor!A:D,2,FALSE)</f>
        <v>Annelies de Groot</v>
      </c>
    </row>
    <row r="1768" spans="1:13" x14ac:dyDescent="0.2">
      <c r="A1768" s="54" t="s">
        <v>378</v>
      </c>
      <c r="B1768" s="54" t="s">
        <v>17</v>
      </c>
      <c r="C1768" s="53">
        <v>0.9</v>
      </c>
      <c r="D1768" s="53">
        <v>1.27</v>
      </c>
      <c r="E1768" s="53">
        <v>0.98</v>
      </c>
      <c r="F1768" s="53">
        <v>0.74</v>
      </c>
      <c r="G1768" s="53">
        <v>0.67</v>
      </c>
      <c r="H1768" s="54">
        <v>7</v>
      </c>
      <c r="I1768" s="54"/>
      <c r="J1768" s="19"/>
      <c r="K1768" t="str">
        <f>VLOOKUP(A1768,MasterTutor!A:D,4,FALSE)</f>
        <v>Advanced</v>
      </c>
      <c r="L1768" t="str">
        <f>VLOOKUP(A1768,MasterTutor!A:D,3,FALSE)</f>
        <v>Adjunct</v>
      </c>
      <c r="M1768" t="str">
        <f>VLOOKUP(A1768,MasterTutor!A:D,2,FALSE)</f>
        <v>Annelies de Groot</v>
      </c>
    </row>
    <row r="1769" spans="1:13" x14ac:dyDescent="0.2">
      <c r="A1769" s="54" t="s">
        <v>378</v>
      </c>
      <c r="B1769" s="54" t="s">
        <v>18</v>
      </c>
      <c r="C1769" s="53">
        <v>0.6</v>
      </c>
      <c r="D1769" s="53">
        <v>0.94</v>
      </c>
      <c r="E1769" s="53">
        <v>0.92</v>
      </c>
      <c r="F1769" s="53">
        <v>1</v>
      </c>
      <c r="G1769" s="53">
        <v>0.33</v>
      </c>
      <c r="H1769" s="54">
        <v>8</v>
      </c>
      <c r="I1769" s="54"/>
      <c r="J1769" s="19"/>
      <c r="K1769" t="str">
        <f>VLOOKUP(A1769,MasterTutor!A:D,4,FALSE)</f>
        <v>Advanced</v>
      </c>
      <c r="L1769" t="str">
        <f>VLOOKUP(A1769,MasterTutor!A:D,3,FALSE)</f>
        <v>Adjunct</v>
      </c>
      <c r="M1769" t="str">
        <f>VLOOKUP(A1769,MasterTutor!A:D,2,FALSE)</f>
        <v>Annelies de Groot</v>
      </c>
    </row>
    <row r="1770" spans="1:13" x14ac:dyDescent="0.2">
      <c r="A1770" s="54" t="s">
        <v>378</v>
      </c>
      <c r="B1770" s="54" t="s">
        <v>20</v>
      </c>
      <c r="C1770" s="53">
        <v>0.89</v>
      </c>
      <c r="D1770" s="53">
        <v>1.49</v>
      </c>
      <c r="E1770" s="53">
        <v>0.95</v>
      </c>
      <c r="F1770" s="53">
        <v>0.94</v>
      </c>
      <c r="G1770" s="53">
        <v>0.54</v>
      </c>
      <c r="H1770" s="54">
        <v>2</v>
      </c>
      <c r="I1770" s="55">
        <v>0</v>
      </c>
      <c r="J1770" s="22">
        <f>I1770</f>
        <v>0</v>
      </c>
      <c r="K1770" t="str">
        <f>VLOOKUP(A1770,MasterTutor!A:D,4,FALSE)</f>
        <v>Advanced</v>
      </c>
      <c r="L1770" t="str">
        <f>VLOOKUP(A1770,MasterTutor!A:D,3,FALSE)</f>
        <v>Adjunct</v>
      </c>
      <c r="M1770" t="str">
        <f>VLOOKUP(A1770,MasterTutor!A:D,2,FALSE)</f>
        <v>Annelies de Groot</v>
      </c>
    </row>
    <row r="1771" spans="1:13" x14ac:dyDescent="0.2">
      <c r="A1771" s="54" t="s">
        <v>378</v>
      </c>
      <c r="B1771" s="54" t="s">
        <v>21</v>
      </c>
      <c r="C1771" s="53">
        <v>1.1299999999999999</v>
      </c>
      <c r="D1771" s="53">
        <v>1.51</v>
      </c>
      <c r="E1771" s="53">
        <v>0.92</v>
      </c>
      <c r="F1771" s="53">
        <v>0.95</v>
      </c>
      <c r="G1771" s="53">
        <v>0.92</v>
      </c>
      <c r="H1771" s="54">
        <v>8</v>
      </c>
      <c r="I1771" s="55" t="s">
        <v>36</v>
      </c>
      <c r="J1771" s="22">
        <v>0</v>
      </c>
      <c r="K1771" t="str">
        <f>VLOOKUP(A1771,MasterTutor!A:D,4,FALSE)</f>
        <v>Advanced</v>
      </c>
      <c r="L1771" t="str">
        <f>VLOOKUP(A1771,MasterTutor!A:D,3,FALSE)</f>
        <v>Adjunct</v>
      </c>
      <c r="M1771" t="str">
        <f>VLOOKUP(A1771,MasterTutor!A:D,2,FALSE)</f>
        <v>Annelies de Groot</v>
      </c>
    </row>
    <row r="1772" spans="1:13" x14ac:dyDescent="0.2">
      <c r="A1772" s="54" t="s">
        <v>378</v>
      </c>
      <c r="B1772" s="54" t="s">
        <v>22</v>
      </c>
      <c r="C1772" s="53">
        <v>1.1299999999999999</v>
      </c>
      <c r="D1772" s="53">
        <v>1.1499999999999999</v>
      </c>
      <c r="E1772" s="53">
        <v>1</v>
      </c>
      <c r="F1772" s="53">
        <v>0.98</v>
      </c>
      <c r="G1772" s="53">
        <v>0.82</v>
      </c>
      <c r="H1772" s="54">
        <v>7</v>
      </c>
      <c r="I1772" s="57"/>
      <c r="J1772" s="19"/>
      <c r="K1772" t="str">
        <f>VLOOKUP(A1772,MasterTutor!A:D,4,FALSE)</f>
        <v>Advanced</v>
      </c>
      <c r="L1772" t="str">
        <f>VLOOKUP(A1772,MasterTutor!A:D,3,FALSE)</f>
        <v>Adjunct</v>
      </c>
      <c r="M1772" t="str">
        <f>VLOOKUP(A1772,MasterTutor!A:D,2,FALSE)</f>
        <v>Annelies de Groot</v>
      </c>
    </row>
    <row r="1773" spans="1:13" x14ac:dyDescent="0.2">
      <c r="A1773" s="54" t="s">
        <v>379</v>
      </c>
      <c r="B1773" s="54" t="s">
        <v>17</v>
      </c>
      <c r="C1773" s="53">
        <v>0.96</v>
      </c>
      <c r="D1773" s="53">
        <v>1.0900000000000001</v>
      </c>
      <c r="E1773" s="53">
        <v>1</v>
      </c>
      <c r="F1773" s="53">
        <v>0.97</v>
      </c>
      <c r="G1773" s="53">
        <v>0.85</v>
      </c>
      <c r="H1773" s="54">
        <v>4</v>
      </c>
      <c r="I1773" s="55" t="s">
        <v>58</v>
      </c>
      <c r="J1773" s="22">
        <v>0.8</v>
      </c>
      <c r="K1773" t="e">
        <f>VLOOKUP(A1773,MasterTutor!A:D,4,FALSE)</f>
        <v>#N/A</v>
      </c>
      <c r="L1773" t="e">
        <f>VLOOKUP(A1773,MasterTutor!A:D,3,FALSE)</f>
        <v>#N/A</v>
      </c>
      <c r="M1773" t="e">
        <f>VLOOKUP(A1773,MasterTutor!A:D,2,FALSE)</f>
        <v>#N/A</v>
      </c>
    </row>
    <row r="1774" spans="1:13" x14ac:dyDescent="0.2">
      <c r="A1774" s="54" t="s">
        <v>379</v>
      </c>
      <c r="B1774" s="54" t="s">
        <v>18</v>
      </c>
      <c r="C1774" s="53">
        <v>0.76</v>
      </c>
      <c r="D1774" s="53">
        <v>1.03</v>
      </c>
      <c r="E1774" s="53">
        <v>1</v>
      </c>
      <c r="F1774" s="53">
        <v>0.92</v>
      </c>
      <c r="G1774" s="53">
        <v>0.82</v>
      </c>
      <c r="H1774" s="54">
        <v>6</v>
      </c>
      <c r="I1774" s="55">
        <v>1</v>
      </c>
      <c r="J1774" s="22">
        <f>I1774</f>
        <v>1</v>
      </c>
      <c r="K1774" t="e">
        <f>VLOOKUP(A1774,MasterTutor!A:D,4,FALSE)</f>
        <v>#N/A</v>
      </c>
      <c r="L1774" t="e">
        <f>VLOOKUP(A1774,MasterTutor!A:D,3,FALSE)</f>
        <v>#N/A</v>
      </c>
      <c r="M1774" t="e">
        <f>VLOOKUP(A1774,MasterTutor!A:D,2,FALSE)</f>
        <v>#N/A</v>
      </c>
    </row>
    <row r="1775" spans="1:13" x14ac:dyDescent="0.2">
      <c r="A1775" s="54" t="s">
        <v>380</v>
      </c>
      <c r="B1775" s="54" t="s">
        <v>14</v>
      </c>
      <c r="C1775" s="53">
        <v>1.5417000000000001</v>
      </c>
      <c r="D1775" s="53">
        <v>1.7772999999999901</v>
      </c>
      <c r="E1775" s="53">
        <v>0.98750000000000004</v>
      </c>
      <c r="F1775" s="53">
        <v>1</v>
      </c>
      <c r="G1775" s="53">
        <v>0.52941176470588203</v>
      </c>
      <c r="H1775" s="54">
        <v>8</v>
      </c>
      <c r="I1775" s="55" t="s">
        <v>36</v>
      </c>
      <c r="J1775" s="22">
        <v>0</v>
      </c>
      <c r="K1775" t="str">
        <f>VLOOKUP(A1775,MasterTutor!A:D,4,FALSE)</f>
        <v>Advanced</v>
      </c>
      <c r="L1775" t="str">
        <f>VLOOKUP(A1775,MasterTutor!A:D,3,FALSE)</f>
        <v>Adjunct</v>
      </c>
      <c r="M1775" t="str">
        <f>VLOOKUP(A1775,MasterTutor!A:D,2,FALSE)</f>
        <v>Ela Cross</v>
      </c>
    </row>
    <row r="1776" spans="1:13" x14ac:dyDescent="0.2">
      <c r="A1776" s="54" t="s">
        <v>380</v>
      </c>
      <c r="B1776" s="54" t="s">
        <v>16</v>
      </c>
      <c r="C1776" s="53">
        <v>1.53</v>
      </c>
      <c r="D1776" s="53">
        <v>1.6</v>
      </c>
      <c r="E1776" s="53">
        <v>0.98</v>
      </c>
      <c r="F1776" s="53">
        <v>1</v>
      </c>
      <c r="G1776" s="53">
        <v>0.56999999999999995</v>
      </c>
      <c r="H1776" s="54">
        <v>4</v>
      </c>
      <c r="I1776" s="58"/>
      <c r="J1776" s="19"/>
      <c r="K1776" t="str">
        <f>VLOOKUP(A1776,MasterTutor!A:D,4,FALSE)</f>
        <v>Advanced</v>
      </c>
      <c r="L1776" t="str">
        <f>VLOOKUP(A1776,MasterTutor!A:D,3,FALSE)</f>
        <v>Adjunct</v>
      </c>
      <c r="M1776" t="str">
        <f>VLOOKUP(A1776,MasterTutor!A:D,2,FALSE)</f>
        <v>Ela Cross</v>
      </c>
    </row>
    <row r="1777" spans="1:13" x14ac:dyDescent="0.2">
      <c r="A1777" s="54" t="s">
        <v>380</v>
      </c>
      <c r="B1777" s="54" t="s">
        <v>257</v>
      </c>
      <c r="C1777" s="53">
        <v>0.94</v>
      </c>
      <c r="D1777" s="53">
        <v>1.73</v>
      </c>
      <c r="E1777" s="53">
        <v>0.94</v>
      </c>
      <c r="F1777" s="53">
        <v>0.96</v>
      </c>
      <c r="G1777" s="53">
        <v>0.67</v>
      </c>
      <c r="H1777" s="54">
        <v>7</v>
      </c>
      <c r="I1777" s="55"/>
      <c r="J1777" s="22"/>
      <c r="K1777" t="str">
        <f>VLOOKUP(A1777,MasterTutor!A:D,4,FALSE)</f>
        <v>Advanced</v>
      </c>
      <c r="L1777" t="str">
        <f>VLOOKUP(A1777,MasterTutor!A:D,3,FALSE)</f>
        <v>Adjunct</v>
      </c>
      <c r="M1777" t="str">
        <f>VLOOKUP(A1777,MasterTutor!A:D,2,FALSE)</f>
        <v>Ela Cross</v>
      </c>
    </row>
    <row r="1778" spans="1:13" x14ac:dyDescent="0.2">
      <c r="A1778" s="54" t="s">
        <v>380</v>
      </c>
      <c r="B1778" s="54" t="s">
        <v>29</v>
      </c>
      <c r="C1778" s="53">
        <v>0.85419999999999996</v>
      </c>
      <c r="D1778" s="53">
        <v>1.2734000000000001</v>
      </c>
      <c r="E1778" s="53">
        <v>0.97435897400000004</v>
      </c>
      <c r="F1778" s="53">
        <v>0.63333333300000005</v>
      </c>
      <c r="G1778" s="53">
        <v>0.125</v>
      </c>
      <c r="H1778" s="54">
        <v>4</v>
      </c>
      <c r="I1778" s="55">
        <v>1</v>
      </c>
      <c r="J1778" s="22">
        <f>I1778</f>
        <v>1</v>
      </c>
      <c r="K1778" t="str">
        <f>VLOOKUP(A1778,MasterTutor!A:D,4,FALSE)</f>
        <v>Advanced</v>
      </c>
      <c r="L1778" t="str">
        <f>VLOOKUP(A1778,MasterTutor!A:D,3,FALSE)</f>
        <v>Adjunct</v>
      </c>
      <c r="M1778" t="str">
        <f>VLOOKUP(A1778,MasterTutor!A:D,2,FALSE)</f>
        <v>Ela Cross</v>
      </c>
    </row>
    <row r="1779" spans="1:13" x14ac:dyDescent="0.2">
      <c r="A1779" s="54" t="s">
        <v>380</v>
      </c>
      <c r="B1779" s="54" t="s">
        <v>17</v>
      </c>
      <c r="C1779" s="53">
        <v>0.43</v>
      </c>
      <c r="D1779" s="53">
        <v>1.25</v>
      </c>
      <c r="E1779" s="53">
        <v>1</v>
      </c>
      <c r="F1779" s="53">
        <v>0.73</v>
      </c>
      <c r="G1779" s="53">
        <v>1</v>
      </c>
      <c r="H1779" s="54" t="e">
        <v>#N/A</v>
      </c>
      <c r="I1779" s="54"/>
      <c r="J1779" s="19"/>
      <c r="K1779" t="str">
        <f>VLOOKUP(A1779,MasterTutor!A:D,4,FALSE)</f>
        <v>Advanced</v>
      </c>
      <c r="L1779" t="str">
        <f>VLOOKUP(A1779,MasterTutor!A:D,3,FALSE)</f>
        <v>Adjunct</v>
      </c>
      <c r="M1779" t="str">
        <f>VLOOKUP(A1779,MasterTutor!A:D,2,FALSE)</f>
        <v>Ela Cross</v>
      </c>
    </row>
    <row r="1780" spans="1:13" x14ac:dyDescent="0.2">
      <c r="A1780" s="54" t="s">
        <v>380</v>
      </c>
      <c r="B1780" s="54" t="s">
        <v>18</v>
      </c>
      <c r="C1780" s="53">
        <v>0.25</v>
      </c>
      <c r="D1780" s="53">
        <v>1.3</v>
      </c>
      <c r="E1780" s="53">
        <v>1</v>
      </c>
      <c r="F1780" s="53">
        <v>0.91</v>
      </c>
      <c r="G1780" s="53">
        <v>0.79</v>
      </c>
      <c r="H1780" s="54">
        <v>2</v>
      </c>
      <c r="I1780" s="55">
        <v>0</v>
      </c>
      <c r="J1780" s="22">
        <f>I1780</f>
        <v>0</v>
      </c>
      <c r="K1780" t="str">
        <f>VLOOKUP(A1780,MasterTutor!A:D,4,FALSE)</f>
        <v>Advanced</v>
      </c>
      <c r="L1780" t="str">
        <f>VLOOKUP(A1780,MasterTutor!A:D,3,FALSE)</f>
        <v>Adjunct</v>
      </c>
      <c r="M1780" t="str">
        <f>VLOOKUP(A1780,MasterTutor!A:D,2,FALSE)</f>
        <v>Ela Cross</v>
      </c>
    </row>
    <row r="1781" spans="1:13" x14ac:dyDescent="0.2">
      <c r="A1781" s="54" t="s">
        <v>380</v>
      </c>
      <c r="B1781" s="54" t="s">
        <v>20</v>
      </c>
      <c r="C1781" s="53">
        <v>1.55</v>
      </c>
      <c r="D1781" s="53">
        <v>2.4900000000000002</v>
      </c>
      <c r="E1781" s="53">
        <v>1</v>
      </c>
      <c r="F1781" s="53">
        <v>1</v>
      </c>
      <c r="G1781" s="53">
        <v>0</v>
      </c>
      <c r="H1781" s="54">
        <v>3</v>
      </c>
      <c r="I1781" s="55" t="s">
        <v>132</v>
      </c>
      <c r="J1781" s="22">
        <f>1/3</f>
        <v>0.33333333333333331</v>
      </c>
      <c r="K1781" t="str">
        <f>VLOOKUP(A1781,MasterTutor!A:D,4,FALSE)</f>
        <v>Advanced</v>
      </c>
      <c r="L1781" t="str">
        <f>VLOOKUP(A1781,MasterTutor!A:D,3,FALSE)</f>
        <v>Adjunct</v>
      </c>
      <c r="M1781" t="str">
        <f>VLOOKUP(A1781,MasterTutor!A:D,2,FALSE)</f>
        <v>Ela Cross</v>
      </c>
    </row>
    <row r="1782" spans="1:13" x14ac:dyDescent="0.2">
      <c r="A1782" s="54" t="s">
        <v>380</v>
      </c>
      <c r="B1782" s="54" t="s">
        <v>21</v>
      </c>
      <c r="C1782" s="53">
        <v>1.67</v>
      </c>
      <c r="D1782" s="53">
        <v>2.17</v>
      </c>
      <c r="E1782" s="53">
        <v>0.99</v>
      </c>
      <c r="F1782" s="53">
        <v>0.49</v>
      </c>
      <c r="G1782" s="53">
        <v>0.27</v>
      </c>
      <c r="H1782" s="54">
        <v>7</v>
      </c>
      <c r="I1782" s="57"/>
      <c r="J1782" s="19"/>
      <c r="K1782" t="str">
        <f>VLOOKUP(A1782,MasterTutor!A:D,4,FALSE)</f>
        <v>Advanced</v>
      </c>
      <c r="L1782" t="str">
        <f>VLOOKUP(A1782,MasterTutor!A:D,3,FALSE)</f>
        <v>Adjunct</v>
      </c>
      <c r="M1782" t="str">
        <f>VLOOKUP(A1782,MasterTutor!A:D,2,FALSE)</f>
        <v>Ela Cross</v>
      </c>
    </row>
    <row r="1783" spans="1:13" x14ac:dyDescent="0.2">
      <c r="A1783" s="54" t="s">
        <v>380</v>
      </c>
      <c r="B1783" s="54" t="s">
        <v>22</v>
      </c>
      <c r="C1783" s="53">
        <v>1.93</v>
      </c>
      <c r="D1783" s="53">
        <v>1.87</v>
      </c>
      <c r="E1783" s="53">
        <v>0.99</v>
      </c>
      <c r="F1783" s="53">
        <v>0.72</v>
      </c>
      <c r="G1783" s="53">
        <v>0.08</v>
      </c>
      <c r="H1783" s="54">
        <v>9</v>
      </c>
      <c r="I1783" s="55" t="s">
        <v>15</v>
      </c>
      <c r="J1783" s="22">
        <v>0.5</v>
      </c>
      <c r="K1783" t="str">
        <f>VLOOKUP(A1783,MasterTutor!A:D,4,FALSE)</f>
        <v>Advanced</v>
      </c>
      <c r="L1783" t="str">
        <f>VLOOKUP(A1783,MasterTutor!A:D,3,FALSE)</f>
        <v>Adjunct</v>
      </c>
      <c r="M1783" t="str">
        <f>VLOOKUP(A1783,MasterTutor!A:D,2,FALSE)</f>
        <v>Ela Cross</v>
      </c>
    </row>
    <row r="1784" spans="1:13" x14ac:dyDescent="0.2">
      <c r="A1784" s="54" t="s">
        <v>381</v>
      </c>
      <c r="B1784" s="54" t="s">
        <v>14</v>
      </c>
      <c r="C1784" s="53">
        <v>1.8229</v>
      </c>
      <c r="D1784" s="53">
        <v>1.8984000000000001</v>
      </c>
      <c r="E1784" s="53">
        <v>1</v>
      </c>
      <c r="F1784" s="53">
        <v>1</v>
      </c>
      <c r="G1784" s="53">
        <v>1</v>
      </c>
      <c r="H1784" s="54">
        <v>1</v>
      </c>
      <c r="I1784" s="55"/>
      <c r="J1784" s="22"/>
      <c r="K1784" t="str">
        <f>VLOOKUP(A1784,MasterTutor!A:D,4,FALSE)</f>
        <v>Advanced</v>
      </c>
      <c r="L1784" t="str">
        <f>VLOOKUP(A1784,MasterTutor!A:D,3,FALSE)</f>
        <v>Adjunct</v>
      </c>
      <c r="M1784" t="str">
        <f>VLOOKUP(A1784,MasterTutor!A:D,2,FALSE)</f>
        <v>Ela Cross</v>
      </c>
    </row>
    <row r="1785" spans="1:13" x14ac:dyDescent="0.2">
      <c r="A1785" s="54" t="s">
        <v>381</v>
      </c>
      <c r="B1785" s="54" t="s">
        <v>14</v>
      </c>
      <c r="C1785" s="53">
        <v>1.8229</v>
      </c>
      <c r="D1785" s="53">
        <v>1.8984000000000001</v>
      </c>
      <c r="E1785" s="53">
        <v>1</v>
      </c>
      <c r="F1785" s="53">
        <v>1</v>
      </c>
      <c r="G1785" s="53">
        <v>1</v>
      </c>
      <c r="H1785" s="54">
        <v>1</v>
      </c>
      <c r="I1785" s="54"/>
      <c r="J1785" s="19"/>
      <c r="K1785" t="str">
        <f>VLOOKUP(A1785,MasterTutor!A:D,4,FALSE)</f>
        <v>Advanced</v>
      </c>
      <c r="L1785" t="str">
        <f>VLOOKUP(A1785,MasterTutor!A:D,3,FALSE)</f>
        <v>Adjunct</v>
      </c>
      <c r="M1785" t="str">
        <f>VLOOKUP(A1785,MasterTutor!A:D,2,FALSE)</f>
        <v>Ela Cross</v>
      </c>
    </row>
    <row r="1786" spans="1:13" x14ac:dyDescent="0.2">
      <c r="A1786" s="54" t="s">
        <v>381</v>
      </c>
      <c r="B1786" s="54" t="s">
        <v>16</v>
      </c>
      <c r="C1786" s="53">
        <v>0.61</v>
      </c>
      <c r="D1786" s="53">
        <v>0.74</v>
      </c>
      <c r="E1786" s="53">
        <v>1</v>
      </c>
      <c r="F1786" s="53">
        <v>0.72</v>
      </c>
      <c r="G1786" s="53">
        <v>0.75</v>
      </c>
      <c r="H1786" s="54">
        <v>2</v>
      </c>
      <c r="I1786" s="58"/>
      <c r="J1786" s="19"/>
      <c r="K1786" t="str">
        <f>VLOOKUP(A1786,MasterTutor!A:D,4,FALSE)</f>
        <v>Advanced</v>
      </c>
      <c r="L1786" t="str">
        <f>VLOOKUP(A1786,MasterTutor!A:D,3,FALSE)</f>
        <v>Adjunct</v>
      </c>
      <c r="M1786" t="str">
        <f>VLOOKUP(A1786,MasterTutor!A:D,2,FALSE)</f>
        <v>Ela Cross</v>
      </c>
    </row>
    <row r="1787" spans="1:13" x14ac:dyDescent="0.2">
      <c r="A1787" s="54" t="s">
        <v>381</v>
      </c>
      <c r="B1787" s="54" t="s">
        <v>257</v>
      </c>
      <c r="C1787" s="53">
        <v>0.51</v>
      </c>
      <c r="D1787" s="53">
        <v>0.9</v>
      </c>
      <c r="E1787" s="53">
        <v>1</v>
      </c>
      <c r="F1787" s="53">
        <v>1</v>
      </c>
      <c r="G1787" s="53">
        <v>0.92</v>
      </c>
      <c r="H1787" s="54">
        <v>3</v>
      </c>
      <c r="I1787" s="55">
        <v>1</v>
      </c>
      <c r="J1787" s="22">
        <v>1</v>
      </c>
      <c r="K1787" t="str">
        <f>VLOOKUP(A1787,MasterTutor!A:D,4,FALSE)</f>
        <v>Advanced</v>
      </c>
      <c r="L1787" t="str">
        <f>VLOOKUP(A1787,MasterTutor!A:D,3,FALSE)</f>
        <v>Adjunct</v>
      </c>
      <c r="M1787" t="str">
        <f>VLOOKUP(A1787,MasterTutor!A:D,2,FALSE)</f>
        <v>Ela Cross</v>
      </c>
    </row>
    <row r="1788" spans="1:13" x14ac:dyDescent="0.2">
      <c r="A1788" s="54" t="s">
        <v>381</v>
      </c>
      <c r="B1788" s="54" t="s">
        <v>29</v>
      </c>
      <c r="C1788" s="53">
        <v>1.0729</v>
      </c>
      <c r="D1788" s="53">
        <v>1</v>
      </c>
      <c r="E1788" s="53">
        <v>0.97560975599999999</v>
      </c>
      <c r="F1788" s="53">
        <v>0.97435897400000004</v>
      </c>
      <c r="G1788" s="53">
        <v>0.85714285700000004</v>
      </c>
      <c r="H1788" s="54">
        <v>6</v>
      </c>
      <c r="I1788" s="55">
        <v>1</v>
      </c>
      <c r="J1788" s="22">
        <f>I1788</f>
        <v>1</v>
      </c>
      <c r="K1788" t="str">
        <f>VLOOKUP(A1788,MasterTutor!A:D,4,FALSE)</f>
        <v>Advanced</v>
      </c>
      <c r="L1788" t="str">
        <f>VLOOKUP(A1788,MasterTutor!A:D,3,FALSE)</f>
        <v>Adjunct</v>
      </c>
      <c r="M1788" t="str">
        <f>VLOOKUP(A1788,MasterTutor!A:D,2,FALSE)</f>
        <v>Ela Cross</v>
      </c>
    </row>
    <row r="1789" spans="1:13" x14ac:dyDescent="0.2">
      <c r="A1789" s="54" t="s">
        <v>381</v>
      </c>
      <c r="B1789" s="54" t="s">
        <v>17</v>
      </c>
      <c r="C1789" s="53">
        <v>1.02</v>
      </c>
      <c r="D1789" s="53">
        <v>1.1399999999999999</v>
      </c>
      <c r="E1789" s="53">
        <v>0.97</v>
      </c>
      <c r="F1789" s="53">
        <v>0.97</v>
      </c>
      <c r="G1789" s="53">
        <v>1</v>
      </c>
      <c r="H1789" s="54">
        <v>1</v>
      </c>
      <c r="I1789" s="55">
        <v>0</v>
      </c>
      <c r="J1789" s="22">
        <f>I1789</f>
        <v>0</v>
      </c>
      <c r="K1789" t="str">
        <f>VLOOKUP(A1789,MasterTutor!A:D,4,FALSE)</f>
        <v>Advanced</v>
      </c>
      <c r="L1789" t="str">
        <f>VLOOKUP(A1789,MasterTutor!A:D,3,FALSE)</f>
        <v>Adjunct</v>
      </c>
      <c r="M1789" t="str">
        <f>VLOOKUP(A1789,MasterTutor!A:D,2,FALSE)</f>
        <v>Ela Cross</v>
      </c>
    </row>
    <row r="1790" spans="1:13" x14ac:dyDescent="0.2">
      <c r="A1790" s="54" t="s">
        <v>381</v>
      </c>
      <c r="B1790" s="54" t="s">
        <v>18</v>
      </c>
      <c r="C1790" s="53">
        <v>0.45</v>
      </c>
      <c r="D1790" s="53">
        <v>1.34</v>
      </c>
      <c r="E1790" s="53">
        <v>1</v>
      </c>
      <c r="F1790" s="53">
        <v>0.94</v>
      </c>
      <c r="G1790" s="53">
        <v>0.91</v>
      </c>
      <c r="H1790" s="54">
        <v>7</v>
      </c>
      <c r="I1790" s="54"/>
      <c r="J1790" s="19"/>
      <c r="K1790" t="str">
        <f>VLOOKUP(A1790,MasterTutor!A:D,4,FALSE)</f>
        <v>Advanced</v>
      </c>
      <c r="L1790" t="str">
        <f>VLOOKUP(A1790,MasterTutor!A:D,3,FALSE)</f>
        <v>Adjunct</v>
      </c>
      <c r="M1790" t="str">
        <f>VLOOKUP(A1790,MasterTutor!A:D,2,FALSE)</f>
        <v>Ela Cross</v>
      </c>
    </row>
    <row r="1791" spans="1:13" x14ac:dyDescent="0.2">
      <c r="A1791" s="54" t="s">
        <v>381</v>
      </c>
      <c r="B1791" s="54" t="s">
        <v>20</v>
      </c>
      <c r="C1791" s="53">
        <v>0.99</v>
      </c>
      <c r="D1791" s="53">
        <v>1.3</v>
      </c>
      <c r="E1791" s="53">
        <v>0.98</v>
      </c>
      <c r="F1791" s="53">
        <v>0.93</v>
      </c>
      <c r="G1791" s="53">
        <v>0.88</v>
      </c>
      <c r="H1791" s="54">
        <v>1</v>
      </c>
      <c r="I1791" s="55" t="s">
        <v>35</v>
      </c>
      <c r="J1791" s="22">
        <v>0.75</v>
      </c>
      <c r="K1791" t="str">
        <f>VLOOKUP(A1791,MasterTutor!A:D,4,FALSE)</f>
        <v>Advanced</v>
      </c>
      <c r="L1791" t="str">
        <f>VLOOKUP(A1791,MasterTutor!A:D,3,FALSE)</f>
        <v>Adjunct</v>
      </c>
      <c r="M1791" t="str">
        <f>VLOOKUP(A1791,MasterTutor!A:D,2,FALSE)</f>
        <v>Ela Cross</v>
      </c>
    </row>
    <row r="1792" spans="1:13" x14ac:dyDescent="0.2">
      <c r="A1792" s="54" t="s">
        <v>381</v>
      </c>
      <c r="B1792" s="54" t="s">
        <v>21</v>
      </c>
      <c r="C1792" s="53">
        <v>1.75</v>
      </c>
      <c r="D1792" s="53">
        <v>1.82</v>
      </c>
      <c r="E1792" s="53">
        <v>0.99</v>
      </c>
      <c r="F1792" s="53">
        <v>1</v>
      </c>
      <c r="G1792" s="53">
        <v>1</v>
      </c>
      <c r="H1792" s="54">
        <v>5</v>
      </c>
      <c r="I1792" s="55" t="s">
        <v>27</v>
      </c>
      <c r="J1792" s="22">
        <v>0.33</v>
      </c>
      <c r="K1792" t="str">
        <f>VLOOKUP(A1792,MasterTutor!A:D,4,FALSE)</f>
        <v>Advanced</v>
      </c>
      <c r="L1792" t="str">
        <f>VLOOKUP(A1792,MasterTutor!A:D,3,FALSE)</f>
        <v>Adjunct</v>
      </c>
      <c r="M1792" t="str">
        <f>VLOOKUP(A1792,MasterTutor!A:D,2,FALSE)</f>
        <v>Ela Cross</v>
      </c>
    </row>
    <row r="1793" spans="1:13" x14ac:dyDescent="0.2">
      <c r="A1793" s="54" t="s">
        <v>381</v>
      </c>
      <c r="B1793" s="54" t="s">
        <v>22</v>
      </c>
      <c r="C1793" s="53">
        <v>1.97</v>
      </c>
      <c r="D1793" s="53">
        <v>1.86</v>
      </c>
      <c r="E1793" s="53">
        <v>1</v>
      </c>
      <c r="F1793" s="53">
        <v>1</v>
      </c>
      <c r="G1793" s="53">
        <v>0.86</v>
      </c>
      <c r="H1793" s="54">
        <v>8</v>
      </c>
      <c r="I1793" s="55" t="s">
        <v>27</v>
      </c>
      <c r="J1793" s="22">
        <v>0.33</v>
      </c>
      <c r="K1793" t="str">
        <f>VLOOKUP(A1793,MasterTutor!A:D,4,FALSE)</f>
        <v>Advanced</v>
      </c>
      <c r="L1793" t="str">
        <f>VLOOKUP(A1793,MasterTutor!A:D,3,FALSE)</f>
        <v>Adjunct</v>
      </c>
      <c r="M1793" t="str">
        <f>VLOOKUP(A1793,MasterTutor!A:D,2,FALSE)</f>
        <v>Ela Cross</v>
      </c>
    </row>
    <row r="1794" spans="1:13" x14ac:dyDescent="0.2">
      <c r="A1794" s="54" t="s">
        <v>382</v>
      </c>
      <c r="B1794" s="54" t="s">
        <v>14</v>
      </c>
      <c r="C1794" s="53">
        <v>0.85829999999999995</v>
      </c>
      <c r="D1794" s="53">
        <v>1.0937999999999899</v>
      </c>
      <c r="E1794" s="53">
        <v>1</v>
      </c>
      <c r="F1794" s="53">
        <v>0.98484848484848397</v>
      </c>
      <c r="G1794" s="53">
        <v>0.8</v>
      </c>
      <c r="H1794" s="54">
        <v>7</v>
      </c>
      <c r="I1794" s="55" t="s">
        <v>50</v>
      </c>
      <c r="J1794" s="22">
        <v>0.86</v>
      </c>
      <c r="K1794" t="e">
        <f>VLOOKUP(A1794,MasterTutor!A:D,4,FALSE)</f>
        <v>#N/A</v>
      </c>
      <c r="L1794" t="e">
        <f>VLOOKUP(A1794,MasterTutor!A:D,3,FALSE)</f>
        <v>#N/A</v>
      </c>
      <c r="M1794" t="e">
        <f>VLOOKUP(A1794,MasterTutor!A:D,2,FALSE)</f>
        <v>#N/A</v>
      </c>
    </row>
    <row r="1795" spans="1:13" x14ac:dyDescent="0.2">
      <c r="A1795" s="54" t="s">
        <v>382</v>
      </c>
      <c r="B1795" s="54" t="s">
        <v>14</v>
      </c>
      <c r="C1795" s="53">
        <v>0.85829999999999995</v>
      </c>
      <c r="D1795" s="53">
        <v>1.0937999999999899</v>
      </c>
      <c r="E1795" s="53">
        <v>1</v>
      </c>
      <c r="F1795" s="53">
        <v>0.98484848484848397</v>
      </c>
      <c r="G1795" s="53">
        <v>0.8</v>
      </c>
      <c r="H1795" s="54">
        <v>7</v>
      </c>
      <c r="I1795" s="55" t="s">
        <v>50</v>
      </c>
      <c r="J1795" s="22">
        <f>_xlfn.TEXTBEFORE(I1795, "/")/_xlfn.TEXTAFTER(I1795,"/")</f>
        <v>0.8571428571428571</v>
      </c>
      <c r="K1795" t="e">
        <f>VLOOKUP(A1795,MasterTutor!A:D,4,FALSE)</f>
        <v>#N/A</v>
      </c>
      <c r="L1795" t="e">
        <f>VLOOKUP(A1795,MasterTutor!A:D,3,FALSE)</f>
        <v>#N/A</v>
      </c>
      <c r="M1795" t="e">
        <f>VLOOKUP(A1795,MasterTutor!A:D,2,FALSE)</f>
        <v>#N/A</v>
      </c>
    </row>
    <row r="1796" spans="1:13" x14ac:dyDescent="0.2">
      <c r="A1796" s="54" t="s">
        <v>382</v>
      </c>
      <c r="B1796" s="54" t="s">
        <v>16</v>
      </c>
      <c r="C1796" s="53">
        <v>0.83</v>
      </c>
      <c r="D1796" s="53">
        <v>0.96</v>
      </c>
      <c r="E1796" s="53">
        <v>1</v>
      </c>
      <c r="F1796" s="53">
        <v>0.99</v>
      </c>
      <c r="G1796" s="53">
        <v>0.94</v>
      </c>
      <c r="H1796" s="54">
        <v>4</v>
      </c>
      <c r="I1796" s="58">
        <v>45878</v>
      </c>
      <c r="J1796" s="24">
        <v>0.89</v>
      </c>
      <c r="K1796" t="e">
        <f>VLOOKUP(A1796,MasterTutor!A:D,4,FALSE)</f>
        <v>#N/A</v>
      </c>
      <c r="L1796" t="e">
        <f>VLOOKUP(A1796,MasterTutor!A:D,3,FALSE)</f>
        <v>#N/A</v>
      </c>
      <c r="M1796" t="e">
        <f>VLOOKUP(A1796,MasterTutor!A:D,2,FALSE)</f>
        <v>#N/A</v>
      </c>
    </row>
    <row r="1797" spans="1:13" x14ac:dyDescent="0.2">
      <c r="A1797" s="54" t="s">
        <v>382</v>
      </c>
      <c r="B1797" s="54" t="s">
        <v>17</v>
      </c>
      <c r="C1797" s="53">
        <v>0.99</v>
      </c>
      <c r="D1797" s="53">
        <v>1.1499999999999999</v>
      </c>
      <c r="E1797" s="53">
        <v>1</v>
      </c>
      <c r="F1797" s="53">
        <v>0.98</v>
      </c>
      <c r="G1797" s="53">
        <v>0.86</v>
      </c>
      <c r="H1797" s="54">
        <v>5</v>
      </c>
      <c r="I1797" s="55">
        <v>1</v>
      </c>
      <c r="J1797" s="22">
        <f>I1797</f>
        <v>1</v>
      </c>
      <c r="K1797" t="e">
        <f>VLOOKUP(A1797,MasterTutor!A:D,4,FALSE)</f>
        <v>#N/A</v>
      </c>
      <c r="L1797" t="e">
        <f>VLOOKUP(A1797,MasterTutor!A:D,3,FALSE)</f>
        <v>#N/A</v>
      </c>
      <c r="M1797" t="e">
        <f>VLOOKUP(A1797,MasterTutor!A:D,2,FALSE)</f>
        <v>#N/A</v>
      </c>
    </row>
    <row r="1798" spans="1:13" x14ac:dyDescent="0.2">
      <c r="A1798" s="54" t="s">
        <v>382</v>
      </c>
      <c r="B1798" s="54" t="s">
        <v>18</v>
      </c>
      <c r="C1798" s="53">
        <v>0.85</v>
      </c>
      <c r="D1798" s="53">
        <v>1.1000000000000001</v>
      </c>
      <c r="E1798" s="53">
        <v>1</v>
      </c>
      <c r="F1798" s="53">
        <v>1</v>
      </c>
      <c r="G1798" s="53">
        <v>0.73</v>
      </c>
      <c r="H1798" s="54">
        <v>5</v>
      </c>
      <c r="I1798" s="55">
        <v>1</v>
      </c>
      <c r="J1798" s="22">
        <f>I1798</f>
        <v>1</v>
      </c>
      <c r="K1798" t="e">
        <f>VLOOKUP(A1798,MasterTutor!A:D,4,FALSE)</f>
        <v>#N/A</v>
      </c>
      <c r="L1798" t="e">
        <f>VLOOKUP(A1798,MasterTutor!A:D,3,FALSE)</f>
        <v>#N/A</v>
      </c>
      <c r="M1798" t="e">
        <f>VLOOKUP(A1798,MasterTutor!A:D,2,FALSE)</f>
        <v>#N/A</v>
      </c>
    </row>
    <row r="1799" spans="1:13" x14ac:dyDescent="0.2">
      <c r="A1799" s="54" t="s">
        <v>382</v>
      </c>
      <c r="B1799" s="54" t="s">
        <v>20</v>
      </c>
      <c r="C1799" s="53">
        <v>0.84</v>
      </c>
      <c r="D1799" s="53">
        <v>1.01</v>
      </c>
      <c r="E1799" s="53">
        <v>1</v>
      </c>
      <c r="F1799" s="53">
        <v>0.94</v>
      </c>
      <c r="G1799" s="53">
        <v>0.69</v>
      </c>
      <c r="H1799" s="54">
        <v>2</v>
      </c>
      <c r="I1799" s="55">
        <v>1</v>
      </c>
      <c r="J1799" s="22">
        <f>I1799</f>
        <v>1</v>
      </c>
      <c r="K1799" t="e">
        <f>VLOOKUP(A1799,MasterTutor!A:D,4,FALSE)</f>
        <v>#N/A</v>
      </c>
      <c r="L1799" t="e">
        <f>VLOOKUP(A1799,MasterTutor!A:D,3,FALSE)</f>
        <v>#N/A</v>
      </c>
      <c r="M1799" t="e">
        <f>VLOOKUP(A1799,MasterTutor!A:D,2,FALSE)</f>
        <v>#N/A</v>
      </c>
    </row>
    <row r="1800" spans="1:13" x14ac:dyDescent="0.2">
      <c r="A1800" s="54" t="s">
        <v>382</v>
      </c>
      <c r="B1800" s="54" t="s">
        <v>21</v>
      </c>
      <c r="C1800" s="53">
        <v>0.85</v>
      </c>
      <c r="D1800" s="53">
        <v>1.06</v>
      </c>
      <c r="E1800" s="53">
        <v>0.99</v>
      </c>
      <c r="F1800" s="53">
        <v>0.98</v>
      </c>
      <c r="G1800" s="53">
        <v>0.92</v>
      </c>
      <c r="H1800" s="54">
        <v>5</v>
      </c>
      <c r="I1800" s="55" t="s">
        <v>66</v>
      </c>
      <c r="J1800" s="22">
        <v>0.5</v>
      </c>
      <c r="K1800" t="e">
        <f>VLOOKUP(A1800,MasterTutor!A:D,4,FALSE)</f>
        <v>#N/A</v>
      </c>
      <c r="L1800" t="e">
        <f>VLOOKUP(A1800,MasterTutor!A:D,3,FALSE)</f>
        <v>#N/A</v>
      </c>
      <c r="M1800" t="e">
        <f>VLOOKUP(A1800,MasterTutor!A:D,2,FALSE)</f>
        <v>#N/A</v>
      </c>
    </row>
    <row r="1801" spans="1:13" x14ac:dyDescent="0.2">
      <c r="A1801" s="54" t="s">
        <v>382</v>
      </c>
      <c r="B1801" s="54" t="s">
        <v>22</v>
      </c>
      <c r="C1801" s="53">
        <v>0.87</v>
      </c>
      <c r="D1801" s="53">
        <v>1.1299999999999999</v>
      </c>
      <c r="E1801" s="53">
        <v>1</v>
      </c>
      <c r="F1801" s="53">
        <v>0.93</v>
      </c>
      <c r="G1801" s="53">
        <v>0.83</v>
      </c>
      <c r="H1801" s="54">
        <v>6</v>
      </c>
      <c r="I1801" s="55" t="s">
        <v>383</v>
      </c>
      <c r="J1801" s="22">
        <v>0.82</v>
      </c>
      <c r="K1801" t="e">
        <f>VLOOKUP(A1801,MasterTutor!A:D,4,FALSE)</f>
        <v>#N/A</v>
      </c>
      <c r="L1801" t="e">
        <f>VLOOKUP(A1801,MasterTutor!A:D,3,FALSE)</f>
        <v>#N/A</v>
      </c>
      <c r="M1801" t="e">
        <f>VLOOKUP(A1801,MasterTutor!A:D,2,FALSE)</f>
        <v>#N/A</v>
      </c>
    </row>
    <row r="1802" spans="1:13" x14ac:dyDescent="0.2">
      <c r="A1802" s="54" t="s">
        <v>384</v>
      </c>
      <c r="B1802" s="54" t="s">
        <v>17</v>
      </c>
      <c r="C1802" s="53">
        <v>0.75</v>
      </c>
      <c r="D1802" s="53">
        <v>1.0900000000000001</v>
      </c>
      <c r="E1802" s="53">
        <v>0.98</v>
      </c>
      <c r="F1802" s="53">
        <v>0.81</v>
      </c>
      <c r="G1802" s="53">
        <v>0.83</v>
      </c>
      <c r="H1802" s="54">
        <v>3</v>
      </c>
      <c r="I1802" s="54"/>
      <c r="J1802" s="19"/>
      <c r="K1802" t="e">
        <f>VLOOKUP(A1802,MasterTutor!A:D,4,FALSE)</f>
        <v>#N/A</v>
      </c>
      <c r="L1802" t="e">
        <f>VLOOKUP(A1802,MasterTutor!A:D,3,FALSE)</f>
        <v>#N/A</v>
      </c>
      <c r="M1802" t="e">
        <f>VLOOKUP(A1802,MasterTutor!A:D,2,FALSE)</f>
        <v>#N/A</v>
      </c>
    </row>
    <row r="1803" spans="1:13" x14ac:dyDescent="0.2">
      <c r="A1803" s="54" t="s">
        <v>385</v>
      </c>
      <c r="B1803" s="54" t="s">
        <v>29</v>
      </c>
      <c r="C1803" s="53">
        <v>0</v>
      </c>
      <c r="D1803" s="53">
        <v>0.38019999999999998</v>
      </c>
      <c r="E1803" s="53">
        <v>0</v>
      </c>
      <c r="F1803" s="53">
        <v>0</v>
      </c>
      <c r="G1803" s="53">
        <v>0</v>
      </c>
      <c r="H1803" s="54">
        <v>0</v>
      </c>
      <c r="I1803" s="55" t="s">
        <v>32</v>
      </c>
      <c r="J1803" s="22">
        <v>0</v>
      </c>
      <c r="K1803" t="e">
        <f>VLOOKUP(A1803,MasterTutor!A:D,4,FALSE)</f>
        <v>#N/A</v>
      </c>
      <c r="L1803" t="e">
        <f>VLOOKUP(A1803,MasterTutor!A:D,3,FALSE)</f>
        <v>#N/A</v>
      </c>
      <c r="M1803" t="e">
        <f>VLOOKUP(A1803,MasterTutor!A:D,2,FALSE)</f>
        <v>#N/A</v>
      </c>
    </row>
    <row r="1804" spans="1:13" x14ac:dyDescent="0.2">
      <c r="A1804" s="54" t="s">
        <v>386</v>
      </c>
      <c r="B1804" s="54" t="s">
        <v>17</v>
      </c>
      <c r="C1804" s="53">
        <v>0.79</v>
      </c>
      <c r="D1804" s="53">
        <v>1.35</v>
      </c>
      <c r="E1804" s="53">
        <v>0.96</v>
      </c>
      <c r="F1804" s="53">
        <v>0.89</v>
      </c>
      <c r="G1804" s="53">
        <v>1</v>
      </c>
      <c r="H1804" s="54">
        <v>1</v>
      </c>
      <c r="I1804" s="54"/>
      <c r="J1804" s="19"/>
      <c r="K1804" t="e">
        <f>VLOOKUP(A1804,MasterTutor!A:D,4,FALSE)</f>
        <v>#N/A</v>
      </c>
      <c r="L1804" t="e">
        <f>VLOOKUP(A1804,MasterTutor!A:D,3,FALSE)</f>
        <v>#N/A</v>
      </c>
      <c r="M1804" t="e">
        <f>VLOOKUP(A1804,MasterTutor!A:D,2,FALSE)</f>
        <v>#N/A</v>
      </c>
    </row>
    <row r="1805" spans="1:13" x14ac:dyDescent="0.2">
      <c r="A1805" s="54" t="s">
        <v>386</v>
      </c>
      <c r="B1805" s="54" t="s">
        <v>18</v>
      </c>
      <c r="C1805" s="53">
        <v>0.25</v>
      </c>
      <c r="D1805" s="53">
        <v>1.03</v>
      </c>
      <c r="E1805" s="53">
        <v>1</v>
      </c>
      <c r="F1805" s="53">
        <v>0.83</v>
      </c>
      <c r="G1805" s="53">
        <v>0.67</v>
      </c>
      <c r="H1805" s="54" t="e">
        <v>#N/A</v>
      </c>
      <c r="I1805" s="54"/>
      <c r="J1805" s="19"/>
      <c r="K1805" t="e">
        <f>VLOOKUP(A1805,MasterTutor!A:D,4,FALSE)</f>
        <v>#N/A</v>
      </c>
      <c r="L1805" t="e">
        <f>VLOOKUP(A1805,MasterTutor!A:D,3,FALSE)</f>
        <v>#N/A</v>
      </c>
      <c r="M1805" t="e">
        <f>VLOOKUP(A1805,MasterTutor!A:D,2,FALSE)</f>
        <v>#N/A</v>
      </c>
    </row>
    <row r="1806" spans="1:13" x14ac:dyDescent="0.2">
      <c r="A1806" s="54" t="s">
        <v>386</v>
      </c>
      <c r="B1806" s="54" t="s">
        <v>20</v>
      </c>
      <c r="C1806" s="53">
        <v>0.35</v>
      </c>
      <c r="D1806" s="53">
        <v>1.01</v>
      </c>
      <c r="E1806" s="53">
        <v>1</v>
      </c>
      <c r="F1806" s="53">
        <v>0.86</v>
      </c>
      <c r="G1806" s="53">
        <v>0.8</v>
      </c>
      <c r="H1806" s="54">
        <v>1</v>
      </c>
      <c r="I1806" s="55">
        <v>1</v>
      </c>
      <c r="J1806" s="22">
        <f>I1806</f>
        <v>1</v>
      </c>
      <c r="K1806" t="e">
        <f>VLOOKUP(A1806,MasterTutor!A:D,4,FALSE)</f>
        <v>#N/A</v>
      </c>
      <c r="L1806" t="e">
        <f>VLOOKUP(A1806,MasterTutor!A:D,3,FALSE)</f>
        <v>#N/A</v>
      </c>
      <c r="M1806" t="e">
        <f>VLOOKUP(A1806,MasterTutor!A:D,2,FALSE)</f>
        <v>#N/A</v>
      </c>
    </row>
    <row r="1807" spans="1:13" x14ac:dyDescent="0.2">
      <c r="A1807" s="54" t="s">
        <v>386</v>
      </c>
      <c r="B1807" s="54" t="s">
        <v>21</v>
      </c>
      <c r="C1807" s="53">
        <v>0.36</v>
      </c>
      <c r="D1807" s="53">
        <v>0.99</v>
      </c>
      <c r="E1807" s="53">
        <v>0.89</v>
      </c>
      <c r="F1807" s="53">
        <v>0.87</v>
      </c>
      <c r="G1807" s="53">
        <v>1</v>
      </c>
      <c r="H1807" s="54">
        <v>1</v>
      </c>
      <c r="I1807" s="55" t="s">
        <v>36</v>
      </c>
      <c r="J1807" s="22">
        <v>0</v>
      </c>
      <c r="K1807" t="e">
        <f>VLOOKUP(A1807,MasterTutor!A:D,4,FALSE)</f>
        <v>#N/A</v>
      </c>
      <c r="L1807" t="e">
        <f>VLOOKUP(A1807,MasterTutor!A:D,3,FALSE)</f>
        <v>#N/A</v>
      </c>
      <c r="M1807" t="e">
        <f>VLOOKUP(A1807,MasterTutor!A:D,2,FALSE)</f>
        <v>#N/A</v>
      </c>
    </row>
    <row r="1808" spans="1:13" x14ac:dyDescent="0.2">
      <c r="A1808" s="54" t="s">
        <v>387</v>
      </c>
      <c r="B1808" s="54" t="s">
        <v>29</v>
      </c>
      <c r="C1808" s="53">
        <v>0.19439999999999999</v>
      </c>
      <c r="D1808" s="53">
        <v>0.78649999999999998</v>
      </c>
      <c r="E1808" s="53">
        <v>1</v>
      </c>
      <c r="F1808" s="53">
        <v>1</v>
      </c>
      <c r="G1808" s="53">
        <v>0</v>
      </c>
      <c r="H1808" s="54">
        <v>0</v>
      </c>
      <c r="I1808" s="55">
        <v>1</v>
      </c>
      <c r="J1808" s="22">
        <f>I1808</f>
        <v>1</v>
      </c>
      <c r="K1808" t="e">
        <f>VLOOKUP(A1808,MasterTutor!A:D,4,FALSE)</f>
        <v>#N/A</v>
      </c>
      <c r="L1808" t="e">
        <f>VLOOKUP(A1808,MasterTutor!A:D,3,FALSE)</f>
        <v>#N/A</v>
      </c>
      <c r="M1808" t="e">
        <f>VLOOKUP(A1808,MasterTutor!A:D,2,FALSE)</f>
        <v>#N/A</v>
      </c>
    </row>
    <row r="1809" spans="1:13" x14ac:dyDescent="0.2">
      <c r="A1809" s="54" t="s">
        <v>388</v>
      </c>
      <c r="B1809" s="54" t="s">
        <v>14</v>
      </c>
      <c r="C1809" s="53">
        <v>1.0625</v>
      </c>
      <c r="D1809" s="53">
        <v>1.0703</v>
      </c>
      <c r="E1809" s="53">
        <v>0.97826086956521696</v>
      </c>
      <c r="F1809" s="53">
        <v>1</v>
      </c>
      <c r="G1809" s="53">
        <v>0.81818181818181801</v>
      </c>
      <c r="H1809" s="54">
        <v>0</v>
      </c>
      <c r="I1809" s="55" t="s">
        <v>148</v>
      </c>
      <c r="J1809" s="22">
        <v>0</v>
      </c>
      <c r="K1809" t="str">
        <f>VLOOKUP(A1809,MasterTutor!A:D,4,FALSE)</f>
        <v>Advanced</v>
      </c>
      <c r="L1809" t="str">
        <f>VLOOKUP(A1809,MasterTutor!A:D,3,FALSE)</f>
        <v>Adjunct</v>
      </c>
      <c r="M1809" t="str">
        <f>VLOOKUP(A1809,MasterTutor!A:D,2,FALSE)</f>
        <v>Kristin Haase-Alvey</v>
      </c>
    </row>
    <row r="1810" spans="1:13" x14ac:dyDescent="0.2">
      <c r="A1810" s="54" t="s">
        <v>388</v>
      </c>
      <c r="B1810" s="54" t="s">
        <v>16</v>
      </c>
      <c r="C1810" s="53">
        <v>1.04</v>
      </c>
      <c r="D1810" s="53">
        <v>1.01</v>
      </c>
      <c r="E1810" s="53">
        <v>1</v>
      </c>
      <c r="F1810" s="53">
        <v>1</v>
      </c>
      <c r="G1810" s="53">
        <v>0.86</v>
      </c>
      <c r="H1810" s="54">
        <v>4</v>
      </c>
      <c r="I1810" s="58" t="s">
        <v>45</v>
      </c>
      <c r="J1810" s="22">
        <v>0</v>
      </c>
      <c r="K1810" t="str">
        <f>VLOOKUP(A1810,MasterTutor!A:D,4,FALSE)</f>
        <v>Advanced</v>
      </c>
      <c r="L1810" t="str">
        <f>VLOOKUP(A1810,MasterTutor!A:D,3,FALSE)</f>
        <v>Adjunct</v>
      </c>
      <c r="M1810" t="str">
        <f>VLOOKUP(A1810,MasterTutor!A:D,2,FALSE)</f>
        <v>Kristin Haase-Alvey</v>
      </c>
    </row>
    <row r="1811" spans="1:13" x14ac:dyDescent="0.2">
      <c r="A1811" s="54" t="s">
        <v>388</v>
      </c>
      <c r="B1811" s="54" t="s">
        <v>257</v>
      </c>
      <c r="C1811" s="53">
        <v>0.97</v>
      </c>
      <c r="D1811" s="53">
        <v>1.08</v>
      </c>
      <c r="E1811" s="53">
        <v>0.95</v>
      </c>
      <c r="F1811" s="53">
        <v>1</v>
      </c>
      <c r="G1811" s="53">
        <v>0.91</v>
      </c>
      <c r="H1811" s="54">
        <v>2</v>
      </c>
      <c r="I1811" s="55" t="s">
        <v>45</v>
      </c>
      <c r="J1811" s="22">
        <v>0</v>
      </c>
      <c r="K1811" t="str">
        <f>VLOOKUP(A1811,MasterTutor!A:D,4,FALSE)</f>
        <v>Advanced</v>
      </c>
      <c r="L1811" t="str">
        <f>VLOOKUP(A1811,MasterTutor!A:D,3,FALSE)</f>
        <v>Adjunct</v>
      </c>
      <c r="M1811" t="str">
        <f>VLOOKUP(A1811,MasterTutor!A:D,2,FALSE)</f>
        <v>Kristin Haase-Alvey</v>
      </c>
    </row>
    <row r="1812" spans="1:13" x14ac:dyDescent="0.2">
      <c r="A1812" s="54" t="s">
        <v>388</v>
      </c>
      <c r="B1812" s="54" t="s">
        <v>29</v>
      </c>
      <c r="C1812" s="53">
        <v>0.875</v>
      </c>
      <c r="D1812" s="53">
        <v>0.94140000000000001</v>
      </c>
      <c r="E1812" s="53">
        <v>1</v>
      </c>
      <c r="F1812" s="53">
        <v>1</v>
      </c>
      <c r="G1812" s="53">
        <v>0.77777777800000003</v>
      </c>
      <c r="H1812" s="54">
        <v>3</v>
      </c>
      <c r="I1812" s="55" t="s">
        <v>36</v>
      </c>
      <c r="J1812" s="22">
        <v>0</v>
      </c>
      <c r="K1812" t="str">
        <f>VLOOKUP(A1812,MasterTutor!A:D,4,FALSE)</f>
        <v>Advanced</v>
      </c>
      <c r="L1812" t="str">
        <f>VLOOKUP(A1812,MasterTutor!A:D,3,FALSE)</f>
        <v>Adjunct</v>
      </c>
      <c r="M1812" t="str">
        <f>VLOOKUP(A1812,MasterTutor!A:D,2,FALSE)</f>
        <v>Kristin Haase-Alvey</v>
      </c>
    </row>
    <row r="1813" spans="1:13" x14ac:dyDescent="0.2">
      <c r="A1813" s="54" t="s">
        <v>388</v>
      </c>
      <c r="B1813" s="54" t="s">
        <v>17</v>
      </c>
      <c r="C1813" s="53">
        <v>0.35</v>
      </c>
      <c r="D1813" s="53">
        <v>0.82</v>
      </c>
      <c r="E1813" s="53">
        <v>0.97</v>
      </c>
      <c r="F1813" s="53">
        <v>0.54</v>
      </c>
      <c r="G1813" s="53">
        <v>0.75</v>
      </c>
      <c r="H1813" s="54">
        <v>5</v>
      </c>
      <c r="I1813" s="55">
        <v>1</v>
      </c>
      <c r="J1813" s="22">
        <f>I1813</f>
        <v>1</v>
      </c>
      <c r="K1813" t="str">
        <f>VLOOKUP(A1813,MasterTutor!A:D,4,FALSE)</f>
        <v>Advanced</v>
      </c>
      <c r="L1813" t="str">
        <f>VLOOKUP(A1813,MasterTutor!A:D,3,FALSE)</f>
        <v>Adjunct</v>
      </c>
      <c r="M1813" t="str">
        <f>VLOOKUP(A1813,MasterTutor!A:D,2,FALSE)</f>
        <v>Kristin Haase-Alvey</v>
      </c>
    </row>
    <row r="1814" spans="1:13" x14ac:dyDescent="0.2">
      <c r="A1814" s="54" t="s">
        <v>388</v>
      </c>
      <c r="B1814" s="54" t="s">
        <v>18</v>
      </c>
      <c r="C1814" s="53">
        <v>0.26</v>
      </c>
      <c r="D1814" s="53">
        <v>0.98</v>
      </c>
      <c r="E1814" s="53">
        <v>1</v>
      </c>
      <c r="F1814" s="53">
        <v>1</v>
      </c>
      <c r="G1814" s="53">
        <v>1</v>
      </c>
      <c r="H1814" s="54">
        <v>1</v>
      </c>
      <c r="I1814" s="55">
        <v>1</v>
      </c>
      <c r="J1814" s="22">
        <f>I1814</f>
        <v>1</v>
      </c>
      <c r="K1814" t="str">
        <f>VLOOKUP(A1814,MasterTutor!A:D,4,FALSE)</f>
        <v>Advanced</v>
      </c>
      <c r="L1814" t="str">
        <f>VLOOKUP(A1814,MasterTutor!A:D,3,FALSE)</f>
        <v>Adjunct</v>
      </c>
      <c r="M1814" t="str">
        <f>VLOOKUP(A1814,MasterTutor!A:D,2,FALSE)</f>
        <v>Kristin Haase-Alvey</v>
      </c>
    </row>
    <row r="1815" spans="1:13" x14ac:dyDescent="0.2">
      <c r="A1815" s="54" t="s">
        <v>388</v>
      </c>
      <c r="B1815" s="54" t="s">
        <v>20</v>
      </c>
      <c r="C1815" s="53">
        <v>0.5</v>
      </c>
      <c r="D1815" s="53">
        <v>1.21</v>
      </c>
      <c r="E1815" s="53">
        <v>0.9</v>
      </c>
      <c r="F1815" s="53">
        <v>0.73</v>
      </c>
      <c r="G1815" s="53">
        <v>0.63</v>
      </c>
      <c r="H1815" s="54" t="e">
        <v>#N/A</v>
      </c>
      <c r="I1815" s="55">
        <v>1</v>
      </c>
      <c r="J1815" s="22">
        <f>I1815</f>
        <v>1</v>
      </c>
      <c r="K1815" t="str">
        <f>VLOOKUP(A1815,MasterTutor!A:D,4,FALSE)</f>
        <v>Advanced</v>
      </c>
      <c r="L1815" t="str">
        <f>VLOOKUP(A1815,MasterTutor!A:D,3,FALSE)</f>
        <v>Adjunct</v>
      </c>
      <c r="M1815" t="str">
        <f>VLOOKUP(A1815,MasterTutor!A:D,2,FALSE)</f>
        <v>Kristin Haase-Alvey</v>
      </c>
    </row>
    <row r="1816" spans="1:13" x14ac:dyDescent="0.2">
      <c r="A1816" s="54" t="s">
        <v>388</v>
      </c>
      <c r="B1816" s="54" t="s">
        <v>21</v>
      </c>
      <c r="C1816" s="53">
        <v>0.71</v>
      </c>
      <c r="D1816" s="53">
        <v>1.27</v>
      </c>
      <c r="E1816" s="53">
        <v>1</v>
      </c>
      <c r="F1816" s="53">
        <v>0.9</v>
      </c>
      <c r="G1816" s="53">
        <v>0.71</v>
      </c>
      <c r="H1816" s="54">
        <v>3</v>
      </c>
      <c r="I1816" s="55" t="s">
        <v>48</v>
      </c>
      <c r="J1816" s="22">
        <v>1</v>
      </c>
      <c r="K1816" t="str">
        <f>VLOOKUP(A1816,MasterTutor!A:D,4,FALSE)</f>
        <v>Advanced</v>
      </c>
      <c r="L1816" t="str">
        <f>VLOOKUP(A1816,MasterTutor!A:D,3,FALSE)</f>
        <v>Adjunct</v>
      </c>
      <c r="M1816" t="str">
        <f>VLOOKUP(A1816,MasterTutor!A:D,2,FALSE)</f>
        <v>Kristin Haase-Alvey</v>
      </c>
    </row>
    <row r="1817" spans="1:13" x14ac:dyDescent="0.2">
      <c r="A1817" s="54" t="s">
        <v>388</v>
      </c>
      <c r="B1817" s="54" t="s">
        <v>22</v>
      </c>
      <c r="C1817" s="53">
        <v>0.97</v>
      </c>
      <c r="D1817" s="53">
        <v>1.1399999999999999</v>
      </c>
      <c r="E1817" s="53">
        <v>0.98</v>
      </c>
      <c r="F1817" s="53">
        <v>0.97</v>
      </c>
      <c r="G1817" s="53">
        <v>0.75</v>
      </c>
      <c r="H1817" s="54">
        <v>4</v>
      </c>
      <c r="I1817" s="55" t="s">
        <v>148</v>
      </c>
      <c r="J1817" s="22">
        <v>0</v>
      </c>
      <c r="K1817" t="str">
        <f>VLOOKUP(A1817,MasterTutor!A:D,4,FALSE)</f>
        <v>Advanced</v>
      </c>
      <c r="L1817" t="str">
        <f>VLOOKUP(A1817,MasterTutor!A:D,3,FALSE)</f>
        <v>Adjunct</v>
      </c>
      <c r="M1817" t="str">
        <f>VLOOKUP(A1817,MasterTutor!A:D,2,FALSE)</f>
        <v>Kristin Haase-Alvey</v>
      </c>
    </row>
    <row r="1818" spans="1:13" x14ac:dyDescent="0.2">
      <c r="A1818" s="54" t="s">
        <v>389</v>
      </c>
      <c r="B1818" s="54" t="s">
        <v>14</v>
      </c>
      <c r="C1818" s="53">
        <v>0.77710000000000001</v>
      </c>
      <c r="D1818" s="53">
        <v>1.5099</v>
      </c>
      <c r="E1818" s="53">
        <v>1</v>
      </c>
      <c r="F1818" s="53">
        <v>0.984375</v>
      </c>
      <c r="G1818" s="53">
        <v>0.95833333333333304</v>
      </c>
      <c r="H1818" s="54">
        <v>4</v>
      </c>
      <c r="I1818" s="55" t="s">
        <v>23</v>
      </c>
      <c r="J1818" s="22">
        <v>1</v>
      </c>
      <c r="K1818" t="str">
        <f>VLOOKUP(A1818,MasterTutor!A:D,4,FALSE)</f>
        <v>Premium</v>
      </c>
      <c r="L1818" t="str">
        <f>VLOOKUP(A1818,MasterTutor!A:D,3,FALSE)</f>
        <v>Professional</v>
      </c>
      <c r="M1818" t="str">
        <f>VLOOKUP(A1818,MasterTutor!A:D,2,FALSE)</f>
        <v>Jessica Milner</v>
      </c>
    </row>
    <row r="1819" spans="1:13" x14ac:dyDescent="0.2">
      <c r="A1819" s="54" t="s">
        <v>389</v>
      </c>
      <c r="B1819" s="54" t="s">
        <v>16</v>
      </c>
      <c r="C1819" s="53">
        <v>0.74</v>
      </c>
      <c r="D1819" s="53">
        <v>1.47</v>
      </c>
      <c r="E1819" s="53">
        <v>1</v>
      </c>
      <c r="F1819" s="53">
        <v>0.98</v>
      </c>
      <c r="G1819" s="53">
        <v>1</v>
      </c>
      <c r="H1819" s="54">
        <v>3</v>
      </c>
      <c r="I1819" s="58" t="s">
        <v>36</v>
      </c>
      <c r="J1819" s="22">
        <v>0</v>
      </c>
      <c r="K1819" t="str">
        <f>VLOOKUP(A1819,MasterTutor!A:D,4,FALSE)</f>
        <v>Premium</v>
      </c>
      <c r="L1819" t="str">
        <f>VLOOKUP(A1819,MasterTutor!A:D,3,FALSE)</f>
        <v>Professional</v>
      </c>
      <c r="M1819" t="str">
        <f>VLOOKUP(A1819,MasterTutor!A:D,2,FALSE)</f>
        <v>Jessica Milner</v>
      </c>
    </row>
    <row r="1820" spans="1:13" x14ac:dyDescent="0.2">
      <c r="A1820" s="54" t="s">
        <v>389</v>
      </c>
      <c r="B1820" s="54" t="s">
        <v>257</v>
      </c>
      <c r="C1820" s="53">
        <v>0.42</v>
      </c>
      <c r="D1820" s="53">
        <v>1.25</v>
      </c>
      <c r="E1820" s="53">
        <v>0.98</v>
      </c>
      <c r="F1820" s="53">
        <v>1</v>
      </c>
      <c r="G1820" s="53">
        <v>0.95</v>
      </c>
      <c r="H1820" s="54">
        <v>0</v>
      </c>
      <c r="I1820" s="55">
        <v>1</v>
      </c>
      <c r="J1820" s="22">
        <v>1</v>
      </c>
      <c r="K1820" t="str">
        <f>VLOOKUP(A1820,MasterTutor!A:D,4,FALSE)</f>
        <v>Premium</v>
      </c>
      <c r="L1820" t="str">
        <f>VLOOKUP(A1820,MasterTutor!A:D,3,FALSE)</f>
        <v>Professional</v>
      </c>
      <c r="M1820" t="str">
        <f>VLOOKUP(A1820,MasterTutor!A:D,2,FALSE)</f>
        <v>Jessica Milner</v>
      </c>
    </row>
    <row r="1821" spans="1:13" x14ac:dyDescent="0.2">
      <c r="A1821" s="54" t="s">
        <v>389</v>
      </c>
      <c r="B1821" s="54" t="s">
        <v>29</v>
      </c>
      <c r="C1821" s="53">
        <v>0.375</v>
      </c>
      <c r="D1821" s="53">
        <v>1.4572000000000001</v>
      </c>
      <c r="E1821" s="53">
        <v>1</v>
      </c>
      <c r="F1821" s="53">
        <v>1</v>
      </c>
      <c r="G1821" s="53">
        <v>1</v>
      </c>
      <c r="H1821" s="54">
        <v>1</v>
      </c>
      <c r="I1821" s="55">
        <v>1</v>
      </c>
      <c r="J1821" s="22">
        <f>I1821</f>
        <v>1</v>
      </c>
      <c r="K1821" t="str">
        <f>VLOOKUP(A1821,MasterTutor!A:D,4,FALSE)</f>
        <v>Premium</v>
      </c>
      <c r="L1821" t="str">
        <f>VLOOKUP(A1821,MasterTutor!A:D,3,FALSE)</f>
        <v>Professional</v>
      </c>
      <c r="M1821" t="str">
        <f>VLOOKUP(A1821,MasterTutor!A:D,2,FALSE)</f>
        <v>Jessica Milner</v>
      </c>
    </row>
    <row r="1822" spans="1:13" x14ac:dyDescent="0.2">
      <c r="A1822" s="54" t="s">
        <v>389</v>
      </c>
      <c r="B1822" s="54" t="s">
        <v>17</v>
      </c>
      <c r="C1822" s="53">
        <v>0.61</v>
      </c>
      <c r="D1822" s="53">
        <v>1.5</v>
      </c>
      <c r="E1822" s="53">
        <v>1</v>
      </c>
      <c r="F1822" s="53">
        <v>1</v>
      </c>
      <c r="G1822" s="53">
        <v>0.86</v>
      </c>
      <c r="H1822" s="54">
        <v>4</v>
      </c>
      <c r="I1822" s="55">
        <v>1</v>
      </c>
      <c r="J1822" s="22">
        <f>I1822</f>
        <v>1</v>
      </c>
      <c r="K1822" t="str">
        <f>VLOOKUP(A1822,MasterTutor!A:D,4,FALSE)</f>
        <v>Premium</v>
      </c>
      <c r="L1822" t="str">
        <f>VLOOKUP(A1822,MasterTutor!A:D,3,FALSE)</f>
        <v>Professional</v>
      </c>
      <c r="M1822" t="str">
        <f>VLOOKUP(A1822,MasterTutor!A:D,2,FALSE)</f>
        <v>Jessica Milner</v>
      </c>
    </row>
    <row r="1823" spans="1:13" x14ac:dyDescent="0.2">
      <c r="A1823" s="54" t="s">
        <v>389</v>
      </c>
      <c r="B1823" s="54" t="s">
        <v>18</v>
      </c>
      <c r="C1823" s="53">
        <v>0.56999999999999995</v>
      </c>
      <c r="D1823" s="53">
        <v>1.45</v>
      </c>
      <c r="E1823" s="53">
        <v>0.98</v>
      </c>
      <c r="F1823" s="53">
        <v>1</v>
      </c>
      <c r="G1823" s="53">
        <v>0.88</v>
      </c>
      <c r="H1823" s="54">
        <v>1</v>
      </c>
      <c r="I1823" s="55">
        <v>1</v>
      </c>
      <c r="J1823" s="22">
        <f>I1823</f>
        <v>1</v>
      </c>
      <c r="K1823" t="str">
        <f>VLOOKUP(A1823,MasterTutor!A:D,4,FALSE)</f>
        <v>Premium</v>
      </c>
      <c r="L1823" t="str">
        <f>VLOOKUP(A1823,MasterTutor!A:D,3,FALSE)</f>
        <v>Professional</v>
      </c>
      <c r="M1823" t="str">
        <f>VLOOKUP(A1823,MasterTutor!A:D,2,FALSE)</f>
        <v>Jessica Milner</v>
      </c>
    </row>
    <row r="1824" spans="1:13" x14ac:dyDescent="0.2">
      <c r="A1824" s="54" t="s">
        <v>389</v>
      </c>
      <c r="B1824" s="54" t="s">
        <v>20</v>
      </c>
      <c r="C1824" s="53">
        <v>0.89</v>
      </c>
      <c r="D1824" s="53">
        <v>1.25</v>
      </c>
      <c r="E1824" s="53">
        <v>1</v>
      </c>
      <c r="F1824" s="53">
        <v>1</v>
      </c>
      <c r="G1824" s="53">
        <v>0.93</v>
      </c>
      <c r="H1824" s="54">
        <v>3</v>
      </c>
      <c r="I1824" s="54"/>
      <c r="J1824" s="19"/>
      <c r="K1824" t="str">
        <f>VLOOKUP(A1824,MasterTutor!A:D,4,FALSE)</f>
        <v>Premium</v>
      </c>
      <c r="L1824" t="str">
        <f>VLOOKUP(A1824,MasterTutor!A:D,3,FALSE)</f>
        <v>Professional</v>
      </c>
      <c r="M1824" t="str">
        <f>VLOOKUP(A1824,MasterTutor!A:D,2,FALSE)</f>
        <v>Jessica Milner</v>
      </c>
    </row>
    <row r="1825" spans="1:13" x14ac:dyDescent="0.2">
      <c r="A1825" s="54" t="s">
        <v>389</v>
      </c>
      <c r="B1825" s="54" t="s">
        <v>21</v>
      </c>
      <c r="C1825" s="53">
        <v>0.76</v>
      </c>
      <c r="D1825" s="53">
        <v>1.25</v>
      </c>
      <c r="E1825" s="53">
        <v>0.99</v>
      </c>
      <c r="F1825" s="53">
        <v>1</v>
      </c>
      <c r="G1825" s="53">
        <v>0.93</v>
      </c>
      <c r="H1825" s="54">
        <v>2</v>
      </c>
      <c r="I1825" s="55" t="s">
        <v>48</v>
      </c>
      <c r="J1825" s="22">
        <v>1</v>
      </c>
      <c r="K1825" t="str">
        <f>VLOOKUP(A1825,MasterTutor!A:D,4,FALSE)</f>
        <v>Premium</v>
      </c>
      <c r="L1825" t="str">
        <f>VLOOKUP(A1825,MasterTutor!A:D,3,FALSE)</f>
        <v>Professional</v>
      </c>
      <c r="M1825" t="str">
        <f>VLOOKUP(A1825,MasterTutor!A:D,2,FALSE)</f>
        <v>Jessica Milner</v>
      </c>
    </row>
    <row r="1826" spans="1:13" x14ac:dyDescent="0.2">
      <c r="A1826" s="54" t="s">
        <v>389</v>
      </c>
      <c r="B1826" s="54" t="s">
        <v>22</v>
      </c>
      <c r="C1826" s="53">
        <v>0.91</v>
      </c>
      <c r="D1826" s="53">
        <v>1.45</v>
      </c>
      <c r="E1826" s="53">
        <v>1</v>
      </c>
      <c r="F1826" s="53">
        <v>1</v>
      </c>
      <c r="G1826" s="53">
        <v>0.94</v>
      </c>
      <c r="H1826" s="54">
        <v>6</v>
      </c>
      <c r="I1826" s="55" t="s">
        <v>34</v>
      </c>
      <c r="J1826" s="22">
        <v>1</v>
      </c>
      <c r="K1826" t="str">
        <f>VLOOKUP(A1826,MasterTutor!A:D,4,FALSE)</f>
        <v>Premium</v>
      </c>
      <c r="L1826" t="str">
        <f>VLOOKUP(A1826,MasterTutor!A:D,3,FALSE)</f>
        <v>Professional</v>
      </c>
      <c r="M1826" t="str">
        <f>VLOOKUP(A1826,MasterTutor!A:D,2,FALSE)</f>
        <v>Jessica Milner</v>
      </c>
    </row>
    <row r="1827" spans="1:13" x14ac:dyDescent="0.2">
      <c r="A1827" s="54" t="s">
        <v>390</v>
      </c>
      <c r="B1827" s="54" t="s">
        <v>29</v>
      </c>
      <c r="C1827" s="53">
        <v>0</v>
      </c>
      <c r="D1827" s="53">
        <v>0.60529999999999995</v>
      </c>
      <c r="E1827" s="53">
        <v>0</v>
      </c>
      <c r="F1827" s="53">
        <v>0</v>
      </c>
      <c r="G1827" s="53">
        <v>0</v>
      </c>
      <c r="H1827" s="54">
        <v>0</v>
      </c>
      <c r="I1827" s="55" t="s">
        <v>32</v>
      </c>
      <c r="J1827" s="22">
        <v>0</v>
      </c>
      <c r="K1827" t="e">
        <f>VLOOKUP(A1827,MasterTutor!A:D,4,FALSE)</f>
        <v>#N/A</v>
      </c>
      <c r="L1827" t="e">
        <f>VLOOKUP(A1827,MasterTutor!A:D,3,FALSE)</f>
        <v>#N/A</v>
      </c>
      <c r="M1827" t="e">
        <f>VLOOKUP(A1827,MasterTutor!A:D,2,FALSE)</f>
        <v>#N/A</v>
      </c>
    </row>
    <row r="1828" spans="1:13" x14ac:dyDescent="0.2">
      <c r="A1828" s="54" t="s">
        <v>391</v>
      </c>
      <c r="B1828" s="54" t="s">
        <v>14</v>
      </c>
      <c r="C1828" s="53">
        <v>0.906299999999999</v>
      </c>
      <c r="D1828" s="53">
        <v>0.99479999999999902</v>
      </c>
      <c r="E1828" s="53">
        <v>1</v>
      </c>
      <c r="F1828" s="53">
        <v>0.71698113207547098</v>
      </c>
      <c r="G1828" s="53">
        <v>0.5</v>
      </c>
      <c r="H1828" s="54">
        <v>3</v>
      </c>
      <c r="I1828" s="55" t="s">
        <v>28</v>
      </c>
      <c r="J1828" s="22">
        <v>0.67</v>
      </c>
      <c r="K1828" t="str">
        <f>VLOOKUP(A1828,MasterTutor!A:D,4,FALSE)</f>
        <v>Advanced</v>
      </c>
      <c r="L1828" t="str">
        <f>VLOOKUP(A1828,MasterTutor!A:D,3,FALSE)</f>
        <v>Adjunct</v>
      </c>
      <c r="M1828" t="str">
        <f>VLOOKUP(A1828,MasterTutor!A:D,2,FALSE)</f>
        <v>Ela Cross</v>
      </c>
    </row>
    <row r="1829" spans="1:13" x14ac:dyDescent="0.2">
      <c r="A1829" s="54" t="s">
        <v>391</v>
      </c>
      <c r="B1829" s="54" t="s">
        <v>14</v>
      </c>
      <c r="C1829" s="53">
        <v>0.906299999999999</v>
      </c>
      <c r="D1829" s="53">
        <v>0.99479999999999902</v>
      </c>
      <c r="E1829" s="53">
        <v>1</v>
      </c>
      <c r="F1829" s="53">
        <v>0.71698113207547098</v>
      </c>
      <c r="G1829" s="53">
        <v>0.5</v>
      </c>
      <c r="H1829" s="54">
        <v>3</v>
      </c>
      <c r="I1829" s="55" t="s">
        <v>28</v>
      </c>
      <c r="J1829" s="22">
        <f>_xlfn.TEXTBEFORE(I1829, "/")/_xlfn.TEXTAFTER(I1829,"/")</f>
        <v>0.66666666666666663</v>
      </c>
      <c r="K1829" t="str">
        <f>VLOOKUP(A1829,MasterTutor!A:D,4,FALSE)</f>
        <v>Advanced</v>
      </c>
      <c r="L1829" t="str">
        <f>VLOOKUP(A1829,MasterTutor!A:D,3,FALSE)</f>
        <v>Adjunct</v>
      </c>
      <c r="M1829" t="str">
        <f>VLOOKUP(A1829,MasterTutor!A:D,2,FALSE)</f>
        <v>Ela Cross</v>
      </c>
    </row>
    <row r="1830" spans="1:13" x14ac:dyDescent="0.2">
      <c r="A1830" s="54" t="s">
        <v>391</v>
      </c>
      <c r="B1830" s="54" t="s">
        <v>16</v>
      </c>
      <c r="C1830" s="53">
        <v>0.71</v>
      </c>
      <c r="D1830" s="53">
        <v>0.78</v>
      </c>
      <c r="E1830" s="53">
        <v>1</v>
      </c>
      <c r="F1830" s="53">
        <v>0.74</v>
      </c>
      <c r="G1830" s="53">
        <v>0.64</v>
      </c>
      <c r="H1830" s="54">
        <v>8</v>
      </c>
      <c r="I1830" s="58" t="s">
        <v>45</v>
      </c>
      <c r="J1830" s="22">
        <v>0</v>
      </c>
      <c r="K1830" t="str">
        <f>VLOOKUP(A1830,MasterTutor!A:D,4,FALSE)</f>
        <v>Advanced</v>
      </c>
      <c r="L1830" t="str">
        <f>VLOOKUP(A1830,MasterTutor!A:D,3,FALSE)</f>
        <v>Adjunct</v>
      </c>
      <c r="M1830" t="str">
        <f>VLOOKUP(A1830,MasterTutor!A:D,2,FALSE)</f>
        <v>Ela Cross</v>
      </c>
    </row>
    <row r="1831" spans="1:13" x14ac:dyDescent="0.2">
      <c r="A1831" s="54" t="s">
        <v>391</v>
      </c>
      <c r="B1831" s="54" t="s">
        <v>257</v>
      </c>
      <c r="C1831" s="53">
        <v>0.49</v>
      </c>
      <c r="D1831" s="53">
        <v>0.65</v>
      </c>
      <c r="E1831" s="53">
        <v>1</v>
      </c>
      <c r="F1831" s="53">
        <v>0.72</v>
      </c>
      <c r="G1831" s="53">
        <v>0.54</v>
      </c>
      <c r="H1831" s="54">
        <v>3</v>
      </c>
      <c r="I1831" s="55">
        <v>1</v>
      </c>
      <c r="J1831" s="22">
        <v>1</v>
      </c>
      <c r="K1831" t="str">
        <f>VLOOKUP(A1831,MasterTutor!A:D,4,FALSE)</f>
        <v>Advanced</v>
      </c>
      <c r="L1831" t="str">
        <f>VLOOKUP(A1831,MasterTutor!A:D,3,FALSE)</f>
        <v>Adjunct</v>
      </c>
      <c r="M1831" t="str">
        <f>VLOOKUP(A1831,MasterTutor!A:D,2,FALSE)</f>
        <v>Ela Cross</v>
      </c>
    </row>
    <row r="1832" spans="1:13" x14ac:dyDescent="0.2">
      <c r="A1832" s="54" t="s">
        <v>391</v>
      </c>
      <c r="B1832" s="54" t="s">
        <v>29</v>
      </c>
      <c r="C1832" s="53">
        <v>0.5</v>
      </c>
      <c r="D1832" s="53">
        <v>0.73699999999999999</v>
      </c>
      <c r="E1832" s="53">
        <v>1</v>
      </c>
      <c r="F1832" s="53">
        <v>0.96428571399999996</v>
      </c>
      <c r="G1832" s="53">
        <v>0.5</v>
      </c>
      <c r="H1832" s="54">
        <v>5</v>
      </c>
      <c r="I1832" s="55">
        <v>1</v>
      </c>
      <c r="J1832" s="22">
        <f>I1832</f>
        <v>1</v>
      </c>
      <c r="K1832" t="str">
        <f>VLOOKUP(A1832,MasterTutor!A:D,4,FALSE)</f>
        <v>Advanced</v>
      </c>
      <c r="L1832" t="str">
        <f>VLOOKUP(A1832,MasterTutor!A:D,3,FALSE)</f>
        <v>Adjunct</v>
      </c>
      <c r="M1832" t="str">
        <f>VLOOKUP(A1832,MasterTutor!A:D,2,FALSE)</f>
        <v>Ela Cross</v>
      </c>
    </row>
    <row r="1833" spans="1:13" x14ac:dyDescent="0.2">
      <c r="A1833" s="54" t="s">
        <v>391</v>
      </c>
      <c r="B1833" s="54" t="s">
        <v>17</v>
      </c>
      <c r="C1833" s="53">
        <v>0.48</v>
      </c>
      <c r="D1833" s="53">
        <v>0.97</v>
      </c>
      <c r="E1833" s="53">
        <v>0.88</v>
      </c>
      <c r="F1833" s="53">
        <v>0.89</v>
      </c>
      <c r="G1833" s="53">
        <v>0.5</v>
      </c>
      <c r="H1833" s="54">
        <v>3</v>
      </c>
      <c r="I1833" s="55" t="s">
        <v>26</v>
      </c>
      <c r="J1833" s="22">
        <v>0.5</v>
      </c>
      <c r="K1833" t="str">
        <f>VLOOKUP(A1833,MasterTutor!A:D,4,FALSE)</f>
        <v>Advanced</v>
      </c>
      <c r="L1833" t="str">
        <f>VLOOKUP(A1833,MasterTutor!A:D,3,FALSE)</f>
        <v>Adjunct</v>
      </c>
      <c r="M1833" t="str">
        <f>VLOOKUP(A1833,MasterTutor!A:D,2,FALSE)</f>
        <v>Ela Cross</v>
      </c>
    </row>
    <row r="1834" spans="1:13" x14ac:dyDescent="0.2">
      <c r="A1834" s="54" t="s">
        <v>391</v>
      </c>
      <c r="B1834" s="54" t="s">
        <v>18</v>
      </c>
      <c r="C1834" s="53">
        <v>0.24</v>
      </c>
      <c r="D1834" s="53">
        <v>0.89</v>
      </c>
      <c r="E1834" s="53">
        <v>1</v>
      </c>
      <c r="F1834" s="53">
        <v>0.75</v>
      </c>
      <c r="G1834" s="53">
        <v>0.67</v>
      </c>
      <c r="H1834" s="54">
        <v>3</v>
      </c>
      <c r="I1834" s="54"/>
      <c r="J1834" s="19"/>
      <c r="K1834" t="str">
        <f>VLOOKUP(A1834,MasterTutor!A:D,4,FALSE)</f>
        <v>Advanced</v>
      </c>
      <c r="L1834" t="str">
        <f>VLOOKUP(A1834,MasterTutor!A:D,3,FALSE)</f>
        <v>Adjunct</v>
      </c>
      <c r="M1834" t="str">
        <f>VLOOKUP(A1834,MasterTutor!A:D,2,FALSE)</f>
        <v>Ela Cross</v>
      </c>
    </row>
    <row r="1835" spans="1:13" x14ac:dyDescent="0.2">
      <c r="A1835" s="54" t="s">
        <v>391</v>
      </c>
      <c r="B1835" s="54" t="s">
        <v>20</v>
      </c>
      <c r="C1835" s="53">
        <v>0.61</v>
      </c>
      <c r="D1835" s="53">
        <v>1.07</v>
      </c>
      <c r="E1835" s="53">
        <v>1</v>
      </c>
      <c r="F1835" s="53">
        <v>0.82</v>
      </c>
      <c r="G1835" s="53">
        <v>0.56000000000000005</v>
      </c>
      <c r="H1835" s="54">
        <v>6</v>
      </c>
      <c r="I1835" s="55" t="s">
        <v>26</v>
      </c>
      <c r="J1835" s="22">
        <v>0.5</v>
      </c>
      <c r="K1835" t="str">
        <f>VLOOKUP(A1835,MasterTutor!A:D,4,FALSE)</f>
        <v>Advanced</v>
      </c>
      <c r="L1835" t="str">
        <f>VLOOKUP(A1835,MasterTutor!A:D,3,FALSE)</f>
        <v>Adjunct</v>
      </c>
      <c r="M1835" t="str">
        <f>VLOOKUP(A1835,MasterTutor!A:D,2,FALSE)</f>
        <v>Ela Cross</v>
      </c>
    </row>
    <row r="1836" spans="1:13" x14ac:dyDescent="0.2">
      <c r="A1836" s="54" t="s">
        <v>391</v>
      </c>
      <c r="B1836" s="54" t="s">
        <v>21</v>
      </c>
      <c r="C1836" s="53">
        <v>0.69</v>
      </c>
      <c r="D1836" s="53">
        <v>1.1100000000000001</v>
      </c>
      <c r="E1836" s="53">
        <v>1</v>
      </c>
      <c r="F1836" s="53">
        <v>0.92</v>
      </c>
      <c r="G1836" s="53">
        <v>0.86</v>
      </c>
      <c r="H1836" s="54">
        <v>3</v>
      </c>
      <c r="I1836" s="55" t="s">
        <v>64</v>
      </c>
      <c r="J1836" s="22">
        <v>0.25</v>
      </c>
      <c r="K1836" t="str">
        <f>VLOOKUP(A1836,MasterTutor!A:D,4,FALSE)</f>
        <v>Advanced</v>
      </c>
      <c r="L1836" t="str">
        <f>VLOOKUP(A1836,MasterTutor!A:D,3,FALSE)</f>
        <v>Adjunct</v>
      </c>
      <c r="M1836" t="str">
        <f>VLOOKUP(A1836,MasterTutor!A:D,2,FALSE)</f>
        <v>Ela Cross</v>
      </c>
    </row>
    <row r="1837" spans="1:13" x14ac:dyDescent="0.2">
      <c r="A1837" s="54" t="s">
        <v>391</v>
      </c>
      <c r="B1837" s="54" t="s">
        <v>22</v>
      </c>
      <c r="C1837" s="53">
        <v>0.79</v>
      </c>
      <c r="D1837" s="53">
        <v>0.99</v>
      </c>
      <c r="E1837" s="53">
        <v>0.98</v>
      </c>
      <c r="F1837" s="53">
        <v>0.75</v>
      </c>
      <c r="G1837" s="53">
        <v>0.88</v>
      </c>
      <c r="H1837" s="54">
        <v>3</v>
      </c>
      <c r="I1837" s="57"/>
      <c r="J1837" s="19"/>
      <c r="K1837" t="str">
        <f>VLOOKUP(A1837,MasterTutor!A:D,4,FALSE)</f>
        <v>Advanced</v>
      </c>
      <c r="L1837" t="str">
        <f>VLOOKUP(A1837,MasterTutor!A:D,3,FALSE)</f>
        <v>Adjunct</v>
      </c>
      <c r="M1837" t="str">
        <f>VLOOKUP(A1837,MasterTutor!A:D,2,FALSE)</f>
        <v>Ela Cross</v>
      </c>
    </row>
    <row r="1838" spans="1:13" x14ac:dyDescent="0.2">
      <c r="A1838" s="54" t="s">
        <v>392</v>
      </c>
      <c r="B1838" s="54" t="s">
        <v>14</v>
      </c>
      <c r="C1838" s="53">
        <v>1.0589999999999999</v>
      </c>
      <c r="D1838" s="53">
        <v>1.4883</v>
      </c>
      <c r="E1838" s="53">
        <v>0.97959183673469297</v>
      </c>
      <c r="F1838" s="53">
        <v>1</v>
      </c>
      <c r="G1838" s="53">
        <v>0.61538461538461497</v>
      </c>
      <c r="H1838" s="54">
        <v>0</v>
      </c>
      <c r="I1838" s="55" t="s">
        <v>66</v>
      </c>
      <c r="J1838" s="22">
        <v>0.5</v>
      </c>
      <c r="K1838" t="str">
        <f>VLOOKUP(A1838,MasterTutor!A:D,4,FALSE)</f>
        <v>Distinguished</v>
      </c>
      <c r="L1838" t="str">
        <f>VLOOKUP(A1838,MasterTutor!A:D,3,FALSE)</f>
        <v>Adjunct</v>
      </c>
      <c r="M1838" t="str">
        <f>VLOOKUP(A1838,MasterTutor!A:D,2,FALSE)</f>
        <v>Ian Plamondon</v>
      </c>
    </row>
    <row r="1839" spans="1:13" x14ac:dyDescent="0.2">
      <c r="A1839" s="54" t="s">
        <v>392</v>
      </c>
      <c r="B1839" s="54" t="s">
        <v>16</v>
      </c>
      <c r="C1839" s="53">
        <v>0.81</v>
      </c>
      <c r="D1839" s="53">
        <v>1.61</v>
      </c>
      <c r="E1839" s="53">
        <v>1</v>
      </c>
      <c r="F1839" s="53">
        <v>0.93</v>
      </c>
      <c r="G1839" s="53">
        <v>0.57999999999999996</v>
      </c>
      <c r="H1839" s="54">
        <v>2</v>
      </c>
      <c r="I1839" s="58"/>
      <c r="J1839" s="19"/>
      <c r="K1839" t="str">
        <f>VLOOKUP(A1839,MasterTutor!A:D,4,FALSE)</f>
        <v>Distinguished</v>
      </c>
      <c r="L1839" t="str">
        <f>VLOOKUP(A1839,MasterTutor!A:D,3,FALSE)</f>
        <v>Adjunct</v>
      </c>
      <c r="M1839" t="str">
        <f>VLOOKUP(A1839,MasterTutor!A:D,2,FALSE)</f>
        <v>Ian Plamondon</v>
      </c>
    </row>
    <row r="1840" spans="1:13" x14ac:dyDescent="0.2">
      <c r="A1840" s="54" t="s">
        <v>392</v>
      </c>
      <c r="B1840" s="54" t="s">
        <v>257</v>
      </c>
      <c r="C1840" s="53">
        <v>0.8</v>
      </c>
      <c r="D1840" s="53">
        <v>1.6</v>
      </c>
      <c r="E1840" s="53">
        <v>0.97</v>
      </c>
      <c r="F1840" s="53">
        <v>0.57999999999999996</v>
      </c>
      <c r="G1840" s="53">
        <v>0.67</v>
      </c>
      <c r="H1840" s="54">
        <v>0</v>
      </c>
      <c r="I1840" s="55">
        <v>0.5</v>
      </c>
      <c r="J1840" s="22">
        <v>0.5</v>
      </c>
      <c r="K1840" t="str">
        <f>VLOOKUP(A1840,MasterTutor!A:D,4,FALSE)</f>
        <v>Distinguished</v>
      </c>
      <c r="L1840" t="str">
        <f>VLOOKUP(A1840,MasterTutor!A:D,3,FALSE)</f>
        <v>Adjunct</v>
      </c>
      <c r="M1840" t="str">
        <f>VLOOKUP(A1840,MasterTutor!A:D,2,FALSE)</f>
        <v>Ian Plamondon</v>
      </c>
    </row>
    <row r="1841" spans="1:13" x14ac:dyDescent="0.2">
      <c r="A1841" s="54" t="s">
        <v>392</v>
      </c>
      <c r="B1841" s="54" t="s">
        <v>29</v>
      </c>
      <c r="C1841" s="53">
        <v>1.0625</v>
      </c>
      <c r="D1841" s="53">
        <v>1.5898000000000001</v>
      </c>
      <c r="E1841" s="53">
        <v>1</v>
      </c>
      <c r="F1841" s="53">
        <v>0.96774193500000005</v>
      </c>
      <c r="G1841" s="53">
        <v>0.4</v>
      </c>
      <c r="H1841" s="54">
        <v>0</v>
      </c>
      <c r="I1841" s="55">
        <v>0.5</v>
      </c>
      <c r="J1841" s="22">
        <f>I1841</f>
        <v>0.5</v>
      </c>
      <c r="K1841" t="str">
        <f>VLOOKUP(A1841,MasterTutor!A:D,4,FALSE)</f>
        <v>Distinguished</v>
      </c>
      <c r="L1841" t="str">
        <f>VLOOKUP(A1841,MasterTutor!A:D,3,FALSE)</f>
        <v>Adjunct</v>
      </c>
      <c r="M1841" t="str">
        <f>VLOOKUP(A1841,MasterTutor!A:D,2,FALSE)</f>
        <v>Ian Plamondon</v>
      </c>
    </row>
    <row r="1842" spans="1:13" x14ac:dyDescent="0.2">
      <c r="A1842" s="54" t="s">
        <v>392</v>
      </c>
      <c r="B1842" s="54" t="s">
        <v>17</v>
      </c>
      <c r="C1842" s="53">
        <v>0.69</v>
      </c>
      <c r="D1842" s="53">
        <v>1.43</v>
      </c>
      <c r="E1842" s="53">
        <v>1</v>
      </c>
      <c r="F1842" s="53">
        <v>0.85</v>
      </c>
      <c r="G1842" s="53">
        <v>1</v>
      </c>
      <c r="H1842" s="54" t="e">
        <v>#N/A</v>
      </c>
      <c r="I1842" s="55">
        <v>1</v>
      </c>
      <c r="J1842" s="22">
        <f>I1842</f>
        <v>1</v>
      </c>
      <c r="K1842" t="str">
        <f>VLOOKUP(A1842,MasterTutor!A:D,4,FALSE)</f>
        <v>Distinguished</v>
      </c>
      <c r="L1842" t="str">
        <f>VLOOKUP(A1842,MasterTutor!A:D,3,FALSE)</f>
        <v>Adjunct</v>
      </c>
      <c r="M1842" t="str">
        <f>VLOOKUP(A1842,MasterTutor!A:D,2,FALSE)</f>
        <v>Ian Plamondon</v>
      </c>
    </row>
    <row r="1843" spans="1:13" x14ac:dyDescent="0.2">
      <c r="A1843" s="54" t="s">
        <v>392</v>
      </c>
      <c r="B1843" s="54" t="s">
        <v>18</v>
      </c>
      <c r="C1843" s="53">
        <v>0.6</v>
      </c>
      <c r="D1843" s="53">
        <v>1.4</v>
      </c>
      <c r="E1843" s="53">
        <v>1</v>
      </c>
      <c r="F1843" s="53">
        <v>1</v>
      </c>
      <c r="G1843" s="53">
        <v>0.89</v>
      </c>
      <c r="H1843" s="54">
        <v>1</v>
      </c>
      <c r="I1843" s="55" t="s">
        <v>19</v>
      </c>
      <c r="J1843" s="22">
        <v>0.67</v>
      </c>
      <c r="K1843" t="str">
        <f>VLOOKUP(A1843,MasterTutor!A:D,4,FALSE)</f>
        <v>Distinguished</v>
      </c>
      <c r="L1843" t="str">
        <f>VLOOKUP(A1843,MasterTutor!A:D,3,FALSE)</f>
        <v>Adjunct</v>
      </c>
      <c r="M1843" t="str">
        <f>VLOOKUP(A1843,MasterTutor!A:D,2,FALSE)</f>
        <v>Ian Plamondon</v>
      </c>
    </row>
    <row r="1844" spans="1:13" x14ac:dyDescent="0.2">
      <c r="A1844" s="54" t="s">
        <v>392</v>
      </c>
      <c r="B1844" s="54" t="s">
        <v>20</v>
      </c>
      <c r="C1844" s="53">
        <v>0.97</v>
      </c>
      <c r="D1844" s="53">
        <v>1.41</v>
      </c>
      <c r="E1844" s="53">
        <v>1</v>
      </c>
      <c r="F1844" s="53">
        <v>0.97</v>
      </c>
      <c r="G1844" s="53">
        <v>0.67</v>
      </c>
      <c r="H1844" s="54">
        <v>4</v>
      </c>
      <c r="I1844" s="55">
        <v>1</v>
      </c>
      <c r="J1844" s="22">
        <f>I1844</f>
        <v>1</v>
      </c>
      <c r="K1844" t="str">
        <f>VLOOKUP(A1844,MasterTutor!A:D,4,FALSE)</f>
        <v>Distinguished</v>
      </c>
      <c r="L1844" t="str">
        <f>VLOOKUP(A1844,MasterTutor!A:D,3,FALSE)</f>
        <v>Adjunct</v>
      </c>
      <c r="M1844" t="str">
        <f>VLOOKUP(A1844,MasterTutor!A:D,2,FALSE)</f>
        <v>Ian Plamondon</v>
      </c>
    </row>
    <row r="1845" spans="1:13" x14ac:dyDescent="0.2">
      <c r="A1845" s="54" t="s">
        <v>392</v>
      </c>
      <c r="B1845" s="54" t="s">
        <v>21</v>
      </c>
      <c r="C1845" s="53">
        <v>1.1499999999999999</v>
      </c>
      <c r="D1845" s="53">
        <v>1.4</v>
      </c>
      <c r="E1845" s="53">
        <v>1</v>
      </c>
      <c r="F1845" s="53">
        <v>1</v>
      </c>
      <c r="G1845" s="53">
        <v>0.8</v>
      </c>
      <c r="H1845" s="54">
        <v>0</v>
      </c>
      <c r="I1845" s="55" t="s">
        <v>23</v>
      </c>
      <c r="J1845" s="22">
        <v>1</v>
      </c>
      <c r="K1845" t="str">
        <f>VLOOKUP(A1845,MasterTutor!A:D,4,FALSE)</f>
        <v>Distinguished</v>
      </c>
      <c r="L1845" t="str">
        <f>VLOOKUP(A1845,MasterTutor!A:D,3,FALSE)</f>
        <v>Adjunct</v>
      </c>
      <c r="M1845" t="str">
        <f>VLOOKUP(A1845,MasterTutor!A:D,2,FALSE)</f>
        <v>Ian Plamondon</v>
      </c>
    </row>
    <row r="1846" spans="1:13" x14ac:dyDescent="0.2">
      <c r="A1846" s="54" t="s">
        <v>392</v>
      </c>
      <c r="B1846" s="54" t="s">
        <v>22</v>
      </c>
      <c r="C1846" s="53">
        <v>1.36</v>
      </c>
      <c r="D1846" s="53">
        <v>1.27</v>
      </c>
      <c r="E1846" s="53">
        <v>1</v>
      </c>
      <c r="F1846" s="53">
        <v>0.69</v>
      </c>
      <c r="G1846" s="53">
        <v>0.56000000000000005</v>
      </c>
      <c r="H1846" s="54">
        <v>2</v>
      </c>
      <c r="I1846" s="55" t="s">
        <v>23</v>
      </c>
      <c r="J1846" s="22">
        <v>1</v>
      </c>
      <c r="K1846" t="str">
        <f>VLOOKUP(A1846,MasterTutor!A:D,4,FALSE)</f>
        <v>Distinguished</v>
      </c>
      <c r="L1846" t="str">
        <f>VLOOKUP(A1846,MasterTutor!A:D,3,FALSE)</f>
        <v>Adjunct</v>
      </c>
      <c r="M1846" t="str">
        <f>VLOOKUP(A1846,MasterTutor!A:D,2,FALSE)</f>
        <v>Ian Plamondon</v>
      </c>
    </row>
    <row r="1847" spans="1:13" x14ac:dyDescent="0.2">
      <c r="A1847" s="54" t="s">
        <v>393</v>
      </c>
      <c r="B1847" s="54" t="s">
        <v>17</v>
      </c>
      <c r="C1847" s="53">
        <v>0.57999999999999996</v>
      </c>
      <c r="D1847" s="53">
        <v>0.55000000000000004</v>
      </c>
      <c r="E1847" s="53">
        <v>0.96</v>
      </c>
      <c r="F1847" s="53">
        <v>1</v>
      </c>
      <c r="G1847" s="53" t="e">
        <v>#N/A</v>
      </c>
      <c r="H1847" s="54">
        <v>1</v>
      </c>
      <c r="I1847" s="54"/>
      <c r="J1847" s="19"/>
      <c r="K1847" t="e">
        <f>VLOOKUP(A1847,MasterTutor!A:D,4,FALSE)</f>
        <v>#N/A</v>
      </c>
      <c r="L1847" t="e">
        <f>VLOOKUP(A1847,MasterTutor!A:D,3,FALSE)</f>
        <v>#N/A</v>
      </c>
      <c r="M1847" t="e">
        <f>VLOOKUP(A1847,MasterTutor!A:D,2,FALSE)</f>
        <v>#N/A</v>
      </c>
    </row>
    <row r="1848" spans="1:13" x14ac:dyDescent="0.2">
      <c r="A1848" s="54" t="s">
        <v>393</v>
      </c>
      <c r="B1848" s="54" t="s">
        <v>18</v>
      </c>
      <c r="C1848" s="53">
        <v>0.03</v>
      </c>
      <c r="D1848" s="53">
        <v>0.06</v>
      </c>
      <c r="E1848" s="53">
        <v>1</v>
      </c>
      <c r="F1848" s="53">
        <v>0</v>
      </c>
      <c r="G1848" s="53">
        <v>0</v>
      </c>
      <c r="H1848" s="54" t="e">
        <v>#N/A</v>
      </c>
      <c r="I1848" s="54"/>
      <c r="J1848" s="19"/>
      <c r="K1848" t="e">
        <f>VLOOKUP(A1848,MasterTutor!A:D,4,FALSE)</f>
        <v>#N/A</v>
      </c>
      <c r="L1848" t="e">
        <f>VLOOKUP(A1848,MasterTutor!A:D,3,FALSE)</f>
        <v>#N/A</v>
      </c>
      <c r="M1848" t="e">
        <f>VLOOKUP(A1848,MasterTutor!A:D,2,FALSE)</f>
        <v>#N/A</v>
      </c>
    </row>
    <row r="1849" spans="1:13" x14ac:dyDescent="0.2">
      <c r="A1849" s="54" t="s">
        <v>393</v>
      </c>
      <c r="B1849" s="54" t="s">
        <v>20</v>
      </c>
      <c r="C1849" s="53">
        <v>0</v>
      </c>
      <c r="D1849" s="53">
        <v>0</v>
      </c>
      <c r="E1849" s="53">
        <v>0</v>
      </c>
      <c r="F1849" s="53">
        <v>0</v>
      </c>
      <c r="G1849" s="53">
        <v>0</v>
      </c>
      <c r="H1849" s="54" t="e">
        <v>#N/A</v>
      </c>
      <c r="I1849" s="54"/>
      <c r="J1849" s="19"/>
      <c r="K1849" t="e">
        <f>VLOOKUP(A1849,MasterTutor!A:D,4,FALSE)</f>
        <v>#N/A</v>
      </c>
      <c r="L1849" t="e">
        <f>VLOOKUP(A1849,MasterTutor!A:D,3,FALSE)</f>
        <v>#N/A</v>
      </c>
      <c r="M1849" t="e">
        <f>VLOOKUP(A1849,MasterTutor!A:D,2,FALSE)</f>
        <v>#N/A</v>
      </c>
    </row>
    <row r="1850" spans="1:13" x14ac:dyDescent="0.2">
      <c r="A1850" s="54" t="s">
        <v>393</v>
      </c>
      <c r="B1850" s="54" t="s">
        <v>21</v>
      </c>
      <c r="C1850" s="53">
        <v>0</v>
      </c>
      <c r="D1850" s="53">
        <v>0.88</v>
      </c>
      <c r="E1850" s="53">
        <v>0</v>
      </c>
      <c r="F1850" s="53">
        <v>0</v>
      </c>
      <c r="G1850" s="53">
        <v>0</v>
      </c>
      <c r="H1850" s="54">
        <v>0</v>
      </c>
      <c r="I1850" s="57"/>
      <c r="J1850" s="19"/>
      <c r="K1850" t="e">
        <f>VLOOKUP(A1850,MasterTutor!A:D,4,FALSE)</f>
        <v>#N/A</v>
      </c>
      <c r="L1850" t="e">
        <f>VLOOKUP(A1850,MasterTutor!A:D,3,FALSE)</f>
        <v>#N/A</v>
      </c>
      <c r="M1850" t="e">
        <f>VLOOKUP(A1850,MasterTutor!A:D,2,FALSE)</f>
        <v>#N/A</v>
      </c>
    </row>
    <row r="1851" spans="1:13" x14ac:dyDescent="0.2">
      <c r="A1851" s="54" t="s">
        <v>394</v>
      </c>
      <c r="B1851" s="54" t="s">
        <v>14</v>
      </c>
      <c r="C1851" s="53">
        <v>1.0354000000000001</v>
      </c>
      <c r="D1851" s="53">
        <v>1.2647999999999999</v>
      </c>
      <c r="E1851" s="53">
        <v>1</v>
      </c>
      <c r="F1851" s="53">
        <v>0.97499999999999998</v>
      </c>
      <c r="G1851" s="53">
        <v>0.80952380952380898</v>
      </c>
      <c r="H1851" s="54">
        <v>4</v>
      </c>
      <c r="I1851" s="55" t="s">
        <v>27</v>
      </c>
      <c r="J1851" s="22">
        <v>0.33</v>
      </c>
      <c r="K1851" t="str">
        <f>VLOOKUP(A1851,MasterTutor!A:D,4,FALSE)</f>
        <v>Distinguished</v>
      </c>
      <c r="L1851" t="str">
        <f>VLOOKUP(A1851,MasterTutor!A:D,3,FALSE)</f>
        <v>Professional</v>
      </c>
      <c r="M1851" t="str">
        <f>VLOOKUP(A1851,MasterTutor!A:D,2,FALSE)</f>
        <v>Ian Plamondon</v>
      </c>
    </row>
    <row r="1852" spans="1:13" x14ac:dyDescent="0.2">
      <c r="A1852" s="54" t="s">
        <v>394</v>
      </c>
      <c r="B1852" s="54" t="s">
        <v>14</v>
      </c>
      <c r="C1852" s="53">
        <v>1.0354000000000001</v>
      </c>
      <c r="D1852" s="53">
        <v>1.2647999999999999</v>
      </c>
      <c r="E1852" s="53">
        <v>1</v>
      </c>
      <c r="F1852" s="53">
        <v>0.97499999999999998</v>
      </c>
      <c r="G1852" s="53">
        <v>0.80952380952380898</v>
      </c>
      <c r="H1852" s="54">
        <v>4</v>
      </c>
      <c r="I1852" s="55" t="s">
        <v>27</v>
      </c>
      <c r="J1852" s="22">
        <f>_xlfn.TEXTBEFORE(I1852, "/")/_xlfn.TEXTAFTER(I1852,"/")</f>
        <v>0.33333333333333331</v>
      </c>
      <c r="K1852" t="str">
        <f>VLOOKUP(A1852,MasterTutor!A:D,4,FALSE)</f>
        <v>Distinguished</v>
      </c>
      <c r="L1852" t="str">
        <f>VLOOKUP(A1852,MasterTutor!A:D,3,FALSE)</f>
        <v>Professional</v>
      </c>
      <c r="M1852" t="str">
        <f>VLOOKUP(A1852,MasterTutor!A:D,2,FALSE)</f>
        <v>Ian Plamondon</v>
      </c>
    </row>
    <row r="1853" spans="1:13" x14ac:dyDescent="0.2">
      <c r="A1853" s="54" t="s">
        <v>394</v>
      </c>
      <c r="B1853" s="54" t="s">
        <v>16</v>
      </c>
      <c r="C1853" s="53">
        <v>0.84</v>
      </c>
      <c r="D1853" s="53">
        <v>1.26</v>
      </c>
      <c r="E1853" s="53">
        <v>1</v>
      </c>
      <c r="F1853" s="53">
        <v>1</v>
      </c>
      <c r="G1853" s="53">
        <v>0.57999999999999996</v>
      </c>
      <c r="H1853" s="54">
        <v>4</v>
      </c>
      <c r="I1853" s="58">
        <v>45659</v>
      </c>
      <c r="J1853" s="22">
        <v>0.5</v>
      </c>
      <c r="K1853" t="str">
        <f>VLOOKUP(A1853,MasterTutor!A:D,4,FALSE)</f>
        <v>Distinguished</v>
      </c>
      <c r="L1853" t="str">
        <f>VLOOKUP(A1853,MasterTutor!A:D,3,FALSE)</f>
        <v>Professional</v>
      </c>
      <c r="M1853" t="str">
        <f>VLOOKUP(A1853,MasterTutor!A:D,2,FALSE)</f>
        <v>Ian Plamondon</v>
      </c>
    </row>
    <row r="1854" spans="1:13" x14ac:dyDescent="0.2">
      <c r="A1854" s="54" t="s">
        <v>394</v>
      </c>
      <c r="B1854" s="54" t="s">
        <v>257</v>
      </c>
      <c r="C1854" s="53">
        <v>0.77</v>
      </c>
      <c r="D1854" s="53">
        <v>1.1499999999999999</v>
      </c>
      <c r="E1854" s="53">
        <v>1</v>
      </c>
      <c r="F1854" s="53">
        <v>0.98</v>
      </c>
      <c r="G1854" s="53">
        <v>0.73</v>
      </c>
      <c r="H1854" s="54">
        <v>2</v>
      </c>
      <c r="I1854" s="55">
        <v>1</v>
      </c>
      <c r="J1854" s="22">
        <v>1</v>
      </c>
      <c r="K1854" t="str">
        <f>VLOOKUP(A1854,MasterTutor!A:D,4,FALSE)</f>
        <v>Distinguished</v>
      </c>
      <c r="L1854" t="str">
        <f>VLOOKUP(A1854,MasterTutor!A:D,3,FALSE)</f>
        <v>Professional</v>
      </c>
      <c r="M1854" t="str">
        <f>VLOOKUP(A1854,MasterTutor!A:D,2,FALSE)</f>
        <v>Ian Plamondon</v>
      </c>
    </row>
    <row r="1855" spans="1:13" x14ac:dyDescent="0.2">
      <c r="A1855" s="54" t="s">
        <v>394</v>
      </c>
      <c r="B1855" s="54" t="s">
        <v>29</v>
      </c>
      <c r="C1855" s="53">
        <v>0.45419999999999999</v>
      </c>
      <c r="D1855" s="53">
        <v>1.0115000000000001</v>
      </c>
      <c r="E1855" s="53">
        <v>1</v>
      </c>
      <c r="F1855" s="53">
        <v>0.97142857100000002</v>
      </c>
      <c r="G1855" s="53">
        <v>0.71428571399999996</v>
      </c>
      <c r="H1855" s="54">
        <v>6</v>
      </c>
      <c r="I1855" s="55" t="s">
        <v>32</v>
      </c>
      <c r="J1855" s="22">
        <v>0</v>
      </c>
      <c r="K1855" t="str">
        <f>VLOOKUP(A1855,MasterTutor!A:D,4,FALSE)</f>
        <v>Distinguished</v>
      </c>
      <c r="L1855" t="str">
        <f>VLOOKUP(A1855,MasterTutor!A:D,3,FALSE)</f>
        <v>Professional</v>
      </c>
      <c r="M1855" t="str">
        <f>VLOOKUP(A1855,MasterTutor!A:D,2,FALSE)</f>
        <v>Ian Plamondon</v>
      </c>
    </row>
    <row r="1856" spans="1:13" x14ac:dyDescent="0.2">
      <c r="A1856" s="54" t="s">
        <v>394</v>
      </c>
      <c r="B1856" s="54" t="s">
        <v>17</v>
      </c>
      <c r="C1856" s="53">
        <v>0.63</v>
      </c>
      <c r="D1856" s="53">
        <v>1.05</v>
      </c>
      <c r="E1856" s="53">
        <v>1</v>
      </c>
      <c r="F1856" s="53">
        <v>1</v>
      </c>
      <c r="G1856" s="53">
        <v>0.67</v>
      </c>
      <c r="H1856" s="54">
        <v>3</v>
      </c>
      <c r="I1856" s="54"/>
      <c r="J1856" s="19"/>
      <c r="K1856" t="str">
        <f>VLOOKUP(A1856,MasterTutor!A:D,4,FALSE)</f>
        <v>Distinguished</v>
      </c>
      <c r="L1856" t="str">
        <f>VLOOKUP(A1856,MasterTutor!A:D,3,FALSE)</f>
        <v>Professional</v>
      </c>
      <c r="M1856" t="str">
        <f>VLOOKUP(A1856,MasterTutor!A:D,2,FALSE)</f>
        <v>Ian Plamondon</v>
      </c>
    </row>
    <row r="1857" spans="1:13" x14ac:dyDescent="0.2">
      <c r="A1857" s="54" t="s">
        <v>394</v>
      </c>
      <c r="B1857" s="54" t="s">
        <v>18</v>
      </c>
      <c r="C1857" s="53">
        <v>0.25</v>
      </c>
      <c r="D1857" s="53">
        <v>1.1499999999999999</v>
      </c>
      <c r="E1857" s="53">
        <v>1</v>
      </c>
      <c r="F1857" s="53">
        <v>1</v>
      </c>
      <c r="G1857" s="53">
        <v>0.67</v>
      </c>
      <c r="H1857" s="54">
        <v>1</v>
      </c>
      <c r="I1857" s="55"/>
      <c r="J1857" s="22"/>
      <c r="K1857" t="str">
        <f>VLOOKUP(A1857,MasterTutor!A:D,4,FALSE)</f>
        <v>Distinguished</v>
      </c>
      <c r="L1857" t="str">
        <f>VLOOKUP(A1857,MasterTutor!A:D,3,FALSE)</f>
        <v>Professional</v>
      </c>
      <c r="M1857" t="str">
        <f>VLOOKUP(A1857,MasterTutor!A:D,2,FALSE)</f>
        <v>Ian Plamondon</v>
      </c>
    </row>
    <row r="1858" spans="1:13" x14ac:dyDescent="0.2">
      <c r="A1858" s="54" t="s">
        <v>394</v>
      </c>
      <c r="B1858" s="54" t="s">
        <v>20</v>
      </c>
      <c r="C1858" s="53">
        <v>0.43</v>
      </c>
      <c r="D1858" s="53">
        <v>1.1299999999999999</v>
      </c>
      <c r="E1858" s="53">
        <v>1</v>
      </c>
      <c r="F1858" s="53">
        <v>0.91</v>
      </c>
      <c r="G1858" s="53">
        <v>0.33</v>
      </c>
      <c r="H1858" s="54" t="e">
        <v>#N/A</v>
      </c>
      <c r="I1858" s="55" t="s">
        <v>19</v>
      </c>
      <c r="J1858" s="22">
        <v>0.67</v>
      </c>
      <c r="K1858" t="str">
        <f>VLOOKUP(A1858,MasterTutor!A:D,4,FALSE)</f>
        <v>Distinguished</v>
      </c>
      <c r="L1858" t="str">
        <f>VLOOKUP(A1858,MasterTutor!A:D,3,FALSE)</f>
        <v>Professional</v>
      </c>
      <c r="M1858" t="str">
        <f>VLOOKUP(A1858,MasterTutor!A:D,2,FALSE)</f>
        <v>Ian Plamondon</v>
      </c>
    </row>
    <row r="1859" spans="1:13" x14ac:dyDescent="0.2">
      <c r="A1859" s="54" t="s">
        <v>394</v>
      </c>
      <c r="B1859" s="54" t="s">
        <v>21</v>
      </c>
      <c r="C1859" s="53">
        <v>0.67</v>
      </c>
      <c r="D1859" s="53">
        <v>1.25</v>
      </c>
      <c r="E1859" s="53">
        <v>1</v>
      </c>
      <c r="F1859" s="53">
        <v>0.98</v>
      </c>
      <c r="G1859" s="53">
        <v>0.64</v>
      </c>
      <c r="H1859" s="54">
        <v>2</v>
      </c>
      <c r="I1859" s="55" t="s">
        <v>66</v>
      </c>
      <c r="J1859" s="22">
        <v>0.5</v>
      </c>
      <c r="K1859" t="str">
        <f>VLOOKUP(A1859,MasterTutor!A:D,4,FALSE)</f>
        <v>Distinguished</v>
      </c>
      <c r="L1859" t="str">
        <f>VLOOKUP(A1859,MasterTutor!A:D,3,FALSE)</f>
        <v>Professional</v>
      </c>
      <c r="M1859" t="str">
        <f>VLOOKUP(A1859,MasterTutor!A:D,2,FALSE)</f>
        <v>Ian Plamondon</v>
      </c>
    </row>
    <row r="1860" spans="1:13" x14ac:dyDescent="0.2">
      <c r="A1860" s="54" t="s">
        <v>394</v>
      </c>
      <c r="B1860" s="54" t="s">
        <v>22</v>
      </c>
      <c r="C1860" s="53">
        <v>0.69</v>
      </c>
      <c r="D1860" s="53">
        <v>1.1100000000000001</v>
      </c>
      <c r="E1860" s="53">
        <v>1</v>
      </c>
      <c r="F1860" s="53">
        <v>0.94</v>
      </c>
      <c r="G1860" s="53">
        <v>0.8</v>
      </c>
      <c r="H1860" s="54">
        <v>5</v>
      </c>
      <c r="I1860" s="55" t="s">
        <v>126</v>
      </c>
      <c r="J1860" s="22">
        <v>0.8</v>
      </c>
      <c r="K1860" t="str">
        <f>VLOOKUP(A1860,MasterTutor!A:D,4,FALSE)</f>
        <v>Distinguished</v>
      </c>
      <c r="L1860" t="str">
        <f>VLOOKUP(A1860,MasterTutor!A:D,3,FALSE)</f>
        <v>Professional</v>
      </c>
      <c r="M1860" t="str">
        <f>VLOOKUP(A1860,MasterTutor!A:D,2,FALSE)</f>
        <v>Ian Plamondon</v>
      </c>
    </row>
    <row r="1861" spans="1:13" x14ac:dyDescent="0.2">
      <c r="A1861" s="54" t="s">
        <v>395</v>
      </c>
      <c r="B1861" s="54" t="s">
        <v>14</v>
      </c>
      <c r="C1861" s="53">
        <v>0.94579999999999997</v>
      </c>
      <c r="D1861" s="53">
        <v>0.85029999999999994</v>
      </c>
      <c r="E1861" s="53">
        <v>0.99130434782608601</v>
      </c>
      <c r="F1861" s="53">
        <v>0.8125</v>
      </c>
      <c r="G1861" s="53">
        <v>0.952380952380952</v>
      </c>
      <c r="H1861" s="54">
        <v>5</v>
      </c>
      <c r="I1861" s="55" t="s">
        <v>396</v>
      </c>
      <c r="J1861" s="22">
        <v>0.33</v>
      </c>
      <c r="K1861" t="str">
        <f>VLOOKUP(A1861,MasterTutor!A:D,4,FALSE)</f>
        <v>Advanced</v>
      </c>
      <c r="L1861" t="str">
        <f>VLOOKUP(A1861,MasterTutor!A:D,3,FALSE)</f>
        <v>Professional</v>
      </c>
      <c r="M1861" t="str">
        <f>VLOOKUP(A1861,MasterTutor!A:D,2,FALSE)</f>
        <v>Kristin Haase-Alvey</v>
      </c>
    </row>
    <row r="1862" spans="1:13" x14ac:dyDescent="0.2">
      <c r="A1862" s="54" t="s">
        <v>395</v>
      </c>
      <c r="B1862" s="54" t="s">
        <v>14</v>
      </c>
      <c r="C1862" s="53">
        <v>0.94579999999999997</v>
      </c>
      <c r="D1862" s="53">
        <v>0.85029999999999994</v>
      </c>
      <c r="E1862" s="53">
        <v>0.99130434782608601</v>
      </c>
      <c r="F1862" s="53">
        <v>0.8125</v>
      </c>
      <c r="G1862" s="53">
        <v>0.952380952380952</v>
      </c>
      <c r="H1862" s="54">
        <v>5</v>
      </c>
      <c r="I1862" s="55" t="s">
        <v>396</v>
      </c>
      <c r="J1862" s="22">
        <f>_xlfn.TEXTBEFORE(I1862, "/")/_xlfn.TEXTAFTER(I1862,"/")</f>
        <v>0.33333333333333331</v>
      </c>
      <c r="K1862" t="str">
        <f>VLOOKUP(A1862,MasterTutor!A:D,4,FALSE)</f>
        <v>Advanced</v>
      </c>
      <c r="L1862" t="str">
        <f>VLOOKUP(A1862,MasterTutor!A:D,3,FALSE)</f>
        <v>Professional</v>
      </c>
      <c r="M1862" t="str">
        <f>VLOOKUP(A1862,MasterTutor!A:D,2,FALSE)</f>
        <v>Kristin Haase-Alvey</v>
      </c>
    </row>
    <row r="1863" spans="1:13" x14ac:dyDescent="0.2">
      <c r="A1863" s="54" t="s">
        <v>395</v>
      </c>
      <c r="B1863" s="54" t="s">
        <v>16</v>
      </c>
      <c r="C1863" s="53">
        <v>0.73</v>
      </c>
      <c r="D1863" s="53">
        <v>0.68</v>
      </c>
      <c r="E1863" s="53">
        <v>0.99</v>
      </c>
      <c r="F1863" s="53">
        <v>0.98</v>
      </c>
      <c r="G1863" s="53">
        <v>1</v>
      </c>
      <c r="H1863" s="54">
        <v>10</v>
      </c>
      <c r="I1863" s="58">
        <v>45785</v>
      </c>
      <c r="J1863" s="24">
        <v>0.63</v>
      </c>
      <c r="K1863" t="str">
        <f>VLOOKUP(A1863,MasterTutor!A:D,4,FALSE)</f>
        <v>Advanced</v>
      </c>
      <c r="L1863" t="str">
        <f>VLOOKUP(A1863,MasterTutor!A:D,3,FALSE)</f>
        <v>Professional</v>
      </c>
      <c r="M1863" t="str">
        <f>VLOOKUP(A1863,MasterTutor!A:D,2,FALSE)</f>
        <v>Kristin Haase-Alvey</v>
      </c>
    </row>
    <row r="1864" spans="1:13" x14ac:dyDescent="0.2">
      <c r="A1864" s="54" t="s">
        <v>395</v>
      </c>
      <c r="B1864" s="54" t="s">
        <v>257</v>
      </c>
      <c r="C1864" s="53">
        <v>0.77</v>
      </c>
      <c r="D1864" s="53">
        <v>0.81</v>
      </c>
      <c r="E1864" s="53">
        <v>0.98</v>
      </c>
      <c r="F1864" s="53">
        <v>0.98</v>
      </c>
      <c r="G1864" s="53">
        <v>1</v>
      </c>
      <c r="H1864" s="54">
        <v>8</v>
      </c>
      <c r="I1864" s="55">
        <v>0.25</v>
      </c>
      <c r="J1864" s="22">
        <v>0.25</v>
      </c>
      <c r="K1864" t="str">
        <f>VLOOKUP(A1864,MasterTutor!A:D,4,FALSE)</f>
        <v>Advanced</v>
      </c>
      <c r="L1864" t="str">
        <f>VLOOKUP(A1864,MasterTutor!A:D,3,FALSE)</f>
        <v>Professional</v>
      </c>
      <c r="M1864" t="str">
        <f>VLOOKUP(A1864,MasterTutor!A:D,2,FALSE)</f>
        <v>Kristin Haase-Alvey</v>
      </c>
    </row>
    <row r="1865" spans="1:13" x14ac:dyDescent="0.2">
      <c r="A1865" s="54" t="s">
        <v>395</v>
      </c>
      <c r="B1865" s="54" t="s">
        <v>29</v>
      </c>
      <c r="C1865" s="53">
        <v>0.83750000000000002</v>
      </c>
      <c r="D1865" s="53">
        <v>0.83879999999999999</v>
      </c>
      <c r="E1865" s="53">
        <v>0.96116504899999999</v>
      </c>
      <c r="F1865" s="53">
        <v>1</v>
      </c>
      <c r="G1865" s="53">
        <v>1</v>
      </c>
      <c r="H1865" s="54">
        <v>8</v>
      </c>
      <c r="I1865" s="55">
        <v>0.14285714285714285</v>
      </c>
      <c r="J1865" s="22">
        <f>I1865</f>
        <v>0.14285714285714285</v>
      </c>
      <c r="K1865" t="str">
        <f>VLOOKUP(A1865,MasterTutor!A:D,4,FALSE)</f>
        <v>Advanced</v>
      </c>
      <c r="L1865" t="str">
        <f>VLOOKUP(A1865,MasterTutor!A:D,3,FALSE)</f>
        <v>Professional</v>
      </c>
      <c r="M1865" t="str">
        <f>VLOOKUP(A1865,MasterTutor!A:D,2,FALSE)</f>
        <v>Kristin Haase-Alvey</v>
      </c>
    </row>
    <row r="1866" spans="1:13" x14ac:dyDescent="0.2">
      <c r="A1866" s="54" t="s">
        <v>395</v>
      </c>
      <c r="B1866" s="54" t="s">
        <v>17</v>
      </c>
      <c r="C1866" s="53">
        <v>0</v>
      </c>
      <c r="D1866" s="53">
        <v>0.34</v>
      </c>
      <c r="E1866" s="53">
        <v>0</v>
      </c>
      <c r="F1866" s="53">
        <v>0</v>
      </c>
      <c r="G1866" s="53">
        <v>1</v>
      </c>
      <c r="H1866" s="54" t="e">
        <v>#N/A</v>
      </c>
      <c r="I1866" s="54"/>
      <c r="J1866" s="19"/>
      <c r="K1866" t="str">
        <f>VLOOKUP(A1866,MasterTutor!A:D,4,FALSE)</f>
        <v>Advanced</v>
      </c>
      <c r="L1866" t="str">
        <f>VLOOKUP(A1866,MasterTutor!A:D,3,FALSE)</f>
        <v>Professional</v>
      </c>
      <c r="M1866" t="str">
        <f>VLOOKUP(A1866,MasterTutor!A:D,2,FALSE)</f>
        <v>Kristin Haase-Alvey</v>
      </c>
    </row>
    <row r="1867" spans="1:13" x14ac:dyDescent="0.2">
      <c r="A1867" s="54" t="s">
        <v>395</v>
      </c>
      <c r="B1867" s="54" t="s">
        <v>18</v>
      </c>
      <c r="C1867" s="53">
        <v>0.5</v>
      </c>
      <c r="D1867" s="53">
        <v>1.1000000000000001</v>
      </c>
      <c r="E1867" s="53">
        <v>0.97</v>
      </c>
      <c r="F1867" s="53">
        <v>0.97</v>
      </c>
      <c r="G1867" s="53">
        <v>1</v>
      </c>
      <c r="H1867" s="54" t="e">
        <v>#N/A</v>
      </c>
      <c r="I1867" s="55" t="s">
        <v>305</v>
      </c>
      <c r="J1867" s="22">
        <v>0.38</v>
      </c>
      <c r="K1867" t="str">
        <f>VLOOKUP(A1867,MasterTutor!A:D,4,FALSE)</f>
        <v>Advanced</v>
      </c>
      <c r="L1867" t="str">
        <f>VLOOKUP(A1867,MasterTutor!A:D,3,FALSE)</f>
        <v>Professional</v>
      </c>
      <c r="M1867" t="str">
        <f>VLOOKUP(A1867,MasterTutor!A:D,2,FALSE)</f>
        <v>Kristin Haase-Alvey</v>
      </c>
    </row>
    <row r="1868" spans="1:13" x14ac:dyDescent="0.2">
      <c r="A1868" s="54" t="s">
        <v>395</v>
      </c>
      <c r="B1868" s="54" t="s">
        <v>20</v>
      </c>
      <c r="C1868" s="53">
        <v>0.86</v>
      </c>
      <c r="D1868" s="53">
        <v>0.89</v>
      </c>
      <c r="E1868" s="53">
        <v>0.99</v>
      </c>
      <c r="F1868" s="53">
        <v>0.7</v>
      </c>
      <c r="G1868" s="53">
        <v>1</v>
      </c>
      <c r="H1868" s="54">
        <v>5</v>
      </c>
      <c r="I1868" s="55" t="s">
        <v>99</v>
      </c>
      <c r="J1868" s="22">
        <v>0.83</v>
      </c>
      <c r="K1868" t="str">
        <f>VLOOKUP(A1868,MasterTutor!A:D,4,FALSE)</f>
        <v>Advanced</v>
      </c>
      <c r="L1868" t="str">
        <f>VLOOKUP(A1868,MasterTutor!A:D,3,FALSE)</f>
        <v>Professional</v>
      </c>
      <c r="M1868" t="str">
        <f>VLOOKUP(A1868,MasterTutor!A:D,2,FALSE)</f>
        <v>Kristin Haase-Alvey</v>
      </c>
    </row>
    <row r="1869" spans="1:13" x14ac:dyDescent="0.2">
      <c r="A1869" s="54" t="s">
        <v>395</v>
      </c>
      <c r="B1869" s="54" t="s">
        <v>21</v>
      </c>
      <c r="C1869" s="53">
        <v>0.7</v>
      </c>
      <c r="D1869" s="53">
        <v>1.02</v>
      </c>
      <c r="E1869" s="53">
        <v>0.96</v>
      </c>
      <c r="F1869" s="53">
        <v>0.96</v>
      </c>
      <c r="G1869" s="53">
        <v>1</v>
      </c>
      <c r="H1869" s="54">
        <v>1</v>
      </c>
      <c r="I1869" s="55" t="s">
        <v>39</v>
      </c>
      <c r="J1869" s="22">
        <v>0.66</v>
      </c>
      <c r="K1869" t="str">
        <f>VLOOKUP(A1869,MasterTutor!A:D,4,FALSE)</f>
        <v>Advanced</v>
      </c>
      <c r="L1869" t="str">
        <f>VLOOKUP(A1869,MasterTutor!A:D,3,FALSE)</f>
        <v>Professional</v>
      </c>
      <c r="M1869" t="str">
        <f>VLOOKUP(A1869,MasterTutor!A:D,2,FALSE)</f>
        <v>Kristin Haase-Alvey</v>
      </c>
    </row>
    <row r="1870" spans="1:13" x14ac:dyDescent="0.2">
      <c r="A1870" s="54" t="s">
        <v>395</v>
      </c>
      <c r="B1870" s="54" t="s">
        <v>22</v>
      </c>
      <c r="C1870" s="53">
        <v>0.83</v>
      </c>
      <c r="D1870" s="53">
        <v>1.02</v>
      </c>
      <c r="E1870" s="53">
        <v>0.99</v>
      </c>
      <c r="F1870" s="53">
        <v>0.8</v>
      </c>
      <c r="G1870" s="53">
        <v>1</v>
      </c>
      <c r="H1870" s="54">
        <v>5</v>
      </c>
      <c r="I1870" s="55" t="s">
        <v>23</v>
      </c>
      <c r="J1870" s="22">
        <v>1</v>
      </c>
      <c r="K1870" t="str">
        <f>VLOOKUP(A1870,MasterTutor!A:D,4,FALSE)</f>
        <v>Advanced</v>
      </c>
      <c r="L1870" t="str">
        <f>VLOOKUP(A1870,MasterTutor!A:D,3,FALSE)</f>
        <v>Professional</v>
      </c>
      <c r="M1870" t="str">
        <f>VLOOKUP(A1870,MasterTutor!A:D,2,FALSE)</f>
        <v>Kristin Haase-Alvey</v>
      </c>
    </row>
    <row r="1871" spans="1:13" x14ac:dyDescent="0.2">
      <c r="A1871" s="54" t="s">
        <v>397</v>
      </c>
      <c r="B1871" s="54" t="s">
        <v>14</v>
      </c>
      <c r="C1871" s="53">
        <v>1.0916999999999999</v>
      </c>
      <c r="D1871" s="53">
        <v>1.1875</v>
      </c>
      <c r="E1871" s="53">
        <v>0.91666666666666596</v>
      </c>
      <c r="F1871" s="53">
        <v>0.95890410958904104</v>
      </c>
      <c r="G1871" s="53">
        <v>0.63636363636363602</v>
      </c>
      <c r="H1871" s="54">
        <v>12</v>
      </c>
      <c r="I1871" s="55" t="s">
        <v>398</v>
      </c>
      <c r="J1871" s="22">
        <v>0.57999999999999996</v>
      </c>
      <c r="K1871" t="str">
        <f>VLOOKUP(A1871,MasterTutor!A:D,4,FALSE)</f>
        <v>Advanced</v>
      </c>
      <c r="L1871" t="str">
        <f>VLOOKUP(A1871,MasterTutor!A:D,3,FALSE)</f>
        <v>Professional</v>
      </c>
      <c r="M1871" t="str">
        <f>VLOOKUP(A1871,MasterTutor!A:D,2,FALSE)</f>
        <v>Annelies de Groot</v>
      </c>
    </row>
    <row r="1872" spans="1:13" x14ac:dyDescent="0.2">
      <c r="A1872" s="54" t="s">
        <v>397</v>
      </c>
      <c r="B1872" s="54" t="s">
        <v>14</v>
      </c>
      <c r="C1872" s="53">
        <v>1.0916999999999999</v>
      </c>
      <c r="D1872" s="53">
        <v>1.1875</v>
      </c>
      <c r="E1872" s="53">
        <v>0.91666666666666596</v>
      </c>
      <c r="F1872" s="53">
        <v>0.95890410958904104</v>
      </c>
      <c r="G1872" s="53">
        <v>0.63636363636363602</v>
      </c>
      <c r="H1872" s="54">
        <v>12</v>
      </c>
      <c r="I1872" s="55" t="s">
        <v>398</v>
      </c>
      <c r="J1872" s="22">
        <f>_xlfn.TEXTBEFORE(I1872, "/")/_xlfn.TEXTAFTER(I1872,"/")</f>
        <v>0.58333333333333337</v>
      </c>
      <c r="K1872" t="str">
        <f>VLOOKUP(A1872,MasterTutor!A:D,4,FALSE)</f>
        <v>Advanced</v>
      </c>
      <c r="L1872" t="str">
        <f>VLOOKUP(A1872,MasterTutor!A:D,3,FALSE)</f>
        <v>Professional</v>
      </c>
      <c r="M1872" t="str">
        <f>VLOOKUP(A1872,MasterTutor!A:D,2,FALSE)</f>
        <v>Annelies de Groot</v>
      </c>
    </row>
    <row r="1873" spans="1:13" x14ac:dyDescent="0.2">
      <c r="A1873" s="54" t="s">
        <v>397</v>
      </c>
      <c r="B1873" s="54" t="s">
        <v>16</v>
      </c>
      <c r="C1873" s="53">
        <v>1.1100000000000001</v>
      </c>
      <c r="D1873" s="53">
        <v>1.26</v>
      </c>
      <c r="E1873" s="53">
        <v>0.94</v>
      </c>
      <c r="F1873" s="53">
        <v>1</v>
      </c>
      <c r="G1873" s="53">
        <v>0.74</v>
      </c>
      <c r="H1873" s="54">
        <v>7</v>
      </c>
      <c r="I1873" s="58">
        <v>45972</v>
      </c>
      <c r="J1873" s="22">
        <v>1</v>
      </c>
      <c r="K1873" t="str">
        <f>VLOOKUP(A1873,MasterTutor!A:D,4,FALSE)</f>
        <v>Advanced</v>
      </c>
      <c r="L1873" t="str">
        <f>VLOOKUP(A1873,MasterTutor!A:D,3,FALSE)</f>
        <v>Professional</v>
      </c>
      <c r="M1873" t="str">
        <f>VLOOKUP(A1873,MasterTutor!A:D,2,FALSE)</f>
        <v>Annelies de Groot</v>
      </c>
    </row>
    <row r="1874" spans="1:13" x14ac:dyDescent="0.2">
      <c r="A1874" s="54" t="s">
        <v>397</v>
      </c>
      <c r="B1874" s="54" t="s">
        <v>257</v>
      </c>
      <c r="C1874" s="53">
        <v>0.97</v>
      </c>
      <c r="D1874" s="53">
        <v>1.3</v>
      </c>
      <c r="E1874" s="53">
        <v>0.95</v>
      </c>
      <c r="F1874" s="53">
        <v>1</v>
      </c>
      <c r="G1874" s="53">
        <v>0.89</v>
      </c>
      <c r="H1874" s="54">
        <v>16</v>
      </c>
      <c r="I1874" s="55">
        <v>0.75</v>
      </c>
      <c r="J1874" s="22">
        <v>0.75</v>
      </c>
      <c r="K1874" t="str">
        <f>VLOOKUP(A1874,MasterTutor!A:D,4,FALSE)</f>
        <v>Advanced</v>
      </c>
      <c r="L1874" t="str">
        <f>VLOOKUP(A1874,MasterTutor!A:D,3,FALSE)</f>
        <v>Professional</v>
      </c>
      <c r="M1874" t="str">
        <f>VLOOKUP(A1874,MasterTutor!A:D,2,FALSE)</f>
        <v>Annelies de Groot</v>
      </c>
    </row>
    <row r="1875" spans="1:13" x14ac:dyDescent="0.2">
      <c r="A1875" s="54" t="s">
        <v>397</v>
      </c>
      <c r="B1875" s="54" t="s">
        <v>29</v>
      </c>
      <c r="C1875" s="53">
        <v>1.125</v>
      </c>
      <c r="D1875" s="53">
        <v>1.1513</v>
      </c>
      <c r="E1875" s="53">
        <v>0.91200000000000003</v>
      </c>
      <c r="F1875" s="53">
        <v>1</v>
      </c>
      <c r="G1875" s="53">
        <v>0.68181818199999999</v>
      </c>
      <c r="H1875" s="54">
        <v>14</v>
      </c>
      <c r="I1875" s="55">
        <v>0.81818181818181823</v>
      </c>
      <c r="J1875" s="22">
        <f>I1875</f>
        <v>0.81818181818181823</v>
      </c>
      <c r="K1875" t="str">
        <f>VLOOKUP(A1875,MasterTutor!A:D,4,FALSE)</f>
        <v>Advanced</v>
      </c>
      <c r="L1875" t="str">
        <f>VLOOKUP(A1875,MasterTutor!A:D,3,FALSE)</f>
        <v>Professional</v>
      </c>
      <c r="M1875" t="str">
        <f>VLOOKUP(A1875,MasterTutor!A:D,2,FALSE)</f>
        <v>Annelies de Groot</v>
      </c>
    </row>
    <row r="1876" spans="1:13" x14ac:dyDescent="0.2">
      <c r="A1876" s="54" t="s">
        <v>397</v>
      </c>
      <c r="B1876" s="54" t="s">
        <v>17</v>
      </c>
      <c r="C1876" s="53">
        <v>1.07</v>
      </c>
      <c r="D1876" s="53">
        <v>1.29</v>
      </c>
      <c r="E1876" s="53">
        <v>0.94</v>
      </c>
      <c r="F1876" s="53">
        <v>0.74</v>
      </c>
      <c r="G1876" s="53">
        <v>0.82</v>
      </c>
      <c r="H1876" s="54">
        <v>2</v>
      </c>
      <c r="I1876" s="55">
        <v>1</v>
      </c>
      <c r="J1876" s="22">
        <f>I1876</f>
        <v>1</v>
      </c>
      <c r="K1876" t="str">
        <f>VLOOKUP(A1876,MasterTutor!A:D,4,FALSE)</f>
        <v>Advanced</v>
      </c>
      <c r="L1876" t="str">
        <f>VLOOKUP(A1876,MasterTutor!A:D,3,FALSE)</f>
        <v>Professional</v>
      </c>
      <c r="M1876" t="str">
        <f>VLOOKUP(A1876,MasterTutor!A:D,2,FALSE)</f>
        <v>Annelies de Groot</v>
      </c>
    </row>
    <row r="1877" spans="1:13" x14ac:dyDescent="0.2">
      <c r="A1877" s="54" t="s">
        <v>397</v>
      </c>
      <c r="B1877" s="54" t="s">
        <v>18</v>
      </c>
      <c r="C1877" s="53">
        <v>0.39</v>
      </c>
      <c r="D1877" s="53">
        <v>0.8</v>
      </c>
      <c r="E1877" s="53">
        <v>0.96</v>
      </c>
      <c r="F1877" s="53">
        <v>0.79</v>
      </c>
      <c r="G1877" s="53">
        <v>0.65</v>
      </c>
      <c r="H1877" s="54">
        <v>4</v>
      </c>
      <c r="I1877" s="55">
        <v>1</v>
      </c>
      <c r="J1877" s="22">
        <f>I1877</f>
        <v>1</v>
      </c>
      <c r="K1877" t="str">
        <f>VLOOKUP(A1877,MasterTutor!A:D,4,FALSE)</f>
        <v>Advanced</v>
      </c>
      <c r="L1877" t="str">
        <f>VLOOKUP(A1877,MasterTutor!A:D,3,FALSE)</f>
        <v>Professional</v>
      </c>
      <c r="M1877" t="str">
        <f>VLOOKUP(A1877,MasterTutor!A:D,2,FALSE)</f>
        <v>Annelies de Groot</v>
      </c>
    </row>
    <row r="1878" spans="1:13" x14ac:dyDescent="0.2">
      <c r="A1878" s="54" t="s">
        <v>397</v>
      </c>
      <c r="B1878" s="54" t="s">
        <v>20</v>
      </c>
      <c r="C1878" s="53">
        <v>1</v>
      </c>
      <c r="D1878" s="53">
        <v>1.28</v>
      </c>
      <c r="E1878" s="53">
        <v>0.92</v>
      </c>
      <c r="F1878" s="53">
        <v>1</v>
      </c>
      <c r="G1878" s="53">
        <v>0.56999999999999995</v>
      </c>
      <c r="H1878" s="54">
        <v>11</v>
      </c>
      <c r="I1878" s="55">
        <v>1</v>
      </c>
      <c r="J1878" s="22">
        <f>I1878</f>
        <v>1</v>
      </c>
      <c r="K1878" t="str">
        <f>VLOOKUP(A1878,MasterTutor!A:D,4,FALSE)</f>
        <v>Advanced</v>
      </c>
      <c r="L1878" t="str">
        <f>VLOOKUP(A1878,MasterTutor!A:D,3,FALSE)</f>
        <v>Professional</v>
      </c>
      <c r="M1878" t="str">
        <f>VLOOKUP(A1878,MasterTutor!A:D,2,FALSE)</f>
        <v>Annelies de Groot</v>
      </c>
    </row>
    <row r="1879" spans="1:13" x14ac:dyDescent="0.2">
      <c r="A1879" s="54" t="s">
        <v>397</v>
      </c>
      <c r="B1879" s="54" t="s">
        <v>21</v>
      </c>
      <c r="C1879" s="53">
        <v>1.1599999999999999</v>
      </c>
      <c r="D1879" s="53">
        <v>1.31</v>
      </c>
      <c r="E1879" s="53">
        <v>0.9</v>
      </c>
      <c r="F1879" s="53">
        <v>1</v>
      </c>
      <c r="G1879" s="53">
        <v>0.9</v>
      </c>
      <c r="H1879" s="54">
        <v>8</v>
      </c>
      <c r="I1879" s="55" t="s">
        <v>126</v>
      </c>
      <c r="J1879" s="22">
        <v>0.8</v>
      </c>
      <c r="K1879" t="str">
        <f>VLOOKUP(A1879,MasterTutor!A:D,4,FALSE)</f>
        <v>Advanced</v>
      </c>
      <c r="L1879" t="str">
        <f>VLOOKUP(A1879,MasterTutor!A:D,3,FALSE)</f>
        <v>Professional</v>
      </c>
      <c r="M1879" t="str">
        <f>VLOOKUP(A1879,MasterTutor!A:D,2,FALSE)</f>
        <v>Annelies de Groot</v>
      </c>
    </row>
    <row r="1880" spans="1:13" x14ac:dyDescent="0.2">
      <c r="A1880" s="54" t="s">
        <v>397</v>
      </c>
      <c r="B1880" s="54" t="s">
        <v>22</v>
      </c>
      <c r="C1880" s="53">
        <v>1.01</v>
      </c>
      <c r="D1880" s="53">
        <v>1.27</v>
      </c>
      <c r="E1880" s="53">
        <v>0.94</v>
      </c>
      <c r="F1880" s="53">
        <v>1</v>
      </c>
      <c r="G1880" s="53">
        <v>0.88</v>
      </c>
      <c r="H1880" s="54">
        <v>6</v>
      </c>
      <c r="I1880" s="55" t="s">
        <v>27</v>
      </c>
      <c r="J1880" s="22">
        <v>0.33</v>
      </c>
      <c r="K1880" t="str">
        <f>VLOOKUP(A1880,MasterTutor!A:D,4,FALSE)</f>
        <v>Advanced</v>
      </c>
      <c r="L1880" t="str">
        <f>VLOOKUP(A1880,MasterTutor!A:D,3,FALSE)</f>
        <v>Professional</v>
      </c>
      <c r="M1880" t="str">
        <f>VLOOKUP(A1880,MasterTutor!A:D,2,FALSE)</f>
        <v>Annelies de Groot</v>
      </c>
    </row>
    <row r="1881" spans="1:13" x14ac:dyDescent="0.2">
      <c r="A1881" s="54" t="s">
        <v>399</v>
      </c>
      <c r="B1881" s="54" t="s">
        <v>14</v>
      </c>
      <c r="C1881" s="53">
        <v>0.89379999999999904</v>
      </c>
      <c r="D1881" s="53">
        <v>1.0905</v>
      </c>
      <c r="E1881" s="53">
        <v>1</v>
      </c>
      <c r="F1881" s="53">
        <v>0.95774647887323905</v>
      </c>
      <c r="G1881" s="53">
        <v>1</v>
      </c>
      <c r="H1881" s="54">
        <v>7</v>
      </c>
      <c r="I1881" s="55" t="s">
        <v>400</v>
      </c>
      <c r="J1881" s="22">
        <v>0.4</v>
      </c>
      <c r="K1881" t="str">
        <f>VLOOKUP(A1881,MasterTutor!A:D,4,FALSE)</f>
        <v>Advanced</v>
      </c>
      <c r="L1881" t="str">
        <f>VLOOKUP(A1881,MasterTutor!A:D,3,FALSE)</f>
        <v>Professional</v>
      </c>
      <c r="M1881" t="str">
        <f>VLOOKUP(A1881,MasterTutor!A:D,2,FALSE)</f>
        <v>Kristin Haase-Alvey</v>
      </c>
    </row>
    <row r="1882" spans="1:13" x14ac:dyDescent="0.2">
      <c r="A1882" s="54" t="s">
        <v>399</v>
      </c>
      <c r="B1882" s="54" t="s">
        <v>16</v>
      </c>
      <c r="C1882" s="53">
        <v>0.93</v>
      </c>
      <c r="D1882" s="53">
        <v>0.98</v>
      </c>
      <c r="E1882" s="53">
        <v>0.99</v>
      </c>
      <c r="F1882" s="53">
        <v>0.9</v>
      </c>
      <c r="G1882" s="53">
        <v>0.56999999999999995</v>
      </c>
      <c r="H1882" s="54">
        <v>7</v>
      </c>
      <c r="I1882" s="58">
        <v>45661</v>
      </c>
      <c r="J1882" s="24">
        <v>0.25</v>
      </c>
      <c r="K1882" t="str">
        <f>VLOOKUP(A1882,MasterTutor!A:D,4,FALSE)</f>
        <v>Advanced</v>
      </c>
      <c r="L1882" t="str">
        <f>VLOOKUP(A1882,MasterTutor!A:D,3,FALSE)</f>
        <v>Professional</v>
      </c>
      <c r="M1882" t="str">
        <f>VLOOKUP(A1882,MasterTutor!A:D,2,FALSE)</f>
        <v>Kristin Haase-Alvey</v>
      </c>
    </row>
    <row r="1883" spans="1:13" x14ac:dyDescent="0.2">
      <c r="A1883" s="54" t="s">
        <v>399</v>
      </c>
      <c r="B1883" s="54" t="s">
        <v>257</v>
      </c>
      <c r="C1883" s="53">
        <v>0.6</v>
      </c>
      <c r="D1883" s="53">
        <v>0.9</v>
      </c>
      <c r="E1883" s="53">
        <v>0.99</v>
      </c>
      <c r="F1883" s="53">
        <v>0.98</v>
      </c>
      <c r="G1883" s="53">
        <v>1</v>
      </c>
      <c r="H1883" s="54">
        <v>7</v>
      </c>
      <c r="I1883" s="55">
        <v>0.75</v>
      </c>
      <c r="J1883" s="22">
        <v>0.75</v>
      </c>
      <c r="K1883" t="str">
        <f>VLOOKUP(A1883,MasterTutor!A:D,4,FALSE)</f>
        <v>Advanced</v>
      </c>
      <c r="L1883" t="str">
        <f>VLOOKUP(A1883,MasterTutor!A:D,3,FALSE)</f>
        <v>Professional</v>
      </c>
      <c r="M1883" t="str">
        <f>VLOOKUP(A1883,MasterTutor!A:D,2,FALSE)</f>
        <v>Kristin Haase-Alvey</v>
      </c>
    </row>
    <row r="1884" spans="1:13" x14ac:dyDescent="0.2">
      <c r="A1884" s="54" t="s">
        <v>399</v>
      </c>
      <c r="B1884" s="54" t="s">
        <v>29</v>
      </c>
      <c r="C1884" s="53">
        <v>0.94579999999999997</v>
      </c>
      <c r="D1884" s="53">
        <v>1.0082</v>
      </c>
      <c r="E1884" s="53">
        <v>0.99145299099999995</v>
      </c>
      <c r="F1884" s="53">
        <v>0.89024390200000003</v>
      </c>
      <c r="G1884" s="53">
        <v>0.6875</v>
      </c>
      <c r="H1884" s="54">
        <v>11</v>
      </c>
      <c r="I1884" s="55">
        <v>0.55555555555555558</v>
      </c>
      <c r="J1884" s="22">
        <f>I1884</f>
        <v>0.55555555555555558</v>
      </c>
      <c r="K1884" t="str">
        <f>VLOOKUP(A1884,MasterTutor!A:D,4,FALSE)</f>
        <v>Advanced</v>
      </c>
      <c r="L1884" t="str">
        <f>VLOOKUP(A1884,MasterTutor!A:D,3,FALSE)</f>
        <v>Professional</v>
      </c>
      <c r="M1884" t="str">
        <f>VLOOKUP(A1884,MasterTutor!A:D,2,FALSE)</f>
        <v>Kristin Haase-Alvey</v>
      </c>
    </row>
    <row r="1885" spans="1:13" x14ac:dyDescent="0.2">
      <c r="A1885" s="54" t="s">
        <v>399</v>
      </c>
      <c r="B1885" s="54" t="s">
        <v>22</v>
      </c>
      <c r="C1885" s="53">
        <v>0.6</v>
      </c>
      <c r="D1885" s="53">
        <v>0.93</v>
      </c>
      <c r="E1885" s="53">
        <v>1</v>
      </c>
      <c r="F1885" s="53">
        <v>0.93</v>
      </c>
      <c r="G1885" s="53">
        <v>0.5</v>
      </c>
      <c r="H1885" s="54">
        <v>5</v>
      </c>
      <c r="I1885" s="55" t="s">
        <v>401</v>
      </c>
      <c r="J1885" s="22">
        <v>0.69</v>
      </c>
      <c r="K1885" t="str">
        <f>VLOOKUP(A1885,MasterTutor!A:D,4,FALSE)</f>
        <v>Advanced</v>
      </c>
      <c r="L1885" t="str">
        <f>VLOOKUP(A1885,MasterTutor!A:D,3,FALSE)</f>
        <v>Professional</v>
      </c>
      <c r="M1885" t="str">
        <f>VLOOKUP(A1885,MasterTutor!A:D,2,FALSE)</f>
        <v>Kristin Haase-Alvey</v>
      </c>
    </row>
    <row r="1886" spans="1:13" x14ac:dyDescent="0.2">
      <c r="A1886" s="54" t="s">
        <v>402</v>
      </c>
      <c r="B1886" s="54" t="s">
        <v>14</v>
      </c>
      <c r="C1886" s="53">
        <v>0.99379999999999902</v>
      </c>
      <c r="D1886" s="53">
        <v>1.0147999999999999</v>
      </c>
      <c r="E1886" s="53">
        <v>0.98305084745762705</v>
      </c>
      <c r="F1886" s="53">
        <v>1</v>
      </c>
      <c r="G1886" s="53">
        <v>1</v>
      </c>
      <c r="H1886" s="54">
        <v>4</v>
      </c>
      <c r="I1886" s="55"/>
      <c r="J1886" s="22"/>
      <c r="K1886" t="str">
        <f>VLOOKUP(A1886,MasterTutor!A:D,4,FALSE)</f>
        <v>Premium</v>
      </c>
      <c r="L1886" t="str">
        <f>VLOOKUP(A1886,MasterTutor!A:D,3,FALSE)</f>
        <v>Professional</v>
      </c>
      <c r="M1886" t="str">
        <f>VLOOKUP(A1886,MasterTutor!A:D,2,FALSE)</f>
        <v>Ian Plamondon</v>
      </c>
    </row>
    <row r="1887" spans="1:13" x14ac:dyDescent="0.2">
      <c r="A1887" s="54" t="s">
        <v>402</v>
      </c>
      <c r="B1887" s="54" t="s">
        <v>14</v>
      </c>
      <c r="C1887" s="53">
        <v>0.99379999999999902</v>
      </c>
      <c r="D1887" s="53">
        <v>1.0147999999999999</v>
      </c>
      <c r="E1887" s="53">
        <v>0.98305084745762705</v>
      </c>
      <c r="F1887" s="53">
        <v>1</v>
      </c>
      <c r="G1887" s="53">
        <v>1</v>
      </c>
      <c r="H1887" s="54">
        <v>4</v>
      </c>
      <c r="I1887" s="54"/>
      <c r="J1887" s="19"/>
      <c r="K1887" t="str">
        <f>VLOOKUP(A1887,MasterTutor!A:D,4,FALSE)</f>
        <v>Premium</v>
      </c>
      <c r="L1887" t="str">
        <f>VLOOKUP(A1887,MasterTutor!A:D,3,FALSE)</f>
        <v>Professional</v>
      </c>
      <c r="M1887" t="str">
        <f>VLOOKUP(A1887,MasterTutor!A:D,2,FALSE)</f>
        <v>Ian Plamondon</v>
      </c>
    </row>
    <row r="1888" spans="1:13" x14ac:dyDescent="0.2">
      <c r="A1888" s="54" t="s">
        <v>402</v>
      </c>
      <c r="B1888" s="54" t="s">
        <v>16</v>
      </c>
      <c r="C1888" s="53">
        <v>0.71</v>
      </c>
      <c r="D1888" s="53">
        <v>1.07</v>
      </c>
      <c r="E1888" s="53">
        <v>0.98</v>
      </c>
      <c r="F1888" s="53">
        <v>0.98</v>
      </c>
      <c r="G1888" s="53">
        <v>1</v>
      </c>
      <c r="H1888" s="54">
        <v>2</v>
      </c>
      <c r="I1888" s="58">
        <v>45720</v>
      </c>
      <c r="J1888" s="24">
        <v>0.75</v>
      </c>
      <c r="K1888" t="str">
        <f>VLOOKUP(A1888,MasterTutor!A:D,4,FALSE)</f>
        <v>Premium</v>
      </c>
      <c r="L1888" t="str">
        <f>VLOOKUP(A1888,MasterTutor!A:D,3,FALSE)</f>
        <v>Professional</v>
      </c>
      <c r="M1888" t="str">
        <f>VLOOKUP(A1888,MasterTutor!A:D,2,FALSE)</f>
        <v>Ian Plamondon</v>
      </c>
    </row>
    <row r="1889" spans="1:13" x14ac:dyDescent="0.2">
      <c r="A1889" s="54" t="s">
        <v>402</v>
      </c>
      <c r="B1889" s="54" t="s">
        <v>257</v>
      </c>
      <c r="C1889" s="53">
        <v>0.6</v>
      </c>
      <c r="D1889" s="53">
        <v>1.05</v>
      </c>
      <c r="E1889" s="53">
        <v>1</v>
      </c>
      <c r="F1889" s="53">
        <v>0.97</v>
      </c>
      <c r="G1889" s="53">
        <v>1</v>
      </c>
      <c r="H1889" s="54">
        <v>3</v>
      </c>
      <c r="I1889" s="55">
        <v>1</v>
      </c>
      <c r="J1889" s="22">
        <v>1</v>
      </c>
      <c r="K1889" t="str">
        <f>VLOOKUP(A1889,MasterTutor!A:D,4,FALSE)</f>
        <v>Premium</v>
      </c>
      <c r="L1889" t="str">
        <f>VLOOKUP(A1889,MasterTutor!A:D,3,FALSE)</f>
        <v>Professional</v>
      </c>
      <c r="M1889" t="str">
        <f>VLOOKUP(A1889,MasterTutor!A:D,2,FALSE)</f>
        <v>Ian Plamondon</v>
      </c>
    </row>
    <row r="1890" spans="1:13" x14ac:dyDescent="0.2">
      <c r="A1890" s="54" t="s">
        <v>402</v>
      </c>
      <c r="B1890" s="54" t="s">
        <v>29</v>
      </c>
      <c r="C1890" s="53">
        <v>0.50419999999999998</v>
      </c>
      <c r="D1890" s="53">
        <v>0.89800000000000002</v>
      </c>
      <c r="E1890" s="53">
        <v>1</v>
      </c>
      <c r="F1890" s="53">
        <v>1</v>
      </c>
      <c r="G1890" s="53">
        <v>0.8</v>
      </c>
      <c r="H1890" s="54">
        <v>2</v>
      </c>
      <c r="I1890" s="55">
        <v>1</v>
      </c>
      <c r="J1890" s="22">
        <f>I1890</f>
        <v>1</v>
      </c>
      <c r="K1890" t="str">
        <f>VLOOKUP(A1890,MasterTutor!A:D,4,FALSE)</f>
        <v>Premium</v>
      </c>
      <c r="L1890" t="str">
        <f>VLOOKUP(A1890,MasterTutor!A:D,3,FALSE)</f>
        <v>Professional</v>
      </c>
      <c r="M1890" t="str">
        <f>VLOOKUP(A1890,MasterTutor!A:D,2,FALSE)</f>
        <v>Ian Plamondon</v>
      </c>
    </row>
    <row r="1891" spans="1:13" x14ac:dyDescent="0.2">
      <c r="A1891" s="54" t="s">
        <v>402</v>
      </c>
      <c r="B1891" s="54" t="s">
        <v>17</v>
      </c>
      <c r="C1891" s="53">
        <v>0.67</v>
      </c>
      <c r="D1891" s="53">
        <v>0.98</v>
      </c>
      <c r="E1891" s="53">
        <v>1</v>
      </c>
      <c r="F1891" s="53">
        <v>0.98</v>
      </c>
      <c r="G1891" s="53">
        <v>0.89</v>
      </c>
      <c r="H1891" s="54">
        <v>2</v>
      </c>
      <c r="I1891" s="55">
        <v>1</v>
      </c>
      <c r="J1891" s="22">
        <f>I1891</f>
        <v>1</v>
      </c>
      <c r="K1891" t="str">
        <f>VLOOKUP(A1891,MasterTutor!A:D,4,FALSE)</f>
        <v>Premium</v>
      </c>
      <c r="L1891" t="str">
        <f>VLOOKUP(A1891,MasterTutor!A:D,3,FALSE)</f>
        <v>Professional</v>
      </c>
      <c r="M1891" t="str">
        <f>VLOOKUP(A1891,MasterTutor!A:D,2,FALSE)</f>
        <v>Ian Plamondon</v>
      </c>
    </row>
    <row r="1892" spans="1:13" x14ac:dyDescent="0.2">
      <c r="A1892" s="54" t="s">
        <v>402</v>
      </c>
      <c r="B1892" s="54" t="s">
        <v>18</v>
      </c>
      <c r="C1892" s="53">
        <v>0.28000000000000003</v>
      </c>
      <c r="D1892" s="53">
        <v>0.82</v>
      </c>
      <c r="E1892" s="53">
        <v>1</v>
      </c>
      <c r="F1892" s="53">
        <v>1</v>
      </c>
      <c r="G1892" s="53">
        <v>1</v>
      </c>
      <c r="H1892" s="54" t="e">
        <v>#N/A</v>
      </c>
      <c r="I1892" s="55">
        <v>1</v>
      </c>
      <c r="J1892" s="22">
        <f>I1892</f>
        <v>1</v>
      </c>
      <c r="K1892" t="str">
        <f>VLOOKUP(A1892,MasterTutor!A:D,4,FALSE)</f>
        <v>Premium</v>
      </c>
      <c r="L1892" t="str">
        <f>VLOOKUP(A1892,MasterTutor!A:D,3,FALSE)</f>
        <v>Professional</v>
      </c>
      <c r="M1892" t="str">
        <f>VLOOKUP(A1892,MasterTutor!A:D,2,FALSE)</f>
        <v>Ian Plamondon</v>
      </c>
    </row>
    <row r="1893" spans="1:13" x14ac:dyDescent="0.2">
      <c r="A1893" s="54" t="s">
        <v>402</v>
      </c>
      <c r="B1893" s="54" t="s">
        <v>20</v>
      </c>
      <c r="C1893" s="53">
        <v>0.28999999999999998</v>
      </c>
      <c r="D1893" s="53">
        <v>0.81</v>
      </c>
      <c r="E1893" s="53">
        <v>1</v>
      </c>
      <c r="F1893" s="53">
        <v>1</v>
      </c>
      <c r="G1893" s="53">
        <v>0.82</v>
      </c>
      <c r="H1893" s="54">
        <v>3</v>
      </c>
      <c r="I1893" s="55">
        <v>1</v>
      </c>
      <c r="J1893" s="22">
        <f>I1893</f>
        <v>1</v>
      </c>
      <c r="K1893" t="str">
        <f>VLOOKUP(A1893,MasterTutor!A:D,4,FALSE)</f>
        <v>Premium</v>
      </c>
      <c r="L1893" t="str">
        <f>VLOOKUP(A1893,MasterTutor!A:D,3,FALSE)</f>
        <v>Professional</v>
      </c>
      <c r="M1893" t="str">
        <f>VLOOKUP(A1893,MasterTutor!A:D,2,FALSE)</f>
        <v>Ian Plamondon</v>
      </c>
    </row>
    <row r="1894" spans="1:13" x14ac:dyDescent="0.2">
      <c r="A1894" s="54" t="s">
        <v>402</v>
      </c>
      <c r="B1894" s="54" t="s">
        <v>21</v>
      </c>
      <c r="C1894" s="53">
        <v>0.82</v>
      </c>
      <c r="D1894" s="53">
        <v>1.07</v>
      </c>
      <c r="E1894" s="53">
        <v>1</v>
      </c>
      <c r="F1894" s="53">
        <v>1</v>
      </c>
      <c r="G1894" s="53">
        <v>0.88</v>
      </c>
      <c r="H1894" s="54">
        <v>2</v>
      </c>
      <c r="I1894" s="55" t="s">
        <v>66</v>
      </c>
      <c r="J1894" s="22">
        <v>0.5</v>
      </c>
      <c r="K1894" t="str">
        <f>VLOOKUP(A1894,MasterTutor!A:D,4,FALSE)</f>
        <v>Premium</v>
      </c>
      <c r="L1894" t="str">
        <f>VLOOKUP(A1894,MasterTutor!A:D,3,FALSE)</f>
        <v>Professional</v>
      </c>
      <c r="M1894" t="str">
        <f>VLOOKUP(A1894,MasterTutor!A:D,2,FALSE)</f>
        <v>Ian Plamondon</v>
      </c>
    </row>
    <row r="1895" spans="1:13" x14ac:dyDescent="0.2">
      <c r="A1895" s="54" t="s">
        <v>402</v>
      </c>
      <c r="B1895" s="54" t="s">
        <v>22</v>
      </c>
      <c r="C1895" s="53">
        <v>1.1000000000000001</v>
      </c>
      <c r="D1895" s="53">
        <v>1.07</v>
      </c>
      <c r="E1895" s="53">
        <v>0.98</v>
      </c>
      <c r="F1895" s="53">
        <v>1</v>
      </c>
      <c r="G1895" s="53">
        <v>1</v>
      </c>
      <c r="H1895" s="54">
        <v>4</v>
      </c>
      <c r="I1895" s="55" t="s">
        <v>36</v>
      </c>
      <c r="J1895" s="22">
        <v>0</v>
      </c>
      <c r="K1895" t="str">
        <f>VLOOKUP(A1895,MasterTutor!A:D,4,FALSE)</f>
        <v>Premium</v>
      </c>
      <c r="L1895" t="str">
        <f>VLOOKUP(A1895,MasterTutor!A:D,3,FALSE)</f>
        <v>Professional</v>
      </c>
      <c r="M1895" t="str">
        <f>VLOOKUP(A1895,MasterTutor!A:D,2,FALSE)</f>
        <v>Ian Plamondon</v>
      </c>
    </row>
    <row r="1896" spans="1:13" x14ac:dyDescent="0.2">
      <c r="A1896" s="54" t="s">
        <v>403</v>
      </c>
      <c r="B1896" s="54" t="s">
        <v>14</v>
      </c>
      <c r="C1896" s="53">
        <v>0</v>
      </c>
      <c r="D1896" s="53">
        <v>0.73439999999999905</v>
      </c>
      <c r="E1896" s="53">
        <v>0</v>
      </c>
      <c r="F1896" s="53">
        <v>0</v>
      </c>
      <c r="G1896" s="53">
        <v>0</v>
      </c>
      <c r="H1896" s="54">
        <v>2</v>
      </c>
      <c r="I1896" s="55"/>
      <c r="J1896" s="22"/>
      <c r="K1896" t="str">
        <f>VLOOKUP(A1896,MasterTutor!A:D,4,FALSE)</f>
        <v>Advanced</v>
      </c>
      <c r="L1896" t="str">
        <f>VLOOKUP(A1896,MasterTutor!A:D,3,FALSE)</f>
        <v>Adjunct</v>
      </c>
      <c r="M1896" t="str">
        <f>VLOOKUP(A1896,MasterTutor!A:D,2,FALSE)</f>
        <v>Ela Cross</v>
      </c>
    </row>
    <row r="1897" spans="1:13" x14ac:dyDescent="0.2">
      <c r="A1897" s="54" t="s">
        <v>403</v>
      </c>
      <c r="B1897" s="54" t="s">
        <v>14</v>
      </c>
      <c r="C1897" s="53">
        <v>0</v>
      </c>
      <c r="D1897" s="53">
        <v>0.73439999999999905</v>
      </c>
      <c r="E1897" s="53">
        <v>0</v>
      </c>
      <c r="F1897" s="53">
        <v>0</v>
      </c>
      <c r="G1897" s="53">
        <v>0</v>
      </c>
      <c r="H1897" s="54">
        <v>2</v>
      </c>
      <c r="I1897" s="54"/>
      <c r="J1897" s="19"/>
      <c r="K1897" t="str">
        <f>VLOOKUP(A1897,MasterTutor!A:D,4,FALSE)</f>
        <v>Advanced</v>
      </c>
      <c r="L1897" t="str">
        <f>VLOOKUP(A1897,MasterTutor!A:D,3,FALSE)</f>
        <v>Adjunct</v>
      </c>
      <c r="M1897" t="str">
        <f>VLOOKUP(A1897,MasterTutor!A:D,2,FALSE)</f>
        <v>Ela Cross</v>
      </c>
    </row>
    <row r="1898" spans="1:13" x14ac:dyDescent="0.2">
      <c r="A1898" s="54" t="s">
        <v>403</v>
      </c>
      <c r="B1898" s="54" t="s">
        <v>16</v>
      </c>
      <c r="C1898" s="53">
        <v>1.05</v>
      </c>
      <c r="D1898" s="53">
        <v>1.21</v>
      </c>
      <c r="E1898" s="53">
        <v>0.99</v>
      </c>
      <c r="F1898" s="53">
        <v>0.88</v>
      </c>
      <c r="G1898" s="53">
        <v>0</v>
      </c>
      <c r="H1898" s="54">
        <v>7</v>
      </c>
      <c r="I1898" s="58" t="s">
        <v>404</v>
      </c>
      <c r="J1898" s="22">
        <v>0</v>
      </c>
      <c r="K1898" t="str">
        <f>VLOOKUP(A1898,MasterTutor!A:D,4,FALSE)</f>
        <v>Advanced</v>
      </c>
      <c r="L1898" t="str">
        <f>VLOOKUP(A1898,MasterTutor!A:D,3,FALSE)</f>
        <v>Adjunct</v>
      </c>
      <c r="M1898" t="str">
        <f>VLOOKUP(A1898,MasterTutor!A:D,2,FALSE)</f>
        <v>Ela Cross</v>
      </c>
    </row>
    <row r="1899" spans="1:13" x14ac:dyDescent="0.2">
      <c r="A1899" s="54" t="s">
        <v>403</v>
      </c>
      <c r="B1899" s="54" t="s">
        <v>257</v>
      </c>
      <c r="C1899" s="53">
        <v>1.19</v>
      </c>
      <c r="D1899" s="53">
        <v>1.28</v>
      </c>
      <c r="E1899" s="53">
        <v>1</v>
      </c>
      <c r="F1899" s="53">
        <v>0.98</v>
      </c>
      <c r="G1899" s="53">
        <v>0</v>
      </c>
      <c r="H1899" s="54">
        <v>11</v>
      </c>
      <c r="I1899" s="55" t="s">
        <v>36</v>
      </c>
      <c r="J1899" s="22">
        <v>0</v>
      </c>
      <c r="K1899" t="str">
        <f>VLOOKUP(A1899,MasterTutor!A:D,4,FALSE)</f>
        <v>Advanced</v>
      </c>
      <c r="L1899" t="str">
        <f>VLOOKUP(A1899,MasterTutor!A:D,3,FALSE)</f>
        <v>Adjunct</v>
      </c>
      <c r="M1899" t="str">
        <f>VLOOKUP(A1899,MasterTutor!A:D,2,FALSE)</f>
        <v>Ela Cross</v>
      </c>
    </row>
    <row r="1900" spans="1:13" x14ac:dyDescent="0.2">
      <c r="A1900" s="54" t="s">
        <v>403</v>
      </c>
      <c r="B1900" s="54" t="s">
        <v>29</v>
      </c>
      <c r="C1900" s="53">
        <v>1.1625000000000001</v>
      </c>
      <c r="D1900" s="53">
        <v>1.3385</v>
      </c>
      <c r="E1900" s="53">
        <v>0.98924731200000005</v>
      </c>
      <c r="F1900" s="53">
        <v>0.9375</v>
      </c>
      <c r="G1900" s="53">
        <v>0.117647059</v>
      </c>
      <c r="H1900" s="54">
        <v>17</v>
      </c>
      <c r="I1900" s="55" t="s">
        <v>189</v>
      </c>
      <c r="J1900" s="22">
        <v>0</v>
      </c>
      <c r="K1900" t="str">
        <f>VLOOKUP(A1900,MasterTutor!A:D,4,FALSE)</f>
        <v>Advanced</v>
      </c>
      <c r="L1900" t="str">
        <f>VLOOKUP(A1900,MasterTutor!A:D,3,FALSE)</f>
        <v>Adjunct</v>
      </c>
      <c r="M1900" t="str">
        <f>VLOOKUP(A1900,MasterTutor!A:D,2,FALSE)</f>
        <v>Ela Cross</v>
      </c>
    </row>
    <row r="1901" spans="1:13" x14ac:dyDescent="0.2">
      <c r="A1901" s="54" t="s">
        <v>403</v>
      </c>
      <c r="B1901" s="54" t="s">
        <v>17</v>
      </c>
      <c r="C1901" s="53">
        <v>1.08</v>
      </c>
      <c r="D1901" s="53">
        <v>1.61</v>
      </c>
      <c r="E1901" s="53">
        <v>0.99</v>
      </c>
      <c r="F1901" s="53">
        <v>0.64</v>
      </c>
      <c r="G1901" s="53">
        <v>0.42</v>
      </c>
      <c r="H1901" s="54">
        <v>1</v>
      </c>
      <c r="I1901" s="55"/>
      <c r="J1901" s="22"/>
      <c r="K1901" t="str">
        <f>VLOOKUP(A1901,MasterTutor!A:D,4,FALSE)</f>
        <v>Advanced</v>
      </c>
      <c r="L1901" t="str">
        <f>VLOOKUP(A1901,MasterTutor!A:D,3,FALSE)</f>
        <v>Adjunct</v>
      </c>
      <c r="M1901" t="str">
        <f>VLOOKUP(A1901,MasterTutor!A:D,2,FALSE)</f>
        <v>Ela Cross</v>
      </c>
    </row>
    <row r="1902" spans="1:13" x14ac:dyDescent="0.2">
      <c r="A1902" s="54" t="s">
        <v>403</v>
      </c>
      <c r="B1902" s="54" t="s">
        <v>18</v>
      </c>
      <c r="C1902" s="53">
        <v>1.01</v>
      </c>
      <c r="D1902" s="53">
        <v>1.79</v>
      </c>
      <c r="E1902" s="53">
        <v>1</v>
      </c>
      <c r="F1902" s="53">
        <v>1</v>
      </c>
      <c r="G1902" s="53">
        <v>0.4</v>
      </c>
      <c r="H1902" s="54">
        <v>5</v>
      </c>
      <c r="I1902" s="54"/>
      <c r="J1902" s="19"/>
      <c r="K1902" t="str">
        <f>VLOOKUP(A1902,MasterTutor!A:D,4,FALSE)</f>
        <v>Advanced</v>
      </c>
      <c r="L1902" t="str">
        <f>VLOOKUP(A1902,MasterTutor!A:D,3,FALSE)</f>
        <v>Adjunct</v>
      </c>
      <c r="M1902" t="str">
        <f>VLOOKUP(A1902,MasterTutor!A:D,2,FALSE)</f>
        <v>Ela Cross</v>
      </c>
    </row>
    <row r="1903" spans="1:13" x14ac:dyDescent="0.2">
      <c r="A1903" s="54" t="s">
        <v>405</v>
      </c>
      <c r="B1903" s="54" t="s">
        <v>17</v>
      </c>
      <c r="C1903" s="53">
        <v>0.5</v>
      </c>
      <c r="D1903" s="53">
        <v>0.88</v>
      </c>
      <c r="E1903" s="53">
        <v>1</v>
      </c>
      <c r="F1903" s="53">
        <v>0.96</v>
      </c>
      <c r="G1903" s="53">
        <v>0.86</v>
      </c>
      <c r="H1903" s="54">
        <v>2</v>
      </c>
      <c r="I1903" s="55"/>
      <c r="J1903" s="22"/>
      <c r="K1903" t="e">
        <f>VLOOKUP(A1903,MasterTutor!A:D,4,FALSE)</f>
        <v>#N/A</v>
      </c>
      <c r="L1903" t="e">
        <f>VLOOKUP(A1903,MasterTutor!A:D,3,FALSE)</f>
        <v>#N/A</v>
      </c>
      <c r="M1903" t="e">
        <f>VLOOKUP(A1903,MasterTutor!A:D,2,FALSE)</f>
        <v>#N/A</v>
      </c>
    </row>
    <row r="1904" spans="1:13" x14ac:dyDescent="0.2">
      <c r="A1904" s="54" t="s">
        <v>405</v>
      </c>
      <c r="B1904" s="54" t="s">
        <v>18</v>
      </c>
      <c r="C1904" s="53">
        <v>0.44</v>
      </c>
      <c r="D1904" s="53">
        <v>1.05</v>
      </c>
      <c r="E1904" s="53">
        <v>0.99</v>
      </c>
      <c r="F1904" s="53">
        <v>1</v>
      </c>
      <c r="G1904" s="53">
        <v>0.63</v>
      </c>
      <c r="H1904" s="54">
        <v>1</v>
      </c>
      <c r="I1904" s="55" t="s">
        <v>406</v>
      </c>
      <c r="J1904" s="22">
        <v>0.17</v>
      </c>
      <c r="K1904" t="e">
        <f>VLOOKUP(A1904,MasterTutor!A:D,4,FALSE)</f>
        <v>#N/A</v>
      </c>
      <c r="L1904" t="e">
        <f>VLOOKUP(A1904,MasterTutor!A:D,3,FALSE)</f>
        <v>#N/A</v>
      </c>
      <c r="M1904" t="e">
        <f>VLOOKUP(A1904,MasterTutor!A:D,2,FALSE)</f>
        <v>#N/A</v>
      </c>
    </row>
    <row r="1905" spans="1:13" x14ac:dyDescent="0.2">
      <c r="A1905" s="54" t="s">
        <v>405</v>
      </c>
      <c r="B1905" s="54" t="s">
        <v>20</v>
      </c>
      <c r="C1905" s="53">
        <v>0.59</v>
      </c>
      <c r="D1905" s="53">
        <v>1.02</v>
      </c>
      <c r="E1905" s="53">
        <v>0.98</v>
      </c>
      <c r="F1905" s="53">
        <v>0.47</v>
      </c>
      <c r="G1905" s="53">
        <v>0.54</v>
      </c>
      <c r="H1905" s="54" t="e">
        <v>#N/A</v>
      </c>
      <c r="I1905" s="55"/>
      <c r="J1905" s="22"/>
      <c r="K1905" t="e">
        <f>VLOOKUP(A1905,MasterTutor!A:D,4,FALSE)</f>
        <v>#N/A</v>
      </c>
      <c r="L1905" t="e">
        <f>VLOOKUP(A1905,MasterTutor!A:D,3,FALSE)</f>
        <v>#N/A</v>
      </c>
      <c r="M1905" t="e">
        <f>VLOOKUP(A1905,MasterTutor!A:D,2,FALSE)</f>
        <v>#N/A</v>
      </c>
    </row>
    <row r="1906" spans="1:13" x14ac:dyDescent="0.2">
      <c r="A1906" s="54" t="s">
        <v>405</v>
      </c>
      <c r="B1906" s="54" t="s">
        <v>21</v>
      </c>
      <c r="C1906" s="53">
        <v>0.56000000000000005</v>
      </c>
      <c r="D1906" s="53">
        <v>0.98</v>
      </c>
      <c r="E1906" s="53">
        <v>0.98</v>
      </c>
      <c r="F1906" s="53">
        <v>0.76</v>
      </c>
      <c r="G1906" s="53">
        <v>0</v>
      </c>
      <c r="H1906" s="54">
        <v>2</v>
      </c>
      <c r="I1906" s="55" t="s">
        <v>54</v>
      </c>
      <c r="J1906" s="22">
        <v>0</v>
      </c>
      <c r="K1906" t="e">
        <f>VLOOKUP(A1906,MasterTutor!A:D,4,FALSE)</f>
        <v>#N/A</v>
      </c>
      <c r="L1906" t="e">
        <f>VLOOKUP(A1906,MasterTutor!A:D,3,FALSE)</f>
        <v>#N/A</v>
      </c>
      <c r="M1906" t="e">
        <f>VLOOKUP(A1906,MasterTutor!A:D,2,FALSE)</f>
        <v>#N/A</v>
      </c>
    </row>
    <row r="1907" spans="1:13" x14ac:dyDescent="0.2">
      <c r="A1907" s="54" t="s">
        <v>407</v>
      </c>
      <c r="B1907" s="54" t="s">
        <v>14</v>
      </c>
      <c r="C1907" s="53">
        <v>1.0688</v>
      </c>
      <c r="D1907" s="53">
        <v>1.2004999999999999</v>
      </c>
      <c r="E1907" s="53">
        <v>0.96296296296296202</v>
      </c>
      <c r="F1907" s="53">
        <v>0.92857142857142805</v>
      </c>
      <c r="G1907" s="53">
        <v>0.86666666666666603</v>
      </c>
      <c r="H1907" s="54">
        <v>6</v>
      </c>
      <c r="I1907" s="55" t="s">
        <v>23</v>
      </c>
      <c r="J1907" s="22">
        <v>1</v>
      </c>
      <c r="K1907" t="e">
        <f>VLOOKUP(A1907,MasterTutor!A:D,4,FALSE)</f>
        <v>#N/A</v>
      </c>
      <c r="L1907" t="e">
        <f>VLOOKUP(A1907,MasterTutor!A:D,3,FALSE)</f>
        <v>#N/A</v>
      </c>
      <c r="M1907" t="e">
        <f>VLOOKUP(A1907,MasterTutor!A:D,2,FALSE)</f>
        <v>#N/A</v>
      </c>
    </row>
    <row r="1908" spans="1:13" x14ac:dyDescent="0.2">
      <c r="A1908" s="54" t="s">
        <v>407</v>
      </c>
      <c r="B1908" s="54" t="s">
        <v>16</v>
      </c>
      <c r="C1908" s="53">
        <v>0.46</v>
      </c>
      <c r="D1908" s="53">
        <v>0.98</v>
      </c>
      <c r="E1908" s="53">
        <v>1</v>
      </c>
      <c r="F1908" s="53">
        <v>0.93</v>
      </c>
      <c r="G1908" s="53">
        <v>0.67</v>
      </c>
      <c r="H1908" s="54">
        <v>4</v>
      </c>
      <c r="I1908" s="58"/>
      <c r="J1908" s="19"/>
      <c r="K1908" t="e">
        <f>VLOOKUP(A1908,MasterTutor!A:D,4,FALSE)</f>
        <v>#N/A</v>
      </c>
      <c r="L1908" t="e">
        <f>VLOOKUP(A1908,MasterTutor!A:D,3,FALSE)</f>
        <v>#N/A</v>
      </c>
      <c r="M1908" t="e">
        <f>VLOOKUP(A1908,MasterTutor!A:D,2,FALSE)</f>
        <v>#N/A</v>
      </c>
    </row>
    <row r="1909" spans="1:13" x14ac:dyDescent="0.2">
      <c r="A1909" s="54" t="s">
        <v>407</v>
      </c>
      <c r="B1909" s="54" t="s">
        <v>17</v>
      </c>
      <c r="C1909" s="53">
        <v>0.85</v>
      </c>
      <c r="D1909" s="53">
        <v>1.1499999999999999</v>
      </c>
      <c r="E1909" s="53">
        <v>0.98</v>
      </c>
      <c r="F1909" s="53">
        <v>0.88</v>
      </c>
      <c r="G1909" s="53">
        <v>0.72</v>
      </c>
      <c r="H1909" s="54">
        <v>3</v>
      </c>
      <c r="I1909" s="55">
        <v>1</v>
      </c>
      <c r="J1909" s="22">
        <f>I1909</f>
        <v>1</v>
      </c>
      <c r="K1909" t="e">
        <f>VLOOKUP(A1909,MasterTutor!A:D,4,FALSE)</f>
        <v>#N/A</v>
      </c>
      <c r="L1909" t="e">
        <f>VLOOKUP(A1909,MasterTutor!A:D,3,FALSE)</f>
        <v>#N/A</v>
      </c>
      <c r="M1909" t="e">
        <f>VLOOKUP(A1909,MasterTutor!A:D,2,FALSE)</f>
        <v>#N/A</v>
      </c>
    </row>
    <row r="1910" spans="1:13" x14ac:dyDescent="0.2">
      <c r="A1910" s="54" t="s">
        <v>407</v>
      </c>
      <c r="B1910" s="54" t="s">
        <v>18</v>
      </c>
      <c r="C1910" s="53">
        <v>1.18</v>
      </c>
      <c r="D1910" s="53">
        <v>1.65</v>
      </c>
      <c r="E1910" s="53">
        <v>0.98</v>
      </c>
      <c r="F1910" s="53">
        <v>0.95</v>
      </c>
      <c r="G1910" s="53">
        <v>0.46</v>
      </c>
      <c r="H1910" s="54">
        <v>9</v>
      </c>
      <c r="I1910" s="55" t="s">
        <v>35</v>
      </c>
      <c r="J1910" s="22">
        <v>0.75</v>
      </c>
      <c r="K1910" t="e">
        <f>VLOOKUP(A1910,MasterTutor!A:D,4,FALSE)</f>
        <v>#N/A</v>
      </c>
      <c r="L1910" t="e">
        <f>VLOOKUP(A1910,MasterTutor!A:D,3,FALSE)</f>
        <v>#N/A</v>
      </c>
      <c r="M1910" t="e">
        <f>VLOOKUP(A1910,MasterTutor!A:D,2,FALSE)</f>
        <v>#N/A</v>
      </c>
    </row>
    <row r="1911" spans="1:13" x14ac:dyDescent="0.2">
      <c r="A1911" s="54" t="s">
        <v>407</v>
      </c>
      <c r="B1911" s="54" t="s">
        <v>20</v>
      </c>
      <c r="C1911" s="53">
        <v>1.49</v>
      </c>
      <c r="D1911" s="53">
        <v>1.47</v>
      </c>
      <c r="E1911" s="53">
        <v>1</v>
      </c>
      <c r="F1911" s="53">
        <v>0.94</v>
      </c>
      <c r="G1911" s="53">
        <v>0.75</v>
      </c>
      <c r="H1911" s="54">
        <v>4</v>
      </c>
      <c r="I1911" s="54"/>
      <c r="J1911" s="19"/>
      <c r="K1911" t="e">
        <f>VLOOKUP(A1911,MasterTutor!A:D,4,FALSE)</f>
        <v>#N/A</v>
      </c>
      <c r="L1911" t="e">
        <f>VLOOKUP(A1911,MasterTutor!A:D,3,FALSE)</f>
        <v>#N/A</v>
      </c>
      <c r="M1911" t="e">
        <f>VLOOKUP(A1911,MasterTutor!A:D,2,FALSE)</f>
        <v>#N/A</v>
      </c>
    </row>
    <row r="1912" spans="1:13" x14ac:dyDescent="0.2">
      <c r="A1912" s="54" t="s">
        <v>407</v>
      </c>
      <c r="B1912" s="54" t="s">
        <v>21</v>
      </c>
      <c r="C1912" s="53">
        <v>0.78</v>
      </c>
      <c r="D1912" s="53">
        <v>1.1299999999999999</v>
      </c>
      <c r="E1912" s="53">
        <v>0.98</v>
      </c>
      <c r="F1912" s="53">
        <v>1</v>
      </c>
      <c r="G1912" s="53">
        <v>0.94</v>
      </c>
      <c r="H1912" s="54">
        <v>5</v>
      </c>
      <c r="I1912" s="55" t="s">
        <v>83</v>
      </c>
      <c r="J1912" s="22">
        <v>0.71</v>
      </c>
      <c r="K1912" t="e">
        <f>VLOOKUP(A1912,MasterTutor!A:D,4,FALSE)</f>
        <v>#N/A</v>
      </c>
      <c r="L1912" t="e">
        <f>VLOOKUP(A1912,MasterTutor!A:D,3,FALSE)</f>
        <v>#N/A</v>
      </c>
      <c r="M1912" t="e">
        <f>VLOOKUP(A1912,MasterTutor!A:D,2,FALSE)</f>
        <v>#N/A</v>
      </c>
    </row>
    <row r="1913" spans="1:13" x14ac:dyDescent="0.2">
      <c r="A1913" s="54" t="s">
        <v>407</v>
      </c>
      <c r="B1913" s="54" t="s">
        <v>22</v>
      </c>
      <c r="C1913" s="53">
        <v>1</v>
      </c>
      <c r="D1913" s="53">
        <v>1.27</v>
      </c>
      <c r="E1913" s="53">
        <v>1</v>
      </c>
      <c r="F1913" s="53">
        <v>0.88</v>
      </c>
      <c r="G1913" s="53">
        <v>0.85</v>
      </c>
      <c r="H1913" s="54">
        <v>7</v>
      </c>
      <c r="I1913" s="55" t="s">
        <v>48</v>
      </c>
      <c r="J1913" s="22">
        <v>1</v>
      </c>
      <c r="K1913" t="e">
        <f>VLOOKUP(A1913,MasterTutor!A:D,4,FALSE)</f>
        <v>#N/A</v>
      </c>
      <c r="L1913" t="e">
        <f>VLOOKUP(A1913,MasterTutor!A:D,3,FALSE)</f>
        <v>#N/A</v>
      </c>
      <c r="M1913" t="e">
        <f>VLOOKUP(A1913,MasterTutor!A:D,2,FALSE)</f>
        <v>#N/A</v>
      </c>
    </row>
    <row r="1914" spans="1:13" x14ac:dyDescent="0.2">
      <c r="A1914" s="54" t="s">
        <v>408</v>
      </c>
      <c r="B1914" s="54" t="s">
        <v>14</v>
      </c>
      <c r="C1914" s="53">
        <v>0.75</v>
      </c>
      <c r="D1914" s="53">
        <v>0.91449999999999998</v>
      </c>
      <c r="E1914" s="53">
        <v>1</v>
      </c>
      <c r="F1914" s="53">
        <v>0.80327868852458995</v>
      </c>
      <c r="G1914" s="53">
        <v>0.36842105263157798</v>
      </c>
      <c r="H1914" s="54">
        <v>8</v>
      </c>
      <c r="I1914" s="55" t="s">
        <v>119</v>
      </c>
      <c r="J1914" s="22">
        <v>0</v>
      </c>
      <c r="K1914" t="str">
        <f>VLOOKUP(A1914,MasterTutor!A:D,4,FALSE)</f>
        <v>Advanced</v>
      </c>
      <c r="L1914" t="str">
        <f>VLOOKUP(A1914,MasterTutor!A:D,3,FALSE)</f>
        <v>Professional</v>
      </c>
      <c r="M1914" t="str">
        <f>VLOOKUP(A1914,MasterTutor!A:D,2,FALSE)</f>
        <v>Ela Cross</v>
      </c>
    </row>
    <row r="1915" spans="1:13" x14ac:dyDescent="0.2">
      <c r="A1915" s="54" t="s">
        <v>408</v>
      </c>
      <c r="B1915" s="54" t="s">
        <v>16</v>
      </c>
      <c r="C1915" s="53">
        <v>0.71</v>
      </c>
      <c r="D1915" s="53">
        <v>0.69</v>
      </c>
      <c r="E1915" s="53">
        <v>0.94</v>
      </c>
      <c r="F1915" s="53">
        <v>0.71</v>
      </c>
      <c r="G1915" s="53">
        <v>0.32</v>
      </c>
      <c r="H1915" s="54">
        <v>7</v>
      </c>
      <c r="I1915" s="58" t="s">
        <v>148</v>
      </c>
      <c r="J1915" s="22">
        <v>0</v>
      </c>
      <c r="K1915" t="str">
        <f>VLOOKUP(A1915,MasterTutor!A:D,4,FALSE)</f>
        <v>Advanced</v>
      </c>
      <c r="L1915" t="str">
        <f>VLOOKUP(A1915,MasterTutor!A:D,3,FALSE)</f>
        <v>Professional</v>
      </c>
      <c r="M1915" t="str">
        <f>VLOOKUP(A1915,MasterTutor!A:D,2,FALSE)</f>
        <v>Ela Cross</v>
      </c>
    </row>
    <row r="1916" spans="1:13" x14ac:dyDescent="0.2">
      <c r="A1916" s="54" t="s">
        <v>408</v>
      </c>
      <c r="B1916" s="54" t="s">
        <v>257</v>
      </c>
      <c r="C1916" s="53">
        <v>0.45</v>
      </c>
      <c r="D1916" s="53">
        <v>0.52</v>
      </c>
      <c r="E1916" s="53">
        <v>0.96</v>
      </c>
      <c r="F1916" s="53">
        <v>0.71</v>
      </c>
      <c r="G1916" s="53">
        <v>0.83</v>
      </c>
      <c r="H1916" s="54">
        <v>9</v>
      </c>
      <c r="I1916" s="54"/>
      <c r="J1916" s="22"/>
      <c r="K1916" t="str">
        <f>VLOOKUP(A1916,MasterTutor!A:D,4,FALSE)</f>
        <v>Advanced</v>
      </c>
      <c r="L1916" t="str">
        <f>VLOOKUP(A1916,MasterTutor!A:D,3,FALSE)</f>
        <v>Professional</v>
      </c>
      <c r="M1916" t="str">
        <f>VLOOKUP(A1916,MasterTutor!A:D,2,FALSE)</f>
        <v>Ela Cross</v>
      </c>
    </row>
    <row r="1917" spans="1:13" x14ac:dyDescent="0.2">
      <c r="A1917" s="54" t="s">
        <v>408</v>
      </c>
      <c r="B1917" s="54" t="s">
        <v>29</v>
      </c>
      <c r="C1917" s="53">
        <v>0.67079999999999995</v>
      </c>
      <c r="D1917" s="53">
        <v>0.77300000000000002</v>
      </c>
      <c r="E1917" s="53">
        <v>1</v>
      </c>
      <c r="F1917" s="53">
        <v>0.97959183699999997</v>
      </c>
      <c r="G1917" s="53">
        <v>0.8</v>
      </c>
      <c r="H1917" s="54">
        <v>14</v>
      </c>
      <c r="I1917" s="55" t="s">
        <v>189</v>
      </c>
      <c r="J1917" s="22">
        <v>0</v>
      </c>
      <c r="K1917" t="str">
        <f>VLOOKUP(A1917,MasterTutor!A:D,4,FALSE)</f>
        <v>Advanced</v>
      </c>
      <c r="L1917" t="str">
        <f>VLOOKUP(A1917,MasterTutor!A:D,3,FALSE)</f>
        <v>Professional</v>
      </c>
      <c r="M1917" t="str">
        <f>VLOOKUP(A1917,MasterTutor!A:D,2,FALSE)</f>
        <v>Ela Cross</v>
      </c>
    </row>
    <row r="1918" spans="1:13" x14ac:dyDescent="0.2">
      <c r="A1918" s="54" t="s">
        <v>408</v>
      </c>
      <c r="B1918" s="54" t="s">
        <v>17</v>
      </c>
      <c r="C1918" s="53">
        <v>0.63</v>
      </c>
      <c r="D1918" s="53">
        <v>0.97</v>
      </c>
      <c r="E1918" s="53">
        <v>0.99</v>
      </c>
      <c r="F1918" s="53">
        <v>0.74</v>
      </c>
      <c r="G1918" s="53">
        <v>0.86</v>
      </c>
      <c r="H1918" s="54">
        <v>2</v>
      </c>
      <c r="I1918" s="55" t="s">
        <v>252</v>
      </c>
      <c r="J1918" s="22">
        <v>0.28999999999999998</v>
      </c>
      <c r="K1918" t="str">
        <f>VLOOKUP(A1918,MasterTutor!A:D,4,FALSE)</f>
        <v>Advanced</v>
      </c>
      <c r="L1918" t="str">
        <f>VLOOKUP(A1918,MasterTutor!A:D,3,FALSE)</f>
        <v>Professional</v>
      </c>
      <c r="M1918" t="str">
        <f>VLOOKUP(A1918,MasterTutor!A:D,2,FALSE)</f>
        <v>Ela Cross</v>
      </c>
    </row>
    <row r="1919" spans="1:13" x14ac:dyDescent="0.2">
      <c r="A1919" s="54" t="s">
        <v>408</v>
      </c>
      <c r="B1919" s="54" t="s">
        <v>18</v>
      </c>
      <c r="C1919" s="53">
        <v>0.73</v>
      </c>
      <c r="D1919" s="53">
        <v>0.97</v>
      </c>
      <c r="E1919" s="53">
        <v>1</v>
      </c>
      <c r="F1919" s="53">
        <v>0.79</v>
      </c>
      <c r="G1919" s="53">
        <v>0.67</v>
      </c>
      <c r="H1919" s="54">
        <v>6</v>
      </c>
      <c r="I1919" s="55"/>
      <c r="J1919" s="22"/>
      <c r="K1919" t="str">
        <f>VLOOKUP(A1919,MasterTutor!A:D,4,FALSE)</f>
        <v>Advanced</v>
      </c>
      <c r="L1919" t="str">
        <f>VLOOKUP(A1919,MasterTutor!A:D,3,FALSE)</f>
        <v>Professional</v>
      </c>
      <c r="M1919" t="str">
        <f>VLOOKUP(A1919,MasterTutor!A:D,2,FALSE)</f>
        <v>Ela Cross</v>
      </c>
    </row>
    <row r="1920" spans="1:13" x14ac:dyDescent="0.2">
      <c r="A1920" s="54" t="s">
        <v>408</v>
      </c>
      <c r="B1920" s="54" t="s">
        <v>20</v>
      </c>
      <c r="C1920" s="53">
        <v>0.64</v>
      </c>
      <c r="D1920" s="53">
        <v>1.05</v>
      </c>
      <c r="E1920" s="53">
        <v>1</v>
      </c>
      <c r="F1920" s="53">
        <v>1</v>
      </c>
      <c r="G1920" s="53">
        <v>0.4</v>
      </c>
      <c r="H1920" s="54">
        <v>9</v>
      </c>
      <c r="I1920" s="55"/>
      <c r="J1920" s="22"/>
      <c r="K1920" t="str">
        <f>VLOOKUP(A1920,MasterTutor!A:D,4,FALSE)</f>
        <v>Advanced</v>
      </c>
      <c r="L1920" t="str">
        <f>VLOOKUP(A1920,MasterTutor!A:D,3,FALSE)</f>
        <v>Professional</v>
      </c>
      <c r="M1920" t="str">
        <f>VLOOKUP(A1920,MasterTutor!A:D,2,FALSE)</f>
        <v>Ela Cross</v>
      </c>
    </row>
    <row r="1921" spans="1:13" x14ac:dyDescent="0.2">
      <c r="A1921" s="54" t="s">
        <v>408</v>
      </c>
      <c r="B1921" s="54" t="s">
        <v>21</v>
      </c>
      <c r="C1921" s="53">
        <v>0.77</v>
      </c>
      <c r="D1921" s="53">
        <v>1.04</v>
      </c>
      <c r="E1921" s="53">
        <v>0.99</v>
      </c>
      <c r="F1921" s="53">
        <v>0.79</v>
      </c>
      <c r="G1921" s="53">
        <v>0.12</v>
      </c>
      <c r="H1921" s="54">
        <v>3</v>
      </c>
      <c r="I1921" s="55" t="s">
        <v>263</v>
      </c>
      <c r="J1921" s="22">
        <v>0.5</v>
      </c>
      <c r="K1921" t="str">
        <f>VLOOKUP(A1921,MasterTutor!A:D,4,FALSE)</f>
        <v>Advanced</v>
      </c>
      <c r="L1921" t="str">
        <f>VLOOKUP(A1921,MasterTutor!A:D,3,FALSE)</f>
        <v>Professional</v>
      </c>
      <c r="M1921" t="str">
        <f>VLOOKUP(A1921,MasterTutor!A:D,2,FALSE)</f>
        <v>Ela Cross</v>
      </c>
    </row>
    <row r="1922" spans="1:13" x14ac:dyDescent="0.2">
      <c r="A1922" s="54" t="s">
        <v>408</v>
      </c>
      <c r="B1922" s="54" t="s">
        <v>22</v>
      </c>
      <c r="C1922" s="53">
        <v>0.85</v>
      </c>
      <c r="D1922" s="53">
        <v>1.02</v>
      </c>
      <c r="E1922" s="53">
        <v>1</v>
      </c>
      <c r="F1922" s="53">
        <v>0.62</v>
      </c>
      <c r="G1922" s="53">
        <v>0</v>
      </c>
      <c r="H1922" s="54">
        <v>4</v>
      </c>
      <c r="I1922" s="55" t="s">
        <v>119</v>
      </c>
      <c r="J1922" s="22">
        <v>0</v>
      </c>
      <c r="K1922" t="str">
        <f>VLOOKUP(A1922,MasterTutor!A:D,4,FALSE)</f>
        <v>Advanced</v>
      </c>
      <c r="L1922" t="str">
        <f>VLOOKUP(A1922,MasterTutor!A:D,3,FALSE)</f>
        <v>Professional</v>
      </c>
      <c r="M1922" t="str">
        <f>VLOOKUP(A1922,MasterTutor!A:D,2,FALSE)</f>
        <v>Ela Cross</v>
      </c>
    </row>
    <row r="1923" spans="1:13" x14ac:dyDescent="0.2">
      <c r="A1923" s="54" t="s">
        <v>409</v>
      </c>
      <c r="B1923" s="54" t="s">
        <v>14</v>
      </c>
      <c r="C1923" s="53">
        <v>0.52080000000000004</v>
      </c>
      <c r="D1923" s="53">
        <v>1.0897999999999901</v>
      </c>
      <c r="E1923" s="53">
        <v>0.2</v>
      </c>
      <c r="F1923" s="53">
        <v>1</v>
      </c>
      <c r="G1923" s="53">
        <v>1</v>
      </c>
      <c r="H1923" s="54">
        <v>1</v>
      </c>
      <c r="I1923" s="55" t="s">
        <v>36</v>
      </c>
      <c r="J1923" s="22">
        <v>0</v>
      </c>
      <c r="K1923" t="str">
        <f>VLOOKUP(A1923,MasterTutor!A:D,4,FALSE)</f>
        <v>Distinguished</v>
      </c>
      <c r="L1923" t="str">
        <f>VLOOKUP(A1923,MasterTutor!A:D,3,FALSE)</f>
        <v>Adjunct</v>
      </c>
      <c r="M1923" t="str">
        <f>VLOOKUP(A1923,MasterTutor!A:D,2,FALSE)</f>
        <v>Annelies de Groot</v>
      </c>
    </row>
    <row r="1924" spans="1:13" x14ac:dyDescent="0.2">
      <c r="A1924" s="54" t="s">
        <v>409</v>
      </c>
      <c r="B1924" s="54" t="s">
        <v>16</v>
      </c>
      <c r="C1924" s="53">
        <v>0.67</v>
      </c>
      <c r="D1924" s="53">
        <v>1.31</v>
      </c>
      <c r="E1924" s="53">
        <v>0.83</v>
      </c>
      <c r="F1924" s="53">
        <v>1</v>
      </c>
      <c r="G1924" s="53">
        <v>0.75</v>
      </c>
      <c r="H1924" s="54">
        <v>0</v>
      </c>
      <c r="I1924" s="58">
        <v>45658</v>
      </c>
      <c r="J1924" s="22">
        <v>1</v>
      </c>
      <c r="K1924" t="str">
        <f>VLOOKUP(A1924,MasterTutor!A:D,4,FALSE)</f>
        <v>Distinguished</v>
      </c>
      <c r="L1924" t="str">
        <f>VLOOKUP(A1924,MasterTutor!A:D,3,FALSE)</f>
        <v>Adjunct</v>
      </c>
      <c r="M1924" t="str">
        <f>VLOOKUP(A1924,MasterTutor!A:D,2,FALSE)</f>
        <v>Annelies de Groot</v>
      </c>
    </row>
    <row r="1925" spans="1:13" x14ac:dyDescent="0.2">
      <c r="A1925" s="54" t="s">
        <v>409</v>
      </c>
      <c r="B1925" s="54" t="s">
        <v>257</v>
      </c>
      <c r="C1925" s="53">
        <v>0.55000000000000004</v>
      </c>
      <c r="D1925" s="53">
        <v>1.28</v>
      </c>
      <c r="E1925" s="53">
        <v>1</v>
      </c>
      <c r="F1925" s="53">
        <v>0.95</v>
      </c>
      <c r="G1925" s="53">
        <v>0.6</v>
      </c>
      <c r="H1925" s="54">
        <v>0</v>
      </c>
      <c r="I1925" s="55"/>
      <c r="J1925" s="22"/>
      <c r="K1925" t="str">
        <f>VLOOKUP(A1925,MasterTutor!A:D,4,FALSE)</f>
        <v>Distinguished</v>
      </c>
      <c r="L1925" t="str">
        <f>VLOOKUP(A1925,MasterTutor!A:D,3,FALSE)</f>
        <v>Adjunct</v>
      </c>
      <c r="M1925" t="str">
        <f>VLOOKUP(A1925,MasterTutor!A:D,2,FALSE)</f>
        <v>Annelies de Groot</v>
      </c>
    </row>
    <row r="1926" spans="1:13" x14ac:dyDescent="0.2">
      <c r="A1926" s="54" t="s">
        <v>409</v>
      </c>
      <c r="B1926" s="54" t="s">
        <v>29</v>
      </c>
      <c r="C1926" s="53">
        <v>0.53129999999999999</v>
      </c>
      <c r="D1926" s="53">
        <v>1.1445000000000001</v>
      </c>
      <c r="E1926" s="53">
        <v>0.95238095199999995</v>
      </c>
      <c r="F1926" s="53">
        <v>1</v>
      </c>
      <c r="G1926" s="53">
        <v>0.66666666699999999</v>
      </c>
      <c r="H1926" s="54">
        <v>1</v>
      </c>
      <c r="I1926" s="55" t="s">
        <v>32</v>
      </c>
      <c r="J1926" s="22">
        <v>0</v>
      </c>
      <c r="K1926" t="str">
        <f>VLOOKUP(A1926,MasterTutor!A:D,4,FALSE)</f>
        <v>Distinguished</v>
      </c>
      <c r="L1926" t="str">
        <f>VLOOKUP(A1926,MasterTutor!A:D,3,FALSE)</f>
        <v>Adjunct</v>
      </c>
      <c r="M1926" t="str">
        <f>VLOOKUP(A1926,MasterTutor!A:D,2,FALSE)</f>
        <v>Annelies de Groot</v>
      </c>
    </row>
    <row r="1927" spans="1:13" x14ac:dyDescent="0.2">
      <c r="A1927" s="54" t="s">
        <v>409</v>
      </c>
      <c r="B1927" s="54" t="s">
        <v>17</v>
      </c>
      <c r="C1927" s="53">
        <v>0.7</v>
      </c>
      <c r="D1927" s="53">
        <v>1.17</v>
      </c>
      <c r="E1927" s="53">
        <v>0.98</v>
      </c>
      <c r="F1927" s="53">
        <v>0.74</v>
      </c>
      <c r="G1927" s="53">
        <v>1</v>
      </c>
      <c r="H1927" s="54">
        <v>2</v>
      </c>
      <c r="I1927" s="54"/>
      <c r="J1927" s="19"/>
      <c r="K1927" t="str">
        <f>VLOOKUP(A1927,MasterTutor!A:D,4,FALSE)</f>
        <v>Distinguished</v>
      </c>
      <c r="L1927" t="str">
        <f>VLOOKUP(A1927,MasterTutor!A:D,3,FALSE)</f>
        <v>Adjunct</v>
      </c>
      <c r="M1927" t="str">
        <f>VLOOKUP(A1927,MasterTutor!A:D,2,FALSE)</f>
        <v>Annelies de Groot</v>
      </c>
    </row>
    <row r="1928" spans="1:13" x14ac:dyDescent="0.2">
      <c r="A1928" s="54" t="s">
        <v>409</v>
      </c>
      <c r="B1928" s="54" t="s">
        <v>18</v>
      </c>
      <c r="C1928" s="53">
        <v>0.23</v>
      </c>
      <c r="D1928" s="53">
        <v>1.18</v>
      </c>
      <c r="E1928" s="53">
        <v>1</v>
      </c>
      <c r="F1928" s="53">
        <v>0.83</v>
      </c>
      <c r="G1928" s="53">
        <v>1</v>
      </c>
      <c r="H1928" s="54">
        <v>1</v>
      </c>
      <c r="I1928" s="54"/>
      <c r="J1928" s="19"/>
      <c r="K1928" t="str">
        <f>VLOOKUP(A1928,MasterTutor!A:D,4,FALSE)</f>
        <v>Distinguished</v>
      </c>
      <c r="L1928" t="str">
        <f>VLOOKUP(A1928,MasterTutor!A:D,3,FALSE)</f>
        <v>Adjunct</v>
      </c>
      <c r="M1928" t="str">
        <f>VLOOKUP(A1928,MasterTutor!A:D,2,FALSE)</f>
        <v>Annelies de Groot</v>
      </c>
    </row>
    <row r="1929" spans="1:13" x14ac:dyDescent="0.2">
      <c r="A1929" s="54" t="s">
        <v>409</v>
      </c>
      <c r="B1929" s="54" t="s">
        <v>20</v>
      </c>
      <c r="C1929" s="53">
        <v>0.46</v>
      </c>
      <c r="D1929" s="53">
        <v>1.0900000000000001</v>
      </c>
      <c r="E1929" s="53">
        <v>1</v>
      </c>
      <c r="F1929" s="53">
        <v>1</v>
      </c>
      <c r="G1929" s="53">
        <v>0</v>
      </c>
      <c r="H1929" s="54">
        <v>2</v>
      </c>
      <c r="I1929" s="54"/>
      <c r="J1929" s="19"/>
      <c r="K1929" t="str">
        <f>VLOOKUP(A1929,MasterTutor!A:D,4,FALSE)</f>
        <v>Distinguished</v>
      </c>
      <c r="L1929" t="str">
        <f>VLOOKUP(A1929,MasterTutor!A:D,3,FALSE)</f>
        <v>Adjunct</v>
      </c>
      <c r="M1929" t="str">
        <f>VLOOKUP(A1929,MasterTutor!A:D,2,FALSE)</f>
        <v>Annelies de Groot</v>
      </c>
    </row>
    <row r="1930" spans="1:13" x14ac:dyDescent="0.2">
      <c r="A1930" s="54" t="s">
        <v>409</v>
      </c>
      <c r="B1930" s="54" t="s">
        <v>21</v>
      </c>
      <c r="C1930" s="53">
        <v>0.31</v>
      </c>
      <c r="D1930" s="53">
        <v>1.1200000000000001</v>
      </c>
      <c r="E1930" s="53">
        <v>1</v>
      </c>
      <c r="F1930" s="53">
        <v>1</v>
      </c>
      <c r="G1930" s="53">
        <v>0.33</v>
      </c>
      <c r="H1930" s="54">
        <v>1</v>
      </c>
      <c r="I1930" s="57"/>
      <c r="J1930" s="19"/>
      <c r="K1930" t="str">
        <f>VLOOKUP(A1930,MasterTutor!A:D,4,FALSE)</f>
        <v>Distinguished</v>
      </c>
      <c r="L1930" t="str">
        <f>VLOOKUP(A1930,MasterTutor!A:D,3,FALSE)</f>
        <v>Adjunct</v>
      </c>
      <c r="M1930" t="str">
        <f>VLOOKUP(A1930,MasterTutor!A:D,2,FALSE)</f>
        <v>Annelies de Groot</v>
      </c>
    </row>
    <row r="1931" spans="1:13" x14ac:dyDescent="0.2">
      <c r="A1931" s="54" t="s">
        <v>409</v>
      </c>
      <c r="B1931" s="54" t="s">
        <v>22</v>
      </c>
      <c r="C1931" s="53">
        <v>0.25</v>
      </c>
      <c r="D1931" s="53">
        <v>1.05</v>
      </c>
      <c r="E1931" s="53">
        <v>1</v>
      </c>
      <c r="F1931" s="53">
        <v>0.71</v>
      </c>
      <c r="G1931" s="53">
        <v>1</v>
      </c>
      <c r="H1931" s="54">
        <v>2</v>
      </c>
      <c r="I1931" s="57"/>
      <c r="J1931" s="19"/>
      <c r="K1931" t="str">
        <f>VLOOKUP(A1931,MasterTutor!A:D,4,FALSE)</f>
        <v>Distinguished</v>
      </c>
      <c r="L1931" t="str">
        <f>VLOOKUP(A1931,MasterTutor!A:D,3,FALSE)</f>
        <v>Adjunct</v>
      </c>
      <c r="M1931" t="str">
        <f>VLOOKUP(A1931,MasterTutor!A:D,2,FALSE)</f>
        <v>Annelies de Groot</v>
      </c>
    </row>
    <row r="1932" spans="1:13" x14ac:dyDescent="0.2">
      <c r="A1932" s="54" t="s">
        <v>410</v>
      </c>
      <c r="B1932" s="54" t="s">
        <v>16</v>
      </c>
      <c r="C1932" s="53">
        <v>0</v>
      </c>
      <c r="D1932" s="53">
        <v>0</v>
      </c>
      <c r="E1932" s="53">
        <v>0</v>
      </c>
      <c r="F1932" s="53">
        <v>0</v>
      </c>
      <c r="G1932" s="53">
        <v>0</v>
      </c>
      <c r="H1932" s="54">
        <v>0</v>
      </c>
      <c r="I1932" s="58"/>
      <c r="J1932" s="19"/>
      <c r="K1932" t="str">
        <f>VLOOKUP(A1932,MasterTutor!A:D,4,FALSE)</f>
        <v>Advanced</v>
      </c>
      <c r="L1932" t="str">
        <f>VLOOKUP(A1932,MasterTutor!A:D,3,FALSE)</f>
        <v xml:space="preserve">Professional </v>
      </c>
      <c r="M1932" t="str">
        <f>VLOOKUP(A1932,MasterTutor!A:D,2,FALSE)</f>
        <v>Annelies de Groot</v>
      </c>
    </row>
    <row r="1933" spans="1:13" x14ac:dyDescent="0.2">
      <c r="A1933" s="54" t="s">
        <v>410</v>
      </c>
      <c r="B1933" s="54" t="s">
        <v>257</v>
      </c>
      <c r="C1933" s="53">
        <v>0.25</v>
      </c>
      <c r="D1933" s="53">
        <v>0.69</v>
      </c>
      <c r="E1933" s="53">
        <v>1</v>
      </c>
      <c r="F1933" s="53">
        <v>0.95</v>
      </c>
      <c r="G1933" s="53">
        <v>0</v>
      </c>
      <c r="H1933" s="54">
        <v>2</v>
      </c>
      <c r="I1933" s="55">
        <v>0.75</v>
      </c>
      <c r="J1933" s="22">
        <v>0.75</v>
      </c>
      <c r="K1933" t="str">
        <f>VLOOKUP(A1933,MasterTutor!A:D,4,FALSE)</f>
        <v>Advanced</v>
      </c>
      <c r="L1933" t="str">
        <f>VLOOKUP(A1933,MasterTutor!A:D,3,FALSE)</f>
        <v xml:space="preserve">Professional </v>
      </c>
      <c r="M1933" t="str">
        <f>VLOOKUP(A1933,MasterTutor!A:D,2,FALSE)</f>
        <v>Annelies de Groot</v>
      </c>
    </row>
    <row r="1934" spans="1:13" x14ac:dyDescent="0.2">
      <c r="A1934" s="54" t="s">
        <v>410</v>
      </c>
      <c r="B1934" s="54" t="s">
        <v>29</v>
      </c>
      <c r="C1934" s="53">
        <v>0.875</v>
      </c>
      <c r="D1934" s="53">
        <v>0.99129999999999996</v>
      </c>
      <c r="E1934" s="53">
        <v>0.991304348</v>
      </c>
      <c r="F1934" s="53">
        <v>0.94520547899999996</v>
      </c>
      <c r="G1934" s="53">
        <v>0.85714285700000004</v>
      </c>
      <c r="H1934" s="54">
        <v>9</v>
      </c>
      <c r="I1934" s="55">
        <v>0.72727272727272729</v>
      </c>
      <c r="J1934" s="22">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54" t="s">
        <v>411</v>
      </c>
      <c r="B1935" s="54" t="s">
        <v>14</v>
      </c>
      <c r="C1935" s="53">
        <v>0.62149999999999905</v>
      </c>
      <c r="D1935" s="53">
        <v>0.72970000000000002</v>
      </c>
      <c r="E1935" s="53">
        <v>1</v>
      </c>
      <c r="F1935" s="53">
        <v>0.98181818181818103</v>
      </c>
      <c r="G1935" s="53">
        <v>0.95833333333333304</v>
      </c>
      <c r="H1935" s="54">
        <v>1</v>
      </c>
      <c r="I1935" s="55" t="s">
        <v>23</v>
      </c>
      <c r="J1935" s="22">
        <v>1</v>
      </c>
      <c r="K1935" t="str">
        <f>VLOOKUP(A1935,MasterTutor!A:D,4,FALSE)</f>
        <v>Premium</v>
      </c>
      <c r="L1935" t="str">
        <f>VLOOKUP(A1935,MasterTutor!A:D,3,FALSE)</f>
        <v>Professional</v>
      </c>
      <c r="M1935" t="str">
        <f>VLOOKUP(A1935,MasterTutor!A:D,2,FALSE)</f>
        <v>Jessica Milner</v>
      </c>
    </row>
    <row r="1936" spans="1:13" x14ac:dyDescent="0.2">
      <c r="A1936" s="54" t="s">
        <v>411</v>
      </c>
      <c r="B1936" s="54" t="s">
        <v>16</v>
      </c>
      <c r="C1936" s="53">
        <v>0.73</v>
      </c>
      <c r="D1936" s="53">
        <v>1.06</v>
      </c>
      <c r="E1936" s="53">
        <v>1</v>
      </c>
      <c r="F1936" s="53">
        <v>0.98</v>
      </c>
      <c r="G1936" s="53">
        <v>1</v>
      </c>
      <c r="H1936" s="54">
        <v>4</v>
      </c>
      <c r="I1936" s="58">
        <v>45690</v>
      </c>
      <c r="J1936" s="22">
        <v>1</v>
      </c>
      <c r="K1936" t="str">
        <f>VLOOKUP(A1936,MasterTutor!A:D,4,FALSE)</f>
        <v>Premium</v>
      </c>
      <c r="L1936" t="str">
        <f>VLOOKUP(A1936,MasterTutor!A:D,3,FALSE)</f>
        <v>Professional</v>
      </c>
      <c r="M1936" t="str">
        <f>VLOOKUP(A1936,MasterTutor!A:D,2,FALSE)</f>
        <v>Jessica Milner</v>
      </c>
    </row>
    <row r="1937" spans="1:13" x14ac:dyDescent="0.2">
      <c r="A1937" s="54" t="s">
        <v>411</v>
      </c>
      <c r="B1937" s="54" t="s">
        <v>257</v>
      </c>
      <c r="C1937" s="53">
        <v>0.65</v>
      </c>
      <c r="D1937" s="53">
        <v>1</v>
      </c>
      <c r="E1937" s="53">
        <v>1</v>
      </c>
      <c r="F1937" s="53">
        <v>0.98</v>
      </c>
      <c r="G1937" s="53">
        <v>1</v>
      </c>
      <c r="H1937" s="54">
        <v>5</v>
      </c>
      <c r="I1937" s="55">
        <v>1</v>
      </c>
      <c r="J1937" s="22">
        <v>1</v>
      </c>
      <c r="K1937" t="str">
        <f>VLOOKUP(A1937,MasterTutor!A:D,4,FALSE)</f>
        <v>Premium</v>
      </c>
      <c r="L1937" t="str">
        <f>VLOOKUP(A1937,MasterTutor!A:D,3,FALSE)</f>
        <v>Professional</v>
      </c>
      <c r="M1937" t="str">
        <f>VLOOKUP(A1937,MasterTutor!A:D,2,FALSE)</f>
        <v>Jessica Milner</v>
      </c>
    </row>
    <row r="1938" spans="1:13" x14ac:dyDescent="0.2">
      <c r="A1938" s="54" t="s">
        <v>411</v>
      </c>
      <c r="B1938" s="54" t="s">
        <v>29</v>
      </c>
      <c r="C1938" s="53">
        <v>0.66790000000000005</v>
      </c>
      <c r="D1938" s="53">
        <v>1.0116000000000001</v>
      </c>
      <c r="E1938" s="53">
        <v>1</v>
      </c>
      <c r="F1938" s="53">
        <v>0.96551724100000003</v>
      </c>
      <c r="G1938" s="53">
        <v>0.77777777800000003</v>
      </c>
      <c r="H1938" s="54">
        <v>4</v>
      </c>
      <c r="I1938" s="55">
        <v>1</v>
      </c>
      <c r="J1938" s="22">
        <f>I1938</f>
        <v>1</v>
      </c>
      <c r="K1938" t="str">
        <f>VLOOKUP(A1938,MasterTutor!A:D,4,FALSE)</f>
        <v>Premium</v>
      </c>
      <c r="L1938" t="str">
        <f>VLOOKUP(A1938,MasterTutor!A:D,3,FALSE)</f>
        <v>Professional</v>
      </c>
      <c r="M1938" t="str">
        <f>VLOOKUP(A1938,MasterTutor!A:D,2,FALSE)</f>
        <v>Jessica Milner</v>
      </c>
    </row>
    <row r="1939" spans="1:13" x14ac:dyDescent="0.2">
      <c r="A1939" s="54" t="s">
        <v>411</v>
      </c>
      <c r="B1939" s="54" t="s">
        <v>17</v>
      </c>
      <c r="C1939" s="53">
        <v>0.94</v>
      </c>
      <c r="D1939" s="53">
        <v>1.08</v>
      </c>
      <c r="E1939" s="53">
        <v>0.99</v>
      </c>
      <c r="F1939" s="53">
        <v>0.99</v>
      </c>
      <c r="G1939" s="53">
        <v>0.93</v>
      </c>
      <c r="H1939" s="54">
        <v>4</v>
      </c>
      <c r="I1939" s="55" t="s">
        <v>117</v>
      </c>
      <c r="J1939" s="22">
        <v>0.56999999999999995</v>
      </c>
      <c r="K1939" t="str">
        <f>VLOOKUP(A1939,MasterTutor!A:D,4,FALSE)</f>
        <v>Premium</v>
      </c>
      <c r="L1939" t="str">
        <f>VLOOKUP(A1939,MasterTutor!A:D,3,FALSE)</f>
        <v>Professional</v>
      </c>
      <c r="M1939" t="str">
        <f>VLOOKUP(A1939,MasterTutor!A:D,2,FALSE)</f>
        <v>Jessica Milner</v>
      </c>
    </row>
    <row r="1940" spans="1:13" x14ac:dyDescent="0.2">
      <c r="A1940" s="54" t="s">
        <v>411</v>
      </c>
      <c r="B1940" s="54" t="s">
        <v>18</v>
      </c>
      <c r="C1940" s="53">
        <v>0.6</v>
      </c>
      <c r="D1940" s="53">
        <v>1.22</v>
      </c>
      <c r="E1940" s="53">
        <v>1</v>
      </c>
      <c r="F1940" s="53">
        <v>1</v>
      </c>
      <c r="G1940" s="53">
        <v>0.75</v>
      </c>
      <c r="H1940" s="54">
        <v>3</v>
      </c>
      <c r="I1940" s="55" t="s">
        <v>68</v>
      </c>
      <c r="J1940" s="22">
        <v>0.86</v>
      </c>
      <c r="K1940" t="str">
        <f>VLOOKUP(A1940,MasterTutor!A:D,4,FALSE)</f>
        <v>Premium</v>
      </c>
      <c r="L1940" t="str">
        <f>VLOOKUP(A1940,MasterTutor!A:D,3,FALSE)</f>
        <v>Professional</v>
      </c>
      <c r="M1940" t="str">
        <f>VLOOKUP(A1940,MasterTutor!A:D,2,FALSE)</f>
        <v>Jessica Milner</v>
      </c>
    </row>
    <row r="1941" spans="1:13" x14ac:dyDescent="0.2">
      <c r="A1941" s="54" t="s">
        <v>411</v>
      </c>
      <c r="B1941" s="54" t="s">
        <v>20</v>
      </c>
      <c r="C1941" s="53">
        <v>1.1599999999999999</v>
      </c>
      <c r="D1941" s="53">
        <v>1.21</v>
      </c>
      <c r="E1941" s="53">
        <v>1</v>
      </c>
      <c r="F1941" s="53">
        <v>0.96</v>
      </c>
      <c r="G1941" s="53">
        <v>0.96</v>
      </c>
      <c r="H1941" s="54">
        <v>1</v>
      </c>
      <c r="I1941" s="55"/>
      <c r="J1941" s="22"/>
      <c r="K1941" t="str">
        <f>VLOOKUP(A1941,MasterTutor!A:D,4,FALSE)</f>
        <v>Premium</v>
      </c>
      <c r="L1941" t="str">
        <f>VLOOKUP(A1941,MasterTutor!A:D,3,FALSE)</f>
        <v>Professional</v>
      </c>
      <c r="M1941" t="str">
        <f>VLOOKUP(A1941,MasterTutor!A:D,2,FALSE)</f>
        <v>Jessica Milner</v>
      </c>
    </row>
    <row r="1942" spans="1:13" x14ac:dyDescent="0.2">
      <c r="A1942" s="54" t="s">
        <v>411</v>
      </c>
      <c r="B1942" s="54" t="s">
        <v>21</v>
      </c>
      <c r="C1942" s="53">
        <v>1.1100000000000001</v>
      </c>
      <c r="D1942" s="53">
        <v>1.1000000000000001</v>
      </c>
      <c r="E1942" s="53">
        <v>1</v>
      </c>
      <c r="F1942" s="53">
        <v>0.99</v>
      </c>
      <c r="G1942" s="53">
        <v>0.96</v>
      </c>
      <c r="H1942" s="54">
        <v>4</v>
      </c>
      <c r="I1942" s="55" t="s">
        <v>39</v>
      </c>
      <c r="J1942" s="22">
        <v>0.66</v>
      </c>
      <c r="K1942" t="str">
        <f>VLOOKUP(A1942,MasterTutor!A:D,4,FALSE)</f>
        <v>Premium</v>
      </c>
      <c r="L1942" t="str">
        <f>VLOOKUP(A1942,MasterTutor!A:D,3,FALSE)</f>
        <v>Professional</v>
      </c>
      <c r="M1942" t="str">
        <f>VLOOKUP(A1942,MasterTutor!A:D,2,FALSE)</f>
        <v>Jessica Milner</v>
      </c>
    </row>
    <row r="1943" spans="1:13" x14ac:dyDescent="0.2">
      <c r="A1943" s="54" t="s">
        <v>411</v>
      </c>
      <c r="B1943" s="54" t="s">
        <v>22</v>
      </c>
      <c r="C1943" s="53">
        <v>0.94</v>
      </c>
      <c r="D1943" s="53">
        <v>1.04</v>
      </c>
      <c r="E1943" s="53">
        <v>1</v>
      </c>
      <c r="F1943" s="53">
        <v>1</v>
      </c>
      <c r="G1943" s="53">
        <v>1</v>
      </c>
      <c r="H1943" s="54">
        <v>9</v>
      </c>
      <c r="I1943" s="55" t="s">
        <v>66</v>
      </c>
      <c r="J1943" s="22">
        <v>0.5</v>
      </c>
      <c r="K1943" t="str">
        <f>VLOOKUP(A1943,MasterTutor!A:D,4,FALSE)</f>
        <v>Premium</v>
      </c>
      <c r="L1943" t="str">
        <f>VLOOKUP(A1943,MasterTutor!A:D,3,FALSE)</f>
        <v>Professional</v>
      </c>
      <c r="M1943" t="str">
        <f>VLOOKUP(A1943,MasterTutor!A:D,2,FALSE)</f>
        <v>Jessica Milner</v>
      </c>
    </row>
    <row r="1944" spans="1:13" x14ac:dyDescent="0.2">
      <c r="A1944" s="54" t="s">
        <v>412</v>
      </c>
      <c r="B1944" s="54" t="s">
        <v>14</v>
      </c>
      <c r="C1944" s="53">
        <v>0.9375</v>
      </c>
      <c r="D1944" s="53">
        <v>0.82399999999999995</v>
      </c>
      <c r="E1944" s="53">
        <v>0.96666666666666601</v>
      </c>
      <c r="F1944" s="53">
        <v>0.98765432098765404</v>
      </c>
      <c r="G1944" s="53">
        <v>0.65384615384615297</v>
      </c>
      <c r="H1944" s="54">
        <v>10</v>
      </c>
      <c r="I1944" s="55" t="s">
        <v>52</v>
      </c>
      <c r="J1944" s="22">
        <v>0.63</v>
      </c>
      <c r="K1944" t="str">
        <f>VLOOKUP(A1944,MasterTutor!A:D,4,FALSE)</f>
        <v>Advanced</v>
      </c>
      <c r="L1944" t="str">
        <f>VLOOKUP(A1944,MasterTutor!A:D,3,FALSE)</f>
        <v>Professional</v>
      </c>
      <c r="M1944" t="str">
        <f>VLOOKUP(A1944,MasterTutor!A:D,2,FALSE)</f>
        <v>Kristin Haase-Alvey</v>
      </c>
    </row>
    <row r="1945" spans="1:13" x14ac:dyDescent="0.2">
      <c r="A1945" s="54" t="s">
        <v>412</v>
      </c>
      <c r="B1945" s="54" t="s">
        <v>14</v>
      </c>
      <c r="C1945" s="53">
        <v>0.9375</v>
      </c>
      <c r="D1945" s="53">
        <v>0.82399999999999995</v>
      </c>
      <c r="E1945" s="53">
        <v>0.96666666666666601</v>
      </c>
      <c r="F1945" s="53">
        <v>0.98765432098765404</v>
      </c>
      <c r="G1945" s="53">
        <v>0.65384615384615297</v>
      </c>
      <c r="H1945" s="54">
        <v>10</v>
      </c>
      <c r="I1945" s="55" t="s">
        <v>52</v>
      </c>
      <c r="J1945" s="22">
        <f>_xlfn.TEXTBEFORE(I1945, "/")/_xlfn.TEXTAFTER(I1945,"/")</f>
        <v>0.625</v>
      </c>
      <c r="K1945" t="str">
        <f>VLOOKUP(A1945,MasterTutor!A:D,4,FALSE)</f>
        <v>Advanced</v>
      </c>
      <c r="L1945" t="str">
        <f>VLOOKUP(A1945,MasterTutor!A:D,3,FALSE)</f>
        <v>Professional</v>
      </c>
      <c r="M1945" t="str">
        <f>VLOOKUP(A1945,MasterTutor!A:D,2,FALSE)</f>
        <v>Kristin Haase-Alvey</v>
      </c>
    </row>
    <row r="1946" spans="1:13" x14ac:dyDescent="0.2">
      <c r="A1946" s="54" t="s">
        <v>412</v>
      </c>
      <c r="B1946" s="54" t="s">
        <v>16</v>
      </c>
      <c r="C1946" s="53">
        <v>0.9</v>
      </c>
      <c r="D1946" s="53">
        <v>0.8</v>
      </c>
      <c r="E1946" s="53">
        <v>0.96</v>
      </c>
      <c r="F1946" s="53">
        <v>0.88</v>
      </c>
      <c r="G1946" s="53">
        <v>0.41</v>
      </c>
      <c r="H1946" s="54">
        <v>12</v>
      </c>
      <c r="I1946" s="58">
        <v>45659</v>
      </c>
      <c r="J1946" s="22">
        <v>0.5</v>
      </c>
      <c r="K1946" t="str">
        <f>VLOOKUP(A1946,MasterTutor!A:D,4,FALSE)</f>
        <v>Advanced</v>
      </c>
      <c r="L1946" t="str">
        <f>VLOOKUP(A1946,MasterTutor!A:D,3,FALSE)</f>
        <v>Professional</v>
      </c>
      <c r="M1946" t="str">
        <f>VLOOKUP(A1946,MasterTutor!A:D,2,FALSE)</f>
        <v>Kristin Haase-Alvey</v>
      </c>
    </row>
    <row r="1947" spans="1:13" x14ac:dyDescent="0.2">
      <c r="A1947" s="54" t="s">
        <v>412</v>
      </c>
      <c r="B1947" s="54" t="s">
        <v>257</v>
      </c>
      <c r="C1947" s="53">
        <v>0.83</v>
      </c>
      <c r="D1947" s="53">
        <v>0.85</v>
      </c>
      <c r="E1947" s="53">
        <v>0.95</v>
      </c>
      <c r="F1947" s="53">
        <v>0.96</v>
      </c>
      <c r="G1947" s="53">
        <v>1</v>
      </c>
      <c r="H1947" s="54">
        <v>11</v>
      </c>
      <c r="I1947" s="55">
        <v>0.8</v>
      </c>
      <c r="J1947" s="22">
        <v>0.8</v>
      </c>
      <c r="K1947" t="str">
        <f>VLOOKUP(A1947,MasterTutor!A:D,4,FALSE)</f>
        <v>Advanced</v>
      </c>
      <c r="L1947" t="str">
        <f>VLOOKUP(A1947,MasterTutor!A:D,3,FALSE)</f>
        <v>Professional</v>
      </c>
      <c r="M1947" t="str">
        <f>VLOOKUP(A1947,MasterTutor!A:D,2,FALSE)</f>
        <v>Kristin Haase-Alvey</v>
      </c>
    </row>
    <row r="1948" spans="1:13" x14ac:dyDescent="0.2">
      <c r="A1948" s="54" t="s">
        <v>412</v>
      </c>
      <c r="B1948" s="54" t="s">
        <v>29</v>
      </c>
      <c r="C1948" s="53">
        <v>0.8458</v>
      </c>
      <c r="D1948" s="53">
        <v>0.82730000000000004</v>
      </c>
      <c r="E1948" s="53">
        <v>0.99038461499999997</v>
      </c>
      <c r="F1948" s="53">
        <v>0.98550724599999995</v>
      </c>
      <c r="G1948" s="53">
        <v>0.72222222199999997</v>
      </c>
      <c r="H1948" s="54">
        <v>13</v>
      </c>
      <c r="I1948" s="55">
        <v>1</v>
      </c>
      <c r="J1948" s="22">
        <f>I1948</f>
        <v>1</v>
      </c>
      <c r="K1948" t="str">
        <f>VLOOKUP(A1948,MasterTutor!A:D,4,FALSE)</f>
        <v>Advanced</v>
      </c>
      <c r="L1948" t="str">
        <f>VLOOKUP(A1948,MasterTutor!A:D,3,FALSE)</f>
        <v>Professional</v>
      </c>
      <c r="M1948" t="str">
        <f>VLOOKUP(A1948,MasterTutor!A:D,2,FALSE)</f>
        <v>Kristin Haase-Alvey</v>
      </c>
    </row>
    <row r="1949" spans="1:13" x14ac:dyDescent="0.2">
      <c r="A1949" s="54" t="s">
        <v>412</v>
      </c>
      <c r="B1949" s="54" t="s">
        <v>17</v>
      </c>
      <c r="C1949" s="53">
        <v>0.79</v>
      </c>
      <c r="D1949" s="53">
        <v>1.04</v>
      </c>
      <c r="E1949" s="53">
        <v>0.97</v>
      </c>
      <c r="F1949" s="53">
        <v>0.85</v>
      </c>
      <c r="G1949" s="53">
        <v>0.56999999999999995</v>
      </c>
      <c r="H1949" s="54">
        <v>6</v>
      </c>
      <c r="I1949" s="55"/>
      <c r="J1949" s="22"/>
      <c r="K1949" t="str">
        <f>VLOOKUP(A1949,MasterTutor!A:D,4,FALSE)</f>
        <v>Advanced</v>
      </c>
      <c r="L1949" t="str">
        <f>VLOOKUP(A1949,MasterTutor!A:D,3,FALSE)</f>
        <v>Professional</v>
      </c>
      <c r="M1949" t="str">
        <f>VLOOKUP(A1949,MasterTutor!A:D,2,FALSE)</f>
        <v>Kristin Haase-Alvey</v>
      </c>
    </row>
    <row r="1950" spans="1:13" x14ac:dyDescent="0.2">
      <c r="A1950" s="54" t="s">
        <v>412</v>
      </c>
      <c r="B1950" s="54" t="s">
        <v>18</v>
      </c>
      <c r="C1950" s="53">
        <v>0.44</v>
      </c>
      <c r="D1950" s="53">
        <v>1.04</v>
      </c>
      <c r="E1950" s="53">
        <v>0.98</v>
      </c>
      <c r="F1950" s="53">
        <v>0.88</v>
      </c>
      <c r="G1950" s="53">
        <v>0.94</v>
      </c>
      <c r="H1950" s="54">
        <v>5</v>
      </c>
      <c r="I1950" s="55">
        <v>1</v>
      </c>
      <c r="J1950" s="22">
        <f>I1950</f>
        <v>1</v>
      </c>
      <c r="K1950" t="str">
        <f>VLOOKUP(A1950,MasterTutor!A:D,4,FALSE)</f>
        <v>Advanced</v>
      </c>
      <c r="L1950" t="str">
        <f>VLOOKUP(A1950,MasterTutor!A:D,3,FALSE)</f>
        <v>Professional</v>
      </c>
      <c r="M1950" t="str">
        <f>VLOOKUP(A1950,MasterTutor!A:D,2,FALSE)</f>
        <v>Kristin Haase-Alvey</v>
      </c>
    </row>
    <row r="1951" spans="1:13" x14ac:dyDescent="0.2">
      <c r="A1951" s="54" t="s">
        <v>412</v>
      </c>
      <c r="B1951" s="54" t="s">
        <v>20</v>
      </c>
      <c r="C1951" s="53">
        <v>0.77</v>
      </c>
      <c r="D1951" s="53">
        <v>1.07</v>
      </c>
      <c r="E1951" s="53">
        <v>1</v>
      </c>
      <c r="F1951" s="53">
        <v>0.88</v>
      </c>
      <c r="G1951" s="53">
        <v>0.73</v>
      </c>
      <c r="H1951" s="54">
        <v>7</v>
      </c>
      <c r="I1951" s="55">
        <v>1</v>
      </c>
      <c r="J1951" s="22">
        <f>I1951</f>
        <v>1</v>
      </c>
      <c r="K1951" t="str">
        <f>VLOOKUP(A1951,MasterTutor!A:D,4,FALSE)</f>
        <v>Advanced</v>
      </c>
      <c r="L1951" t="str">
        <f>VLOOKUP(A1951,MasterTutor!A:D,3,FALSE)</f>
        <v>Professional</v>
      </c>
      <c r="M1951" t="str">
        <f>VLOOKUP(A1951,MasterTutor!A:D,2,FALSE)</f>
        <v>Kristin Haase-Alvey</v>
      </c>
    </row>
    <row r="1952" spans="1:13" x14ac:dyDescent="0.2">
      <c r="A1952" s="54" t="s">
        <v>412</v>
      </c>
      <c r="B1952" s="54" t="s">
        <v>21</v>
      </c>
      <c r="C1952" s="53">
        <v>0.96</v>
      </c>
      <c r="D1952" s="53">
        <v>1.03</v>
      </c>
      <c r="E1952" s="53">
        <v>0.97</v>
      </c>
      <c r="F1952" s="53">
        <v>0.89</v>
      </c>
      <c r="G1952" s="53">
        <v>0.61</v>
      </c>
      <c r="H1952" s="54">
        <v>10</v>
      </c>
      <c r="I1952" s="55" t="s">
        <v>23</v>
      </c>
      <c r="J1952" s="22">
        <v>1</v>
      </c>
      <c r="K1952" t="str">
        <f>VLOOKUP(A1952,MasterTutor!A:D,4,FALSE)</f>
        <v>Advanced</v>
      </c>
      <c r="L1952" t="str">
        <f>VLOOKUP(A1952,MasterTutor!A:D,3,FALSE)</f>
        <v>Professional</v>
      </c>
      <c r="M1952" t="str">
        <f>VLOOKUP(A1952,MasterTutor!A:D,2,FALSE)</f>
        <v>Kristin Haase-Alvey</v>
      </c>
    </row>
    <row r="1953" spans="1:13" x14ac:dyDescent="0.2">
      <c r="A1953" s="54" t="s">
        <v>412</v>
      </c>
      <c r="B1953" s="54" t="s">
        <v>22</v>
      </c>
      <c r="C1953" s="53">
        <v>0.88</v>
      </c>
      <c r="D1953" s="53">
        <v>0.82</v>
      </c>
      <c r="E1953" s="53">
        <v>0.96</v>
      </c>
      <c r="F1953" s="53">
        <v>0.96</v>
      </c>
      <c r="G1953" s="53">
        <v>0.64</v>
      </c>
      <c r="H1953" s="54">
        <v>7</v>
      </c>
      <c r="I1953" s="55" t="s">
        <v>23</v>
      </c>
      <c r="J1953" s="22">
        <v>1</v>
      </c>
      <c r="K1953" t="str">
        <f>VLOOKUP(A1953,MasterTutor!A:D,4,FALSE)</f>
        <v>Advanced</v>
      </c>
      <c r="L1953" t="str">
        <f>VLOOKUP(A1953,MasterTutor!A:D,3,FALSE)</f>
        <v>Professional</v>
      </c>
      <c r="M1953" t="str">
        <f>VLOOKUP(A1953,MasterTutor!A:D,2,FALSE)</f>
        <v>Kristin Haase-Alvey</v>
      </c>
    </row>
    <row r="1954" spans="1:13" x14ac:dyDescent="0.2">
      <c r="A1954" s="54" t="s">
        <v>413</v>
      </c>
      <c r="B1954" s="54" t="s">
        <v>14</v>
      </c>
      <c r="C1954" s="53">
        <v>0.87080000000000002</v>
      </c>
      <c r="D1954" s="53">
        <v>1.125</v>
      </c>
      <c r="E1954" s="53">
        <v>0.98</v>
      </c>
      <c r="F1954" s="53">
        <v>0.98591549295774605</v>
      </c>
      <c r="G1954" s="53">
        <v>0.66666666666666596</v>
      </c>
      <c r="H1954" s="54">
        <v>4</v>
      </c>
      <c r="I1954" s="55" t="s">
        <v>57</v>
      </c>
      <c r="J1954" s="22">
        <v>1</v>
      </c>
      <c r="K1954" t="str">
        <f>VLOOKUP(A1954,MasterTutor!A:D,4,FALSE)</f>
        <v>Distinguished</v>
      </c>
      <c r="L1954" t="str">
        <f>VLOOKUP(A1954,MasterTutor!A:D,3,FALSE)</f>
        <v>Professional</v>
      </c>
      <c r="M1954" t="str">
        <f>VLOOKUP(A1954,MasterTutor!A:D,2,FALSE)</f>
        <v>Kristin Haase-Alvey</v>
      </c>
    </row>
    <row r="1955" spans="1:13" x14ac:dyDescent="0.2">
      <c r="A1955" s="54" t="s">
        <v>413</v>
      </c>
      <c r="B1955" s="54" t="s">
        <v>16</v>
      </c>
      <c r="C1955" s="53">
        <v>0.9</v>
      </c>
      <c r="D1955" s="53">
        <v>1.03</v>
      </c>
      <c r="E1955" s="53">
        <v>1</v>
      </c>
      <c r="F1955" s="53">
        <v>0.99</v>
      </c>
      <c r="G1955" s="53">
        <v>0.78</v>
      </c>
      <c r="H1955" s="54">
        <v>3</v>
      </c>
      <c r="I1955" s="58">
        <v>45658</v>
      </c>
      <c r="J1955" s="22">
        <v>1</v>
      </c>
      <c r="K1955" t="str">
        <f>VLOOKUP(A1955,MasterTutor!A:D,4,FALSE)</f>
        <v>Distinguished</v>
      </c>
      <c r="L1955" t="str">
        <f>VLOOKUP(A1955,MasterTutor!A:D,3,FALSE)</f>
        <v>Professional</v>
      </c>
      <c r="M1955" t="str">
        <f>VLOOKUP(A1955,MasterTutor!A:D,2,FALSE)</f>
        <v>Kristin Haase-Alvey</v>
      </c>
    </row>
    <row r="1956" spans="1:13" x14ac:dyDescent="0.2">
      <c r="A1956" s="54" t="s">
        <v>413</v>
      </c>
      <c r="B1956" s="54" t="s">
        <v>257</v>
      </c>
      <c r="C1956" s="53">
        <v>0.64</v>
      </c>
      <c r="D1956" s="53">
        <v>1.07</v>
      </c>
      <c r="E1956" s="53">
        <v>1</v>
      </c>
      <c r="F1956" s="53">
        <v>0.98</v>
      </c>
      <c r="G1956" s="53">
        <v>1</v>
      </c>
      <c r="H1956" s="54">
        <v>2</v>
      </c>
      <c r="I1956" s="55">
        <v>1</v>
      </c>
      <c r="J1956" s="22">
        <v>1</v>
      </c>
      <c r="K1956" t="str">
        <f>VLOOKUP(A1956,MasterTutor!A:D,4,FALSE)</f>
        <v>Distinguished</v>
      </c>
      <c r="L1956" t="str">
        <f>VLOOKUP(A1956,MasterTutor!A:D,3,FALSE)</f>
        <v>Professional</v>
      </c>
      <c r="M1956" t="str">
        <f>VLOOKUP(A1956,MasterTutor!A:D,2,FALSE)</f>
        <v>Kristin Haase-Alvey</v>
      </c>
    </row>
    <row r="1957" spans="1:13" x14ac:dyDescent="0.2">
      <c r="A1957" s="54" t="s">
        <v>413</v>
      </c>
      <c r="B1957" s="54" t="s">
        <v>29</v>
      </c>
      <c r="C1957" s="53">
        <v>0.76249999999999996</v>
      </c>
      <c r="D1957" s="53">
        <v>1.0987</v>
      </c>
      <c r="E1957" s="53">
        <v>1</v>
      </c>
      <c r="F1957" s="53">
        <v>0.96923076900000005</v>
      </c>
      <c r="G1957" s="53">
        <v>0.82352941199999996</v>
      </c>
      <c r="H1957" s="54">
        <v>3</v>
      </c>
      <c r="I1957" s="55">
        <v>0.8</v>
      </c>
      <c r="J1957" s="22">
        <f>I1957</f>
        <v>0.8</v>
      </c>
      <c r="K1957" t="str">
        <f>VLOOKUP(A1957,MasterTutor!A:D,4,FALSE)</f>
        <v>Distinguished</v>
      </c>
      <c r="L1957" t="str">
        <f>VLOOKUP(A1957,MasterTutor!A:D,3,FALSE)</f>
        <v>Professional</v>
      </c>
      <c r="M1957" t="str">
        <f>VLOOKUP(A1957,MasterTutor!A:D,2,FALSE)</f>
        <v>Kristin Haase-Alvey</v>
      </c>
    </row>
    <row r="1958" spans="1:13" x14ac:dyDescent="0.2">
      <c r="A1958" s="54" t="s">
        <v>413</v>
      </c>
      <c r="B1958" s="54" t="s">
        <v>17</v>
      </c>
      <c r="C1958" s="53">
        <v>0.99</v>
      </c>
      <c r="D1958" s="53">
        <v>1.19</v>
      </c>
      <c r="E1958" s="53">
        <v>1</v>
      </c>
      <c r="F1958" s="53">
        <v>0.98</v>
      </c>
      <c r="G1958" s="53">
        <v>0.81</v>
      </c>
      <c r="H1958" s="54">
        <v>4</v>
      </c>
      <c r="I1958" s="55">
        <v>1</v>
      </c>
      <c r="J1958" s="22">
        <f>I1958</f>
        <v>1</v>
      </c>
      <c r="K1958" t="str">
        <f>VLOOKUP(A1958,MasterTutor!A:D,4,FALSE)</f>
        <v>Distinguished</v>
      </c>
      <c r="L1958" t="str">
        <f>VLOOKUP(A1958,MasterTutor!A:D,3,FALSE)</f>
        <v>Professional</v>
      </c>
      <c r="M1958" t="str">
        <f>VLOOKUP(A1958,MasterTutor!A:D,2,FALSE)</f>
        <v>Kristin Haase-Alvey</v>
      </c>
    </row>
    <row r="1959" spans="1:13" x14ac:dyDescent="0.2">
      <c r="A1959" s="54" t="s">
        <v>413</v>
      </c>
      <c r="B1959" s="54" t="s">
        <v>18</v>
      </c>
      <c r="C1959" s="53">
        <v>0.82</v>
      </c>
      <c r="D1959" s="53">
        <v>1.08</v>
      </c>
      <c r="E1959" s="53">
        <v>1</v>
      </c>
      <c r="F1959" s="53">
        <v>1</v>
      </c>
      <c r="G1959" s="53">
        <v>0.73</v>
      </c>
      <c r="H1959" s="54">
        <v>6</v>
      </c>
      <c r="I1959" s="55" t="s">
        <v>19</v>
      </c>
      <c r="J1959" s="22">
        <v>0.67</v>
      </c>
      <c r="K1959" t="str">
        <f>VLOOKUP(A1959,MasterTutor!A:D,4,FALSE)</f>
        <v>Distinguished</v>
      </c>
      <c r="L1959" t="str">
        <f>VLOOKUP(A1959,MasterTutor!A:D,3,FALSE)</f>
        <v>Professional</v>
      </c>
      <c r="M1959" t="str">
        <f>VLOOKUP(A1959,MasterTutor!A:D,2,FALSE)</f>
        <v>Kristin Haase-Alvey</v>
      </c>
    </row>
    <row r="1960" spans="1:13" x14ac:dyDescent="0.2">
      <c r="A1960" s="54" t="s">
        <v>413</v>
      </c>
      <c r="B1960" s="54" t="s">
        <v>20</v>
      </c>
      <c r="C1960" s="53">
        <v>0.84</v>
      </c>
      <c r="D1960" s="53">
        <v>1.03</v>
      </c>
      <c r="E1960" s="53">
        <v>1</v>
      </c>
      <c r="F1960" s="53">
        <v>1</v>
      </c>
      <c r="G1960" s="53">
        <v>0.74</v>
      </c>
      <c r="H1960" s="54">
        <v>5</v>
      </c>
      <c r="I1960" s="55" t="s">
        <v>414</v>
      </c>
      <c r="J1960" s="22">
        <v>0.88</v>
      </c>
      <c r="K1960" t="str">
        <f>VLOOKUP(A1960,MasterTutor!A:D,4,FALSE)</f>
        <v>Distinguished</v>
      </c>
      <c r="L1960" t="str">
        <f>VLOOKUP(A1960,MasterTutor!A:D,3,FALSE)</f>
        <v>Professional</v>
      </c>
      <c r="M1960" t="str">
        <f>VLOOKUP(A1960,MasterTutor!A:D,2,FALSE)</f>
        <v>Kristin Haase-Alvey</v>
      </c>
    </row>
    <row r="1961" spans="1:13" x14ac:dyDescent="0.2">
      <c r="A1961" s="54" t="s">
        <v>413</v>
      </c>
      <c r="B1961" s="54" t="s">
        <v>21</v>
      </c>
      <c r="C1961" s="53">
        <v>0.95</v>
      </c>
      <c r="D1961" s="53">
        <v>1.03</v>
      </c>
      <c r="E1961" s="53">
        <v>0.99</v>
      </c>
      <c r="F1961" s="53">
        <v>0.98</v>
      </c>
      <c r="G1961" s="53">
        <v>0.85</v>
      </c>
      <c r="H1961" s="54">
        <v>2</v>
      </c>
      <c r="I1961" s="55" t="s">
        <v>154</v>
      </c>
      <c r="J1961" s="22">
        <v>1</v>
      </c>
      <c r="K1961" t="str">
        <f>VLOOKUP(A1961,MasterTutor!A:D,4,FALSE)</f>
        <v>Distinguished</v>
      </c>
      <c r="L1961" t="str">
        <f>VLOOKUP(A1961,MasterTutor!A:D,3,FALSE)</f>
        <v>Professional</v>
      </c>
      <c r="M1961" t="str">
        <f>VLOOKUP(A1961,MasterTutor!A:D,2,FALSE)</f>
        <v>Kristin Haase-Alvey</v>
      </c>
    </row>
    <row r="1962" spans="1:13" x14ac:dyDescent="0.2">
      <c r="A1962" s="54" t="s">
        <v>413</v>
      </c>
      <c r="B1962" s="54" t="s">
        <v>22</v>
      </c>
      <c r="C1962" s="53">
        <v>0.76</v>
      </c>
      <c r="D1962" s="53">
        <v>1</v>
      </c>
      <c r="E1962" s="53">
        <v>0.99</v>
      </c>
      <c r="F1962" s="53">
        <v>0.95</v>
      </c>
      <c r="G1962" s="53">
        <v>0.62</v>
      </c>
      <c r="H1962" s="54">
        <v>6</v>
      </c>
      <c r="I1962" s="55" t="s">
        <v>245</v>
      </c>
      <c r="J1962" s="22">
        <v>0.78</v>
      </c>
      <c r="K1962" t="str">
        <f>VLOOKUP(A1962,MasterTutor!A:D,4,FALSE)</f>
        <v>Distinguished</v>
      </c>
      <c r="L1962" t="str">
        <f>VLOOKUP(A1962,MasterTutor!A:D,3,FALSE)</f>
        <v>Professional</v>
      </c>
      <c r="M1962" t="str">
        <f>VLOOKUP(A1962,MasterTutor!A:D,2,FALSE)</f>
        <v>Kristin Haase-Alvey</v>
      </c>
    </row>
    <row r="1963" spans="1:13" x14ac:dyDescent="0.2">
      <c r="A1963" s="54" t="s">
        <v>415</v>
      </c>
      <c r="B1963" s="54" t="s">
        <v>14</v>
      </c>
      <c r="C1963" s="53">
        <v>0.92500000000000004</v>
      </c>
      <c r="D1963" s="53">
        <v>1.0328999999999999</v>
      </c>
      <c r="E1963" s="53">
        <v>0.99145299145299104</v>
      </c>
      <c r="F1963" s="53">
        <v>0.971830985915492</v>
      </c>
      <c r="G1963" s="53">
        <v>0.5</v>
      </c>
      <c r="H1963" s="54">
        <v>8</v>
      </c>
      <c r="I1963" s="55" t="s">
        <v>64</v>
      </c>
      <c r="J1963" s="22">
        <v>0.25</v>
      </c>
      <c r="K1963" t="str">
        <f>VLOOKUP(A1963,MasterTutor!A:D,4,FALSE)</f>
        <v>Advanced</v>
      </c>
      <c r="L1963" t="str">
        <f>VLOOKUP(A1963,MasterTutor!A:D,3,FALSE)</f>
        <v>Professional</v>
      </c>
      <c r="M1963" t="str">
        <f>VLOOKUP(A1963,MasterTutor!A:D,2,FALSE)</f>
        <v>Ian Plamondon</v>
      </c>
    </row>
    <row r="1964" spans="1:13" x14ac:dyDescent="0.2">
      <c r="A1964" s="54" t="s">
        <v>415</v>
      </c>
      <c r="B1964" s="54" t="s">
        <v>16</v>
      </c>
      <c r="C1964" s="53">
        <v>0.95</v>
      </c>
      <c r="D1964" s="53">
        <v>0.91</v>
      </c>
      <c r="E1964" s="53">
        <v>0.99</v>
      </c>
      <c r="F1964" s="53">
        <v>0.99</v>
      </c>
      <c r="G1964" s="53">
        <v>0.56999999999999995</v>
      </c>
      <c r="H1964" s="54">
        <v>11</v>
      </c>
      <c r="I1964" s="58">
        <v>45720</v>
      </c>
      <c r="J1964" s="24">
        <v>0.75</v>
      </c>
      <c r="K1964" t="str">
        <f>VLOOKUP(A1964,MasterTutor!A:D,4,FALSE)</f>
        <v>Advanced</v>
      </c>
      <c r="L1964" t="str">
        <f>VLOOKUP(A1964,MasterTutor!A:D,3,FALSE)</f>
        <v>Professional</v>
      </c>
      <c r="M1964" t="str">
        <f>VLOOKUP(A1964,MasterTutor!A:D,2,FALSE)</f>
        <v>Ian Plamondon</v>
      </c>
    </row>
    <row r="1965" spans="1:13" x14ac:dyDescent="0.2">
      <c r="A1965" s="54" t="s">
        <v>415</v>
      </c>
      <c r="B1965" s="54" t="s">
        <v>257</v>
      </c>
      <c r="C1965" s="53">
        <v>0.61</v>
      </c>
      <c r="D1965" s="53">
        <v>0.56999999999999995</v>
      </c>
      <c r="E1965" s="53">
        <v>0.95</v>
      </c>
      <c r="F1965" s="53">
        <v>0.98</v>
      </c>
      <c r="G1965" s="53">
        <v>0.8</v>
      </c>
      <c r="H1965" s="54">
        <v>16</v>
      </c>
      <c r="I1965" s="55">
        <v>0.25</v>
      </c>
      <c r="J1965" s="22">
        <v>0.25</v>
      </c>
      <c r="K1965" t="str">
        <f>VLOOKUP(A1965,MasterTutor!A:D,4,FALSE)</f>
        <v>Advanced</v>
      </c>
      <c r="L1965" t="str">
        <f>VLOOKUP(A1965,MasterTutor!A:D,3,FALSE)</f>
        <v>Professional</v>
      </c>
      <c r="M1965" t="str">
        <f>VLOOKUP(A1965,MasterTutor!A:D,2,FALSE)</f>
        <v>Ian Plamondon</v>
      </c>
    </row>
    <row r="1966" spans="1:13" x14ac:dyDescent="0.2">
      <c r="A1966" s="54" t="s">
        <v>415</v>
      </c>
      <c r="B1966" s="54" t="s">
        <v>29</v>
      </c>
      <c r="C1966" s="53">
        <v>1.075</v>
      </c>
      <c r="D1966" s="53">
        <v>1.1086</v>
      </c>
      <c r="E1966" s="53">
        <v>0.97637795299999997</v>
      </c>
      <c r="F1966" s="53">
        <v>0.96666666700000003</v>
      </c>
      <c r="G1966" s="53">
        <v>0.65217391300000005</v>
      </c>
      <c r="H1966" s="54">
        <v>16</v>
      </c>
      <c r="I1966" s="55">
        <v>0.2</v>
      </c>
      <c r="J1966" s="22">
        <f>I1966</f>
        <v>0.2</v>
      </c>
      <c r="K1966" t="str">
        <f>VLOOKUP(A1966,MasterTutor!A:D,4,FALSE)</f>
        <v>Advanced</v>
      </c>
      <c r="L1966" t="str">
        <f>VLOOKUP(A1966,MasterTutor!A:D,3,FALSE)</f>
        <v>Professional</v>
      </c>
      <c r="M1966" t="str">
        <f>VLOOKUP(A1966,MasterTutor!A:D,2,FALSE)</f>
        <v>Ian Plamondon</v>
      </c>
    </row>
    <row r="1967" spans="1:13" x14ac:dyDescent="0.2">
      <c r="A1967" s="54" t="s">
        <v>415</v>
      </c>
      <c r="B1967" s="54" t="s">
        <v>22</v>
      </c>
      <c r="C1967" s="53">
        <v>0.65</v>
      </c>
      <c r="D1967" s="53">
        <v>1.01</v>
      </c>
      <c r="E1967" s="53">
        <v>1</v>
      </c>
      <c r="F1967" s="53">
        <v>0.98</v>
      </c>
      <c r="G1967" s="53">
        <v>0.33</v>
      </c>
      <c r="H1967" s="54">
        <v>5</v>
      </c>
      <c r="I1967" s="55" t="s">
        <v>83</v>
      </c>
      <c r="J1967" s="22">
        <v>0.71</v>
      </c>
      <c r="K1967" t="str">
        <f>VLOOKUP(A1967,MasterTutor!A:D,4,FALSE)</f>
        <v>Advanced</v>
      </c>
      <c r="L1967" t="str">
        <f>VLOOKUP(A1967,MasterTutor!A:D,3,FALSE)</f>
        <v>Professional</v>
      </c>
      <c r="M1967" t="str">
        <f>VLOOKUP(A1967,MasterTutor!A:D,2,FALSE)</f>
        <v>Ian Plamondon</v>
      </c>
    </row>
    <row r="1968" spans="1:13" x14ac:dyDescent="0.2">
      <c r="A1968" s="19" t="s">
        <v>24</v>
      </c>
      <c r="B1968" s="19" t="s">
        <v>3307</v>
      </c>
      <c r="C1968" s="22">
        <v>1.0874999999999999</v>
      </c>
      <c r="D1968" s="22">
        <v>0.97039999999999904</v>
      </c>
      <c r="E1968" s="22">
        <v>1</v>
      </c>
      <c r="F1968" s="22">
        <v>0.90291262135922301</v>
      </c>
      <c r="G1968" s="22">
        <v>0.78260869565217295</v>
      </c>
      <c r="H1968" s="19">
        <v>16</v>
      </c>
      <c r="I1968" s="19" t="s">
        <v>15</v>
      </c>
      <c r="J1968" s="22">
        <v>0.5</v>
      </c>
      <c r="K1968" t="s">
        <v>3261</v>
      </c>
      <c r="L1968" t="s">
        <v>3279</v>
      </c>
      <c r="M1968" t="s">
        <v>3262</v>
      </c>
    </row>
    <row r="1969" spans="1:13" x14ac:dyDescent="0.2">
      <c r="A1969" s="19" t="s">
        <v>3308</v>
      </c>
      <c r="B1969" s="19" t="s">
        <v>3307</v>
      </c>
      <c r="C1969" s="22">
        <v>0.29520000000000002</v>
      </c>
      <c r="D1969" s="22">
        <v>0.68599999999999905</v>
      </c>
      <c r="E1969" s="22">
        <v>0.84</v>
      </c>
      <c r="F1969" s="22">
        <v>0.84210526315789402</v>
      </c>
      <c r="G1969" s="22">
        <v>0</v>
      </c>
      <c r="H1969" s="19">
        <v>0</v>
      </c>
      <c r="I1969" s="19" t="s">
        <v>43</v>
      </c>
      <c r="J1969" s="22">
        <v>0.17</v>
      </c>
      <c r="K1969" t="s">
        <v>3261</v>
      </c>
      <c r="L1969" t="s">
        <v>3284</v>
      </c>
      <c r="M1969" t="s">
        <v>3265</v>
      </c>
    </row>
    <row r="1970" spans="1:13" x14ac:dyDescent="0.2">
      <c r="A1970" s="19" t="s">
        <v>30</v>
      </c>
      <c r="B1970" s="19" t="s">
        <v>3307</v>
      </c>
      <c r="C1970" s="22">
        <v>1.2187999999999899</v>
      </c>
      <c r="D1970" s="22">
        <v>1.4062999999999899</v>
      </c>
      <c r="E1970" s="22">
        <v>1</v>
      </c>
      <c r="F1970" s="22">
        <v>0.96551724137931005</v>
      </c>
      <c r="G1970" s="22">
        <v>0.57142857142857095</v>
      </c>
      <c r="H1970" s="19">
        <v>3</v>
      </c>
      <c r="I1970" s="20" t="s">
        <v>66</v>
      </c>
      <c r="J1970" s="22">
        <v>0.5</v>
      </c>
      <c r="K1970" t="s">
        <v>3263</v>
      </c>
      <c r="L1970" t="s">
        <v>3280</v>
      </c>
      <c r="M1970" t="s">
        <v>3264</v>
      </c>
    </row>
    <row r="1971" spans="1:13" x14ac:dyDescent="0.2">
      <c r="A1971" s="19" t="s">
        <v>33</v>
      </c>
      <c r="B1971" s="19" t="s">
        <v>3307</v>
      </c>
      <c r="C1971" s="22">
        <v>0.75419999999999998</v>
      </c>
      <c r="D1971" s="22">
        <v>2.0708000000000002</v>
      </c>
      <c r="E1971" s="22">
        <v>1</v>
      </c>
      <c r="F1971" s="22">
        <v>1</v>
      </c>
      <c r="G1971" s="22">
        <v>0.91666666666666596</v>
      </c>
      <c r="H1971" s="19">
        <v>6</v>
      </c>
      <c r="I1971" s="20" t="s">
        <v>39</v>
      </c>
      <c r="J1971" s="22">
        <v>0.66</v>
      </c>
      <c r="K1971" t="s">
        <v>3263</v>
      </c>
      <c r="L1971" t="s">
        <v>3279</v>
      </c>
      <c r="M1971" t="s">
        <v>3262</v>
      </c>
    </row>
    <row r="1972" spans="1:13" x14ac:dyDescent="0.2">
      <c r="A1972" s="19" t="s">
        <v>38</v>
      </c>
      <c r="B1972" s="19" t="s">
        <v>3307</v>
      </c>
      <c r="C1972" s="22">
        <v>1.55209999999999</v>
      </c>
      <c r="D1972" s="22">
        <v>1.3359000000000001</v>
      </c>
      <c r="E1972" s="22">
        <v>0.96774193548387</v>
      </c>
      <c r="F1972" s="22">
        <v>0.88888888888888795</v>
      </c>
      <c r="G1972" s="22">
        <v>0.85714285714285698</v>
      </c>
      <c r="H1972" s="19">
        <v>10</v>
      </c>
      <c r="I1972" s="20" t="s">
        <v>224</v>
      </c>
      <c r="J1972" s="22">
        <v>0.75</v>
      </c>
      <c r="K1972" t="s">
        <v>3261</v>
      </c>
      <c r="L1972" t="s">
        <v>3280</v>
      </c>
      <c r="M1972" t="s">
        <v>3265</v>
      </c>
    </row>
    <row r="1973" spans="1:13" x14ac:dyDescent="0.2">
      <c r="A1973" s="19" t="s">
        <v>3309</v>
      </c>
      <c r="B1973" s="19" t="s">
        <v>3307</v>
      </c>
      <c r="C1973" s="22">
        <v>0</v>
      </c>
      <c r="D1973" s="22">
        <v>0.94409999999999905</v>
      </c>
      <c r="E1973" s="22">
        <v>0</v>
      </c>
      <c r="F1973" s="22">
        <v>0</v>
      </c>
      <c r="G1973" s="22">
        <v>0</v>
      </c>
      <c r="H1973" s="19">
        <v>0</v>
      </c>
      <c r="I1973" s="20" t="s">
        <v>32</v>
      </c>
      <c r="J1973" s="22">
        <v>0</v>
      </c>
      <c r="K1973" t="e">
        <v>#N/A</v>
      </c>
      <c r="L1973" t="e">
        <v>#N/A</v>
      </c>
      <c r="M1973" t="e">
        <v>#N/A</v>
      </c>
    </row>
    <row r="1974" spans="1:13" x14ac:dyDescent="0.2">
      <c r="A1974" s="19" t="s">
        <v>42</v>
      </c>
      <c r="B1974" s="19" t="s">
        <v>3307</v>
      </c>
      <c r="C1974" s="22">
        <v>0.83330000000000004</v>
      </c>
      <c r="D1974" s="22">
        <v>0.96709999999999996</v>
      </c>
      <c r="E1974" s="22">
        <v>0.98795180722891496</v>
      </c>
      <c r="F1974" s="22">
        <v>0.952380952380952</v>
      </c>
      <c r="G1974" s="22">
        <v>1</v>
      </c>
      <c r="H1974" s="19">
        <v>9</v>
      </c>
      <c r="I1974" s="20" t="s">
        <v>64</v>
      </c>
      <c r="J1974" s="22">
        <v>0.25</v>
      </c>
      <c r="K1974" t="s">
        <v>3266</v>
      </c>
      <c r="L1974" t="s">
        <v>3279</v>
      </c>
      <c r="M1974" t="s">
        <v>3262</v>
      </c>
    </row>
    <row r="1975" spans="1:13" x14ac:dyDescent="0.2">
      <c r="A1975" s="19" t="s">
        <v>44</v>
      </c>
      <c r="B1975" s="19" t="s">
        <v>3307</v>
      </c>
      <c r="C1975" s="22">
        <v>0.70830000000000004</v>
      </c>
      <c r="D1975" s="22">
        <v>1.1367</v>
      </c>
      <c r="E1975" s="22">
        <v>1</v>
      </c>
      <c r="F1975" s="22">
        <v>0.83333333333333304</v>
      </c>
      <c r="G1975" s="22">
        <v>1</v>
      </c>
      <c r="H1975" s="19">
        <v>1</v>
      </c>
      <c r="I1975" s="20" t="s">
        <v>32</v>
      </c>
      <c r="J1975" s="22">
        <v>0</v>
      </c>
      <c r="K1975" t="s">
        <v>3263</v>
      </c>
      <c r="L1975" t="s">
        <v>3280</v>
      </c>
      <c r="M1975" t="s">
        <v>190</v>
      </c>
    </row>
    <row r="1976" spans="1:13" x14ac:dyDescent="0.2">
      <c r="A1976" s="19" t="s">
        <v>47</v>
      </c>
      <c r="B1976" s="19" t="s">
        <v>3307</v>
      </c>
      <c r="C1976" s="22">
        <v>0.66669999999999996</v>
      </c>
      <c r="D1976" s="22">
        <v>1.0897999999999901</v>
      </c>
      <c r="E1976" s="22">
        <v>1</v>
      </c>
      <c r="F1976" s="22">
        <v>0.83333333333333304</v>
      </c>
      <c r="G1976" s="22">
        <v>0.6</v>
      </c>
      <c r="H1976" s="19">
        <v>2</v>
      </c>
      <c r="I1976" s="20" t="s">
        <v>23</v>
      </c>
      <c r="J1976" s="22">
        <v>1</v>
      </c>
      <c r="K1976" t="s">
        <v>3266</v>
      </c>
      <c r="L1976" t="s">
        <v>3280</v>
      </c>
      <c r="M1976" t="s">
        <v>3265</v>
      </c>
    </row>
    <row r="1977" spans="1:13" x14ac:dyDescent="0.2">
      <c r="A1977" s="19" t="s">
        <v>3310</v>
      </c>
      <c r="B1977" s="19" t="s">
        <v>3307</v>
      </c>
      <c r="C1977" s="22">
        <v>0</v>
      </c>
      <c r="D1977" s="22">
        <v>0</v>
      </c>
      <c r="E1977" s="22">
        <v>0</v>
      </c>
      <c r="F1977" s="22">
        <v>0</v>
      </c>
      <c r="G1977" s="22">
        <v>0</v>
      </c>
      <c r="H1977" s="19">
        <v>0</v>
      </c>
      <c r="I1977" s="20" t="s">
        <v>32</v>
      </c>
      <c r="J1977" s="22">
        <v>0</v>
      </c>
      <c r="K1977" t="e">
        <v>#N/A</v>
      </c>
      <c r="L1977" t="e">
        <v>#N/A</v>
      </c>
      <c r="M1977" t="e">
        <v>#N/A</v>
      </c>
    </row>
    <row r="1978" spans="1:13" x14ac:dyDescent="0.2">
      <c r="A1978" s="19" t="s">
        <v>49</v>
      </c>
      <c r="B1978" s="19" t="s">
        <v>3307</v>
      </c>
      <c r="C1978" s="22">
        <v>0</v>
      </c>
      <c r="D1978" s="22">
        <v>0</v>
      </c>
      <c r="E1978" s="22">
        <v>0</v>
      </c>
      <c r="F1978" s="22">
        <v>0</v>
      </c>
      <c r="G1978" s="22">
        <v>0</v>
      </c>
      <c r="H1978" s="19">
        <v>0</v>
      </c>
      <c r="I1978" s="19" t="s">
        <v>32</v>
      </c>
      <c r="J1978" s="22">
        <v>0</v>
      </c>
      <c r="K1978" t="s">
        <v>3261</v>
      </c>
      <c r="L1978" t="s">
        <v>3279</v>
      </c>
      <c r="M1978" t="s">
        <v>3267</v>
      </c>
    </row>
    <row r="1979" spans="1:13" x14ac:dyDescent="0.2">
      <c r="A1979" s="19" t="s">
        <v>53</v>
      </c>
      <c r="B1979" s="19" t="s">
        <v>3307</v>
      </c>
      <c r="C1979" s="22">
        <v>0.52080000000000004</v>
      </c>
      <c r="D1979" s="22">
        <v>1.1216999999999999</v>
      </c>
      <c r="E1979" s="22">
        <v>1</v>
      </c>
      <c r="F1979" s="22">
        <v>0.891891891891891</v>
      </c>
      <c r="G1979" s="22">
        <v>0.22222222222222199</v>
      </c>
      <c r="H1979" s="19">
        <v>0</v>
      </c>
      <c r="I1979" s="20" t="s">
        <v>32</v>
      </c>
      <c r="J1979" s="22">
        <v>0</v>
      </c>
      <c r="K1979" t="s">
        <v>3263</v>
      </c>
      <c r="L1979" t="s">
        <v>3279</v>
      </c>
      <c r="M1979" t="s">
        <v>190</v>
      </c>
    </row>
    <row r="1980" spans="1:13" x14ac:dyDescent="0.2">
      <c r="A1980" s="19" t="s">
        <v>55</v>
      </c>
      <c r="B1980" s="19" t="s">
        <v>3307</v>
      </c>
      <c r="C1980" s="22">
        <v>0.86250000000000004</v>
      </c>
      <c r="D1980" s="22">
        <v>1.0229999999999999</v>
      </c>
      <c r="E1980" s="22">
        <v>0.9375</v>
      </c>
      <c r="F1980" s="22">
        <v>1</v>
      </c>
      <c r="G1980" s="22">
        <v>0</v>
      </c>
      <c r="H1980" s="19">
        <v>2</v>
      </c>
      <c r="I1980" s="20" t="s">
        <v>131</v>
      </c>
      <c r="J1980" s="22">
        <v>0.13</v>
      </c>
      <c r="K1980" t="s">
        <v>3261</v>
      </c>
      <c r="L1980" t="s">
        <v>3279</v>
      </c>
      <c r="M1980" t="s">
        <v>3264</v>
      </c>
    </row>
    <row r="1981" spans="1:13" x14ac:dyDescent="0.2">
      <c r="A1981" s="19" t="s">
        <v>56</v>
      </c>
      <c r="B1981" s="19" t="s">
        <v>3307</v>
      </c>
      <c r="C1981" s="22">
        <v>0.74170000000000003</v>
      </c>
      <c r="D1981" s="22">
        <v>1.2749999999999999</v>
      </c>
      <c r="E1981" s="22">
        <v>0.97701149425287304</v>
      </c>
      <c r="F1981" s="22">
        <v>0.98333333333333295</v>
      </c>
      <c r="G1981" s="22">
        <v>1</v>
      </c>
      <c r="H1981" s="19">
        <v>1</v>
      </c>
      <c r="I1981" s="20" t="s">
        <v>48</v>
      </c>
      <c r="J1981" s="22">
        <v>1</v>
      </c>
      <c r="K1981" t="s">
        <v>3266</v>
      </c>
      <c r="L1981" t="s">
        <v>3279</v>
      </c>
      <c r="M1981" t="s">
        <v>3265</v>
      </c>
    </row>
    <row r="1982" spans="1:13" x14ac:dyDescent="0.2">
      <c r="A1982" s="19" t="s">
        <v>60</v>
      </c>
      <c r="B1982" s="19" t="s">
        <v>3307</v>
      </c>
      <c r="C1982" s="22">
        <v>0.9667</v>
      </c>
      <c r="D1982" s="22">
        <v>0.99339999999999995</v>
      </c>
      <c r="E1982" s="22">
        <v>0.99285714285714199</v>
      </c>
      <c r="F1982" s="22">
        <v>0.93421052631578905</v>
      </c>
      <c r="G1982" s="22">
        <v>0.5</v>
      </c>
      <c r="H1982" s="19">
        <v>11</v>
      </c>
      <c r="I1982" s="20" t="s">
        <v>168</v>
      </c>
      <c r="J1982" s="22">
        <v>0.28999999999999998</v>
      </c>
      <c r="K1982" t="s">
        <v>3261</v>
      </c>
      <c r="L1982" t="s">
        <v>3279</v>
      </c>
      <c r="M1982" t="s">
        <v>3262</v>
      </c>
    </row>
    <row r="1983" spans="1:13" x14ac:dyDescent="0.2">
      <c r="A1983" s="19" t="s">
        <v>63</v>
      </c>
      <c r="B1983" s="19" t="s">
        <v>3307</v>
      </c>
      <c r="C1983" s="22">
        <v>1.1457999999999999</v>
      </c>
      <c r="D1983" s="22">
        <v>1.1216999999999999</v>
      </c>
      <c r="E1983" s="22">
        <v>0.99180327868852403</v>
      </c>
      <c r="F1983" s="22">
        <v>0.97802197802197799</v>
      </c>
      <c r="G1983" s="22">
        <v>0.45454545454545398</v>
      </c>
      <c r="H1983" s="19">
        <v>5</v>
      </c>
      <c r="I1983" s="19" t="s">
        <v>41</v>
      </c>
      <c r="J1983" s="22">
        <v>0.83</v>
      </c>
      <c r="K1983" t="s">
        <v>3266</v>
      </c>
      <c r="L1983" t="s">
        <v>3279</v>
      </c>
      <c r="M1983" t="s">
        <v>3262</v>
      </c>
    </row>
    <row r="1984" spans="1:13" x14ac:dyDescent="0.2">
      <c r="A1984" s="19" t="s">
        <v>65</v>
      </c>
      <c r="B1984" s="19" t="s">
        <v>3307</v>
      </c>
      <c r="C1984" s="22">
        <v>0.74170000000000003</v>
      </c>
      <c r="D1984" s="22">
        <v>1.0378000000000001</v>
      </c>
      <c r="E1984" s="22">
        <v>0.938271604938271</v>
      </c>
      <c r="F1984" s="22">
        <v>0.91489361702127603</v>
      </c>
      <c r="G1984" s="22">
        <v>0.64285714285714202</v>
      </c>
      <c r="H1984" s="19">
        <v>6</v>
      </c>
      <c r="I1984" s="20" t="s">
        <v>36</v>
      </c>
      <c r="J1984" s="22">
        <v>0</v>
      </c>
      <c r="K1984" t="s">
        <v>3263</v>
      </c>
      <c r="L1984" t="s">
        <v>3279</v>
      </c>
      <c r="M1984" t="s">
        <v>3264</v>
      </c>
    </row>
    <row r="1985" spans="1:13" x14ac:dyDescent="0.2">
      <c r="A1985" s="19" t="s">
        <v>3311</v>
      </c>
      <c r="B1985" s="19" t="s">
        <v>3307</v>
      </c>
      <c r="C1985" s="22">
        <v>0</v>
      </c>
      <c r="D1985" s="22">
        <v>0.27960000000000002</v>
      </c>
      <c r="E1985" s="22">
        <v>0</v>
      </c>
      <c r="F1985" s="22">
        <v>0</v>
      </c>
      <c r="G1985" s="22">
        <v>0</v>
      </c>
      <c r="H1985" s="19">
        <v>0</v>
      </c>
      <c r="I1985" s="20" t="s">
        <v>32</v>
      </c>
      <c r="J1985" s="22">
        <v>0</v>
      </c>
      <c r="K1985" t="e">
        <v>#N/A</v>
      </c>
      <c r="L1985" t="e">
        <v>#N/A</v>
      </c>
      <c r="M1985" t="e">
        <v>#N/A</v>
      </c>
    </row>
    <row r="1986" spans="1:13" x14ac:dyDescent="0.2">
      <c r="A1986" s="19" t="s">
        <v>69</v>
      </c>
      <c r="B1986" s="19" t="s">
        <v>3307</v>
      </c>
      <c r="C1986" s="22">
        <v>0.75</v>
      </c>
      <c r="D1986" s="22">
        <v>1</v>
      </c>
      <c r="E1986" s="22">
        <v>1</v>
      </c>
      <c r="F1986" s="22">
        <v>1</v>
      </c>
      <c r="G1986" s="22">
        <v>1</v>
      </c>
      <c r="H1986" s="19">
        <v>1</v>
      </c>
      <c r="I1986" s="20" t="s">
        <v>32</v>
      </c>
      <c r="J1986" s="22">
        <v>0</v>
      </c>
      <c r="K1986" t="s">
        <v>3266</v>
      </c>
      <c r="L1986" t="s">
        <v>3280</v>
      </c>
      <c r="M1986" t="s">
        <v>3265</v>
      </c>
    </row>
    <row r="1987" spans="1:13" x14ac:dyDescent="0.2">
      <c r="A1987" s="19" t="s">
        <v>70</v>
      </c>
      <c r="B1987" s="19" t="s">
        <v>3307</v>
      </c>
      <c r="C1987" s="22">
        <v>0.1714</v>
      </c>
      <c r="D1987" s="22">
        <v>0.64099999999999902</v>
      </c>
      <c r="E1987" s="22">
        <v>0.95454545454545403</v>
      </c>
      <c r="F1987" s="22">
        <v>0.8125</v>
      </c>
      <c r="G1987" s="22">
        <v>0</v>
      </c>
      <c r="H1987" s="19">
        <v>1</v>
      </c>
      <c r="I1987" s="20" t="s">
        <v>112</v>
      </c>
      <c r="J1987" s="22">
        <v>0.8</v>
      </c>
      <c r="K1987" t="s">
        <v>3261</v>
      </c>
      <c r="L1987" t="s">
        <v>3284</v>
      </c>
      <c r="M1987" t="s">
        <v>3264</v>
      </c>
    </row>
    <row r="1988" spans="1:13" x14ac:dyDescent="0.2">
      <c r="A1988" s="19" t="s">
        <v>71</v>
      </c>
      <c r="B1988" s="19" t="s">
        <v>3307</v>
      </c>
      <c r="C1988" s="22">
        <v>1.0291999999999999</v>
      </c>
      <c r="D1988" s="22">
        <v>1.6875</v>
      </c>
      <c r="E1988" s="22">
        <v>1</v>
      </c>
      <c r="F1988" s="22">
        <v>1</v>
      </c>
      <c r="G1988" s="22">
        <v>0.85</v>
      </c>
      <c r="H1988" s="19">
        <v>1</v>
      </c>
      <c r="I1988" s="20" t="s">
        <v>37</v>
      </c>
      <c r="J1988" s="22">
        <v>1</v>
      </c>
      <c r="K1988" t="s">
        <v>3266</v>
      </c>
      <c r="L1988" t="s">
        <v>3279</v>
      </c>
      <c r="M1988" t="s">
        <v>3262</v>
      </c>
    </row>
    <row r="1989" spans="1:13" x14ac:dyDescent="0.2">
      <c r="A1989" s="19" t="s">
        <v>74</v>
      </c>
      <c r="B1989" s="19" t="s">
        <v>3307</v>
      </c>
      <c r="C1989" s="22">
        <v>0.95539999999999903</v>
      </c>
      <c r="D1989" s="22">
        <v>1.7195</v>
      </c>
      <c r="E1989" s="22">
        <v>0.92592592592592504</v>
      </c>
      <c r="F1989" s="22">
        <v>0.97590361445783103</v>
      </c>
      <c r="G1989" s="22">
        <v>0.95454545454545403</v>
      </c>
      <c r="H1989" s="19">
        <v>3</v>
      </c>
      <c r="I1989" s="20" t="s">
        <v>59</v>
      </c>
      <c r="J1989" s="22">
        <v>0.75</v>
      </c>
      <c r="K1989" t="s">
        <v>3263</v>
      </c>
      <c r="L1989" t="s">
        <v>3279</v>
      </c>
      <c r="M1989" t="s">
        <v>190</v>
      </c>
    </row>
    <row r="1990" spans="1:13" x14ac:dyDescent="0.2">
      <c r="A1990" s="19" t="s">
        <v>75</v>
      </c>
      <c r="B1990" s="19" t="s">
        <v>3307</v>
      </c>
      <c r="C1990" s="22">
        <v>1.0312999999999899</v>
      </c>
      <c r="D1990" s="22">
        <v>1.224</v>
      </c>
      <c r="E1990" s="22">
        <v>0.97619047619047605</v>
      </c>
      <c r="F1990" s="22">
        <v>0.828125</v>
      </c>
      <c r="G1990" s="22">
        <v>0</v>
      </c>
      <c r="H1990" s="19">
        <v>13</v>
      </c>
      <c r="I1990" s="20" t="s">
        <v>34</v>
      </c>
      <c r="J1990" s="22">
        <v>1</v>
      </c>
      <c r="K1990" t="s">
        <v>3261</v>
      </c>
      <c r="L1990" t="s">
        <v>3281</v>
      </c>
      <c r="M1990" t="s">
        <v>190</v>
      </c>
    </row>
    <row r="1991" spans="1:13" x14ac:dyDescent="0.2">
      <c r="A1991" s="19" t="s">
        <v>3312</v>
      </c>
      <c r="B1991" s="19" t="s">
        <v>3307</v>
      </c>
      <c r="C1991" s="22">
        <v>0.1111</v>
      </c>
      <c r="D1991" s="22">
        <v>0.77080000000000004</v>
      </c>
      <c r="E1991" s="22">
        <v>1</v>
      </c>
      <c r="F1991" s="22">
        <v>1</v>
      </c>
      <c r="G1991" s="22">
        <v>0</v>
      </c>
      <c r="H1991" s="19">
        <v>0</v>
      </c>
      <c r="I1991" s="20" t="s">
        <v>45</v>
      </c>
      <c r="J1991" s="22">
        <v>0</v>
      </c>
      <c r="K1991" t="e">
        <v>#N/A</v>
      </c>
      <c r="L1991" t="e">
        <v>#N/A</v>
      </c>
      <c r="M1991" t="e">
        <v>#N/A</v>
      </c>
    </row>
    <row r="1992" spans="1:13" x14ac:dyDescent="0.2">
      <c r="A1992" s="19" t="s">
        <v>76</v>
      </c>
      <c r="B1992" s="19" t="s">
        <v>3307</v>
      </c>
      <c r="C1992" s="22">
        <v>2.2187999999999999</v>
      </c>
      <c r="D1992" s="22">
        <v>2.5156000000000001</v>
      </c>
      <c r="E1992" s="22">
        <v>0.87378640776699001</v>
      </c>
      <c r="F1992" s="22">
        <v>0.82089552238805896</v>
      </c>
      <c r="G1992" s="22">
        <v>0.61111111111111105</v>
      </c>
      <c r="H1992" s="19">
        <v>5</v>
      </c>
      <c r="I1992" s="20" t="s">
        <v>27</v>
      </c>
      <c r="J1992" s="22">
        <v>0.33</v>
      </c>
      <c r="K1992" t="s">
        <v>3261</v>
      </c>
      <c r="L1992" t="s">
        <v>3280</v>
      </c>
      <c r="M1992" t="s">
        <v>3267</v>
      </c>
    </row>
    <row r="1993" spans="1:13" x14ac:dyDescent="0.2">
      <c r="A1993" s="19" t="s">
        <v>78</v>
      </c>
      <c r="B1993" s="19" t="s">
        <v>3307</v>
      </c>
      <c r="C1993" s="22">
        <v>0.99289999999999901</v>
      </c>
      <c r="D1993" s="22">
        <v>1.1890000000000001</v>
      </c>
      <c r="E1993" s="22">
        <v>0.952380952380952</v>
      </c>
      <c r="F1993" s="22">
        <v>0.81521739130434701</v>
      </c>
      <c r="G1993" s="22">
        <v>0.82142857142857095</v>
      </c>
      <c r="H1993" s="19">
        <v>1</v>
      </c>
      <c r="I1993" s="20" t="s">
        <v>36</v>
      </c>
      <c r="J1993" s="22">
        <v>0</v>
      </c>
      <c r="K1993" t="s">
        <v>3261</v>
      </c>
      <c r="L1993" t="s">
        <v>3279</v>
      </c>
      <c r="M1993" t="s">
        <v>3265</v>
      </c>
    </row>
    <row r="1994" spans="1:13" x14ac:dyDescent="0.2">
      <c r="A1994" s="19" t="s">
        <v>79</v>
      </c>
      <c r="B1994" s="19" t="s">
        <v>3307</v>
      </c>
      <c r="C1994" s="22">
        <v>0.625</v>
      </c>
      <c r="D1994" s="22">
        <v>1.44579999999999</v>
      </c>
      <c r="E1994" s="22">
        <v>1</v>
      </c>
      <c r="F1994" s="22">
        <v>1</v>
      </c>
      <c r="G1994" s="22">
        <v>1</v>
      </c>
      <c r="H1994" s="19">
        <v>0</v>
      </c>
      <c r="I1994" s="20" t="s">
        <v>39</v>
      </c>
      <c r="J1994" s="22">
        <v>0.66</v>
      </c>
      <c r="K1994" t="s">
        <v>3263</v>
      </c>
      <c r="L1994" t="s">
        <v>3279</v>
      </c>
      <c r="M1994" t="s">
        <v>3265</v>
      </c>
    </row>
    <row r="1995" spans="1:13" x14ac:dyDescent="0.2">
      <c r="A1995" s="19" t="s">
        <v>81</v>
      </c>
      <c r="B1995" s="19" t="s">
        <v>3307</v>
      </c>
      <c r="C1995" s="22">
        <v>0.58209999999999995</v>
      </c>
      <c r="D1995" s="22">
        <v>0.80520000000000003</v>
      </c>
      <c r="E1995" s="22">
        <v>0.98780487804878003</v>
      </c>
      <c r="F1995" s="22">
        <v>0.96363636363636296</v>
      </c>
      <c r="G1995" s="22">
        <v>0</v>
      </c>
      <c r="H1995" s="19">
        <v>0</v>
      </c>
      <c r="I1995" s="19" t="s">
        <v>3313</v>
      </c>
      <c r="J1995" s="22">
        <v>0.31</v>
      </c>
      <c r="K1995" t="s">
        <v>3261</v>
      </c>
      <c r="L1995" t="s">
        <v>3284</v>
      </c>
      <c r="M1995" t="s">
        <v>3267</v>
      </c>
    </row>
    <row r="1996" spans="1:13" x14ac:dyDescent="0.2">
      <c r="A1996" s="19" t="s">
        <v>82</v>
      </c>
      <c r="B1996" s="19" t="s">
        <v>3307</v>
      </c>
      <c r="C1996" s="22">
        <v>0.97859999999999903</v>
      </c>
      <c r="D1996" s="22">
        <v>1.0508999999999999</v>
      </c>
      <c r="E1996" s="22">
        <v>1</v>
      </c>
      <c r="F1996" s="22">
        <v>1</v>
      </c>
      <c r="G1996" s="22">
        <v>0.92307692307692302</v>
      </c>
      <c r="H1996" s="19">
        <v>19</v>
      </c>
      <c r="I1996" s="19" t="s">
        <v>37</v>
      </c>
      <c r="J1996" s="22">
        <v>1</v>
      </c>
      <c r="K1996" t="s">
        <v>3261</v>
      </c>
      <c r="L1996" t="s">
        <v>3279</v>
      </c>
      <c r="M1996" t="s">
        <v>3267</v>
      </c>
    </row>
    <row r="1997" spans="1:13" x14ac:dyDescent="0.2">
      <c r="A1997" s="19" t="s">
        <v>86</v>
      </c>
      <c r="B1997" s="19" t="s">
        <v>3307</v>
      </c>
      <c r="C1997" s="22">
        <v>1.0417000000000001</v>
      </c>
      <c r="D1997" s="22">
        <v>1.0920999999999901</v>
      </c>
      <c r="E1997" s="22">
        <v>0.97499999999999998</v>
      </c>
      <c r="F1997" s="22">
        <v>0.98780487804878003</v>
      </c>
      <c r="G1997" s="22">
        <v>0.58823529411764697</v>
      </c>
      <c r="H1997" s="19">
        <v>0</v>
      </c>
      <c r="I1997" s="20" t="s">
        <v>3314</v>
      </c>
      <c r="J1997" s="22">
        <v>0.44</v>
      </c>
      <c r="K1997" t="s">
        <v>3261</v>
      </c>
      <c r="L1997" t="s">
        <v>3279</v>
      </c>
      <c r="M1997" t="s">
        <v>3267</v>
      </c>
    </row>
    <row r="1998" spans="1:13" x14ac:dyDescent="0.2">
      <c r="A1998" s="19" t="s">
        <v>87</v>
      </c>
      <c r="B1998" s="19" t="s">
        <v>3307</v>
      </c>
      <c r="C1998" s="22">
        <v>1.11459999999999</v>
      </c>
      <c r="D1998" s="22">
        <v>1.1992</v>
      </c>
      <c r="E1998" s="22">
        <v>0.98795180722891496</v>
      </c>
      <c r="F1998" s="22">
        <v>0.98412698412698396</v>
      </c>
      <c r="G1998" s="22">
        <v>0.8</v>
      </c>
      <c r="H1998" s="19">
        <v>10</v>
      </c>
      <c r="I1998" s="20" t="s">
        <v>32</v>
      </c>
      <c r="J1998" s="22">
        <v>0</v>
      </c>
      <c r="K1998" t="s">
        <v>3261</v>
      </c>
      <c r="L1998" t="s">
        <v>3280</v>
      </c>
      <c r="M1998" t="s">
        <v>3267</v>
      </c>
    </row>
    <row r="1999" spans="1:13" x14ac:dyDescent="0.2">
      <c r="A1999" s="19" t="s">
        <v>88</v>
      </c>
      <c r="B1999" s="19" t="s">
        <v>3307</v>
      </c>
      <c r="C1999" s="22">
        <v>0.968799999999999</v>
      </c>
      <c r="D1999" s="22">
        <v>0.98049999999999904</v>
      </c>
      <c r="E1999" s="22">
        <v>0.95454545454545403</v>
      </c>
      <c r="F1999" s="22">
        <v>1</v>
      </c>
      <c r="G1999" s="22">
        <v>1</v>
      </c>
      <c r="H1999" s="19">
        <v>0</v>
      </c>
      <c r="I1999" s="20" t="s">
        <v>32</v>
      </c>
      <c r="J1999" s="22">
        <v>0</v>
      </c>
      <c r="K1999" t="s">
        <v>3263</v>
      </c>
      <c r="L1999" t="s">
        <v>3280</v>
      </c>
      <c r="M1999" t="s">
        <v>3267</v>
      </c>
    </row>
    <row r="2000" spans="1:13" x14ac:dyDescent="0.2">
      <c r="A2000" s="19" t="s">
        <v>89</v>
      </c>
      <c r="B2000" s="19" t="s">
        <v>3307</v>
      </c>
      <c r="C2000" s="22">
        <v>1.0375000000000001</v>
      </c>
      <c r="D2000" s="22">
        <v>0.87660000000000005</v>
      </c>
      <c r="E2000" s="22">
        <v>0.99236641221374</v>
      </c>
      <c r="F2000" s="22">
        <v>0.97530864197530798</v>
      </c>
      <c r="G2000" s="22">
        <v>0.54166666666666596</v>
      </c>
      <c r="H2000" s="19">
        <v>14</v>
      </c>
      <c r="I2000" s="20" t="s">
        <v>23</v>
      </c>
      <c r="J2000" s="22">
        <v>1</v>
      </c>
      <c r="K2000" t="s">
        <v>3261</v>
      </c>
      <c r="L2000" t="s">
        <v>3279</v>
      </c>
      <c r="M2000" t="s">
        <v>3267</v>
      </c>
    </row>
    <row r="2001" spans="1:13" x14ac:dyDescent="0.2">
      <c r="A2001" s="19" t="s">
        <v>91</v>
      </c>
      <c r="B2001" s="19" t="s">
        <v>3307</v>
      </c>
      <c r="C2001" s="22">
        <v>0.57919999999999905</v>
      </c>
      <c r="D2001" s="22">
        <v>0.91449999999999998</v>
      </c>
      <c r="E2001" s="22">
        <v>0.98484848484848397</v>
      </c>
      <c r="F2001" s="22">
        <v>0.97619047619047605</v>
      </c>
      <c r="G2001" s="22">
        <v>0</v>
      </c>
      <c r="H2001" s="19">
        <v>0</v>
      </c>
      <c r="I2001" s="20" t="s">
        <v>3315</v>
      </c>
      <c r="J2001" s="22">
        <v>0.85</v>
      </c>
      <c r="K2001" t="s">
        <v>3261</v>
      </c>
      <c r="L2001" t="s">
        <v>3284</v>
      </c>
      <c r="M2001" t="s">
        <v>3264</v>
      </c>
    </row>
    <row r="2002" spans="1:13" x14ac:dyDescent="0.2">
      <c r="A2002" s="19" t="s">
        <v>92</v>
      </c>
      <c r="B2002" s="19" t="s">
        <v>3307</v>
      </c>
      <c r="C2002" s="22">
        <v>1.1071</v>
      </c>
      <c r="D2002" s="22">
        <v>1.0625</v>
      </c>
      <c r="E2002" s="22">
        <v>0.968354430379746</v>
      </c>
      <c r="F2002" s="22">
        <v>0.98989898989898895</v>
      </c>
      <c r="G2002" s="22">
        <v>0.875</v>
      </c>
      <c r="H2002" s="19">
        <v>11</v>
      </c>
      <c r="I2002" s="20" t="s">
        <v>3316</v>
      </c>
      <c r="J2002" s="22">
        <v>0.64</v>
      </c>
      <c r="K2002" t="s">
        <v>3261</v>
      </c>
      <c r="L2002" t="s">
        <v>3279</v>
      </c>
      <c r="M2002" t="s">
        <v>3267</v>
      </c>
    </row>
    <row r="2003" spans="1:13" x14ac:dyDescent="0.2">
      <c r="A2003" s="19" t="s">
        <v>93</v>
      </c>
      <c r="B2003" s="19" t="s">
        <v>3307</v>
      </c>
      <c r="C2003" s="22">
        <v>0.8528</v>
      </c>
      <c r="D2003" s="22">
        <v>1.0345</v>
      </c>
      <c r="E2003" s="22">
        <v>0.94736842105263097</v>
      </c>
      <c r="F2003" s="22">
        <v>0.96825396825396803</v>
      </c>
      <c r="G2003" s="22">
        <v>0.875</v>
      </c>
      <c r="H2003" s="19">
        <v>6</v>
      </c>
      <c r="I2003" s="20" t="s">
        <v>158</v>
      </c>
      <c r="J2003" s="22">
        <v>0.33</v>
      </c>
      <c r="K2003" t="s">
        <v>3263</v>
      </c>
      <c r="L2003" t="s">
        <v>3279</v>
      </c>
      <c r="M2003" t="s">
        <v>190</v>
      </c>
    </row>
    <row r="2004" spans="1:13" x14ac:dyDescent="0.2">
      <c r="A2004" s="19" t="s">
        <v>96</v>
      </c>
      <c r="B2004" s="19" t="s">
        <v>3307</v>
      </c>
      <c r="C2004" s="22">
        <v>0.60419999999999996</v>
      </c>
      <c r="D2004" s="22">
        <v>1.1015999999999999</v>
      </c>
      <c r="E2004" s="22">
        <v>1</v>
      </c>
      <c r="F2004" s="22">
        <v>1</v>
      </c>
      <c r="G2004" s="22">
        <v>0.5</v>
      </c>
      <c r="H2004" s="19">
        <v>0</v>
      </c>
      <c r="I2004" s="20" t="s">
        <v>48</v>
      </c>
      <c r="J2004" s="22">
        <v>1</v>
      </c>
      <c r="K2004" t="s">
        <v>3263</v>
      </c>
      <c r="L2004" t="s">
        <v>3280</v>
      </c>
      <c r="M2004" t="s">
        <v>3264</v>
      </c>
    </row>
    <row r="2005" spans="1:13" x14ac:dyDescent="0.2">
      <c r="A2005" s="19" t="s">
        <v>97</v>
      </c>
      <c r="B2005" s="19" t="s">
        <v>3307</v>
      </c>
      <c r="C2005" s="22">
        <v>0.98750000000000004</v>
      </c>
      <c r="D2005" s="22">
        <v>1.1484000000000001</v>
      </c>
      <c r="E2005" s="22">
        <v>0.987179487179487</v>
      </c>
      <c r="F2005" s="22">
        <v>0.94</v>
      </c>
      <c r="G2005" s="22">
        <v>0.69230769230769196</v>
      </c>
      <c r="H2005" s="19">
        <v>6</v>
      </c>
      <c r="I2005" s="20" t="s">
        <v>37</v>
      </c>
      <c r="J2005" s="22">
        <v>1</v>
      </c>
      <c r="K2005" t="s">
        <v>3261</v>
      </c>
      <c r="L2005" t="s">
        <v>3281</v>
      </c>
      <c r="M2005" t="s">
        <v>190</v>
      </c>
    </row>
    <row r="2006" spans="1:13" x14ac:dyDescent="0.2">
      <c r="A2006" s="19" t="s">
        <v>101</v>
      </c>
      <c r="B2006" s="19" t="s">
        <v>3307</v>
      </c>
      <c r="C2006" s="22">
        <v>1.0207999999999999</v>
      </c>
      <c r="D2006" s="22">
        <v>1.0508</v>
      </c>
      <c r="E2006" s="22">
        <v>1</v>
      </c>
      <c r="F2006" s="22">
        <v>1</v>
      </c>
      <c r="G2006" s="22">
        <v>0.75</v>
      </c>
      <c r="H2006" s="19">
        <v>0</v>
      </c>
      <c r="I2006" s="19" t="s">
        <v>23</v>
      </c>
      <c r="J2006" s="22">
        <v>1</v>
      </c>
      <c r="K2006" t="s">
        <v>3266</v>
      </c>
      <c r="L2006" t="s">
        <v>3280</v>
      </c>
      <c r="M2006" t="s">
        <v>3265</v>
      </c>
    </row>
    <row r="2007" spans="1:13" x14ac:dyDescent="0.2">
      <c r="A2007" s="19" t="s">
        <v>102</v>
      </c>
      <c r="B2007" s="19" t="s">
        <v>3307</v>
      </c>
      <c r="C2007" s="22">
        <v>1.2625</v>
      </c>
      <c r="D2007" s="22">
        <v>1.0065999999999999</v>
      </c>
      <c r="E2007" s="22">
        <v>0.93617021276595702</v>
      </c>
      <c r="F2007" s="22">
        <v>0.875</v>
      </c>
      <c r="G2007" s="22">
        <v>0.57142857142857095</v>
      </c>
      <c r="H2007" s="19">
        <v>1</v>
      </c>
      <c r="I2007" s="20" t="s">
        <v>27</v>
      </c>
      <c r="J2007" s="22">
        <v>0.33</v>
      </c>
      <c r="K2007" t="s">
        <v>3266</v>
      </c>
      <c r="L2007" t="s">
        <v>3279</v>
      </c>
      <c r="M2007" t="s">
        <v>3262</v>
      </c>
    </row>
    <row r="2008" spans="1:13" x14ac:dyDescent="0.2">
      <c r="A2008" s="19" t="s">
        <v>104</v>
      </c>
      <c r="B2008" s="19" t="s">
        <v>3307</v>
      </c>
      <c r="C2008" s="22">
        <v>1.2041999999999999</v>
      </c>
      <c r="D2008" s="22">
        <v>1.0246999999999999</v>
      </c>
      <c r="E2008" s="22">
        <v>0.986206896551724</v>
      </c>
      <c r="F2008" s="22">
        <v>0.88118811881188097</v>
      </c>
      <c r="G2008" s="22">
        <v>0.79166666666666596</v>
      </c>
      <c r="H2008" s="19">
        <v>15</v>
      </c>
      <c r="I2008" s="20" t="s">
        <v>66</v>
      </c>
      <c r="J2008" s="22">
        <v>0.5</v>
      </c>
      <c r="K2008" t="s">
        <v>3261</v>
      </c>
      <c r="L2008" t="s">
        <v>3279</v>
      </c>
      <c r="M2008" t="s">
        <v>3265</v>
      </c>
    </row>
    <row r="2009" spans="1:13" x14ac:dyDescent="0.2">
      <c r="A2009" s="19" t="s">
        <v>108</v>
      </c>
      <c r="B2009" s="19" t="s">
        <v>3307</v>
      </c>
      <c r="C2009" s="22">
        <v>1.0428999999999999</v>
      </c>
      <c r="D2009" s="22">
        <v>1.0233000000000001</v>
      </c>
      <c r="E2009" s="22">
        <v>0.99468085106382897</v>
      </c>
      <c r="F2009" s="22">
        <v>0.98214285714285698</v>
      </c>
      <c r="G2009" s="22">
        <v>0.82857142857142796</v>
      </c>
      <c r="H2009" s="19">
        <v>10</v>
      </c>
      <c r="I2009" s="20" t="s">
        <v>32</v>
      </c>
      <c r="J2009" s="22">
        <v>0</v>
      </c>
      <c r="K2009" t="s">
        <v>3261</v>
      </c>
      <c r="L2009" t="s">
        <v>3279</v>
      </c>
      <c r="M2009" t="s">
        <v>3264</v>
      </c>
    </row>
    <row r="2010" spans="1:13" x14ac:dyDescent="0.2">
      <c r="A2010" s="19" t="s">
        <v>114</v>
      </c>
      <c r="B2010" s="19" t="s">
        <v>3307</v>
      </c>
      <c r="C2010" s="22">
        <v>1.3374999999999999</v>
      </c>
      <c r="D2010" s="22">
        <v>1.1677999999999999</v>
      </c>
      <c r="E2010" s="22">
        <v>1</v>
      </c>
      <c r="F2010" s="22">
        <v>0.98245614035087703</v>
      </c>
      <c r="G2010" s="22">
        <v>0.58333333333333304</v>
      </c>
      <c r="H2010" s="19">
        <v>15</v>
      </c>
      <c r="I2010" s="20" t="s">
        <v>31</v>
      </c>
      <c r="J2010" s="22">
        <v>0.6</v>
      </c>
      <c r="K2010" t="s">
        <v>3261</v>
      </c>
      <c r="L2010" t="s">
        <v>3279</v>
      </c>
      <c r="M2010" t="s">
        <v>3267</v>
      </c>
    </row>
    <row r="2011" spans="1:13" x14ac:dyDescent="0.2">
      <c r="A2011" s="19" t="s">
        <v>116</v>
      </c>
      <c r="B2011" s="19" t="s">
        <v>3307</v>
      </c>
      <c r="C2011" s="22">
        <v>1.0417000000000001</v>
      </c>
      <c r="D2011" s="22">
        <v>1.0492999999999999</v>
      </c>
      <c r="E2011" s="22">
        <v>0.91304347826086896</v>
      </c>
      <c r="F2011" s="22">
        <v>0.96</v>
      </c>
      <c r="G2011" s="22">
        <v>0.61904761904761896</v>
      </c>
      <c r="H2011" s="19">
        <v>8</v>
      </c>
      <c r="I2011" s="20" t="s">
        <v>189</v>
      </c>
      <c r="J2011" s="22">
        <v>0</v>
      </c>
      <c r="K2011" t="s">
        <v>3261</v>
      </c>
      <c r="L2011" t="s">
        <v>3279</v>
      </c>
      <c r="M2011" t="s">
        <v>3262</v>
      </c>
    </row>
    <row r="2012" spans="1:13" x14ac:dyDescent="0.2">
      <c r="A2012" s="19" t="s">
        <v>3317</v>
      </c>
      <c r="B2012" s="19" t="s">
        <v>3307</v>
      </c>
      <c r="C2012" s="22">
        <v>0</v>
      </c>
      <c r="D2012" s="22">
        <v>0.21709999999999999</v>
      </c>
      <c r="E2012" s="22">
        <v>0</v>
      </c>
      <c r="F2012" s="22">
        <v>0</v>
      </c>
      <c r="G2012" s="22">
        <v>0</v>
      </c>
      <c r="H2012" s="19">
        <v>0</v>
      </c>
      <c r="I2012" s="20" t="s">
        <v>32</v>
      </c>
      <c r="J2012" s="22">
        <v>0</v>
      </c>
      <c r="K2012" t="e">
        <v>#N/A</v>
      </c>
      <c r="L2012" t="e">
        <v>#N/A</v>
      </c>
      <c r="M2012" t="e">
        <v>#N/A</v>
      </c>
    </row>
    <row r="2013" spans="1:13" x14ac:dyDescent="0.2">
      <c r="A2013" s="19" t="s">
        <v>121</v>
      </c>
      <c r="B2013" s="19" t="s">
        <v>3307</v>
      </c>
      <c r="C2013" s="22">
        <v>1.1875</v>
      </c>
      <c r="D2013" s="22">
        <v>1.1809000000000001</v>
      </c>
      <c r="E2013" s="22">
        <v>0.99285714285714199</v>
      </c>
      <c r="F2013" s="22">
        <v>0.98888888888888804</v>
      </c>
      <c r="G2013" s="22">
        <v>1</v>
      </c>
      <c r="H2013" s="19">
        <v>2</v>
      </c>
      <c r="I2013" s="20" t="s">
        <v>154</v>
      </c>
      <c r="J2013" s="22">
        <v>1</v>
      </c>
      <c r="K2013" t="s">
        <v>3261</v>
      </c>
      <c r="L2013" t="s">
        <v>3279</v>
      </c>
      <c r="M2013" t="s">
        <v>3265</v>
      </c>
    </row>
    <row r="2014" spans="1:13" x14ac:dyDescent="0.2">
      <c r="A2014" s="19" t="s">
        <v>122</v>
      </c>
      <c r="B2014" s="19" t="s">
        <v>3307</v>
      </c>
      <c r="C2014" s="22">
        <v>0.66879999999999995</v>
      </c>
      <c r="D2014" s="22">
        <v>1.0650999999999999</v>
      </c>
      <c r="E2014" s="22">
        <v>0.98076923076922995</v>
      </c>
      <c r="F2014" s="22">
        <v>1</v>
      </c>
      <c r="G2014" s="22">
        <v>1</v>
      </c>
      <c r="H2014" s="19">
        <v>0</v>
      </c>
      <c r="I2014" s="19" t="s">
        <v>37</v>
      </c>
      <c r="J2014" s="22">
        <v>1</v>
      </c>
      <c r="K2014" t="s">
        <v>3263</v>
      </c>
      <c r="L2014" t="s">
        <v>3280</v>
      </c>
      <c r="M2014" t="s">
        <v>3267</v>
      </c>
    </row>
    <row r="2015" spans="1:13" x14ac:dyDescent="0.2">
      <c r="A2015" s="19" t="s">
        <v>3318</v>
      </c>
      <c r="B2015" s="19" t="s">
        <v>3307</v>
      </c>
      <c r="C2015" s="22">
        <v>0</v>
      </c>
      <c r="D2015" s="22">
        <v>0.52629999999999999</v>
      </c>
      <c r="E2015" s="22">
        <v>0</v>
      </c>
      <c r="F2015" s="22">
        <v>0</v>
      </c>
      <c r="G2015" s="22">
        <v>0</v>
      </c>
      <c r="H2015" s="19">
        <v>0</v>
      </c>
      <c r="I2015" s="19" t="s">
        <v>32</v>
      </c>
      <c r="J2015" s="22">
        <v>0</v>
      </c>
      <c r="K2015" t="e">
        <v>#N/A</v>
      </c>
      <c r="L2015" t="e">
        <v>#N/A</v>
      </c>
      <c r="M2015" t="e">
        <v>#N/A</v>
      </c>
    </row>
    <row r="2016" spans="1:13" x14ac:dyDescent="0.2">
      <c r="A2016" s="19" t="s">
        <v>123</v>
      </c>
      <c r="B2016" s="19" t="s">
        <v>3307</v>
      </c>
      <c r="C2016" s="22">
        <v>0.9</v>
      </c>
      <c r="D2016" s="22">
        <v>1.2035</v>
      </c>
      <c r="E2016" s="22">
        <v>1</v>
      </c>
      <c r="F2016" s="22">
        <v>0.98913043478260798</v>
      </c>
      <c r="G2016" s="22">
        <v>0.52941176470588203</v>
      </c>
      <c r="H2016" s="19">
        <v>1</v>
      </c>
      <c r="I2016" s="20" t="s">
        <v>50</v>
      </c>
      <c r="J2016" s="22">
        <v>0.86</v>
      </c>
      <c r="K2016" t="s">
        <v>3261</v>
      </c>
      <c r="L2016" t="s">
        <v>3279</v>
      </c>
      <c r="M2016" t="s">
        <v>3267</v>
      </c>
    </row>
    <row r="2017" spans="1:13" x14ac:dyDescent="0.2">
      <c r="A2017" s="19" t="s">
        <v>124</v>
      </c>
      <c r="B2017" s="19" t="s">
        <v>3307</v>
      </c>
      <c r="C2017" s="22">
        <v>1.1416999999999999</v>
      </c>
      <c r="D2017" s="22">
        <v>1.3075999999999901</v>
      </c>
      <c r="E2017" s="22">
        <v>1</v>
      </c>
      <c r="F2017" s="22">
        <v>1</v>
      </c>
      <c r="G2017" s="22">
        <v>0.9</v>
      </c>
      <c r="H2017" s="19">
        <v>3</v>
      </c>
      <c r="I2017" s="20" t="s">
        <v>32</v>
      </c>
      <c r="J2017" s="22">
        <v>0</v>
      </c>
      <c r="K2017" t="s">
        <v>3263</v>
      </c>
      <c r="L2017" t="s">
        <v>3279</v>
      </c>
      <c r="M2017" t="s">
        <v>3262</v>
      </c>
    </row>
    <row r="2018" spans="1:13" x14ac:dyDescent="0.2">
      <c r="A2018" s="19" t="s">
        <v>125</v>
      </c>
      <c r="B2018" s="19" t="s">
        <v>3307</v>
      </c>
      <c r="C2018" s="22">
        <v>1.1292</v>
      </c>
      <c r="D2018" s="22">
        <v>1.1052999999999999</v>
      </c>
      <c r="E2018" s="22">
        <v>0.96323529411764697</v>
      </c>
      <c r="F2018" s="22">
        <v>0.97916666666666596</v>
      </c>
      <c r="G2018" s="22">
        <v>0.80645161290322498</v>
      </c>
      <c r="H2018" s="19">
        <v>12</v>
      </c>
      <c r="I2018" s="20" t="s">
        <v>32</v>
      </c>
      <c r="J2018" s="22">
        <v>0</v>
      </c>
      <c r="K2018" t="s">
        <v>3261</v>
      </c>
      <c r="L2018" t="s">
        <v>3279</v>
      </c>
      <c r="M2018" t="s">
        <v>3265</v>
      </c>
    </row>
    <row r="2019" spans="1:13" x14ac:dyDescent="0.2">
      <c r="A2019" s="19" t="s">
        <v>128</v>
      </c>
      <c r="B2019" s="19" t="s">
        <v>3307</v>
      </c>
      <c r="C2019" s="22">
        <v>1.42709999999999</v>
      </c>
      <c r="D2019" s="22">
        <v>1.3984000000000001</v>
      </c>
      <c r="E2019" s="22">
        <v>0.93442622950819598</v>
      </c>
      <c r="F2019" s="22">
        <v>0.90909090909090895</v>
      </c>
      <c r="G2019" s="22">
        <v>0.57142857142857095</v>
      </c>
      <c r="H2019" s="19">
        <v>2</v>
      </c>
      <c r="I2019" s="20" t="s">
        <v>23</v>
      </c>
      <c r="J2019" s="22">
        <v>1</v>
      </c>
      <c r="K2019" t="s">
        <v>3263</v>
      </c>
      <c r="L2019" t="s">
        <v>3280</v>
      </c>
      <c r="M2019" t="s">
        <v>3264</v>
      </c>
    </row>
    <row r="2020" spans="1:13" x14ac:dyDescent="0.2">
      <c r="A2020" s="19" t="s">
        <v>129</v>
      </c>
      <c r="B2020" s="19" t="s">
        <v>3307</v>
      </c>
      <c r="C2020" s="22">
        <v>0.99170000000000003</v>
      </c>
      <c r="D2020" s="22">
        <v>1.0394999999999901</v>
      </c>
      <c r="E2020" s="22">
        <v>0.96153846153846101</v>
      </c>
      <c r="F2020" s="22">
        <v>0.92156862745098</v>
      </c>
      <c r="G2020" s="22">
        <v>0.82608695652173902</v>
      </c>
      <c r="H2020" s="19">
        <v>10</v>
      </c>
      <c r="I2020" s="20" t="s">
        <v>245</v>
      </c>
      <c r="J2020" s="22">
        <v>0.78</v>
      </c>
      <c r="K2020" t="s">
        <v>3261</v>
      </c>
      <c r="L2020" t="s">
        <v>3279</v>
      </c>
      <c r="M2020" t="s">
        <v>3264</v>
      </c>
    </row>
    <row r="2021" spans="1:13" x14ac:dyDescent="0.2">
      <c r="A2021" s="19" t="s">
        <v>130</v>
      </c>
      <c r="B2021" s="19" t="s">
        <v>3307</v>
      </c>
      <c r="C2021" s="22">
        <v>1.0791999999999999</v>
      </c>
      <c r="D2021" s="22">
        <v>1.0772999999999999</v>
      </c>
      <c r="E2021" s="22">
        <v>0.94827586206896497</v>
      </c>
      <c r="F2021" s="22">
        <v>1</v>
      </c>
      <c r="G2021" s="22">
        <v>0.96428571428571397</v>
      </c>
      <c r="H2021" s="19">
        <v>7</v>
      </c>
      <c r="I2021" s="20" t="s">
        <v>147</v>
      </c>
      <c r="J2021" s="22">
        <v>0.25</v>
      </c>
      <c r="K2021" t="s">
        <v>3261</v>
      </c>
      <c r="L2021" t="s">
        <v>3279</v>
      </c>
      <c r="M2021" t="s">
        <v>3264</v>
      </c>
    </row>
    <row r="2022" spans="1:13" x14ac:dyDescent="0.2">
      <c r="A2022" s="19" t="s">
        <v>133</v>
      </c>
      <c r="B2022" s="19" t="s">
        <v>3307</v>
      </c>
      <c r="C2022" s="22">
        <v>1.1083000000000001</v>
      </c>
      <c r="D2022" s="22">
        <v>1.0082</v>
      </c>
      <c r="E2022" s="22">
        <v>0.99253731343283502</v>
      </c>
      <c r="F2022" s="22">
        <v>0.99056603773584895</v>
      </c>
      <c r="G2022" s="22">
        <v>0.95652173913043403</v>
      </c>
      <c r="H2022" s="19">
        <v>18</v>
      </c>
      <c r="I2022" s="20" t="s">
        <v>41</v>
      </c>
      <c r="J2022" s="22">
        <v>0.83</v>
      </c>
      <c r="K2022" t="s">
        <v>3261</v>
      </c>
      <c r="L2022" t="s">
        <v>3279</v>
      </c>
      <c r="M2022" t="s">
        <v>3262</v>
      </c>
    </row>
    <row r="2023" spans="1:13" x14ac:dyDescent="0.2">
      <c r="A2023" s="19" t="s">
        <v>138</v>
      </c>
      <c r="B2023" s="19" t="s">
        <v>3307</v>
      </c>
      <c r="C2023" s="22">
        <v>0.85629999999999895</v>
      </c>
      <c r="D2023" s="22">
        <v>1.1224000000000001</v>
      </c>
      <c r="E2023" s="22">
        <v>1</v>
      </c>
      <c r="F2023" s="22">
        <v>1</v>
      </c>
      <c r="G2023" s="22">
        <v>0.8</v>
      </c>
      <c r="H2023" s="19">
        <v>7</v>
      </c>
      <c r="I2023" s="19" t="s">
        <v>32</v>
      </c>
      <c r="J2023" s="22">
        <v>0</v>
      </c>
      <c r="K2023" t="s">
        <v>3261</v>
      </c>
      <c r="L2023" t="s">
        <v>3280</v>
      </c>
      <c r="M2023" t="s">
        <v>3267</v>
      </c>
    </row>
    <row r="2024" spans="1:13" x14ac:dyDescent="0.2">
      <c r="A2024" s="19" t="s">
        <v>140</v>
      </c>
      <c r="B2024" s="19" t="s">
        <v>3307</v>
      </c>
      <c r="C2024" s="22">
        <v>1.1042000000000001</v>
      </c>
      <c r="D2024" s="22">
        <v>1.0772999999999999</v>
      </c>
      <c r="E2024" s="22">
        <v>0.99224806201550297</v>
      </c>
      <c r="F2024" s="22">
        <v>0.96703296703296704</v>
      </c>
      <c r="G2024" s="22">
        <v>0.57142857142857095</v>
      </c>
      <c r="H2024" s="19">
        <v>9</v>
      </c>
      <c r="I2024" s="20" t="s">
        <v>3319</v>
      </c>
      <c r="J2024" s="22">
        <v>0.08</v>
      </c>
      <c r="K2024" t="s">
        <v>3261</v>
      </c>
      <c r="L2024" t="s">
        <v>3279</v>
      </c>
      <c r="M2024" t="s">
        <v>3267</v>
      </c>
    </row>
    <row r="2025" spans="1:13" x14ac:dyDescent="0.2">
      <c r="A2025" s="19" t="s">
        <v>143</v>
      </c>
      <c r="B2025" s="19" t="s">
        <v>3307</v>
      </c>
      <c r="C2025" s="22">
        <v>0.86429999999999896</v>
      </c>
      <c r="D2025" s="22">
        <v>1.1672</v>
      </c>
      <c r="E2025" s="22">
        <v>0.95412844036697197</v>
      </c>
      <c r="F2025" s="22">
        <v>0.96825396825396803</v>
      </c>
      <c r="G2025" s="22">
        <v>0.625</v>
      </c>
      <c r="H2025" s="19">
        <v>6</v>
      </c>
      <c r="I2025" s="19" t="s">
        <v>66</v>
      </c>
      <c r="J2025" s="22">
        <v>0.5</v>
      </c>
      <c r="K2025" t="s">
        <v>3263</v>
      </c>
      <c r="L2025" t="s">
        <v>3279</v>
      </c>
      <c r="M2025" t="s">
        <v>3267</v>
      </c>
    </row>
    <row r="2026" spans="1:13" x14ac:dyDescent="0.2">
      <c r="A2026" s="19" t="s">
        <v>144</v>
      </c>
      <c r="B2026" s="19" t="s">
        <v>3307</v>
      </c>
      <c r="C2026" s="22">
        <v>0.87080000000000002</v>
      </c>
      <c r="D2026" s="22">
        <v>1.0641</v>
      </c>
      <c r="E2026" s="22">
        <v>1</v>
      </c>
      <c r="F2026" s="22">
        <v>0.92647058823529405</v>
      </c>
      <c r="G2026" s="22">
        <v>0.46666666666666601</v>
      </c>
      <c r="H2026" s="19">
        <v>0</v>
      </c>
      <c r="I2026" s="20" t="s">
        <v>41</v>
      </c>
      <c r="J2026" s="22">
        <v>0.83</v>
      </c>
      <c r="K2026" t="s">
        <v>3266</v>
      </c>
      <c r="L2026" t="s">
        <v>3279</v>
      </c>
      <c r="M2026" t="s">
        <v>3264</v>
      </c>
    </row>
    <row r="2027" spans="1:13" x14ac:dyDescent="0.2">
      <c r="A2027" s="19" t="s">
        <v>145</v>
      </c>
      <c r="B2027" s="19" t="s">
        <v>3307</v>
      </c>
      <c r="C2027" s="22">
        <v>1.3542000000000001</v>
      </c>
      <c r="D2027" s="22">
        <v>1.2187999999999899</v>
      </c>
      <c r="E2027" s="22">
        <v>0.85714285714285698</v>
      </c>
      <c r="F2027" s="22">
        <v>0.91489361702127603</v>
      </c>
      <c r="G2027" s="22">
        <v>0.83333333333333304</v>
      </c>
      <c r="H2027" s="19">
        <v>5</v>
      </c>
      <c r="I2027" s="19" t="s">
        <v>32</v>
      </c>
      <c r="J2027" s="22">
        <v>0</v>
      </c>
      <c r="K2027" t="s">
        <v>3261</v>
      </c>
      <c r="L2027" t="s">
        <v>3280</v>
      </c>
      <c r="M2027" t="s">
        <v>3265</v>
      </c>
    </row>
    <row r="2028" spans="1:13" x14ac:dyDescent="0.2">
      <c r="A2028" s="19" t="s">
        <v>146</v>
      </c>
      <c r="B2028" s="19" t="s">
        <v>3307</v>
      </c>
      <c r="C2028" s="22">
        <v>1.1875</v>
      </c>
      <c r="D2028" s="22">
        <v>1.18359999999999</v>
      </c>
      <c r="E2028" s="22">
        <v>0.98333333333333295</v>
      </c>
      <c r="F2028" s="22">
        <v>0.68571428571428505</v>
      </c>
      <c r="G2028" s="22">
        <v>0</v>
      </c>
      <c r="H2028" s="19">
        <v>8</v>
      </c>
      <c r="I2028" s="20" t="s">
        <v>36</v>
      </c>
      <c r="J2028" s="22">
        <v>0</v>
      </c>
      <c r="K2028" t="s">
        <v>3261</v>
      </c>
      <c r="L2028" t="s">
        <v>3280</v>
      </c>
      <c r="M2028" t="s">
        <v>3264</v>
      </c>
    </row>
    <row r="2029" spans="1:13" x14ac:dyDescent="0.2">
      <c r="A2029" s="19" t="s">
        <v>149</v>
      </c>
      <c r="B2029" s="19" t="s">
        <v>3307</v>
      </c>
      <c r="C2029" s="22">
        <v>1.2917000000000001</v>
      </c>
      <c r="D2029" s="22">
        <v>1.37109999999999</v>
      </c>
      <c r="E2029" s="22">
        <v>1</v>
      </c>
      <c r="F2029" s="22">
        <v>1</v>
      </c>
      <c r="G2029" s="22">
        <v>0.9</v>
      </c>
      <c r="H2029" s="19">
        <v>6</v>
      </c>
      <c r="I2029" s="20" t="s">
        <v>37</v>
      </c>
      <c r="J2029" s="22">
        <v>1</v>
      </c>
      <c r="K2029" t="s">
        <v>3261</v>
      </c>
      <c r="L2029" t="s">
        <v>3281</v>
      </c>
      <c r="M2029" t="s">
        <v>190</v>
      </c>
    </row>
    <row r="2030" spans="1:13" x14ac:dyDescent="0.2">
      <c r="A2030" s="19" t="s">
        <v>150</v>
      </c>
      <c r="B2030" s="19" t="s">
        <v>3307</v>
      </c>
      <c r="C2030" s="22">
        <v>1.1354</v>
      </c>
      <c r="D2030" s="22">
        <v>0.96479999999999999</v>
      </c>
      <c r="E2030" s="22">
        <v>1</v>
      </c>
      <c r="F2030" s="22">
        <v>0.78571428571428503</v>
      </c>
      <c r="G2030" s="22">
        <v>0.2</v>
      </c>
      <c r="H2030" s="19">
        <v>5</v>
      </c>
      <c r="I2030" s="20" t="s">
        <v>32</v>
      </c>
      <c r="J2030" s="22">
        <v>0</v>
      </c>
      <c r="K2030" t="s">
        <v>3261</v>
      </c>
      <c r="L2030" t="s">
        <v>3281</v>
      </c>
      <c r="M2030" t="s">
        <v>190</v>
      </c>
    </row>
    <row r="2031" spans="1:13" x14ac:dyDescent="0.2">
      <c r="A2031" s="19" t="s">
        <v>3320</v>
      </c>
      <c r="B2031" s="19" t="s">
        <v>3307</v>
      </c>
      <c r="C2031" s="22">
        <v>0.1048</v>
      </c>
      <c r="D2031" s="22">
        <v>0.624</v>
      </c>
      <c r="E2031" s="22">
        <v>1</v>
      </c>
      <c r="F2031" s="22">
        <v>1</v>
      </c>
      <c r="G2031" s="22">
        <v>0</v>
      </c>
      <c r="H2031" s="19">
        <v>0</v>
      </c>
      <c r="I2031" s="20" t="s">
        <v>34</v>
      </c>
      <c r="J2031" s="22">
        <v>1</v>
      </c>
      <c r="K2031" t="e">
        <v>#N/A</v>
      </c>
      <c r="L2031" t="e">
        <v>#N/A</v>
      </c>
      <c r="M2031" t="e">
        <v>#N/A</v>
      </c>
    </row>
    <row r="2032" spans="1:13" x14ac:dyDescent="0.2">
      <c r="A2032" s="19" t="s">
        <v>152</v>
      </c>
      <c r="B2032" s="19" t="s">
        <v>3307</v>
      </c>
      <c r="C2032" s="22">
        <v>1.2082999999999999</v>
      </c>
      <c r="D2032" s="22">
        <v>1.1718999999999999</v>
      </c>
      <c r="E2032" s="22">
        <v>0.97560975609755995</v>
      </c>
      <c r="F2032" s="22">
        <v>0.95918367346938704</v>
      </c>
      <c r="G2032" s="22">
        <v>0.72727272727272696</v>
      </c>
      <c r="H2032" s="19">
        <v>7</v>
      </c>
      <c r="I2032" s="20" t="s">
        <v>27</v>
      </c>
      <c r="J2032" s="22">
        <v>0.33</v>
      </c>
      <c r="K2032" t="s">
        <v>3261</v>
      </c>
      <c r="L2032" t="s">
        <v>3280</v>
      </c>
      <c r="M2032" t="s">
        <v>3265</v>
      </c>
    </row>
    <row r="2033" spans="1:13" x14ac:dyDescent="0.2">
      <c r="A2033" s="19" t="s">
        <v>153</v>
      </c>
      <c r="B2033" s="19" t="s">
        <v>3307</v>
      </c>
      <c r="C2033" s="22">
        <v>0.8</v>
      </c>
      <c r="D2033" s="22">
        <v>1.2078</v>
      </c>
      <c r="E2033" s="22">
        <v>0.98989898989898895</v>
      </c>
      <c r="F2033" s="22">
        <v>1</v>
      </c>
      <c r="G2033" s="22">
        <v>0.88235294117647001</v>
      </c>
      <c r="H2033" s="19">
        <v>1</v>
      </c>
      <c r="I2033" s="20" t="s">
        <v>363</v>
      </c>
      <c r="J2033" s="22">
        <v>0.88</v>
      </c>
      <c r="K2033" t="s">
        <v>3266</v>
      </c>
      <c r="L2033" t="s">
        <v>3279</v>
      </c>
      <c r="M2033" t="s">
        <v>3262</v>
      </c>
    </row>
    <row r="2034" spans="1:13" x14ac:dyDescent="0.2">
      <c r="A2034" s="19" t="s">
        <v>155</v>
      </c>
      <c r="B2034" s="19" t="s">
        <v>3307</v>
      </c>
      <c r="C2034" s="22">
        <v>0.35</v>
      </c>
      <c r="D2034" s="22">
        <v>1.1917</v>
      </c>
      <c r="E2034" s="22">
        <v>1</v>
      </c>
      <c r="F2034" s="22">
        <v>1</v>
      </c>
      <c r="G2034" s="22">
        <v>0.5</v>
      </c>
      <c r="H2034" s="19">
        <v>0</v>
      </c>
      <c r="I2034" s="19" t="s">
        <v>27</v>
      </c>
      <c r="J2034" s="22">
        <v>0.33</v>
      </c>
      <c r="K2034" t="s">
        <v>3263</v>
      </c>
      <c r="L2034" t="s">
        <v>3279</v>
      </c>
      <c r="M2034" t="s">
        <v>3262</v>
      </c>
    </row>
    <row r="2035" spans="1:13" x14ac:dyDescent="0.2">
      <c r="A2035" s="19" t="s">
        <v>156</v>
      </c>
      <c r="B2035" s="19" t="s">
        <v>3307</v>
      </c>
      <c r="C2035" s="22">
        <v>0.97499999999999998</v>
      </c>
      <c r="D2035" s="22">
        <v>0.9506</v>
      </c>
      <c r="E2035" s="22">
        <v>0.93661971830985902</v>
      </c>
      <c r="F2035" s="22">
        <v>0.93396226415094297</v>
      </c>
      <c r="G2035" s="22">
        <v>0.59090909090909005</v>
      </c>
      <c r="H2035" s="19">
        <v>16</v>
      </c>
      <c r="I2035" s="20" t="s">
        <v>25</v>
      </c>
      <c r="J2035" s="22">
        <v>0.6</v>
      </c>
      <c r="K2035" t="s">
        <v>3261</v>
      </c>
      <c r="L2035" t="s">
        <v>3279</v>
      </c>
      <c r="M2035" t="s">
        <v>3267</v>
      </c>
    </row>
    <row r="2036" spans="1:13" x14ac:dyDescent="0.2">
      <c r="A2036" s="19" t="s">
        <v>159</v>
      </c>
      <c r="B2036" s="19" t="s">
        <v>3307</v>
      </c>
      <c r="C2036" s="22">
        <v>0.95830000000000004</v>
      </c>
      <c r="D2036" s="22">
        <v>0.981899999999999</v>
      </c>
      <c r="E2036" s="22">
        <v>1</v>
      </c>
      <c r="F2036" s="22">
        <v>0.98765432098765404</v>
      </c>
      <c r="G2036" s="22">
        <v>0.72727272727272696</v>
      </c>
      <c r="H2036" s="19">
        <v>1</v>
      </c>
      <c r="I2036" s="19" t="s">
        <v>37</v>
      </c>
      <c r="J2036" s="22">
        <v>1</v>
      </c>
      <c r="K2036" t="s">
        <v>3266</v>
      </c>
      <c r="L2036" t="s">
        <v>3279</v>
      </c>
      <c r="M2036" t="s">
        <v>3262</v>
      </c>
    </row>
    <row r="2037" spans="1:13" x14ac:dyDescent="0.2">
      <c r="A2037" s="19" t="s">
        <v>160</v>
      </c>
      <c r="B2037" s="19" t="s">
        <v>3307</v>
      </c>
      <c r="C2037" s="22">
        <v>0.99580000000000002</v>
      </c>
      <c r="D2037" s="22">
        <v>1.0147999999999999</v>
      </c>
      <c r="E2037" s="22">
        <v>0.90476190476190399</v>
      </c>
      <c r="F2037" s="22">
        <v>0.92307692307692302</v>
      </c>
      <c r="G2037" s="22">
        <v>5.2631578947368397E-2</v>
      </c>
      <c r="H2037" s="19">
        <v>4</v>
      </c>
      <c r="I2037" s="20" t="s">
        <v>45</v>
      </c>
      <c r="J2037" s="22">
        <v>0</v>
      </c>
      <c r="K2037" t="s">
        <v>3261</v>
      </c>
      <c r="L2037" t="s">
        <v>3279</v>
      </c>
      <c r="M2037" t="s">
        <v>3262</v>
      </c>
    </row>
    <row r="2038" spans="1:13" x14ac:dyDescent="0.2">
      <c r="A2038" s="19" t="s">
        <v>164</v>
      </c>
      <c r="B2038" s="19" t="s">
        <v>3307</v>
      </c>
      <c r="C2038" s="22">
        <v>1.0832999999999999</v>
      </c>
      <c r="D2038" s="22">
        <v>1.0703</v>
      </c>
      <c r="E2038" s="22">
        <v>1</v>
      </c>
      <c r="F2038" s="22">
        <v>0.86956521739130399</v>
      </c>
      <c r="G2038" s="22">
        <v>1</v>
      </c>
      <c r="H2038" s="19">
        <v>5</v>
      </c>
      <c r="I2038" s="20" t="s">
        <v>32</v>
      </c>
      <c r="J2038" s="22">
        <v>0</v>
      </c>
      <c r="K2038" t="s">
        <v>3261</v>
      </c>
      <c r="L2038" t="s">
        <v>3280</v>
      </c>
      <c r="M2038" t="s">
        <v>3264</v>
      </c>
    </row>
    <row r="2039" spans="1:13" x14ac:dyDescent="0.2">
      <c r="A2039" s="19" t="s">
        <v>165</v>
      </c>
      <c r="B2039" s="19" t="s">
        <v>3307</v>
      </c>
      <c r="C2039" s="22">
        <v>1.1199999999999899</v>
      </c>
      <c r="D2039" s="22">
        <v>1.3879999999999999</v>
      </c>
      <c r="E2039" s="22">
        <v>1</v>
      </c>
      <c r="F2039" s="22">
        <v>1</v>
      </c>
      <c r="G2039" s="22">
        <v>0.57894736842105199</v>
      </c>
      <c r="H2039" s="19">
        <v>2</v>
      </c>
      <c r="I2039" s="20" t="s">
        <v>32</v>
      </c>
      <c r="J2039" s="22">
        <v>0</v>
      </c>
      <c r="K2039" t="s">
        <v>3266</v>
      </c>
      <c r="L2039" t="s">
        <v>3280</v>
      </c>
      <c r="M2039" t="s">
        <v>3264</v>
      </c>
    </row>
    <row r="2040" spans="1:13" x14ac:dyDescent="0.2">
      <c r="A2040" s="19" t="s">
        <v>166</v>
      </c>
      <c r="B2040" s="19" t="s">
        <v>3307</v>
      </c>
      <c r="C2040" s="22">
        <v>0.79169999999999996</v>
      </c>
      <c r="D2040" s="22">
        <v>1.0724</v>
      </c>
      <c r="E2040" s="22">
        <v>0.97530864197530798</v>
      </c>
      <c r="F2040" s="22">
        <v>0.85454545454545405</v>
      </c>
      <c r="G2040" s="22">
        <v>1</v>
      </c>
      <c r="H2040" s="19">
        <v>0</v>
      </c>
      <c r="I2040" s="20" t="s">
        <v>32</v>
      </c>
      <c r="J2040" s="22">
        <v>0</v>
      </c>
      <c r="K2040" t="s">
        <v>3263</v>
      </c>
      <c r="L2040" t="s">
        <v>3279</v>
      </c>
      <c r="M2040" t="s">
        <v>3262</v>
      </c>
    </row>
    <row r="2041" spans="1:13" x14ac:dyDescent="0.2">
      <c r="A2041" s="19" t="s">
        <v>167</v>
      </c>
      <c r="B2041" s="19" t="s">
        <v>3307</v>
      </c>
      <c r="C2041" s="22">
        <v>1.11459999999999</v>
      </c>
      <c r="D2041" s="22">
        <v>1.0078</v>
      </c>
      <c r="E2041" s="22">
        <v>0.96078431372549</v>
      </c>
      <c r="F2041" s="22">
        <v>0.97499999999999998</v>
      </c>
      <c r="G2041" s="22">
        <v>0.53846153846153799</v>
      </c>
      <c r="H2041" s="19">
        <v>4</v>
      </c>
      <c r="I2041" s="20" t="s">
        <v>66</v>
      </c>
      <c r="J2041" s="22">
        <v>0.5</v>
      </c>
      <c r="K2041" t="s">
        <v>3261</v>
      </c>
      <c r="L2041" t="s">
        <v>3280</v>
      </c>
      <c r="M2041" t="s">
        <v>3265</v>
      </c>
    </row>
    <row r="2042" spans="1:13" x14ac:dyDescent="0.2">
      <c r="A2042" s="19" t="s">
        <v>169</v>
      </c>
      <c r="B2042" s="19" t="s">
        <v>3307</v>
      </c>
      <c r="C2042" s="22">
        <v>0.91249999999999998</v>
      </c>
      <c r="D2042" s="22">
        <v>0.90459999999999996</v>
      </c>
      <c r="E2042" s="22">
        <v>0.97894736842105201</v>
      </c>
      <c r="F2042" s="22">
        <v>0.82716049382715995</v>
      </c>
      <c r="G2042" s="22">
        <v>0.77777777777777701</v>
      </c>
      <c r="H2042" s="19">
        <v>7</v>
      </c>
      <c r="I2042" s="20" t="s">
        <v>32</v>
      </c>
      <c r="J2042" s="22">
        <v>0</v>
      </c>
      <c r="K2042" t="s">
        <v>3261</v>
      </c>
      <c r="L2042" t="s">
        <v>3279</v>
      </c>
      <c r="M2042" t="s">
        <v>3267</v>
      </c>
    </row>
    <row r="2043" spans="1:13" x14ac:dyDescent="0.2">
      <c r="A2043" s="19" t="s">
        <v>171</v>
      </c>
      <c r="B2043" s="19" t="s">
        <v>3307</v>
      </c>
      <c r="C2043" s="22">
        <v>1</v>
      </c>
      <c r="D2043" s="22">
        <v>0.92010000000000003</v>
      </c>
      <c r="E2043" s="22">
        <v>0.99401197604790403</v>
      </c>
      <c r="F2043" s="22">
        <v>0.80952380952380898</v>
      </c>
      <c r="G2043" s="22">
        <v>0.41379310344827502</v>
      </c>
      <c r="H2043" s="19">
        <v>18</v>
      </c>
      <c r="I2043" s="19" t="s">
        <v>64</v>
      </c>
      <c r="J2043" s="22">
        <v>0.25</v>
      </c>
      <c r="K2043" t="s">
        <v>3261</v>
      </c>
      <c r="L2043" t="s">
        <v>3279</v>
      </c>
      <c r="M2043" t="s">
        <v>3265</v>
      </c>
    </row>
    <row r="2044" spans="1:13" x14ac:dyDescent="0.2">
      <c r="A2044" s="19" t="s">
        <v>174</v>
      </c>
      <c r="B2044" s="19" t="s">
        <v>3307</v>
      </c>
      <c r="C2044" s="22">
        <v>1.0207999999999999</v>
      </c>
      <c r="D2044" s="22">
        <v>0.95889999999999997</v>
      </c>
      <c r="E2044" s="22">
        <v>0.99193548387096697</v>
      </c>
      <c r="F2044" s="22">
        <v>0.98958333333333304</v>
      </c>
      <c r="G2044" s="22">
        <v>0.85714285714285698</v>
      </c>
      <c r="H2044" s="19">
        <v>13</v>
      </c>
      <c r="I2044" s="20" t="s">
        <v>142</v>
      </c>
      <c r="J2044" s="22">
        <v>0.18</v>
      </c>
      <c r="K2044" t="s">
        <v>3261</v>
      </c>
      <c r="L2044" t="s">
        <v>3279</v>
      </c>
      <c r="M2044" t="s">
        <v>3267</v>
      </c>
    </row>
    <row r="2045" spans="1:13" x14ac:dyDescent="0.2">
      <c r="A2045" s="19" t="s">
        <v>175</v>
      </c>
      <c r="B2045" s="19" t="s">
        <v>3307</v>
      </c>
      <c r="C2045" s="22">
        <v>0.82809999999999995</v>
      </c>
      <c r="D2045" s="22">
        <v>0.72270000000000001</v>
      </c>
      <c r="E2045" s="22">
        <v>1</v>
      </c>
      <c r="F2045" s="22">
        <v>0.75862068965517204</v>
      </c>
      <c r="G2045" s="22">
        <v>0.9</v>
      </c>
      <c r="H2045" s="19">
        <v>2</v>
      </c>
      <c r="I2045" s="20" t="s">
        <v>32</v>
      </c>
      <c r="J2045" s="22">
        <v>0</v>
      </c>
      <c r="K2045" t="s">
        <v>3266</v>
      </c>
      <c r="L2045" t="s">
        <v>3280</v>
      </c>
      <c r="M2045" t="s">
        <v>3264</v>
      </c>
    </row>
    <row r="2046" spans="1:13" x14ac:dyDescent="0.2">
      <c r="A2046" s="19" t="s">
        <v>177</v>
      </c>
      <c r="B2046" s="19" t="s">
        <v>3307</v>
      </c>
      <c r="C2046" s="22">
        <v>1.4792000000000001</v>
      </c>
      <c r="D2046" s="22">
        <v>1.2434000000000001</v>
      </c>
      <c r="E2046" s="22">
        <v>0.98342541436464004</v>
      </c>
      <c r="F2046" s="22">
        <v>0.96581196581196505</v>
      </c>
      <c r="G2046" s="22">
        <v>0.9</v>
      </c>
      <c r="H2046" s="19">
        <v>12</v>
      </c>
      <c r="I2046" s="20" t="s">
        <v>139</v>
      </c>
      <c r="J2046" s="22">
        <v>0.38</v>
      </c>
      <c r="K2046" t="s">
        <v>3261</v>
      </c>
      <c r="L2046" t="s">
        <v>3279</v>
      </c>
      <c r="M2046" t="s">
        <v>190</v>
      </c>
    </row>
    <row r="2047" spans="1:13" x14ac:dyDescent="0.2">
      <c r="A2047" s="19" t="s">
        <v>184</v>
      </c>
      <c r="B2047" s="19" t="s">
        <v>3307</v>
      </c>
      <c r="C2047" s="22">
        <v>0.85419999999999996</v>
      </c>
      <c r="D2047" s="22">
        <v>1.0229999999999999</v>
      </c>
      <c r="E2047" s="22">
        <v>0.96</v>
      </c>
      <c r="F2047" s="22">
        <v>0.94444444444444398</v>
      </c>
      <c r="G2047" s="22">
        <v>0.93333333333333302</v>
      </c>
      <c r="H2047" s="19">
        <v>2</v>
      </c>
      <c r="I2047" s="20" t="s">
        <v>59</v>
      </c>
      <c r="J2047" s="22">
        <v>0.75</v>
      </c>
      <c r="K2047" t="s">
        <v>3266</v>
      </c>
      <c r="L2047" t="s">
        <v>3279</v>
      </c>
      <c r="M2047" t="s">
        <v>3262</v>
      </c>
    </row>
    <row r="2048" spans="1:13" x14ac:dyDescent="0.2">
      <c r="A2048" s="19" t="s">
        <v>185</v>
      </c>
      <c r="B2048" s="19" t="s">
        <v>3307</v>
      </c>
      <c r="C2048" s="22">
        <v>1.0312999999999899</v>
      </c>
      <c r="D2048" s="22">
        <v>1.1289</v>
      </c>
      <c r="E2048" s="22">
        <v>0.97619047619047605</v>
      </c>
      <c r="F2048" s="22">
        <v>1</v>
      </c>
      <c r="G2048" s="22">
        <v>0.66666666666666596</v>
      </c>
      <c r="H2048" s="19">
        <v>1</v>
      </c>
      <c r="I2048" s="20" t="s">
        <v>106</v>
      </c>
      <c r="J2048" s="22">
        <v>0.4</v>
      </c>
      <c r="K2048" t="s">
        <v>3266</v>
      </c>
      <c r="L2048" t="s">
        <v>3280</v>
      </c>
      <c r="M2048" t="s">
        <v>190</v>
      </c>
    </row>
    <row r="2049" spans="1:13" x14ac:dyDescent="0.2">
      <c r="A2049" s="19" t="s">
        <v>186</v>
      </c>
      <c r="B2049" s="19" t="s">
        <v>3307</v>
      </c>
      <c r="C2049" s="22">
        <v>0.76249999999999996</v>
      </c>
      <c r="D2049" s="22">
        <v>1.5732999999999999</v>
      </c>
      <c r="E2049" s="22">
        <v>1</v>
      </c>
      <c r="F2049" s="22">
        <v>0.96491228070175405</v>
      </c>
      <c r="G2049" s="22">
        <v>0.64285714285714202</v>
      </c>
      <c r="H2049" s="19">
        <v>1</v>
      </c>
      <c r="I2049" s="20" t="s">
        <v>36</v>
      </c>
      <c r="J2049" s="22">
        <v>0</v>
      </c>
      <c r="K2049" t="s">
        <v>3263</v>
      </c>
      <c r="L2049" t="s">
        <v>3279</v>
      </c>
      <c r="M2049" t="s">
        <v>3262</v>
      </c>
    </row>
    <row r="2050" spans="1:13" x14ac:dyDescent="0.2">
      <c r="A2050" s="19" t="s">
        <v>191</v>
      </c>
      <c r="B2050" s="19" t="s">
        <v>3307</v>
      </c>
      <c r="C2050" s="22">
        <v>0.85419999999999996</v>
      </c>
      <c r="D2050" s="22">
        <v>1.2582</v>
      </c>
      <c r="E2050" s="22">
        <v>0.9375</v>
      </c>
      <c r="F2050" s="22">
        <v>0.96875</v>
      </c>
      <c r="G2050" s="22">
        <v>0.75</v>
      </c>
      <c r="H2050" s="19">
        <v>3</v>
      </c>
      <c r="I2050" s="19" t="s">
        <v>31</v>
      </c>
      <c r="J2050" s="22">
        <v>0.6</v>
      </c>
      <c r="K2050" t="s">
        <v>3266</v>
      </c>
      <c r="L2050" t="s">
        <v>3279</v>
      </c>
      <c r="M2050" t="s">
        <v>3262</v>
      </c>
    </row>
    <row r="2051" spans="1:13" x14ac:dyDescent="0.2">
      <c r="A2051" s="19" t="s">
        <v>192</v>
      </c>
      <c r="B2051" s="19" t="s">
        <v>3307</v>
      </c>
      <c r="C2051" s="22">
        <v>0.875</v>
      </c>
      <c r="D2051" s="22">
        <v>0.85939999999999905</v>
      </c>
      <c r="E2051" s="22">
        <v>1</v>
      </c>
      <c r="F2051" s="22">
        <v>1</v>
      </c>
      <c r="G2051" s="22">
        <v>0.93333333333333302</v>
      </c>
      <c r="H2051" s="19">
        <v>7</v>
      </c>
      <c r="I2051" s="20" t="s">
        <v>45</v>
      </c>
      <c r="J2051" s="22">
        <v>0</v>
      </c>
      <c r="K2051" t="s">
        <v>3261</v>
      </c>
      <c r="L2051" t="s">
        <v>3280</v>
      </c>
      <c r="M2051" t="s">
        <v>3265</v>
      </c>
    </row>
    <row r="2052" spans="1:13" x14ac:dyDescent="0.2">
      <c r="A2052" s="19" t="s">
        <v>198</v>
      </c>
      <c r="B2052" s="19" t="s">
        <v>3307</v>
      </c>
      <c r="C2052" s="22">
        <v>1.175</v>
      </c>
      <c r="D2052" s="22">
        <v>1.5207999999999999</v>
      </c>
      <c r="E2052" s="22">
        <v>1</v>
      </c>
      <c r="F2052" s="22">
        <v>0.97647058823529398</v>
      </c>
      <c r="G2052" s="22">
        <v>0.77777777777777701</v>
      </c>
      <c r="H2052" s="19">
        <v>4</v>
      </c>
      <c r="I2052" s="20" t="s">
        <v>32</v>
      </c>
      <c r="J2052" s="22">
        <v>0</v>
      </c>
      <c r="K2052" t="s">
        <v>3263</v>
      </c>
      <c r="L2052" t="s">
        <v>3279</v>
      </c>
      <c r="M2052" t="s">
        <v>3264</v>
      </c>
    </row>
    <row r="2053" spans="1:13" x14ac:dyDescent="0.2">
      <c r="A2053" s="19" t="s">
        <v>199</v>
      </c>
      <c r="B2053" s="19" t="s">
        <v>3307</v>
      </c>
      <c r="C2053" s="22">
        <v>1.0125</v>
      </c>
      <c r="D2053" s="22">
        <v>0.91609999999999903</v>
      </c>
      <c r="E2053" s="22">
        <v>0.99242424242424199</v>
      </c>
      <c r="F2053" s="22">
        <v>0.92957746478873204</v>
      </c>
      <c r="G2053" s="22">
        <v>1</v>
      </c>
      <c r="H2053" s="19">
        <v>11</v>
      </c>
      <c r="I2053" s="20" t="s">
        <v>45</v>
      </c>
      <c r="J2053" s="22">
        <v>0</v>
      </c>
      <c r="K2053" t="s">
        <v>3261</v>
      </c>
      <c r="L2053" t="s">
        <v>3279</v>
      </c>
      <c r="M2053" t="s">
        <v>3265</v>
      </c>
    </row>
    <row r="2054" spans="1:13" x14ac:dyDescent="0.2">
      <c r="A2054" s="19" t="s">
        <v>200</v>
      </c>
      <c r="B2054" s="19" t="s">
        <v>3307</v>
      </c>
      <c r="C2054" s="22">
        <v>1.1644000000000001</v>
      </c>
      <c r="D2054" s="22">
        <v>1.3766</v>
      </c>
      <c r="E2054" s="22">
        <v>1</v>
      </c>
      <c r="F2054" s="22">
        <v>0.96629213483146004</v>
      </c>
      <c r="G2054" s="22">
        <v>0.875</v>
      </c>
      <c r="H2054" s="19">
        <v>2</v>
      </c>
      <c r="I2054" s="20" t="s">
        <v>66</v>
      </c>
      <c r="J2054" s="22">
        <v>0.5</v>
      </c>
      <c r="K2054" t="s">
        <v>3263</v>
      </c>
      <c r="L2054" t="s">
        <v>3279</v>
      </c>
      <c r="M2054" t="s">
        <v>3262</v>
      </c>
    </row>
    <row r="2055" spans="1:13" x14ac:dyDescent="0.2">
      <c r="A2055" s="19" t="s">
        <v>3321</v>
      </c>
      <c r="B2055" s="19" t="s">
        <v>3307</v>
      </c>
      <c r="C2055" s="22">
        <v>0</v>
      </c>
      <c r="D2055" s="22">
        <v>0.5625</v>
      </c>
      <c r="E2055" s="22">
        <v>0</v>
      </c>
      <c r="F2055" s="22">
        <v>0</v>
      </c>
      <c r="G2055" s="22">
        <v>0</v>
      </c>
      <c r="H2055" s="19">
        <v>0</v>
      </c>
      <c r="I2055" s="20" t="s">
        <v>32</v>
      </c>
      <c r="J2055" s="22">
        <v>0</v>
      </c>
      <c r="K2055" t="e">
        <v>#N/A</v>
      </c>
      <c r="L2055" t="e">
        <v>#N/A</v>
      </c>
      <c r="M2055" t="e">
        <v>#N/A</v>
      </c>
    </row>
    <row r="2056" spans="1:13" x14ac:dyDescent="0.2">
      <c r="A2056" s="19" t="s">
        <v>3322</v>
      </c>
      <c r="B2056" s="19" t="s">
        <v>3307</v>
      </c>
      <c r="C2056" s="22">
        <v>0</v>
      </c>
      <c r="D2056" s="22">
        <v>0.52189999999999903</v>
      </c>
      <c r="E2056" s="22">
        <v>0</v>
      </c>
      <c r="F2056" s="22">
        <v>0</v>
      </c>
      <c r="G2056" s="22">
        <v>0</v>
      </c>
      <c r="H2056" s="19">
        <v>0</v>
      </c>
      <c r="I2056" s="20" t="s">
        <v>32</v>
      </c>
      <c r="J2056" s="22">
        <v>0</v>
      </c>
      <c r="K2056" t="e">
        <v>#N/A</v>
      </c>
      <c r="L2056" t="e">
        <v>#N/A</v>
      </c>
      <c r="M2056" t="e">
        <v>#N/A</v>
      </c>
    </row>
    <row r="2057" spans="1:13" x14ac:dyDescent="0.2">
      <c r="A2057" s="19" t="s">
        <v>203</v>
      </c>
      <c r="B2057" s="19" t="s">
        <v>3307</v>
      </c>
      <c r="C2057" s="22">
        <v>1.2082999999999999</v>
      </c>
      <c r="D2057" s="22">
        <v>1.0742</v>
      </c>
      <c r="E2057" s="22">
        <v>1</v>
      </c>
      <c r="F2057" s="22">
        <v>1</v>
      </c>
      <c r="G2057" s="22">
        <v>0.38461538461538403</v>
      </c>
      <c r="H2057" s="19">
        <v>11</v>
      </c>
      <c r="I2057" s="19" t="s">
        <v>23</v>
      </c>
      <c r="J2057" s="22">
        <v>1</v>
      </c>
      <c r="K2057" t="s">
        <v>3261</v>
      </c>
      <c r="L2057" t="s">
        <v>3280</v>
      </c>
      <c r="M2057" t="s">
        <v>3264</v>
      </c>
    </row>
    <row r="2058" spans="1:13" x14ac:dyDescent="0.2">
      <c r="A2058" s="19" t="s">
        <v>205</v>
      </c>
      <c r="B2058" s="19" t="s">
        <v>3307</v>
      </c>
      <c r="C2058" s="22">
        <v>0.87289999999999901</v>
      </c>
      <c r="D2058" s="22">
        <v>1.2812999999999899</v>
      </c>
      <c r="E2058" s="22">
        <v>1</v>
      </c>
      <c r="F2058" s="22">
        <v>0.96103896103896103</v>
      </c>
      <c r="G2058" s="22">
        <v>0.79166666666666596</v>
      </c>
      <c r="H2058" s="19">
        <v>4</v>
      </c>
      <c r="I2058" s="19" t="s">
        <v>45</v>
      </c>
      <c r="J2058" s="22">
        <v>0</v>
      </c>
      <c r="K2058" t="s">
        <v>3266</v>
      </c>
      <c r="L2058" t="s">
        <v>3279</v>
      </c>
      <c r="M2058" t="s">
        <v>3262</v>
      </c>
    </row>
    <row r="2059" spans="1:13" x14ac:dyDescent="0.2">
      <c r="A2059" s="19" t="s">
        <v>3323</v>
      </c>
      <c r="B2059" s="19" t="s">
        <v>3307</v>
      </c>
      <c r="C2059" s="22">
        <v>0</v>
      </c>
      <c r="D2059" s="22">
        <v>0.65629999999999999</v>
      </c>
      <c r="E2059" s="22">
        <v>0</v>
      </c>
      <c r="F2059" s="22">
        <v>0</v>
      </c>
      <c r="G2059" s="22">
        <v>0</v>
      </c>
      <c r="H2059" s="19">
        <v>0</v>
      </c>
      <c r="I2059" s="20" t="s">
        <v>32</v>
      </c>
      <c r="J2059" s="22">
        <v>0</v>
      </c>
      <c r="K2059" t="e">
        <v>#N/A</v>
      </c>
      <c r="L2059" t="e">
        <v>#N/A</v>
      </c>
      <c r="M2059" t="e">
        <v>#N/A</v>
      </c>
    </row>
    <row r="2060" spans="1:13" x14ac:dyDescent="0.2">
      <c r="A2060" s="19" t="s">
        <v>206</v>
      </c>
      <c r="B2060" s="19" t="s">
        <v>3307</v>
      </c>
      <c r="C2060" s="22">
        <v>1.1833</v>
      </c>
      <c r="D2060" s="22">
        <v>1.0839000000000001</v>
      </c>
      <c r="E2060" s="22">
        <v>0.986206896551724</v>
      </c>
      <c r="F2060" s="22">
        <v>0.99056603773584895</v>
      </c>
      <c r="G2060" s="22">
        <v>0.95454545454545403</v>
      </c>
      <c r="H2060" s="19">
        <v>9</v>
      </c>
      <c r="I2060" s="19" t="s">
        <v>15</v>
      </c>
      <c r="J2060" s="22">
        <v>0.5</v>
      </c>
      <c r="K2060" t="s">
        <v>3261</v>
      </c>
      <c r="L2060" t="s">
        <v>3279</v>
      </c>
      <c r="M2060" t="s">
        <v>3262</v>
      </c>
    </row>
    <row r="2061" spans="1:13" x14ac:dyDescent="0.2">
      <c r="A2061" s="19" t="s">
        <v>208</v>
      </c>
      <c r="B2061" s="19" t="s">
        <v>3307</v>
      </c>
      <c r="C2061" s="22">
        <v>0.39579999999999999</v>
      </c>
      <c r="D2061" s="22">
        <v>1.0351999999999999</v>
      </c>
      <c r="E2061" s="22">
        <v>0.88888888888888795</v>
      </c>
      <c r="F2061" s="22">
        <v>1</v>
      </c>
      <c r="G2061" s="22">
        <v>0</v>
      </c>
      <c r="H2061" s="19">
        <v>3</v>
      </c>
      <c r="I2061" s="19" t="s">
        <v>32</v>
      </c>
      <c r="J2061" s="22">
        <v>0</v>
      </c>
      <c r="K2061" t="s">
        <v>3261</v>
      </c>
      <c r="L2061" t="s">
        <v>3280</v>
      </c>
      <c r="M2061" t="s">
        <v>3264</v>
      </c>
    </row>
    <row r="2062" spans="1:13" x14ac:dyDescent="0.2">
      <c r="A2062" s="19" t="s">
        <v>209</v>
      </c>
      <c r="B2062" s="19" t="s">
        <v>3307</v>
      </c>
      <c r="C2062" s="22">
        <v>0.7</v>
      </c>
      <c r="D2062" s="22">
        <v>1.0444</v>
      </c>
      <c r="E2062" s="22">
        <v>1</v>
      </c>
      <c r="F2062" s="22">
        <v>0.92156862745098</v>
      </c>
      <c r="G2062" s="22">
        <v>0.66666666666666596</v>
      </c>
      <c r="H2062" s="19">
        <v>2</v>
      </c>
      <c r="I2062" s="20" t="s">
        <v>41</v>
      </c>
      <c r="J2062" s="22">
        <v>0.83</v>
      </c>
      <c r="K2062" t="s">
        <v>3263</v>
      </c>
      <c r="L2062" t="s">
        <v>3279</v>
      </c>
      <c r="M2062" t="s">
        <v>3262</v>
      </c>
    </row>
    <row r="2063" spans="1:13" x14ac:dyDescent="0.2">
      <c r="A2063" s="19" t="s">
        <v>210</v>
      </c>
      <c r="B2063" s="19" t="s">
        <v>3307</v>
      </c>
      <c r="C2063" s="22">
        <v>1.02859999999999</v>
      </c>
      <c r="D2063" s="22">
        <v>1.0567</v>
      </c>
      <c r="E2063" s="22">
        <v>1</v>
      </c>
      <c r="F2063" s="22">
        <v>0.99193548387096697</v>
      </c>
      <c r="G2063" s="22">
        <v>0.90909090909090895</v>
      </c>
      <c r="H2063" s="19">
        <v>23</v>
      </c>
      <c r="I2063" s="19" t="s">
        <v>23</v>
      </c>
      <c r="J2063" s="22">
        <v>1</v>
      </c>
      <c r="K2063" t="s">
        <v>3261</v>
      </c>
      <c r="L2063" t="s">
        <v>3279</v>
      </c>
      <c r="M2063" t="s">
        <v>3262</v>
      </c>
    </row>
    <row r="2064" spans="1:13" x14ac:dyDescent="0.2">
      <c r="A2064" s="19" t="s">
        <v>212</v>
      </c>
      <c r="B2064" s="19" t="s">
        <v>3307</v>
      </c>
      <c r="C2064" s="22">
        <v>0.625</v>
      </c>
      <c r="D2064" s="22">
        <v>0.94409999999999905</v>
      </c>
      <c r="E2064" s="22">
        <v>1</v>
      </c>
      <c r="F2064" s="22">
        <v>0.92857142857142805</v>
      </c>
      <c r="G2064" s="22">
        <v>0.25</v>
      </c>
      <c r="H2064" s="19">
        <v>2</v>
      </c>
      <c r="I2064" s="20" t="s">
        <v>34</v>
      </c>
      <c r="J2064" s="22">
        <v>1</v>
      </c>
      <c r="K2064" t="s">
        <v>3263</v>
      </c>
      <c r="L2064" t="s">
        <v>3279</v>
      </c>
      <c r="M2064" t="s">
        <v>3265</v>
      </c>
    </row>
    <row r="2065" spans="1:13" x14ac:dyDescent="0.2">
      <c r="A2065" s="19" t="s">
        <v>213</v>
      </c>
      <c r="B2065" s="19" t="s">
        <v>3307</v>
      </c>
      <c r="C2065" s="22">
        <v>0.875</v>
      </c>
      <c r="D2065" s="22">
        <v>0.77299999999999902</v>
      </c>
      <c r="E2065" s="22">
        <v>0.87179487179487103</v>
      </c>
      <c r="F2065" s="22">
        <v>0.90140845070422504</v>
      </c>
      <c r="G2065" s="22">
        <v>0.95652173913043403</v>
      </c>
      <c r="H2065" s="19">
        <v>7</v>
      </c>
      <c r="I2065" s="20" t="s">
        <v>48</v>
      </c>
      <c r="J2065" s="22">
        <v>1</v>
      </c>
      <c r="K2065" t="s">
        <v>3261</v>
      </c>
      <c r="L2065" t="s">
        <v>3279</v>
      </c>
      <c r="M2065" t="s">
        <v>3265</v>
      </c>
    </row>
    <row r="2066" spans="1:13" x14ac:dyDescent="0.2">
      <c r="A2066" s="19" t="s">
        <v>215</v>
      </c>
      <c r="B2066" s="19" t="s">
        <v>3307</v>
      </c>
      <c r="C2066" s="22">
        <v>1.2707999999999999</v>
      </c>
      <c r="D2066" s="22">
        <v>1.375</v>
      </c>
      <c r="E2066" s="22">
        <v>0.88524590163934402</v>
      </c>
      <c r="F2066" s="22">
        <v>0.94871794871794801</v>
      </c>
      <c r="G2066" s="22">
        <v>0</v>
      </c>
      <c r="H2066" s="19">
        <v>4</v>
      </c>
      <c r="I2066" s="20" t="s">
        <v>64</v>
      </c>
      <c r="J2066" s="22">
        <v>0.25</v>
      </c>
      <c r="K2066" t="s">
        <v>3261</v>
      </c>
      <c r="L2066" t="s">
        <v>3281</v>
      </c>
      <c r="M2066" t="s">
        <v>3264</v>
      </c>
    </row>
    <row r="2067" spans="1:13" x14ac:dyDescent="0.2">
      <c r="A2067" s="19" t="s">
        <v>216</v>
      </c>
      <c r="B2067" s="19" t="s">
        <v>3307</v>
      </c>
      <c r="C2067" s="22">
        <v>0.72499999999999998</v>
      </c>
      <c r="D2067" s="22">
        <v>1.0780999999999901</v>
      </c>
      <c r="E2067" s="22">
        <v>1</v>
      </c>
      <c r="F2067" s="22">
        <v>1</v>
      </c>
      <c r="G2067" s="22">
        <v>0.91666666666666596</v>
      </c>
      <c r="H2067" s="19">
        <v>3</v>
      </c>
      <c r="I2067" s="20" t="s">
        <v>48</v>
      </c>
      <c r="J2067" s="22">
        <v>1</v>
      </c>
      <c r="K2067" t="s">
        <v>3266</v>
      </c>
      <c r="L2067" t="s">
        <v>3280</v>
      </c>
      <c r="M2067" t="s">
        <v>3265</v>
      </c>
    </row>
    <row r="2068" spans="1:13" x14ac:dyDescent="0.2">
      <c r="A2068" s="19" t="s">
        <v>217</v>
      </c>
      <c r="B2068" s="19" t="s">
        <v>3307</v>
      </c>
      <c r="C2068" s="22">
        <v>1.0542</v>
      </c>
      <c r="D2068" s="22">
        <v>1.0312999999999899</v>
      </c>
      <c r="E2068" s="22">
        <v>0.98473282442748</v>
      </c>
      <c r="F2068" s="22">
        <v>0.99019607843137203</v>
      </c>
      <c r="G2068" s="22">
        <v>0.72</v>
      </c>
      <c r="H2068" s="19">
        <v>4</v>
      </c>
      <c r="I2068" s="20" t="s">
        <v>48</v>
      </c>
      <c r="J2068" s="22">
        <v>1</v>
      </c>
      <c r="K2068" t="s">
        <v>3261</v>
      </c>
      <c r="L2068" t="s">
        <v>3279</v>
      </c>
      <c r="M2068" t="s">
        <v>3265</v>
      </c>
    </row>
    <row r="2069" spans="1:13" x14ac:dyDescent="0.2">
      <c r="A2069" s="19" t="s">
        <v>220</v>
      </c>
      <c r="B2069" s="19" t="s">
        <v>3307</v>
      </c>
      <c r="C2069" s="22">
        <v>1.0207999999999999</v>
      </c>
      <c r="D2069" s="22">
        <v>1.4414</v>
      </c>
      <c r="E2069" s="22">
        <v>1</v>
      </c>
      <c r="F2069" s="22">
        <v>1</v>
      </c>
      <c r="G2069" s="22">
        <v>0.85714285714285698</v>
      </c>
      <c r="H2069" s="19">
        <v>0</v>
      </c>
      <c r="I2069" s="19" t="s">
        <v>66</v>
      </c>
      <c r="J2069" s="22">
        <v>0.5</v>
      </c>
      <c r="K2069" t="s">
        <v>3263</v>
      </c>
      <c r="L2069" t="s">
        <v>3280</v>
      </c>
      <c r="M2069" t="s">
        <v>3264</v>
      </c>
    </row>
    <row r="2070" spans="1:13" x14ac:dyDescent="0.2">
      <c r="A2070" s="19" t="s">
        <v>222</v>
      </c>
      <c r="B2070" s="19" t="s">
        <v>3307</v>
      </c>
      <c r="C2070" s="22">
        <v>1.23959999999999</v>
      </c>
      <c r="D2070" s="22">
        <v>1</v>
      </c>
      <c r="E2070" s="22">
        <v>1</v>
      </c>
      <c r="F2070" s="22">
        <v>1</v>
      </c>
      <c r="G2070" s="22">
        <v>0.875</v>
      </c>
      <c r="H2070" s="19">
        <v>0</v>
      </c>
      <c r="I2070" s="20" t="s">
        <v>32</v>
      </c>
      <c r="J2070" s="22">
        <v>0</v>
      </c>
      <c r="K2070" t="s">
        <v>3263</v>
      </c>
      <c r="L2070" t="s">
        <v>3280</v>
      </c>
      <c r="M2070" t="s">
        <v>3267</v>
      </c>
    </row>
    <row r="2071" spans="1:13" x14ac:dyDescent="0.2">
      <c r="A2071" s="19" t="s">
        <v>223</v>
      </c>
      <c r="B2071" s="19" t="s">
        <v>3307</v>
      </c>
      <c r="C2071" s="22">
        <v>1.2124999999999999</v>
      </c>
      <c r="D2071" s="22">
        <v>1.0789</v>
      </c>
      <c r="E2071" s="22">
        <v>0.96688741721854299</v>
      </c>
      <c r="F2071" s="22">
        <v>1</v>
      </c>
      <c r="G2071" s="22">
        <v>0.70588235294117596</v>
      </c>
      <c r="H2071" s="19">
        <v>5</v>
      </c>
      <c r="I2071" s="20" t="s">
        <v>48</v>
      </c>
      <c r="J2071" s="22">
        <v>1</v>
      </c>
      <c r="K2071" t="s">
        <v>3261</v>
      </c>
      <c r="L2071" t="s">
        <v>3279</v>
      </c>
      <c r="M2071" t="s">
        <v>3265</v>
      </c>
    </row>
    <row r="2072" spans="1:13" x14ac:dyDescent="0.2">
      <c r="A2072" s="19" t="s">
        <v>226</v>
      </c>
      <c r="B2072" s="19" t="s">
        <v>3307</v>
      </c>
      <c r="C2072" s="22">
        <v>1.05</v>
      </c>
      <c r="D2072" s="22">
        <v>1.1119000000000001</v>
      </c>
      <c r="E2072" s="22">
        <v>0.99397590361445698</v>
      </c>
      <c r="F2072" s="22">
        <v>0.98260869565217301</v>
      </c>
      <c r="G2072" s="22">
        <v>0.84</v>
      </c>
      <c r="H2072" s="19">
        <v>7</v>
      </c>
      <c r="I2072" s="20" t="s">
        <v>48</v>
      </c>
      <c r="J2072" s="22">
        <v>1</v>
      </c>
      <c r="K2072" t="s">
        <v>3261</v>
      </c>
      <c r="L2072" t="s">
        <v>3279</v>
      </c>
      <c r="M2072" t="s">
        <v>3262</v>
      </c>
    </row>
    <row r="2073" spans="1:13" x14ac:dyDescent="0.2">
      <c r="A2073" s="19" t="s">
        <v>227</v>
      </c>
      <c r="B2073" s="19" t="s">
        <v>3307</v>
      </c>
      <c r="C2073" s="22">
        <v>1.1875</v>
      </c>
      <c r="D2073" s="22">
        <v>1.1953</v>
      </c>
      <c r="E2073" s="22">
        <v>1</v>
      </c>
      <c r="F2073" s="22">
        <v>0.97560975609755995</v>
      </c>
      <c r="G2073" s="22">
        <v>1</v>
      </c>
      <c r="H2073" s="19">
        <v>2</v>
      </c>
      <c r="I2073" s="20" t="s">
        <v>36</v>
      </c>
      <c r="J2073" s="22">
        <v>0</v>
      </c>
      <c r="K2073" t="s">
        <v>3266</v>
      </c>
      <c r="L2073" t="s">
        <v>3280</v>
      </c>
      <c r="M2073" t="s">
        <v>3265</v>
      </c>
    </row>
    <row r="2074" spans="1:13" x14ac:dyDescent="0.2">
      <c r="A2074" s="19" t="s">
        <v>3324</v>
      </c>
      <c r="B2074" s="19" t="s">
        <v>3307</v>
      </c>
      <c r="C2074" s="22">
        <v>0.27500000000000002</v>
      </c>
      <c r="D2074" s="22">
        <v>0.67710000000000004</v>
      </c>
      <c r="E2074" s="22">
        <v>0.96</v>
      </c>
      <c r="F2074" s="22">
        <v>0.93333333333333302</v>
      </c>
      <c r="G2074" s="22">
        <v>0</v>
      </c>
      <c r="H2074" s="19">
        <v>1</v>
      </c>
      <c r="I2074" s="20" t="s">
        <v>172</v>
      </c>
      <c r="J2074" s="22">
        <v>0.2</v>
      </c>
      <c r="K2074" t="s">
        <v>3261</v>
      </c>
      <c r="L2074" t="s">
        <v>3281</v>
      </c>
      <c r="M2074" t="s">
        <v>3264</v>
      </c>
    </row>
    <row r="2075" spans="1:13" x14ac:dyDescent="0.2">
      <c r="A2075" s="19" t="s">
        <v>231</v>
      </c>
      <c r="B2075" s="19" t="s">
        <v>3307</v>
      </c>
      <c r="C2075" s="22">
        <v>1.0937999999999899</v>
      </c>
      <c r="D2075" s="22">
        <v>1.0650999999999999</v>
      </c>
      <c r="E2075" s="22">
        <v>0.98947368421052595</v>
      </c>
      <c r="F2075" s="22">
        <v>1</v>
      </c>
      <c r="G2075" s="22">
        <v>0.63157894736842102</v>
      </c>
      <c r="H2075" s="19">
        <v>11</v>
      </c>
      <c r="I2075" s="20" t="s">
        <v>32</v>
      </c>
      <c r="J2075" s="22">
        <v>0</v>
      </c>
      <c r="K2075" t="s">
        <v>3261</v>
      </c>
      <c r="L2075" t="s">
        <v>3282</v>
      </c>
      <c r="M2075" t="s">
        <v>3262</v>
      </c>
    </row>
    <row r="2076" spans="1:13" x14ac:dyDescent="0.2">
      <c r="A2076" s="19" t="s">
        <v>233</v>
      </c>
      <c r="B2076" s="19" t="s">
        <v>3307</v>
      </c>
      <c r="C2076" s="22">
        <v>1.0042</v>
      </c>
      <c r="D2076" s="22">
        <v>0.92599999999999905</v>
      </c>
      <c r="E2076" s="22">
        <v>1</v>
      </c>
      <c r="F2076" s="22">
        <v>0.98701298701298701</v>
      </c>
      <c r="G2076" s="22">
        <v>0.92307692307692302</v>
      </c>
      <c r="H2076" s="19">
        <v>10</v>
      </c>
      <c r="I2076" s="19" t="s">
        <v>3325</v>
      </c>
      <c r="J2076" s="22">
        <v>0.15</v>
      </c>
      <c r="K2076" t="s">
        <v>3261</v>
      </c>
      <c r="L2076" t="s">
        <v>3279</v>
      </c>
      <c r="M2076" t="s">
        <v>190</v>
      </c>
    </row>
    <row r="2077" spans="1:13" x14ac:dyDescent="0.2">
      <c r="A2077" s="19" t="s">
        <v>234</v>
      </c>
      <c r="B2077" s="19" t="s">
        <v>3307</v>
      </c>
      <c r="C2077" s="22">
        <v>1.0667</v>
      </c>
      <c r="D2077" s="22">
        <v>1.472</v>
      </c>
      <c r="E2077" s="22">
        <v>1</v>
      </c>
      <c r="F2077" s="22">
        <v>0.91044776119402904</v>
      </c>
      <c r="G2077" s="22">
        <v>0.58823529411764697</v>
      </c>
      <c r="H2077" s="19">
        <v>1</v>
      </c>
      <c r="I2077" s="20" t="s">
        <v>66</v>
      </c>
      <c r="J2077" s="22">
        <v>0.5</v>
      </c>
      <c r="K2077" t="s">
        <v>3266</v>
      </c>
      <c r="L2077" t="s">
        <v>3279</v>
      </c>
      <c r="M2077" t="s">
        <v>3262</v>
      </c>
    </row>
    <row r="2078" spans="1:13" x14ac:dyDescent="0.2">
      <c r="A2078" s="19" t="s">
        <v>3326</v>
      </c>
      <c r="B2078" s="19" t="s">
        <v>3307</v>
      </c>
      <c r="C2078" s="22">
        <v>0</v>
      </c>
      <c r="D2078" s="22">
        <v>0.65629999999999999</v>
      </c>
      <c r="E2078" s="22">
        <v>0</v>
      </c>
      <c r="F2078" s="22">
        <v>0</v>
      </c>
      <c r="G2078" s="22">
        <v>0</v>
      </c>
      <c r="H2078" s="19">
        <v>0</v>
      </c>
      <c r="I2078" s="20" t="s">
        <v>32</v>
      </c>
      <c r="J2078" s="22">
        <v>0</v>
      </c>
      <c r="K2078" t="e">
        <v>#N/A</v>
      </c>
      <c r="L2078" t="e">
        <v>#N/A</v>
      </c>
      <c r="M2078" t="e">
        <v>#N/A</v>
      </c>
    </row>
    <row r="2079" spans="1:13" x14ac:dyDescent="0.2">
      <c r="A2079" s="19" t="s">
        <v>235</v>
      </c>
      <c r="B2079" s="19" t="s">
        <v>3307</v>
      </c>
      <c r="C2079" s="22">
        <v>0.875</v>
      </c>
      <c r="D2079" s="22">
        <v>1.0203</v>
      </c>
      <c r="E2079" s="22">
        <v>0.97391304347826002</v>
      </c>
      <c r="F2079" s="22">
        <v>0.89743589743589702</v>
      </c>
      <c r="G2079" s="22">
        <v>0.63157894736842102</v>
      </c>
      <c r="H2079" s="19">
        <v>12</v>
      </c>
      <c r="I2079" s="20" t="s">
        <v>59</v>
      </c>
      <c r="J2079" s="22">
        <v>0.75</v>
      </c>
      <c r="K2079" t="s">
        <v>3261</v>
      </c>
      <c r="L2079" t="s">
        <v>3279</v>
      </c>
      <c r="M2079" t="s">
        <v>190</v>
      </c>
    </row>
    <row r="2080" spans="1:13" x14ac:dyDescent="0.2">
      <c r="A2080" s="19" t="s">
        <v>239</v>
      </c>
      <c r="B2080" s="19" t="s">
        <v>3307</v>
      </c>
      <c r="C2080" s="22">
        <v>0.72919999999999996</v>
      </c>
      <c r="D2080" s="22">
        <v>1.2109000000000001</v>
      </c>
      <c r="E2080" s="22">
        <v>1</v>
      </c>
      <c r="F2080" s="22">
        <v>1</v>
      </c>
      <c r="G2080" s="22">
        <v>1</v>
      </c>
      <c r="H2080" s="19">
        <v>3</v>
      </c>
      <c r="I2080" s="20" t="s">
        <v>66</v>
      </c>
      <c r="J2080" s="22">
        <v>0.5</v>
      </c>
      <c r="K2080" t="s">
        <v>3263</v>
      </c>
      <c r="L2080" t="s">
        <v>3280</v>
      </c>
      <c r="M2080" t="s">
        <v>3265</v>
      </c>
    </row>
    <row r="2081" spans="1:13" x14ac:dyDescent="0.2">
      <c r="A2081" s="19" t="s">
        <v>240</v>
      </c>
      <c r="B2081" s="19" t="s">
        <v>3307</v>
      </c>
      <c r="C2081" s="22">
        <v>1.0929</v>
      </c>
      <c r="D2081" s="22">
        <v>0.96660000000000001</v>
      </c>
      <c r="E2081" s="22">
        <v>0.99401197604790403</v>
      </c>
      <c r="F2081" s="22">
        <v>0.96226415094339601</v>
      </c>
      <c r="G2081" s="22">
        <v>0.375</v>
      </c>
      <c r="H2081" s="19">
        <v>9</v>
      </c>
      <c r="I2081" s="20" t="s">
        <v>204</v>
      </c>
      <c r="J2081" s="22">
        <v>0.5</v>
      </c>
      <c r="K2081" t="s">
        <v>3261</v>
      </c>
      <c r="L2081" t="s">
        <v>3279</v>
      </c>
      <c r="M2081" t="s">
        <v>3267</v>
      </c>
    </row>
    <row r="2082" spans="1:13" x14ac:dyDescent="0.2">
      <c r="A2082" s="19" t="s">
        <v>3327</v>
      </c>
      <c r="B2082" s="19" t="s">
        <v>3307</v>
      </c>
      <c r="C2082" s="22">
        <v>0</v>
      </c>
      <c r="D2082" s="22">
        <v>1.2</v>
      </c>
      <c r="E2082" s="22">
        <v>0</v>
      </c>
      <c r="F2082" s="22">
        <v>0</v>
      </c>
      <c r="G2082" s="22">
        <v>0</v>
      </c>
      <c r="H2082" s="19">
        <v>0</v>
      </c>
      <c r="I2082" s="20" t="s">
        <v>32</v>
      </c>
      <c r="J2082" s="22">
        <v>0</v>
      </c>
      <c r="K2082" t="e">
        <v>#N/A</v>
      </c>
      <c r="L2082" t="e">
        <v>#N/A</v>
      </c>
      <c r="M2082" t="e">
        <v>#N/A</v>
      </c>
    </row>
    <row r="2083" spans="1:13" x14ac:dyDescent="0.2">
      <c r="A2083" s="19" t="s">
        <v>242</v>
      </c>
      <c r="B2083" s="19" t="s">
        <v>3307</v>
      </c>
      <c r="C2083" s="22">
        <v>1.4062999999999899</v>
      </c>
      <c r="D2083" s="22">
        <v>1.2343999999999999</v>
      </c>
      <c r="E2083" s="22">
        <v>1</v>
      </c>
      <c r="F2083" s="22">
        <v>1</v>
      </c>
      <c r="G2083" s="22">
        <v>1</v>
      </c>
      <c r="H2083" s="19">
        <v>8</v>
      </c>
      <c r="I2083" s="20" t="s">
        <v>32</v>
      </c>
      <c r="J2083" s="22">
        <v>0</v>
      </c>
      <c r="K2083" t="s">
        <v>3261</v>
      </c>
      <c r="L2083" t="s">
        <v>3280</v>
      </c>
      <c r="M2083" t="s">
        <v>3265</v>
      </c>
    </row>
    <row r="2084" spans="1:13" x14ac:dyDescent="0.2">
      <c r="A2084" s="19" t="s">
        <v>243</v>
      </c>
      <c r="B2084" s="19" t="s">
        <v>3307</v>
      </c>
      <c r="C2084" s="22">
        <v>0.87919999999999998</v>
      </c>
      <c r="D2084" s="22">
        <v>1.0625</v>
      </c>
      <c r="E2084" s="22">
        <v>1</v>
      </c>
      <c r="F2084" s="22">
        <v>1</v>
      </c>
      <c r="G2084" s="22">
        <v>1</v>
      </c>
      <c r="H2084" s="19">
        <v>0</v>
      </c>
      <c r="I2084" s="20" t="s">
        <v>3328</v>
      </c>
      <c r="J2084" s="22">
        <v>0.85</v>
      </c>
      <c r="K2084" t="s">
        <v>3261</v>
      </c>
      <c r="L2084" t="s">
        <v>3279</v>
      </c>
      <c r="M2084" t="s">
        <v>3265</v>
      </c>
    </row>
    <row r="2085" spans="1:13" x14ac:dyDescent="0.2">
      <c r="A2085" s="19" t="s">
        <v>244</v>
      </c>
      <c r="B2085" s="19" t="s">
        <v>3307</v>
      </c>
      <c r="C2085" s="22">
        <v>1.8813</v>
      </c>
      <c r="D2085" s="22">
        <v>1.71609999999999</v>
      </c>
      <c r="E2085" s="22">
        <v>1</v>
      </c>
      <c r="F2085" s="22">
        <v>0.96078431372549</v>
      </c>
      <c r="G2085" s="22">
        <v>0.52</v>
      </c>
      <c r="H2085" s="19">
        <v>9</v>
      </c>
      <c r="I2085" s="20" t="s">
        <v>211</v>
      </c>
      <c r="J2085" s="22">
        <v>0.56999999999999995</v>
      </c>
      <c r="K2085" t="s">
        <v>3261</v>
      </c>
      <c r="L2085" t="s">
        <v>3281</v>
      </c>
      <c r="M2085" t="s">
        <v>190</v>
      </c>
    </row>
    <row r="2086" spans="1:13" x14ac:dyDescent="0.2">
      <c r="A2086" s="19" t="s">
        <v>246</v>
      </c>
      <c r="B2086" s="19" t="s">
        <v>3307</v>
      </c>
      <c r="C2086" s="22">
        <v>1.0083</v>
      </c>
      <c r="D2086" s="22">
        <v>0.98519999999999996</v>
      </c>
      <c r="E2086" s="22">
        <v>1</v>
      </c>
      <c r="F2086" s="22">
        <v>0.93181818181818099</v>
      </c>
      <c r="G2086" s="22">
        <v>0.17857142857142799</v>
      </c>
      <c r="H2086" s="19">
        <v>10</v>
      </c>
      <c r="I2086" s="20" t="s">
        <v>48</v>
      </c>
      <c r="J2086" s="22">
        <v>1</v>
      </c>
      <c r="K2086" t="s">
        <v>3261</v>
      </c>
      <c r="L2086" t="s">
        <v>3279</v>
      </c>
      <c r="M2086" t="s">
        <v>3264</v>
      </c>
    </row>
    <row r="2087" spans="1:13" x14ac:dyDescent="0.2">
      <c r="A2087" s="19" t="s">
        <v>248</v>
      </c>
      <c r="B2087" s="19" t="s">
        <v>3307</v>
      </c>
      <c r="C2087" s="22">
        <v>0.85829999999999995</v>
      </c>
      <c r="D2087" s="22">
        <v>1.0099</v>
      </c>
      <c r="E2087" s="22">
        <v>1</v>
      </c>
      <c r="F2087" s="22">
        <v>1</v>
      </c>
      <c r="G2087" s="22">
        <v>0.90909090909090895</v>
      </c>
      <c r="H2087" s="19">
        <v>8</v>
      </c>
      <c r="I2087" s="20" t="s">
        <v>48</v>
      </c>
      <c r="J2087" s="22">
        <v>1</v>
      </c>
      <c r="K2087" t="s">
        <v>3263</v>
      </c>
      <c r="L2087" t="s">
        <v>3279</v>
      </c>
      <c r="M2087" t="s">
        <v>3264</v>
      </c>
    </row>
    <row r="2088" spans="1:13" x14ac:dyDescent="0.2">
      <c r="A2088" s="19" t="s">
        <v>3329</v>
      </c>
      <c r="B2088" s="19" t="s">
        <v>3307</v>
      </c>
      <c r="C2088" s="22">
        <v>0</v>
      </c>
      <c r="D2088" s="22">
        <v>1.2812999999999899</v>
      </c>
      <c r="E2088" s="22">
        <v>0</v>
      </c>
      <c r="F2088" s="22">
        <v>0</v>
      </c>
      <c r="G2088" s="22">
        <v>0</v>
      </c>
      <c r="H2088" s="19">
        <v>0</v>
      </c>
      <c r="I2088" s="20" t="s">
        <v>32</v>
      </c>
      <c r="J2088" s="22">
        <v>0</v>
      </c>
      <c r="K2088" t="e">
        <v>#N/A</v>
      </c>
      <c r="L2088" t="e">
        <v>#N/A</v>
      </c>
      <c r="M2088" t="e">
        <v>#N/A</v>
      </c>
    </row>
    <row r="2089" spans="1:13" x14ac:dyDescent="0.2">
      <c r="A2089" s="19" t="s">
        <v>249</v>
      </c>
      <c r="B2089" s="19" t="s">
        <v>3307</v>
      </c>
      <c r="C2089" s="22">
        <v>1.1000000000000001</v>
      </c>
      <c r="D2089" s="22">
        <v>1.10859999999999</v>
      </c>
      <c r="E2089" s="22">
        <v>0.99300699300699302</v>
      </c>
      <c r="F2089" s="22">
        <v>1</v>
      </c>
      <c r="G2089" s="22">
        <v>0.75</v>
      </c>
      <c r="H2089" s="19">
        <v>7</v>
      </c>
      <c r="I2089" s="20" t="s">
        <v>148</v>
      </c>
      <c r="J2089" s="22">
        <v>0</v>
      </c>
      <c r="K2089" t="s">
        <v>3261</v>
      </c>
      <c r="L2089" t="s">
        <v>3279</v>
      </c>
      <c r="M2089" t="s">
        <v>3265</v>
      </c>
    </row>
    <row r="2090" spans="1:13" x14ac:dyDescent="0.2">
      <c r="A2090" s="19" t="s">
        <v>253</v>
      </c>
      <c r="B2090" s="19" t="s">
        <v>3307</v>
      </c>
      <c r="C2090" s="22">
        <v>0.94289999999999896</v>
      </c>
      <c r="D2090" s="22">
        <v>1.0465</v>
      </c>
      <c r="E2090" s="22">
        <v>1</v>
      </c>
      <c r="F2090" s="22">
        <v>0.91262135922330001</v>
      </c>
      <c r="G2090" s="22">
        <v>1</v>
      </c>
      <c r="H2090" s="19">
        <v>3</v>
      </c>
      <c r="I2090" s="19" t="s">
        <v>3330</v>
      </c>
      <c r="J2090" s="22">
        <v>0.86</v>
      </c>
      <c r="K2090" t="s">
        <v>3261</v>
      </c>
      <c r="L2090" t="s">
        <v>3279</v>
      </c>
      <c r="M2090" t="s">
        <v>3267</v>
      </c>
    </row>
    <row r="2091" spans="1:13" x14ac:dyDescent="0.2">
      <c r="A2091" s="19" t="s">
        <v>254</v>
      </c>
      <c r="B2091" s="19" t="s">
        <v>3307</v>
      </c>
      <c r="C2091" s="22">
        <v>0.80830000000000002</v>
      </c>
      <c r="D2091" s="22">
        <v>0.81909999999999905</v>
      </c>
      <c r="E2091" s="22">
        <v>1</v>
      </c>
      <c r="F2091" s="22">
        <v>0.921875</v>
      </c>
      <c r="G2091" s="22">
        <v>0.82352941176470495</v>
      </c>
      <c r="H2091" s="19">
        <v>0</v>
      </c>
      <c r="I2091" s="20" t="s">
        <v>39</v>
      </c>
      <c r="J2091" s="22">
        <v>0.66</v>
      </c>
      <c r="K2091" t="s">
        <v>3266</v>
      </c>
      <c r="L2091" t="s">
        <v>3279</v>
      </c>
      <c r="M2091" t="s">
        <v>3265</v>
      </c>
    </row>
    <row r="2092" spans="1:13" x14ac:dyDescent="0.2">
      <c r="A2092" s="19" t="s">
        <v>255</v>
      </c>
      <c r="B2092" s="19" t="s">
        <v>3307</v>
      </c>
      <c r="C2092" s="22">
        <v>0.82499999999999996</v>
      </c>
      <c r="D2092" s="22">
        <v>1.4128000000000001</v>
      </c>
      <c r="E2092" s="22">
        <v>1</v>
      </c>
      <c r="F2092" s="22">
        <v>0.88888888888888795</v>
      </c>
      <c r="G2092" s="22">
        <v>0.5</v>
      </c>
      <c r="H2092" s="19">
        <v>1</v>
      </c>
      <c r="I2092" s="20" t="s">
        <v>40</v>
      </c>
      <c r="J2092" s="22">
        <v>0</v>
      </c>
      <c r="K2092" t="s">
        <v>3263</v>
      </c>
      <c r="L2092" t="s">
        <v>3279</v>
      </c>
      <c r="M2092" t="s">
        <v>190</v>
      </c>
    </row>
    <row r="2093" spans="1:13" x14ac:dyDescent="0.2">
      <c r="A2093" s="19" t="s">
        <v>256</v>
      </c>
      <c r="B2093" s="19" t="s">
        <v>3307</v>
      </c>
      <c r="C2093" s="22">
        <v>0.89580000000000004</v>
      </c>
      <c r="D2093" s="22">
        <v>1.25</v>
      </c>
      <c r="E2093" s="22">
        <v>0.9375</v>
      </c>
      <c r="F2093" s="22">
        <v>1</v>
      </c>
      <c r="G2093" s="22">
        <v>0.66666666666666596</v>
      </c>
      <c r="H2093" s="19">
        <v>0</v>
      </c>
      <c r="I2093" s="20" t="s">
        <v>48</v>
      </c>
      <c r="J2093" s="22">
        <v>1</v>
      </c>
      <c r="K2093" t="s">
        <v>3266</v>
      </c>
      <c r="L2093" t="s">
        <v>3280</v>
      </c>
      <c r="M2093" t="s">
        <v>3267</v>
      </c>
    </row>
    <row r="2094" spans="1:13" x14ac:dyDescent="0.2">
      <c r="A2094" s="19" t="s">
        <v>258</v>
      </c>
      <c r="B2094" s="19" t="s">
        <v>3307</v>
      </c>
      <c r="C2094" s="22">
        <v>0.75</v>
      </c>
      <c r="D2094" s="22">
        <v>1.5207999999999999</v>
      </c>
      <c r="E2094" s="22">
        <v>0.97560975609755995</v>
      </c>
      <c r="F2094" s="22">
        <v>0.96078431372549</v>
      </c>
      <c r="G2094" s="22">
        <v>0.86666666666666603</v>
      </c>
      <c r="H2094" s="19">
        <v>2</v>
      </c>
      <c r="I2094" s="19" t="s">
        <v>36</v>
      </c>
      <c r="J2094" s="22">
        <v>0</v>
      </c>
      <c r="K2094" t="s">
        <v>3263</v>
      </c>
      <c r="L2094" t="s">
        <v>3279</v>
      </c>
      <c r="M2094" t="s">
        <v>3264</v>
      </c>
    </row>
    <row r="2095" spans="1:13" x14ac:dyDescent="0.2">
      <c r="A2095" s="19" t="s">
        <v>259</v>
      </c>
      <c r="B2095" s="19" t="s">
        <v>3307</v>
      </c>
      <c r="C2095" s="22">
        <v>1.05209999999999</v>
      </c>
      <c r="D2095" s="22">
        <v>1.0156000000000001</v>
      </c>
      <c r="E2095" s="22">
        <v>0.98076923076922995</v>
      </c>
      <c r="F2095" s="22">
        <v>0.97619047619047605</v>
      </c>
      <c r="G2095" s="22">
        <v>0</v>
      </c>
      <c r="H2095" s="19">
        <v>5</v>
      </c>
      <c r="I2095" s="19" t="s">
        <v>154</v>
      </c>
      <c r="J2095" s="22">
        <v>1</v>
      </c>
      <c r="K2095" t="s">
        <v>3261</v>
      </c>
      <c r="L2095" t="s">
        <v>3331</v>
      </c>
      <c r="M2095" t="s">
        <v>3265</v>
      </c>
    </row>
    <row r="2096" spans="1:13" x14ac:dyDescent="0.2">
      <c r="A2096" s="19" t="s">
        <v>261</v>
      </c>
      <c r="B2096" s="19" t="s">
        <v>3307</v>
      </c>
      <c r="C2096" s="22">
        <v>0.58330000000000004</v>
      </c>
      <c r="D2096" s="22">
        <v>1.1133</v>
      </c>
      <c r="E2096" s="22">
        <v>1</v>
      </c>
      <c r="F2096" s="22">
        <v>1</v>
      </c>
      <c r="G2096" s="22">
        <v>0</v>
      </c>
      <c r="H2096" s="19">
        <v>2</v>
      </c>
      <c r="I2096" s="20" t="s">
        <v>3332</v>
      </c>
      <c r="J2096" s="22">
        <v>0</v>
      </c>
      <c r="K2096" t="s">
        <v>3261</v>
      </c>
      <c r="L2096" t="s">
        <v>3281</v>
      </c>
      <c r="M2096" t="s">
        <v>3265</v>
      </c>
    </row>
    <row r="2097" spans="1:13" x14ac:dyDescent="0.2">
      <c r="A2097" s="19" t="s">
        <v>262</v>
      </c>
      <c r="B2097" s="19" t="s">
        <v>3307</v>
      </c>
      <c r="C2097" s="22">
        <v>0.67500000000000004</v>
      </c>
      <c r="D2097" s="22">
        <v>0.65629999999999999</v>
      </c>
      <c r="E2097" s="22">
        <v>0.87272727272727202</v>
      </c>
      <c r="F2097" s="22">
        <v>0.95714285714285696</v>
      </c>
      <c r="G2097" s="22">
        <v>0.80769230769230704</v>
      </c>
      <c r="H2097" s="19">
        <v>8</v>
      </c>
      <c r="I2097" s="20" t="s">
        <v>23</v>
      </c>
      <c r="J2097" s="22">
        <v>1</v>
      </c>
      <c r="K2097" t="s">
        <v>3261</v>
      </c>
      <c r="L2097" t="s">
        <v>3279</v>
      </c>
      <c r="M2097" t="s">
        <v>3265</v>
      </c>
    </row>
    <row r="2098" spans="1:13" x14ac:dyDescent="0.2">
      <c r="A2098" s="19" t="s">
        <v>264</v>
      </c>
      <c r="B2098" s="19" t="s">
        <v>3307</v>
      </c>
      <c r="C2098" s="22">
        <v>0.63749999999999996</v>
      </c>
      <c r="D2098" s="22">
        <v>1.0328999999999999</v>
      </c>
      <c r="E2098" s="22">
        <v>0.971830985915492</v>
      </c>
      <c r="F2098" s="22">
        <v>0.76744186046511598</v>
      </c>
      <c r="G2098" s="22">
        <v>0.55555555555555503</v>
      </c>
      <c r="H2098" s="19">
        <v>0</v>
      </c>
      <c r="I2098" s="20" t="s">
        <v>59</v>
      </c>
      <c r="J2098" s="22">
        <v>0.75</v>
      </c>
      <c r="K2098" t="s">
        <v>3266</v>
      </c>
      <c r="L2098" t="s">
        <v>3279</v>
      </c>
      <c r="M2098" t="s">
        <v>3262</v>
      </c>
    </row>
    <row r="2099" spans="1:13" x14ac:dyDescent="0.2">
      <c r="A2099" s="19" t="s">
        <v>265</v>
      </c>
      <c r="B2099" s="19" t="s">
        <v>3307</v>
      </c>
      <c r="C2099" s="22">
        <v>1.125</v>
      </c>
      <c r="D2099" s="22">
        <v>1.0625</v>
      </c>
      <c r="E2099" s="22">
        <v>0.93069306930692997</v>
      </c>
      <c r="F2099" s="22">
        <v>0.91935483870967705</v>
      </c>
      <c r="G2099" s="22">
        <v>1</v>
      </c>
      <c r="H2099" s="19">
        <v>7</v>
      </c>
      <c r="I2099" s="20" t="s">
        <v>106</v>
      </c>
      <c r="J2099" s="22">
        <v>0.4</v>
      </c>
      <c r="K2099" t="s">
        <v>3261</v>
      </c>
      <c r="L2099" t="s">
        <v>3281</v>
      </c>
      <c r="M2099" t="s">
        <v>190</v>
      </c>
    </row>
    <row r="2100" spans="1:13" x14ac:dyDescent="0.2">
      <c r="A2100" s="19" t="s">
        <v>269</v>
      </c>
      <c r="B2100" s="19" t="s">
        <v>3307</v>
      </c>
      <c r="C2100" s="22">
        <v>0.69579999999999997</v>
      </c>
      <c r="D2100" s="22">
        <v>0.82889999999999997</v>
      </c>
      <c r="E2100" s="22">
        <v>0.97560975609755995</v>
      </c>
      <c r="F2100" s="22">
        <v>1</v>
      </c>
      <c r="G2100" s="22">
        <v>6.25E-2</v>
      </c>
      <c r="H2100" s="19">
        <v>4</v>
      </c>
      <c r="I2100" s="19" t="s">
        <v>27</v>
      </c>
      <c r="J2100" s="22">
        <v>0.33</v>
      </c>
      <c r="K2100" t="s">
        <v>3263</v>
      </c>
      <c r="L2100" t="s">
        <v>3279</v>
      </c>
      <c r="M2100" t="s">
        <v>190</v>
      </c>
    </row>
    <row r="2101" spans="1:13" x14ac:dyDescent="0.2">
      <c r="A2101" s="19" t="s">
        <v>270</v>
      </c>
      <c r="B2101" s="19" t="s">
        <v>3307</v>
      </c>
      <c r="C2101" s="22">
        <v>0.99580000000000002</v>
      </c>
      <c r="D2101" s="22">
        <v>1.6907999999999901</v>
      </c>
      <c r="E2101" s="22">
        <v>0.97520661157024702</v>
      </c>
      <c r="F2101" s="22">
        <v>0.98809523809523803</v>
      </c>
      <c r="G2101" s="22">
        <v>1</v>
      </c>
      <c r="H2101" s="19">
        <v>2</v>
      </c>
      <c r="I2101" s="20" t="s">
        <v>172</v>
      </c>
      <c r="J2101" s="22">
        <v>0.2</v>
      </c>
      <c r="K2101" t="s">
        <v>3266</v>
      </c>
      <c r="L2101" t="s">
        <v>3279</v>
      </c>
      <c r="M2101" t="s">
        <v>3262</v>
      </c>
    </row>
    <row r="2102" spans="1:13" x14ac:dyDescent="0.2">
      <c r="A2102" s="19" t="s">
        <v>271</v>
      </c>
      <c r="B2102" s="19" t="s">
        <v>3307</v>
      </c>
      <c r="C2102" s="22">
        <v>1.9375</v>
      </c>
      <c r="D2102" s="22">
        <v>1.7539</v>
      </c>
      <c r="E2102" s="22">
        <v>0.95652173913043403</v>
      </c>
      <c r="F2102" s="22">
        <v>0.89130434782608603</v>
      </c>
      <c r="G2102" s="22">
        <v>0.78571428571428503</v>
      </c>
      <c r="H2102" s="19">
        <v>1</v>
      </c>
      <c r="I2102" s="20" t="s">
        <v>23</v>
      </c>
      <c r="J2102" s="22">
        <v>1</v>
      </c>
      <c r="K2102" t="s">
        <v>3263</v>
      </c>
      <c r="L2102" t="s">
        <v>3280</v>
      </c>
      <c r="M2102" t="s">
        <v>3267</v>
      </c>
    </row>
    <row r="2103" spans="1:13" x14ac:dyDescent="0.2">
      <c r="A2103" s="19" t="s">
        <v>273</v>
      </c>
      <c r="B2103" s="19" t="s">
        <v>3307</v>
      </c>
      <c r="C2103" s="22">
        <v>0.92079999999999995</v>
      </c>
      <c r="D2103" s="22">
        <v>1.1052999999999999</v>
      </c>
      <c r="E2103" s="22">
        <v>1</v>
      </c>
      <c r="F2103" s="22">
        <v>0.96103896103896103</v>
      </c>
      <c r="G2103" s="22">
        <v>0.9</v>
      </c>
      <c r="H2103" s="19">
        <v>9</v>
      </c>
      <c r="I2103" s="19" t="s">
        <v>134</v>
      </c>
      <c r="J2103" s="22">
        <v>0.7</v>
      </c>
      <c r="K2103" t="s">
        <v>3261</v>
      </c>
      <c r="L2103" t="s">
        <v>3279</v>
      </c>
      <c r="M2103" t="s">
        <v>3262</v>
      </c>
    </row>
    <row r="2104" spans="1:13" x14ac:dyDescent="0.2">
      <c r="A2104" s="19" t="s">
        <v>274</v>
      </c>
      <c r="B2104" s="19" t="s">
        <v>3307</v>
      </c>
      <c r="C2104" s="22">
        <v>0.9042</v>
      </c>
      <c r="D2104" s="22">
        <v>1.0427999999999999</v>
      </c>
      <c r="E2104" s="22">
        <v>1</v>
      </c>
      <c r="F2104" s="22">
        <v>0.96103896103896103</v>
      </c>
      <c r="G2104" s="22">
        <v>0.94736842105263097</v>
      </c>
      <c r="H2104" s="19">
        <v>2</v>
      </c>
      <c r="I2104" s="20" t="s">
        <v>48</v>
      </c>
      <c r="J2104" s="22">
        <v>1</v>
      </c>
      <c r="K2104" t="s">
        <v>3266</v>
      </c>
      <c r="L2104" t="s">
        <v>3279</v>
      </c>
      <c r="M2104" t="s">
        <v>3265</v>
      </c>
    </row>
    <row r="2105" spans="1:13" x14ac:dyDescent="0.2">
      <c r="A2105" s="19" t="s">
        <v>3333</v>
      </c>
      <c r="B2105" s="19" t="s">
        <v>3307</v>
      </c>
      <c r="C2105" s="22">
        <v>0</v>
      </c>
      <c r="D2105" s="22">
        <v>0</v>
      </c>
      <c r="E2105" s="22">
        <v>0</v>
      </c>
      <c r="F2105" s="22">
        <v>0</v>
      </c>
      <c r="G2105" s="22">
        <v>0</v>
      </c>
      <c r="H2105" s="19">
        <v>0</v>
      </c>
      <c r="I2105" s="20" t="s">
        <v>32</v>
      </c>
      <c r="J2105" s="22">
        <v>0</v>
      </c>
      <c r="K2105" t="e">
        <v>#N/A</v>
      </c>
      <c r="L2105" t="e">
        <v>#N/A</v>
      </c>
      <c r="M2105" t="e">
        <v>#N/A</v>
      </c>
    </row>
    <row r="2106" spans="1:13" x14ac:dyDescent="0.2">
      <c r="A2106" s="19" t="s">
        <v>279</v>
      </c>
      <c r="B2106" s="19" t="s">
        <v>3307</v>
      </c>
      <c r="C2106" s="22">
        <v>0.73750000000000004</v>
      </c>
      <c r="D2106" s="22">
        <v>1.0082</v>
      </c>
      <c r="E2106" s="22">
        <v>0.98591549295774605</v>
      </c>
      <c r="F2106" s="22">
        <v>1</v>
      </c>
      <c r="G2106" s="22">
        <v>0.5</v>
      </c>
      <c r="H2106" s="19">
        <v>5</v>
      </c>
      <c r="I2106" s="20" t="s">
        <v>48</v>
      </c>
      <c r="J2106" s="22">
        <v>1</v>
      </c>
      <c r="K2106" t="s">
        <v>3266</v>
      </c>
      <c r="L2106" t="s">
        <v>3279</v>
      </c>
      <c r="M2106" t="s">
        <v>3267</v>
      </c>
    </row>
    <row r="2107" spans="1:13" x14ac:dyDescent="0.2">
      <c r="A2107" s="19" t="s">
        <v>280</v>
      </c>
      <c r="B2107" s="19" t="s">
        <v>3307</v>
      </c>
      <c r="C2107" s="22">
        <v>1.0535999999999901</v>
      </c>
      <c r="D2107" s="22">
        <v>1.0683</v>
      </c>
      <c r="E2107" s="22">
        <v>0.98214285714285698</v>
      </c>
      <c r="F2107" s="22">
        <v>0.99</v>
      </c>
      <c r="G2107" s="22">
        <v>1</v>
      </c>
      <c r="H2107" s="19">
        <v>10</v>
      </c>
      <c r="I2107" s="20" t="s">
        <v>148</v>
      </c>
      <c r="J2107" s="22">
        <v>0</v>
      </c>
      <c r="K2107" t="s">
        <v>3261</v>
      </c>
      <c r="L2107" t="s">
        <v>3283</v>
      </c>
      <c r="M2107" t="s">
        <v>190</v>
      </c>
    </row>
    <row r="2108" spans="1:13" x14ac:dyDescent="0.2">
      <c r="A2108" s="19" t="s">
        <v>282</v>
      </c>
      <c r="B2108" s="19" t="s">
        <v>3307</v>
      </c>
      <c r="C2108" s="22">
        <v>1.23959999999999</v>
      </c>
      <c r="D2108" s="22">
        <v>1.5351999999999999</v>
      </c>
      <c r="E2108" s="22">
        <v>0.97872340425531901</v>
      </c>
      <c r="F2108" s="22">
        <v>0.94444444444444398</v>
      </c>
      <c r="G2108" s="22">
        <v>0.69230769230769196</v>
      </c>
      <c r="H2108" s="19">
        <v>5</v>
      </c>
      <c r="I2108" s="20" t="s">
        <v>32</v>
      </c>
      <c r="J2108" s="22">
        <v>0</v>
      </c>
      <c r="K2108" t="s">
        <v>3266</v>
      </c>
      <c r="L2108" t="s">
        <v>3280</v>
      </c>
      <c r="M2108" t="s">
        <v>3267</v>
      </c>
    </row>
    <row r="2109" spans="1:13" x14ac:dyDescent="0.2">
      <c r="A2109" s="19" t="s">
        <v>284</v>
      </c>
      <c r="B2109" s="19" t="s">
        <v>3307</v>
      </c>
      <c r="C2109" s="22">
        <v>1.5106999999999999</v>
      </c>
      <c r="D2109" s="22">
        <v>1.4723999999999999</v>
      </c>
      <c r="E2109" s="22">
        <v>0.98387096774193505</v>
      </c>
      <c r="F2109" s="22">
        <v>1</v>
      </c>
      <c r="G2109" s="22">
        <v>0.94871794871794801</v>
      </c>
      <c r="H2109" s="19">
        <v>13</v>
      </c>
      <c r="I2109" s="19" t="s">
        <v>28</v>
      </c>
      <c r="J2109" s="22">
        <v>0.66</v>
      </c>
      <c r="K2109" t="s">
        <v>3261</v>
      </c>
      <c r="L2109" t="s">
        <v>3279</v>
      </c>
      <c r="M2109" t="s">
        <v>3265</v>
      </c>
    </row>
    <row r="2110" spans="1:13" x14ac:dyDescent="0.2">
      <c r="A2110" s="19" t="s">
        <v>3334</v>
      </c>
      <c r="B2110" s="19" t="s">
        <v>3307</v>
      </c>
      <c r="C2110" s="22">
        <v>0.2</v>
      </c>
      <c r="D2110" s="22">
        <v>0.93799999999999994</v>
      </c>
      <c r="E2110" s="22">
        <v>1</v>
      </c>
      <c r="F2110" s="22">
        <v>1</v>
      </c>
      <c r="G2110" s="22">
        <v>0</v>
      </c>
      <c r="H2110" s="19">
        <v>0</v>
      </c>
      <c r="I2110" s="20" t="s">
        <v>329</v>
      </c>
      <c r="J2110" s="22">
        <v>1</v>
      </c>
      <c r="K2110" t="s">
        <v>3261</v>
      </c>
      <c r="L2110" t="s">
        <v>3284</v>
      </c>
      <c r="M2110" t="s">
        <v>3262</v>
      </c>
    </row>
    <row r="2111" spans="1:13" x14ac:dyDescent="0.2">
      <c r="A2111" s="19" t="s">
        <v>287</v>
      </c>
      <c r="B2111" s="19" t="s">
        <v>3307</v>
      </c>
      <c r="C2111" s="22">
        <v>0.75</v>
      </c>
      <c r="D2111" s="22">
        <v>1.1328</v>
      </c>
      <c r="E2111" s="22">
        <v>1</v>
      </c>
      <c r="F2111" s="22">
        <v>0.76923076923076905</v>
      </c>
      <c r="G2111" s="22">
        <v>0.75</v>
      </c>
      <c r="H2111" s="19">
        <v>3</v>
      </c>
      <c r="I2111" s="19" t="s">
        <v>39</v>
      </c>
      <c r="J2111" s="22">
        <v>0.66</v>
      </c>
      <c r="K2111" t="s">
        <v>3261</v>
      </c>
      <c r="L2111" t="s">
        <v>3280</v>
      </c>
      <c r="M2111" t="s">
        <v>3265</v>
      </c>
    </row>
    <row r="2112" spans="1:13" x14ac:dyDescent="0.2">
      <c r="A2112" s="19" t="s">
        <v>288</v>
      </c>
      <c r="B2112" s="19" t="s">
        <v>3307</v>
      </c>
      <c r="C2112" s="22">
        <v>0.80420000000000003</v>
      </c>
      <c r="D2112" s="22">
        <v>1.3109</v>
      </c>
      <c r="E2112" s="22">
        <v>0.97727272727272696</v>
      </c>
      <c r="F2112" s="22">
        <v>0.98591549295774605</v>
      </c>
      <c r="G2112" s="22">
        <v>0.95</v>
      </c>
      <c r="H2112" s="19">
        <v>6</v>
      </c>
      <c r="I2112" s="20" t="s">
        <v>54</v>
      </c>
      <c r="J2112" s="22">
        <v>0</v>
      </c>
      <c r="K2112" t="s">
        <v>3263</v>
      </c>
      <c r="L2112" t="s">
        <v>3279</v>
      </c>
      <c r="M2112" t="s">
        <v>3262</v>
      </c>
    </row>
    <row r="2113" spans="1:13" x14ac:dyDescent="0.2">
      <c r="A2113" s="19" t="s">
        <v>289</v>
      </c>
      <c r="B2113" s="19" t="s">
        <v>3307</v>
      </c>
      <c r="C2113" s="22">
        <v>1.1375</v>
      </c>
      <c r="D2113" s="22">
        <v>1.1151</v>
      </c>
      <c r="E2113" s="22">
        <v>1</v>
      </c>
      <c r="F2113" s="22">
        <v>0.94623655913978399</v>
      </c>
      <c r="G2113" s="22">
        <v>1</v>
      </c>
      <c r="H2113" s="19">
        <v>15</v>
      </c>
      <c r="I2113" s="20" t="s">
        <v>39</v>
      </c>
      <c r="J2113" s="22">
        <v>0.66</v>
      </c>
      <c r="K2113" t="s">
        <v>3261</v>
      </c>
      <c r="L2113" t="s">
        <v>3279</v>
      </c>
      <c r="M2113" t="s">
        <v>3264</v>
      </c>
    </row>
    <row r="2114" spans="1:13" x14ac:dyDescent="0.2">
      <c r="A2114" s="19" t="s">
        <v>290</v>
      </c>
      <c r="B2114" s="19" t="s">
        <v>3307</v>
      </c>
      <c r="C2114" s="22">
        <v>0.9</v>
      </c>
      <c r="D2114" s="22">
        <v>1.0181</v>
      </c>
      <c r="E2114" s="22">
        <v>1</v>
      </c>
      <c r="F2114" s="22">
        <v>1</v>
      </c>
      <c r="G2114" s="22">
        <v>0.82352941176470495</v>
      </c>
      <c r="H2114" s="19">
        <v>2</v>
      </c>
      <c r="I2114" s="20" t="s">
        <v>45</v>
      </c>
      <c r="J2114" s="22">
        <v>0</v>
      </c>
      <c r="K2114" t="s">
        <v>3266</v>
      </c>
      <c r="L2114" t="s">
        <v>3279</v>
      </c>
      <c r="M2114" t="s">
        <v>3262</v>
      </c>
    </row>
    <row r="2115" spans="1:13" x14ac:dyDescent="0.2">
      <c r="A2115" s="19" t="s">
        <v>291</v>
      </c>
      <c r="B2115" s="19" t="s">
        <v>3307</v>
      </c>
      <c r="C2115" s="22">
        <v>0.9375</v>
      </c>
      <c r="D2115" s="22">
        <v>0.90100000000000002</v>
      </c>
      <c r="E2115" s="22">
        <v>0.97297297297297203</v>
      </c>
      <c r="F2115" s="22">
        <v>0.88888888888888795</v>
      </c>
      <c r="G2115" s="22">
        <v>0.4</v>
      </c>
      <c r="H2115" s="19">
        <v>10</v>
      </c>
      <c r="I2115" s="20" t="s">
        <v>15</v>
      </c>
      <c r="J2115" s="22">
        <v>0.5</v>
      </c>
      <c r="K2115" t="s">
        <v>3261</v>
      </c>
      <c r="L2115" t="s">
        <v>3280</v>
      </c>
      <c r="M2115" t="s">
        <v>190</v>
      </c>
    </row>
    <row r="2116" spans="1:13" x14ac:dyDescent="0.2">
      <c r="A2116" s="19" t="s">
        <v>292</v>
      </c>
      <c r="B2116" s="19" t="s">
        <v>3307</v>
      </c>
      <c r="C2116" s="22">
        <v>0.63539999999999996</v>
      </c>
      <c r="D2116" s="22">
        <v>1.0312999999999899</v>
      </c>
      <c r="E2116" s="22">
        <v>1</v>
      </c>
      <c r="F2116" s="22">
        <v>1</v>
      </c>
      <c r="G2116" s="22">
        <v>0.66666666666666596</v>
      </c>
      <c r="H2116" s="19">
        <v>5</v>
      </c>
      <c r="I2116" s="20" t="s">
        <v>37</v>
      </c>
      <c r="J2116" s="22">
        <v>1</v>
      </c>
      <c r="K2116" t="s">
        <v>3266</v>
      </c>
      <c r="L2116" t="s">
        <v>3280</v>
      </c>
      <c r="M2116" t="s">
        <v>3267</v>
      </c>
    </row>
    <row r="2117" spans="1:13" x14ac:dyDescent="0.2">
      <c r="A2117" s="19" t="s">
        <v>294</v>
      </c>
      <c r="B2117" s="19" t="s">
        <v>3307</v>
      </c>
      <c r="C2117" s="22">
        <v>1.2417</v>
      </c>
      <c r="D2117" s="22">
        <v>1.1003000000000001</v>
      </c>
      <c r="E2117" s="22">
        <v>0.95833333333333304</v>
      </c>
      <c r="F2117" s="22">
        <v>0.95867768595041303</v>
      </c>
      <c r="G2117" s="22">
        <v>0.64285714285714202</v>
      </c>
      <c r="H2117" s="19">
        <v>12</v>
      </c>
      <c r="I2117" s="19" t="s">
        <v>3335</v>
      </c>
      <c r="J2117" s="22">
        <v>0.43</v>
      </c>
      <c r="K2117" t="s">
        <v>3261</v>
      </c>
      <c r="L2117" t="s">
        <v>3279</v>
      </c>
      <c r="M2117" t="s">
        <v>3262</v>
      </c>
    </row>
    <row r="2118" spans="1:13" x14ac:dyDescent="0.2">
      <c r="A2118" s="19" t="s">
        <v>297</v>
      </c>
      <c r="B2118" s="19" t="s">
        <v>3307</v>
      </c>
      <c r="C2118" s="22">
        <v>0.65629999999999999</v>
      </c>
      <c r="D2118" s="22">
        <v>1.1405999999999901</v>
      </c>
      <c r="E2118" s="22">
        <v>0.95</v>
      </c>
      <c r="F2118" s="22">
        <v>1</v>
      </c>
      <c r="G2118" s="22">
        <v>0</v>
      </c>
      <c r="H2118" s="19">
        <v>0</v>
      </c>
      <c r="I2118" s="20" t="s">
        <v>36</v>
      </c>
      <c r="J2118" s="22">
        <v>0</v>
      </c>
      <c r="K2118" t="s">
        <v>3266</v>
      </c>
      <c r="L2118" t="s">
        <v>3280</v>
      </c>
      <c r="M2118" t="s">
        <v>3267</v>
      </c>
    </row>
    <row r="2119" spans="1:13" x14ac:dyDescent="0.2">
      <c r="A2119" s="19" t="s">
        <v>3336</v>
      </c>
      <c r="B2119" s="19" t="s">
        <v>3307</v>
      </c>
      <c r="C2119" s="22">
        <v>0</v>
      </c>
      <c r="D2119" s="22">
        <v>0.82029999999999903</v>
      </c>
      <c r="E2119" s="22">
        <v>0</v>
      </c>
      <c r="F2119" s="22">
        <v>0</v>
      </c>
      <c r="G2119" s="22">
        <v>0</v>
      </c>
      <c r="H2119" s="19">
        <v>0</v>
      </c>
      <c r="I2119" s="20" t="s">
        <v>32</v>
      </c>
      <c r="J2119" s="22">
        <v>0</v>
      </c>
      <c r="K2119" t="e">
        <v>#N/A</v>
      </c>
      <c r="L2119" t="e">
        <v>#N/A</v>
      </c>
      <c r="M2119" t="e">
        <v>#N/A</v>
      </c>
    </row>
    <row r="2120" spans="1:13" x14ac:dyDescent="0.2">
      <c r="A2120" s="19" t="s">
        <v>298</v>
      </c>
      <c r="B2120" s="19" t="s">
        <v>3307</v>
      </c>
      <c r="C2120" s="22">
        <v>0.69379999999999997</v>
      </c>
      <c r="D2120" s="22">
        <v>0.85199999999999998</v>
      </c>
      <c r="E2120" s="22">
        <v>0.98765432098765404</v>
      </c>
      <c r="F2120" s="22">
        <v>0.98360655737704905</v>
      </c>
      <c r="G2120" s="22">
        <v>1</v>
      </c>
      <c r="H2120" s="19">
        <v>4</v>
      </c>
      <c r="I2120" s="20" t="s">
        <v>31</v>
      </c>
      <c r="J2120" s="22">
        <v>0.6</v>
      </c>
      <c r="K2120" t="s">
        <v>3266</v>
      </c>
      <c r="L2120" t="s">
        <v>3279</v>
      </c>
      <c r="M2120" t="s">
        <v>3267</v>
      </c>
    </row>
    <row r="2121" spans="1:13" x14ac:dyDescent="0.2">
      <c r="A2121" s="19" t="s">
        <v>299</v>
      </c>
      <c r="B2121" s="19" t="s">
        <v>3307</v>
      </c>
      <c r="C2121" s="22">
        <v>0.60629999999999995</v>
      </c>
      <c r="D2121" s="22">
        <v>1.0295999999999901</v>
      </c>
      <c r="E2121" s="22">
        <v>0.97727272727272696</v>
      </c>
      <c r="F2121" s="22">
        <v>1</v>
      </c>
      <c r="G2121" s="22">
        <v>1</v>
      </c>
      <c r="H2121" s="19">
        <v>0</v>
      </c>
      <c r="I2121" s="20" t="s">
        <v>32</v>
      </c>
      <c r="J2121" s="22">
        <v>0</v>
      </c>
      <c r="K2121" t="s">
        <v>3263</v>
      </c>
      <c r="L2121" t="s">
        <v>3280</v>
      </c>
      <c r="M2121" t="s">
        <v>3265</v>
      </c>
    </row>
    <row r="2122" spans="1:13" x14ac:dyDescent="0.2">
      <c r="A2122" s="19" t="s">
        <v>300</v>
      </c>
      <c r="B2122" s="19" t="s">
        <v>3307</v>
      </c>
      <c r="C2122" s="22">
        <v>0.843799999999999</v>
      </c>
      <c r="D2122" s="22">
        <v>0.92449999999999999</v>
      </c>
      <c r="E2122" s="22">
        <v>0.984375</v>
      </c>
      <c r="F2122" s="22">
        <v>0.96296296296296202</v>
      </c>
      <c r="G2122" s="22">
        <v>0.85714285714285698</v>
      </c>
      <c r="H2122" s="19">
        <v>4</v>
      </c>
      <c r="I2122" s="20" t="s">
        <v>48</v>
      </c>
      <c r="J2122" s="22">
        <v>1</v>
      </c>
      <c r="K2122" t="s">
        <v>3266</v>
      </c>
      <c r="L2122" t="s">
        <v>3280</v>
      </c>
      <c r="M2122" t="s">
        <v>3262</v>
      </c>
    </row>
    <row r="2123" spans="1:13" x14ac:dyDescent="0.2">
      <c r="A2123" s="19" t="s">
        <v>302</v>
      </c>
      <c r="B2123" s="19" t="s">
        <v>3307</v>
      </c>
      <c r="C2123" s="22">
        <v>1.125</v>
      </c>
      <c r="D2123" s="22">
        <v>0.99219999999999997</v>
      </c>
      <c r="E2123" s="22">
        <v>0.98666666666666603</v>
      </c>
      <c r="F2123" s="22">
        <v>0.95121951219512102</v>
      </c>
      <c r="G2123" s="22">
        <v>1</v>
      </c>
      <c r="H2123" s="19">
        <v>13</v>
      </c>
      <c r="I2123" s="20" t="s">
        <v>32</v>
      </c>
      <c r="J2123" s="22">
        <v>0</v>
      </c>
      <c r="K2123" t="s">
        <v>3261</v>
      </c>
      <c r="L2123" t="s">
        <v>3280</v>
      </c>
      <c r="M2123" t="s">
        <v>3264</v>
      </c>
    </row>
    <row r="2124" spans="1:13" x14ac:dyDescent="0.2">
      <c r="A2124" s="19" t="s">
        <v>306</v>
      </c>
      <c r="B2124" s="19" t="s">
        <v>3307</v>
      </c>
      <c r="C2124" s="22">
        <v>1.5885</v>
      </c>
      <c r="D2124" s="22">
        <v>1.3319999999999901</v>
      </c>
      <c r="E2124" s="22">
        <v>0.98809523809523803</v>
      </c>
      <c r="F2124" s="22">
        <v>0.94642857142857095</v>
      </c>
      <c r="G2124" s="22">
        <v>0.7</v>
      </c>
      <c r="H2124" s="19">
        <v>6</v>
      </c>
      <c r="I2124" s="19" t="s">
        <v>400</v>
      </c>
      <c r="J2124" s="22">
        <v>0.4</v>
      </c>
      <c r="K2124" t="s">
        <v>3261</v>
      </c>
      <c r="L2124" t="s">
        <v>3280</v>
      </c>
      <c r="M2124" t="s">
        <v>3264</v>
      </c>
    </row>
    <row r="2125" spans="1:13" x14ac:dyDescent="0.2">
      <c r="A2125" s="19" t="s">
        <v>310</v>
      </c>
      <c r="B2125" s="19" t="s">
        <v>3307</v>
      </c>
      <c r="C2125" s="22">
        <v>1.0291999999999999</v>
      </c>
      <c r="D2125" s="22">
        <v>1.7187999999999899</v>
      </c>
      <c r="E2125" s="22">
        <v>1</v>
      </c>
      <c r="F2125" s="22">
        <v>0.987179487179487</v>
      </c>
      <c r="G2125" s="22">
        <v>0.88888888888888795</v>
      </c>
      <c r="H2125" s="19">
        <v>3</v>
      </c>
      <c r="I2125" s="20" t="s">
        <v>211</v>
      </c>
      <c r="J2125" s="22">
        <v>0.56999999999999995</v>
      </c>
      <c r="K2125" t="s">
        <v>3263</v>
      </c>
      <c r="L2125" t="s">
        <v>3279</v>
      </c>
      <c r="M2125" t="s">
        <v>3262</v>
      </c>
    </row>
    <row r="2126" spans="1:13" x14ac:dyDescent="0.2">
      <c r="A2126" s="19" t="s">
        <v>311</v>
      </c>
      <c r="B2126" s="19" t="s">
        <v>3307</v>
      </c>
      <c r="C2126" s="22">
        <v>0.5625</v>
      </c>
      <c r="D2126" s="22">
        <v>1.1054999999999999</v>
      </c>
      <c r="E2126" s="22">
        <v>0.95652173913043403</v>
      </c>
      <c r="F2126" s="22">
        <v>1</v>
      </c>
      <c r="G2126" s="22">
        <v>0</v>
      </c>
      <c r="H2126" s="19">
        <v>1</v>
      </c>
      <c r="I2126" s="20" t="s">
        <v>54</v>
      </c>
      <c r="J2126" s="22">
        <v>0</v>
      </c>
      <c r="K2126" t="e">
        <v>#N/A</v>
      </c>
      <c r="L2126" t="e">
        <v>#N/A</v>
      </c>
      <c r="M2126" t="e">
        <v>#N/A</v>
      </c>
    </row>
    <row r="2127" spans="1:13" x14ac:dyDescent="0.2">
      <c r="A2127" s="19" t="s">
        <v>312</v>
      </c>
      <c r="B2127" s="19" t="s">
        <v>3307</v>
      </c>
      <c r="C2127" s="22">
        <v>0.56429999999999902</v>
      </c>
      <c r="D2127" s="22">
        <v>1.1961999999999999</v>
      </c>
      <c r="E2127" s="22">
        <v>1</v>
      </c>
      <c r="F2127" s="22">
        <v>0.96153846153846101</v>
      </c>
      <c r="G2127" s="22">
        <v>0.88888888888888795</v>
      </c>
      <c r="H2127" s="19">
        <v>0</v>
      </c>
      <c r="I2127" s="20" t="s">
        <v>119</v>
      </c>
      <c r="J2127" s="22">
        <v>0</v>
      </c>
      <c r="K2127" t="s">
        <v>3266</v>
      </c>
      <c r="L2127" t="s">
        <v>3279</v>
      </c>
      <c r="M2127" t="s">
        <v>190</v>
      </c>
    </row>
    <row r="2128" spans="1:13" x14ac:dyDescent="0.2">
      <c r="A2128" s="19" t="s">
        <v>315</v>
      </c>
      <c r="B2128" s="19" t="s">
        <v>3307</v>
      </c>
      <c r="C2128" s="22">
        <v>1.25</v>
      </c>
      <c r="D2128" s="22">
        <v>1.1216999999999999</v>
      </c>
      <c r="E2128" s="22">
        <v>1</v>
      </c>
      <c r="F2128" s="22">
        <v>0.91071428571428503</v>
      </c>
      <c r="G2128" s="22">
        <v>0.86206896551724099</v>
      </c>
      <c r="H2128" s="19">
        <v>15</v>
      </c>
      <c r="I2128" s="20" t="s">
        <v>15</v>
      </c>
      <c r="J2128" s="22">
        <v>0.5</v>
      </c>
      <c r="K2128" t="s">
        <v>3261</v>
      </c>
      <c r="L2128" t="s">
        <v>3279</v>
      </c>
      <c r="M2128" t="s">
        <v>3264</v>
      </c>
    </row>
    <row r="2129" spans="1:13" x14ac:dyDescent="0.2">
      <c r="A2129" s="19" t="s">
        <v>317</v>
      </c>
      <c r="B2129" s="19" t="s">
        <v>3307</v>
      </c>
      <c r="C2129" s="22">
        <v>1.0291999999999999</v>
      </c>
      <c r="D2129" s="22">
        <v>1.1990000000000001</v>
      </c>
      <c r="E2129" s="22">
        <v>1</v>
      </c>
      <c r="F2129" s="22">
        <v>0.97058823529411697</v>
      </c>
      <c r="G2129" s="22">
        <v>0.70588235294117596</v>
      </c>
      <c r="H2129" s="19">
        <v>0</v>
      </c>
      <c r="I2129" s="20" t="s">
        <v>66</v>
      </c>
      <c r="J2129" s="22">
        <v>0.5</v>
      </c>
      <c r="K2129" t="s">
        <v>3266</v>
      </c>
      <c r="L2129" t="s">
        <v>3279</v>
      </c>
      <c r="M2129" t="s">
        <v>3265</v>
      </c>
    </row>
    <row r="2130" spans="1:13" x14ac:dyDescent="0.2">
      <c r="A2130" s="19" t="s">
        <v>318</v>
      </c>
      <c r="B2130" s="19" t="s">
        <v>3307</v>
      </c>
      <c r="C2130" s="22">
        <v>1.0667</v>
      </c>
      <c r="D2130" s="22">
        <v>0.99670000000000003</v>
      </c>
      <c r="E2130" s="22">
        <v>0.99137931034482696</v>
      </c>
      <c r="F2130" s="22">
        <v>0.96470588235294097</v>
      </c>
      <c r="G2130" s="22">
        <v>0.35</v>
      </c>
      <c r="H2130" s="19">
        <v>1</v>
      </c>
      <c r="I2130" s="19" t="s">
        <v>41</v>
      </c>
      <c r="J2130" s="22">
        <v>0.83</v>
      </c>
      <c r="K2130" t="s">
        <v>3261</v>
      </c>
      <c r="L2130" t="s">
        <v>3279</v>
      </c>
      <c r="M2130" t="s">
        <v>3264</v>
      </c>
    </row>
    <row r="2131" spans="1:13" x14ac:dyDescent="0.2">
      <c r="A2131" s="19" t="s">
        <v>319</v>
      </c>
      <c r="B2131" s="19" t="s">
        <v>3307</v>
      </c>
      <c r="C2131" s="22">
        <v>1.2428999999999999</v>
      </c>
      <c r="D2131" s="22">
        <v>1.2398</v>
      </c>
      <c r="E2131" s="22">
        <v>0.99492385786801996</v>
      </c>
      <c r="F2131" s="22">
        <v>0.99074074074074003</v>
      </c>
      <c r="G2131" s="22">
        <v>0.8</v>
      </c>
      <c r="H2131" s="19">
        <v>13</v>
      </c>
      <c r="I2131" s="20" t="s">
        <v>54</v>
      </c>
      <c r="J2131" s="22">
        <v>0</v>
      </c>
      <c r="K2131" t="s">
        <v>3261</v>
      </c>
      <c r="L2131" t="s">
        <v>3279</v>
      </c>
      <c r="M2131" t="s">
        <v>3265</v>
      </c>
    </row>
    <row r="2132" spans="1:13" x14ac:dyDescent="0.2">
      <c r="A2132" s="19" t="s">
        <v>321</v>
      </c>
      <c r="B2132" s="19" t="s">
        <v>3307</v>
      </c>
      <c r="C2132" s="22">
        <v>1.2666999999999999</v>
      </c>
      <c r="D2132" s="22">
        <v>1.1875</v>
      </c>
      <c r="E2132" s="22">
        <v>0.988826815642458</v>
      </c>
      <c r="F2132" s="22">
        <v>0.91176470588235203</v>
      </c>
      <c r="G2132" s="22">
        <v>0.57692307692307598</v>
      </c>
      <c r="H2132" s="19">
        <v>12</v>
      </c>
      <c r="I2132" s="20" t="s">
        <v>3335</v>
      </c>
      <c r="J2132" s="22">
        <v>0.43</v>
      </c>
      <c r="K2132" t="s">
        <v>3261</v>
      </c>
      <c r="L2132" t="s">
        <v>3279</v>
      </c>
      <c r="M2132" t="s">
        <v>3264</v>
      </c>
    </row>
    <row r="2133" spans="1:13" x14ac:dyDescent="0.2">
      <c r="A2133" s="19" t="s">
        <v>323</v>
      </c>
      <c r="B2133" s="19" t="s">
        <v>3307</v>
      </c>
      <c r="C2133" s="22">
        <v>0.99060000000000004</v>
      </c>
      <c r="D2133" s="22">
        <v>1.0182</v>
      </c>
      <c r="E2133" s="22">
        <v>1</v>
      </c>
      <c r="F2133" s="22">
        <v>1</v>
      </c>
      <c r="G2133" s="22">
        <v>0.94117647058823495</v>
      </c>
      <c r="H2133" s="19">
        <v>8</v>
      </c>
      <c r="I2133" s="20" t="s">
        <v>31</v>
      </c>
      <c r="J2133" s="22">
        <v>0.6</v>
      </c>
      <c r="K2133" t="s">
        <v>3261</v>
      </c>
      <c r="L2133" t="s">
        <v>3280</v>
      </c>
      <c r="M2133" t="s">
        <v>190</v>
      </c>
    </row>
    <row r="2134" spans="1:13" x14ac:dyDescent="0.2">
      <c r="A2134" s="19" t="s">
        <v>324</v>
      </c>
      <c r="B2134" s="19" t="s">
        <v>3307</v>
      </c>
      <c r="C2134" s="22">
        <v>0.91249999999999998</v>
      </c>
      <c r="D2134" s="22">
        <v>0.86199999999999999</v>
      </c>
      <c r="E2134" s="22">
        <v>0.97222222222222199</v>
      </c>
      <c r="F2134" s="22">
        <v>1</v>
      </c>
      <c r="G2134" s="22">
        <v>0.71428571428571397</v>
      </c>
      <c r="H2134" s="19">
        <v>14</v>
      </c>
      <c r="I2134" s="20" t="s">
        <v>59</v>
      </c>
      <c r="J2134" s="22">
        <v>0.75</v>
      </c>
      <c r="K2134" t="s">
        <v>3261</v>
      </c>
      <c r="L2134" t="s">
        <v>3280</v>
      </c>
      <c r="M2134" t="s">
        <v>3267</v>
      </c>
    </row>
    <row r="2135" spans="1:13" x14ac:dyDescent="0.2">
      <c r="A2135" s="19" t="s">
        <v>325</v>
      </c>
      <c r="B2135" s="19" t="s">
        <v>3307</v>
      </c>
      <c r="C2135" s="22">
        <v>1.0375000000000001</v>
      </c>
      <c r="D2135" s="22">
        <v>1.0147999999999999</v>
      </c>
      <c r="E2135" s="22">
        <v>0</v>
      </c>
      <c r="F2135" s="22">
        <v>0.96590909090909005</v>
      </c>
      <c r="G2135" s="22">
        <v>0.14285714285714199</v>
      </c>
      <c r="H2135" s="19">
        <v>2</v>
      </c>
      <c r="I2135" s="20" t="s">
        <v>3337</v>
      </c>
      <c r="J2135" s="22">
        <v>0</v>
      </c>
      <c r="K2135" t="s">
        <v>3261</v>
      </c>
      <c r="L2135" t="s">
        <v>3279</v>
      </c>
      <c r="M2135" t="s">
        <v>190</v>
      </c>
    </row>
    <row r="2136" spans="1:13" x14ac:dyDescent="0.2">
      <c r="A2136" s="19" t="s">
        <v>326</v>
      </c>
      <c r="B2136" s="19" t="s">
        <v>3307</v>
      </c>
      <c r="C2136" s="22">
        <v>1.2082999999999999</v>
      </c>
      <c r="D2136" s="22">
        <v>1.4569999999999901</v>
      </c>
      <c r="E2136" s="22">
        <v>0.96666666666666601</v>
      </c>
      <c r="F2136" s="22">
        <v>1</v>
      </c>
      <c r="G2136" s="22">
        <v>0</v>
      </c>
      <c r="H2136" s="19">
        <v>5</v>
      </c>
      <c r="I2136" s="20" t="s">
        <v>161</v>
      </c>
      <c r="J2136" s="22">
        <v>0.17</v>
      </c>
      <c r="K2136" t="e">
        <v>#N/A</v>
      </c>
      <c r="L2136" t="e">
        <v>#N/A</v>
      </c>
      <c r="M2136" t="e">
        <v>#N/A</v>
      </c>
    </row>
    <row r="2137" spans="1:13" x14ac:dyDescent="0.2">
      <c r="A2137" s="19" t="s">
        <v>327</v>
      </c>
      <c r="B2137" s="19" t="s">
        <v>3307</v>
      </c>
      <c r="C2137" s="22">
        <v>0.98439999999999905</v>
      </c>
      <c r="D2137" s="22">
        <v>1.4062999999999899</v>
      </c>
      <c r="E2137" s="22">
        <v>0.938271604938271</v>
      </c>
      <c r="F2137" s="22">
        <v>0.97916666666666596</v>
      </c>
      <c r="G2137" s="22">
        <v>1</v>
      </c>
      <c r="H2137" s="19">
        <v>0</v>
      </c>
      <c r="I2137" s="20" t="s">
        <v>32</v>
      </c>
      <c r="J2137" s="22">
        <v>0</v>
      </c>
      <c r="K2137" t="s">
        <v>3266</v>
      </c>
      <c r="L2137" t="s">
        <v>3280</v>
      </c>
      <c r="M2137" t="s">
        <v>3264</v>
      </c>
    </row>
    <row r="2138" spans="1:13" x14ac:dyDescent="0.2">
      <c r="A2138" s="19" t="s">
        <v>331</v>
      </c>
      <c r="B2138" s="19" t="s">
        <v>3307</v>
      </c>
      <c r="C2138" s="22">
        <v>0.99580000000000002</v>
      </c>
      <c r="D2138" s="22">
        <v>1.0065999999999999</v>
      </c>
      <c r="E2138" s="22">
        <v>1</v>
      </c>
      <c r="F2138" s="22">
        <v>1</v>
      </c>
      <c r="G2138" s="22">
        <v>0.33333333333333298</v>
      </c>
      <c r="H2138" s="19">
        <v>0</v>
      </c>
      <c r="I2138" s="19" t="s">
        <v>45</v>
      </c>
      <c r="J2138" s="22">
        <v>0</v>
      </c>
      <c r="K2138" t="s">
        <v>3261</v>
      </c>
      <c r="L2138" t="s">
        <v>3279</v>
      </c>
      <c r="M2138" t="s">
        <v>3262</v>
      </c>
    </row>
    <row r="2139" spans="1:13" x14ac:dyDescent="0.2">
      <c r="A2139" s="19" t="s">
        <v>332</v>
      </c>
      <c r="B2139" s="19" t="s">
        <v>3307</v>
      </c>
      <c r="C2139" s="22">
        <v>1.1541999999999999</v>
      </c>
      <c r="D2139" s="22">
        <v>1.3684000000000001</v>
      </c>
      <c r="E2139" s="22">
        <v>0.661157024793388</v>
      </c>
      <c r="F2139" s="22">
        <v>0.95652173913043403</v>
      </c>
      <c r="G2139" s="22">
        <v>0</v>
      </c>
      <c r="H2139" s="19">
        <v>5</v>
      </c>
      <c r="I2139" s="20" t="s">
        <v>43</v>
      </c>
      <c r="J2139" s="22">
        <v>0.17</v>
      </c>
      <c r="K2139" t="s">
        <v>3263</v>
      </c>
      <c r="L2139" t="s">
        <v>3279</v>
      </c>
      <c r="M2139" t="s">
        <v>3267</v>
      </c>
    </row>
    <row r="2140" spans="1:13" x14ac:dyDescent="0.2">
      <c r="A2140" s="19" t="s">
        <v>333</v>
      </c>
      <c r="B2140" s="19" t="s">
        <v>3307</v>
      </c>
      <c r="C2140" s="22">
        <v>0.99580000000000002</v>
      </c>
      <c r="D2140" s="22">
        <v>0.94409999999999905</v>
      </c>
      <c r="E2140" s="22">
        <v>0.95</v>
      </c>
      <c r="F2140" s="22">
        <v>0.949367088607594</v>
      </c>
      <c r="G2140" s="22">
        <v>0.32</v>
      </c>
      <c r="H2140" s="19">
        <v>7</v>
      </c>
      <c r="I2140" s="19" t="s">
        <v>40</v>
      </c>
      <c r="J2140" s="22">
        <v>0</v>
      </c>
      <c r="K2140" t="s">
        <v>3261</v>
      </c>
      <c r="L2140" t="s">
        <v>3279</v>
      </c>
      <c r="M2140" t="s">
        <v>3267</v>
      </c>
    </row>
    <row r="2141" spans="1:13" x14ac:dyDescent="0.2">
      <c r="A2141" s="19" t="s">
        <v>2000</v>
      </c>
      <c r="B2141" s="19" t="s">
        <v>3307</v>
      </c>
      <c r="C2141" s="22">
        <v>1.0812999999999999</v>
      </c>
      <c r="D2141" s="22">
        <v>1.0625</v>
      </c>
      <c r="E2141" s="22">
        <v>0.99248120300751796</v>
      </c>
      <c r="F2141" s="22">
        <v>1</v>
      </c>
      <c r="G2141" s="22">
        <v>1</v>
      </c>
      <c r="H2141" s="19">
        <v>0</v>
      </c>
      <c r="I2141" s="19" t="s">
        <v>52</v>
      </c>
      <c r="J2141" s="22">
        <v>0.63</v>
      </c>
      <c r="K2141" t="e">
        <v>#N/A</v>
      </c>
      <c r="L2141" t="e">
        <v>#N/A</v>
      </c>
      <c r="M2141" t="e">
        <v>#N/A</v>
      </c>
    </row>
    <row r="2142" spans="1:13" x14ac:dyDescent="0.2">
      <c r="A2142" s="19" t="s">
        <v>335</v>
      </c>
      <c r="B2142" s="19" t="s">
        <v>3307</v>
      </c>
      <c r="C2142" s="22">
        <v>0.82289999999999996</v>
      </c>
      <c r="D2142" s="22">
        <v>1.9218999999999999</v>
      </c>
      <c r="E2142" s="22">
        <v>1</v>
      </c>
      <c r="F2142" s="22">
        <v>0.95652173913043403</v>
      </c>
      <c r="G2142" s="22">
        <v>0</v>
      </c>
      <c r="H2142" s="19">
        <v>0</v>
      </c>
      <c r="I2142" s="19" t="s">
        <v>59</v>
      </c>
      <c r="J2142" s="22">
        <v>0.75</v>
      </c>
      <c r="K2142" t="s">
        <v>3266</v>
      </c>
      <c r="L2142" t="s">
        <v>3280</v>
      </c>
      <c r="M2142" t="s">
        <v>3267</v>
      </c>
    </row>
    <row r="2143" spans="1:13" x14ac:dyDescent="0.2">
      <c r="A2143" s="19" t="s">
        <v>336</v>
      </c>
      <c r="B2143" s="19" t="s">
        <v>3307</v>
      </c>
      <c r="C2143" s="22">
        <v>0.4607</v>
      </c>
      <c r="D2143" s="22">
        <v>0.95930000000000004</v>
      </c>
      <c r="E2143" s="22">
        <v>1</v>
      </c>
      <c r="F2143" s="22">
        <v>0.63265306122448906</v>
      </c>
      <c r="G2143" s="22">
        <v>0.5</v>
      </c>
      <c r="H2143" s="19">
        <v>1</v>
      </c>
      <c r="I2143" s="20" t="s">
        <v>118</v>
      </c>
      <c r="J2143" s="22">
        <v>0.09</v>
      </c>
      <c r="K2143" t="s">
        <v>3261</v>
      </c>
      <c r="L2143" t="s">
        <v>3279</v>
      </c>
      <c r="M2143" t="s">
        <v>190</v>
      </c>
    </row>
    <row r="2144" spans="1:13" x14ac:dyDescent="0.2">
      <c r="A2144" s="19" t="s">
        <v>337</v>
      </c>
      <c r="B2144" s="19" t="s">
        <v>3307</v>
      </c>
      <c r="C2144" s="22">
        <v>0.84289999999999898</v>
      </c>
      <c r="D2144" s="22">
        <v>1.1265000000000001</v>
      </c>
      <c r="E2144" s="22">
        <v>1</v>
      </c>
      <c r="F2144" s="22">
        <v>1</v>
      </c>
      <c r="G2144" s="22">
        <v>0</v>
      </c>
      <c r="H2144" s="19">
        <v>1</v>
      </c>
      <c r="I2144" s="19" t="s">
        <v>3338</v>
      </c>
      <c r="J2144" s="22">
        <v>0.84</v>
      </c>
      <c r="K2144" t="s">
        <v>3261</v>
      </c>
      <c r="L2144" t="s">
        <v>3279</v>
      </c>
      <c r="M2144" t="s">
        <v>3267</v>
      </c>
    </row>
    <row r="2145" spans="1:13" x14ac:dyDescent="0.2">
      <c r="A2145" s="19" t="s">
        <v>338</v>
      </c>
      <c r="B2145" s="19" t="s">
        <v>3307</v>
      </c>
      <c r="C2145" s="22">
        <v>1.075</v>
      </c>
      <c r="D2145" s="22">
        <v>1.0729</v>
      </c>
      <c r="E2145" s="22">
        <v>1</v>
      </c>
      <c r="F2145" s="22">
        <v>0.98412698412698396</v>
      </c>
      <c r="G2145" s="22">
        <v>0.71428571428571397</v>
      </c>
      <c r="H2145" s="19">
        <v>6</v>
      </c>
      <c r="I2145" s="20" t="s">
        <v>45</v>
      </c>
      <c r="J2145" s="22">
        <v>0</v>
      </c>
      <c r="K2145" t="s">
        <v>3261</v>
      </c>
      <c r="L2145" t="s">
        <v>3280</v>
      </c>
      <c r="M2145" t="s">
        <v>3264</v>
      </c>
    </row>
    <row r="2146" spans="1:13" x14ac:dyDescent="0.2">
      <c r="A2146" s="19" t="s">
        <v>339</v>
      </c>
      <c r="B2146" s="19" t="s">
        <v>3307</v>
      </c>
      <c r="C2146" s="22">
        <v>0.91879999999999895</v>
      </c>
      <c r="D2146" s="22">
        <v>1</v>
      </c>
      <c r="E2146" s="22">
        <v>1</v>
      </c>
      <c r="F2146" s="22">
        <v>0.98484848484848397</v>
      </c>
      <c r="G2146" s="22">
        <v>0.625</v>
      </c>
      <c r="H2146" s="19">
        <v>9</v>
      </c>
      <c r="I2146" s="20" t="s">
        <v>32</v>
      </c>
      <c r="J2146" s="22">
        <v>0</v>
      </c>
      <c r="K2146" t="s">
        <v>3261</v>
      </c>
      <c r="L2146" t="s">
        <v>3280</v>
      </c>
      <c r="M2146" t="s">
        <v>3265</v>
      </c>
    </row>
    <row r="2147" spans="1:13" x14ac:dyDescent="0.2">
      <c r="A2147" s="19" t="s">
        <v>340</v>
      </c>
      <c r="B2147" s="19" t="s">
        <v>3307</v>
      </c>
      <c r="C2147" s="22">
        <v>0.94579999999999997</v>
      </c>
      <c r="D2147" s="22">
        <v>0.90789999999999904</v>
      </c>
      <c r="E2147" s="22">
        <v>0.93396226415094297</v>
      </c>
      <c r="F2147" s="22">
        <v>1</v>
      </c>
      <c r="G2147" s="22">
        <v>0.38095238095237999</v>
      </c>
      <c r="H2147" s="19">
        <v>4</v>
      </c>
      <c r="I2147" s="20" t="s">
        <v>23</v>
      </c>
      <c r="J2147" s="22">
        <v>1</v>
      </c>
      <c r="K2147" t="s">
        <v>3261</v>
      </c>
      <c r="L2147" t="s">
        <v>3279</v>
      </c>
      <c r="M2147" t="s">
        <v>3265</v>
      </c>
    </row>
    <row r="2148" spans="1:13" x14ac:dyDescent="0.2">
      <c r="A2148" s="19" t="s">
        <v>342</v>
      </c>
      <c r="B2148" s="19" t="s">
        <v>3307</v>
      </c>
      <c r="C2148" s="22">
        <v>0.76249999999999996</v>
      </c>
      <c r="D2148" s="22">
        <v>1.0724</v>
      </c>
      <c r="E2148" s="22">
        <v>1</v>
      </c>
      <c r="F2148" s="22">
        <v>0.98387096774193505</v>
      </c>
      <c r="G2148" s="22">
        <v>0</v>
      </c>
      <c r="H2148" s="19">
        <v>2</v>
      </c>
      <c r="I2148" s="20" t="s">
        <v>3332</v>
      </c>
      <c r="J2148" s="22">
        <v>0</v>
      </c>
      <c r="K2148" t="s">
        <v>3261</v>
      </c>
      <c r="L2148" t="s">
        <v>3279</v>
      </c>
      <c r="M2148" t="s">
        <v>3267</v>
      </c>
    </row>
    <row r="2149" spans="1:13" x14ac:dyDescent="0.2">
      <c r="A2149" s="19" t="s">
        <v>343</v>
      </c>
      <c r="B2149" s="19" t="s">
        <v>3307</v>
      </c>
      <c r="C2149" s="22">
        <v>0.99789999999999901</v>
      </c>
      <c r="D2149" s="22">
        <v>1.0164</v>
      </c>
      <c r="E2149" s="22">
        <v>0.93706293706293697</v>
      </c>
      <c r="F2149" s="22">
        <v>0.59550561797752799</v>
      </c>
      <c r="G2149" s="22">
        <v>0.78947368421052599</v>
      </c>
      <c r="H2149" s="19">
        <v>8</v>
      </c>
      <c r="I2149" s="20" t="s">
        <v>172</v>
      </c>
      <c r="J2149" s="22">
        <v>0.2</v>
      </c>
      <c r="K2149" t="s">
        <v>3261</v>
      </c>
      <c r="L2149" t="s">
        <v>3279</v>
      </c>
      <c r="M2149" t="s">
        <v>3264</v>
      </c>
    </row>
    <row r="2150" spans="1:13" x14ac:dyDescent="0.2">
      <c r="A2150" s="19" t="s">
        <v>344</v>
      </c>
      <c r="B2150" s="19" t="s">
        <v>3307</v>
      </c>
      <c r="C2150" s="22">
        <v>1.0392999999999999</v>
      </c>
      <c r="D2150" s="22">
        <v>1</v>
      </c>
      <c r="E2150" s="22">
        <v>0.99363057324840698</v>
      </c>
      <c r="F2150" s="22">
        <v>0.92553191489361697</v>
      </c>
      <c r="G2150" s="22">
        <v>0.13636363636363599</v>
      </c>
      <c r="H2150" s="19">
        <v>10</v>
      </c>
      <c r="I2150" s="20" t="s">
        <v>232</v>
      </c>
      <c r="J2150" s="22">
        <v>0.14000000000000001</v>
      </c>
      <c r="K2150" t="s">
        <v>3261</v>
      </c>
      <c r="L2150" t="s">
        <v>3279</v>
      </c>
      <c r="M2150" t="s">
        <v>3262</v>
      </c>
    </row>
    <row r="2151" spans="1:13" x14ac:dyDescent="0.2">
      <c r="A2151" s="19" t="s">
        <v>345</v>
      </c>
      <c r="B2151" s="19" t="s">
        <v>3307</v>
      </c>
      <c r="C2151" s="22">
        <v>1.2082999999999999</v>
      </c>
      <c r="D2151" s="22">
        <v>1.2772999999999901</v>
      </c>
      <c r="E2151" s="22">
        <v>0.92537313432835799</v>
      </c>
      <c r="F2151" s="22">
        <v>1</v>
      </c>
      <c r="G2151" s="22">
        <v>0.28571428571428498</v>
      </c>
      <c r="H2151" s="19">
        <v>5</v>
      </c>
      <c r="I2151" s="20" t="s">
        <v>48</v>
      </c>
      <c r="J2151" s="22">
        <v>1</v>
      </c>
      <c r="K2151" t="s">
        <v>3261</v>
      </c>
      <c r="L2151" t="s">
        <v>3280</v>
      </c>
      <c r="M2151" t="s">
        <v>3267</v>
      </c>
    </row>
    <row r="2152" spans="1:13" x14ac:dyDescent="0.2">
      <c r="A2152" s="19" t="s">
        <v>346</v>
      </c>
      <c r="B2152" s="19" t="s">
        <v>3307</v>
      </c>
      <c r="C2152" s="22">
        <v>1.0125</v>
      </c>
      <c r="D2152" s="22">
        <v>1.0214000000000001</v>
      </c>
      <c r="E2152" s="22">
        <v>0.95833333333333304</v>
      </c>
      <c r="F2152" s="22">
        <v>0.684782608695652</v>
      </c>
      <c r="G2152" s="22">
        <v>0.68421052631578905</v>
      </c>
      <c r="H2152" s="19">
        <v>4</v>
      </c>
      <c r="I2152" s="19" t="s">
        <v>83</v>
      </c>
      <c r="J2152" s="22">
        <v>0.71</v>
      </c>
      <c r="K2152" t="s">
        <v>3261</v>
      </c>
      <c r="L2152" t="s">
        <v>3279</v>
      </c>
      <c r="M2152" t="s">
        <v>3267</v>
      </c>
    </row>
    <row r="2153" spans="1:13" x14ac:dyDescent="0.2">
      <c r="A2153" s="19" t="s">
        <v>348</v>
      </c>
      <c r="B2153" s="19" t="s">
        <v>3307</v>
      </c>
      <c r="C2153" s="22">
        <v>1.1167</v>
      </c>
      <c r="D2153" s="22">
        <v>1.0987</v>
      </c>
      <c r="E2153" s="22">
        <v>0.94656488549618301</v>
      </c>
      <c r="F2153" s="22">
        <v>1</v>
      </c>
      <c r="G2153" s="22">
        <v>0.94117647058823495</v>
      </c>
      <c r="H2153" s="19">
        <v>12</v>
      </c>
      <c r="I2153" s="20" t="s">
        <v>3339</v>
      </c>
      <c r="J2153" s="22">
        <v>0.22</v>
      </c>
      <c r="K2153" t="s">
        <v>3261</v>
      </c>
      <c r="L2153" t="s">
        <v>3279</v>
      </c>
      <c r="M2153" t="s">
        <v>3264</v>
      </c>
    </row>
    <row r="2154" spans="1:13" x14ac:dyDescent="0.2">
      <c r="A2154" s="19" t="s">
        <v>354</v>
      </c>
      <c r="B2154" s="19" t="s">
        <v>3307</v>
      </c>
      <c r="C2154" s="22">
        <v>0.35420000000000001</v>
      </c>
      <c r="D2154" s="22">
        <v>1.1718999999999999</v>
      </c>
      <c r="E2154" s="22">
        <v>1</v>
      </c>
      <c r="F2154" s="22">
        <v>1</v>
      </c>
      <c r="G2154" s="22">
        <v>0</v>
      </c>
      <c r="H2154" s="19">
        <v>0</v>
      </c>
      <c r="I2154" s="20" t="s">
        <v>158</v>
      </c>
      <c r="J2154" s="22">
        <v>0.33</v>
      </c>
      <c r="K2154" t="s">
        <v>3261</v>
      </c>
      <c r="L2154" t="s">
        <v>3281</v>
      </c>
      <c r="M2154" t="s">
        <v>3262</v>
      </c>
    </row>
    <row r="2155" spans="1:13" x14ac:dyDescent="0.2">
      <c r="A2155" s="19" t="s">
        <v>355</v>
      </c>
      <c r="B2155" s="19" t="s">
        <v>3307</v>
      </c>
      <c r="C2155" s="22">
        <v>0.33329999999999999</v>
      </c>
      <c r="D2155" s="22">
        <v>0.968799999999999</v>
      </c>
      <c r="E2155" s="22">
        <v>1</v>
      </c>
      <c r="F2155" s="22">
        <v>0.66666666666666596</v>
      </c>
      <c r="G2155" s="22">
        <v>0.25</v>
      </c>
      <c r="H2155" s="19">
        <v>0</v>
      </c>
      <c r="I2155" s="20" t="s">
        <v>32</v>
      </c>
      <c r="J2155" s="22">
        <v>0</v>
      </c>
      <c r="K2155" t="s">
        <v>3266</v>
      </c>
      <c r="L2155" t="s">
        <v>3280</v>
      </c>
      <c r="M2155" t="s">
        <v>3267</v>
      </c>
    </row>
    <row r="2156" spans="1:13" x14ac:dyDescent="0.2">
      <c r="A2156" s="19" t="s">
        <v>356</v>
      </c>
      <c r="B2156" s="19" t="s">
        <v>3307</v>
      </c>
      <c r="C2156" s="22">
        <v>0.9042</v>
      </c>
      <c r="D2156" s="22">
        <v>1.3207</v>
      </c>
      <c r="E2156" s="22">
        <v>1</v>
      </c>
      <c r="F2156" s="22">
        <v>1</v>
      </c>
      <c r="G2156" s="22">
        <v>0.8</v>
      </c>
      <c r="H2156" s="19">
        <v>4</v>
      </c>
      <c r="I2156" s="20" t="s">
        <v>27</v>
      </c>
      <c r="J2156" s="22">
        <v>0.33</v>
      </c>
      <c r="K2156" t="s">
        <v>3263</v>
      </c>
      <c r="L2156" t="s">
        <v>3279</v>
      </c>
      <c r="M2156" t="s">
        <v>3262</v>
      </c>
    </row>
    <row r="2157" spans="1:13" x14ac:dyDescent="0.2">
      <c r="A2157" s="19" t="s">
        <v>359</v>
      </c>
      <c r="B2157" s="19" t="s">
        <v>3307</v>
      </c>
      <c r="C2157" s="22">
        <v>1.1000000000000001</v>
      </c>
      <c r="D2157" s="22">
        <v>1.0345</v>
      </c>
      <c r="E2157" s="22">
        <v>0.92647058823529405</v>
      </c>
      <c r="F2157" s="22">
        <v>0.90909090909090895</v>
      </c>
      <c r="G2157" s="22">
        <v>0.68181818181818099</v>
      </c>
      <c r="H2157" s="19">
        <v>10</v>
      </c>
      <c r="I2157" s="20" t="s">
        <v>45</v>
      </c>
      <c r="J2157" s="22">
        <v>0</v>
      </c>
      <c r="K2157" t="s">
        <v>3261</v>
      </c>
      <c r="L2157" t="s">
        <v>3279</v>
      </c>
      <c r="M2157" t="s">
        <v>3265</v>
      </c>
    </row>
    <row r="2158" spans="1:13" x14ac:dyDescent="0.2">
      <c r="A2158" s="19" t="s">
        <v>362</v>
      </c>
      <c r="B2158" s="19" t="s">
        <v>3307</v>
      </c>
      <c r="C2158" s="22">
        <v>1.55209999999999</v>
      </c>
      <c r="D2158" s="22">
        <v>1.3906000000000001</v>
      </c>
      <c r="E2158" s="22">
        <v>1</v>
      </c>
      <c r="F2158" s="22">
        <v>0.95744680851063801</v>
      </c>
      <c r="G2158" s="22">
        <v>0.6</v>
      </c>
      <c r="H2158" s="19">
        <v>1</v>
      </c>
      <c r="I2158" s="20" t="s">
        <v>168</v>
      </c>
      <c r="J2158" s="22">
        <v>0.28999999999999998</v>
      </c>
      <c r="K2158" t="s">
        <v>3261</v>
      </c>
      <c r="L2158" t="s">
        <v>3280</v>
      </c>
      <c r="M2158" t="s">
        <v>3264</v>
      </c>
    </row>
    <row r="2159" spans="1:13" x14ac:dyDescent="0.2">
      <c r="A2159" s="19" t="s">
        <v>364</v>
      </c>
      <c r="B2159" s="19" t="s">
        <v>3307</v>
      </c>
      <c r="C2159" s="22">
        <v>0.85419999999999996</v>
      </c>
      <c r="D2159" s="22">
        <v>1.30859999999999</v>
      </c>
      <c r="E2159" s="22">
        <v>0.97297297297297203</v>
      </c>
      <c r="F2159" s="22">
        <v>1</v>
      </c>
      <c r="G2159" s="22">
        <v>1</v>
      </c>
      <c r="H2159" s="19">
        <v>0</v>
      </c>
      <c r="I2159" s="20" t="s">
        <v>66</v>
      </c>
      <c r="J2159" s="22">
        <v>0.5</v>
      </c>
      <c r="K2159" t="s">
        <v>3263</v>
      </c>
      <c r="L2159" t="s">
        <v>3280</v>
      </c>
      <c r="M2159" t="s">
        <v>190</v>
      </c>
    </row>
    <row r="2160" spans="1:13" x14ac:dyDescent="0.2">
      <c r="A2160" s="19" t="s">
        <v>365</v>
      </c>
      <c r="B2160" s="19" t="s">
        <v>3307</v>
      </c>
      <c r="C2160" s="22">
        <v>0.5</v>
      </c>
      <c r="D2160" s="22">
        <v>0.98829999999999996</v>
      </c>
      <c r="E2160" s="22">
        <v>1</v>
      </c>
      <c r="F2160" s="22">
        <v>1</v>
      </c>
      <c r="G2160" s="22">
        <v>0</v>
      </c>
      <c r="H2160" s="19">
        <v>0</v>
      </c>
      <c r="I2160" s="20" t="s">
        <v>106</v>
      </c>
      <c r="J2160" s="22">
        <v>0.4</v>
      </c>
      <c r="K2160" t="s">
        <v>3261</v>
      </c>
      <c r="L2160" t="s">
        <v>3280</v>
      </c>
      <c r="M2160" t="s">
        <v>3265</v>
      </c>
    </row>
    <row r="2161" spans="1:13" x14ac:dyDescent="0.2">
      <c r="A2161" s="19" t="s">
        <v>366</v>
      </c>
      <c r="B2161" s="19" t="s">
        <v>3307</v>
      </c>
      <c r="C2161" s="22">
        <v>0.93330000000000002</v>
      </c>
      <c r="D2161" s="22">
        <v>1.0591999999999999</v>
      </c>
      <c r="E2161" s="22">
        <v>0.96453900709219798</v>
      </c>
      <c r="F2161" s="22">
        <v>0.98876404494381998</v>
      </c>
      <c r="G2161" s="22">
        <v>0.55555555555555503</v>
      </c>
      <c r="H2161" s="19">
        <v>12</v>
      </c>
      <c r="I2161" s="19" t="s">
        <v>23</v>
      </c>
      <c r="J2161" s="22">
        <v>1</v>
      </c>
      <c r="K2161" t="s">
        <v>3261</v>
      </c>
      <c r="L2161" t="s">
        <v>3279</v>
      </c>
      <c r="M2161" t="s">
        <v>3264</v>
      </c>
    </row>
    <row r="2162" spans="1:13" x14ac:dyDescent="0.2">
      <c r="A2162" s="19" t="s">
        <v>367</v>
      </c>
      <c r="B2162" s="19" t="s">
        <v>3307</v>
      </c>
      <c r="C2162" s="22">
        <v>0.58209999999999995</v>
      </c>
      <c r="D2162" s="22">
        <v>0.69569999999999999</v>
      </c>
      <c r="E2162" s="22">
        <v>1</v>
      </c>
      <c r="F2162" s="22">
        <v>0.94444444444444398</v>
      </c>
      <c r="G2162" s="22">
        <v>0.68421052631578905</v>
      </c>
      <c r="H2162" s="19">
        <v>3</v>
      </c>
      <c r="I2162" s="20" t="s">
        <v>32</v>
      </c>
      <c r="J2162" s="22">
        <v>0</v>
      </c>
      <c r="K2162" t="s">
        <v>3263</v>
      </c>
      <c r="L2162" t="s">
        <v>3279</v>
      </c>
      <c r="M2162" t="s">
        <v>3267</v>
      </c>
    </row>
    <row r="2163" spans="1:13" x14ac:dyDescent="0.2">
      <c r="A2163" s="19" t="s">
        <v>368</v>
      </c>
      <c r="B2163" s="19" t="s">
        <v>3307</v>
      </c>
      <c r="C2163" s="22">
        <v>1.2583</v>
      </c>
      <c r="D2163" s="22">
        <v>1.097</v>
      </c>
      <c r="E2163" s="22">
        <v>0.97169811320754695</v>
      </c>
      <c r="F2163" s="22">
        <v>0.233333333333333</v>
      </c>
      <c r="G2163" s="22">
        <v>0.40625</v>
      </c>
      <c r="H2163" s="19">
        <v>6</v>
      </c>
      <c r="I2163" s="19" t="s">
        <v>36</v>
      </c>
      <c r="J2163" s="22">
        <v>0</v>
      </c>
      <c r="K2163" t="s">
        <v>3261</v>
      </c>
      <c r="L2163" t="s">
        <v>3279</v>
      </c>
      <c r="M2163" t="s">
        <v>3264</v>
      </c>
    </row>
    <row r="2164" spans="1:13" x14ac:dyDescent="0.2">
      <c r="A2164" s="19" t="s">
        <v>369</v>
      </c>
      <c r="B2164" s="19" t="s">
        <v>3307</v>
      </c>
      <c r="C2164" s="22">
        <v>1.2707999999999999</v>
      </c>
      <c r="D2164" s="22">
        <v>1.2890999999999999</v>
      </c>
      <c r="E2164" s="22">
        <v>1</v>
      </c>
      <c r="F2164" s="22">
        <v>1</v>
      </c>
      <c r="G2164" s="22">
        <v>1</v>
      </c>
      <c r="H2164" s="19">
        <v>6</v>
      </c>
      <c r="I2164" s="19" t="s">
        <v>32</v>
      </c>
      <c r="J2164" s="22">
        <v>0</v>
      </c>
      <c r="K2164" t="s">
        <v>3261</v>
      </c>
      <c r="L2164" t="s">
        <v>3280</v>
      </c>
      <c r="M2164" t="s">
        <v>3267</v>
      </c>
    </row>
    <row r="2165" spans="1:13" x14ac:dyDescent="0.2">
      <c r="A2165" s="19" t="s">
        <v>370</v>
      </c>
      <c r="B2165" s="19" t="s">
        <v>3307</v>
      </c>
      <c r="C2165" s="22">
        <v>1.30209999999999</v>
      </c>
      <c r="D2165" s="22">
        <v>1.24609999999999</v>
      </c>
      <c r="E2165" s="22">
        <v>0.87301587301587302</v>
      </c>
      <c r="F2165" s="22">
        <v>0.86274509803921495</v>
      </c>
      <c r="G2165" s="22">
        <v>0.93333333333333302</v>
      </c>
      <c r="H2165" s="19">
        <v>11</v>
      </c>
      <c r="I2165" s="20" t="s">
        <v>172</v>
      </c>
      <c r="J2165" s="22">
        <v>0.2</v>
      </c>
      <c r="K2165" t="s">
        <v>3261</v>
      </c>
      <c r="L2165" t="s">
        <v>3280</v>
      </c>
      <c r="M2165" t="s">
        <v>3265</v>
      </c>
    </row>
    <row r="2166" spans="1:13" x14ac:dyDescent="0.2">
      <c r="A2166" s="19" t="s">
        <v>371</v>
      </c>
      <c r="B2166" s="19" t="s">
        <v>3307</v>
      </c>
      <c r="C2166" s="22">
        <v>0.73750000000000004</v>
      </c>
      <c r="D2166" s="22">
        <v>1.0839000000000001</v>
      </c>
      <c r="E2166" s="22">
        <v>0.96511627906976705</v>
      </c>
      <c r="F2166" s="22">
        <v>0.96296296296296202</v>
      </c>
      <c r="G2166" s="22">
        <v>6.6666666666666596E-2</v>
      </c>
      <c r="H2166" s="19">
        <v>3</v>
      </c>
      <c r="I2166" s="19" t="s">
        <v>54</v>
      </c>
      <c r="J2166" s="22">
        <v>0</v>
      </c>
      <c r="K2166" t="s">
        <v>3266</v>
      </c>
      <c r="L2166" t="s">
        <v>3279</v>
      </c>
      <c r="M2166" t="s">
        <v>3262</v>
      </c>
    </row>
    <row r="2167" spans="1:13" x14ac:dyDescent="0.2">
      <c r="A2167" s="19" t="s">
        <v>372</v>
      </c>
      <c r="B2167" s="19" t="s">
        <v>3307</v>
      </c>
      <c r="C2167" s="22">
        <v>0.88129999999999897</v>
      </c>
      <c r="D2167" s="22">
        <v>1.1379999999999999</v>
      </c>
      <c r="E2167" s="22">
        <v>1</v>
      </c>
      <c r="F2167" s="22">
        <v>1</v>
      </c>
      <c r="G2167" s="22">
        <v>0.66666666666666596</v>
      </c>
      <c r="H2167" s="19">
        <v>4</v>
      </c>
      <c r="I2167" s="20" t="s">
        <v>32</v>
      </c>
      <c r="J2167" s="22">
        <v>0</v>
      </c>
      <c r="K2167" t="s">
        <v>3263</v>
      </c>
      <c r="L2167" t="s">
        <v>3280</v>
      </c>
      <c r="M2167" t="s">
        <v>3264</v>
      </c>
    </row>
    <row r="2168" spans="1:13" x14ac:dyDescent="0.2">
      <c r="A2168" s="19" t="s">
        <v>373</v>
      </c>
      <c r="B2168" s="19" t="s">
        <v>3307</v>
      </c>
      <c r="C2168" s="22">
        <v>0.85709999999999997</v>
      </c>
      <c r="D2168" s="22">
        <v>1.0378000000000001</v>
      </c>
      <c r="E2168" s="22">
        <v>1</v>
      </c>
      <c r="F2168" s="22">
        <v>1</v>
      </c>
      <c r="G2168" s="22">
        <v>0.64285714285714202</v>
      </c>
      <c r="H2168" s="19">
        <v>2</v>
      </c>
      <c r="I2168" s="20" t="s">
        <v>64</v>
      </c>
      <c r="J2168" s="22">
        <v>0.25</v>
      </c>
      <c r="K2168" t="s">
        <v>3261</v>
      </c>
      <c r="L2168" t="s">
        <v>3284</v>
      </c>
      <c r="M2168" t="s">
        <v>3264</v>
      </c>
    </row>
    <row r="2169" spans="1:13" x14ac:dyDescent="0.2">
      <c r="A2169" s="19" t="s">
        <v>374</v>
      </c>
      <c r="B2169" s="19" t="s">
        <v>3307</v>
      </c>
      <c r="C2169" s="22">
        <v>0.92920000000000003</v>
      </c>
      <c r="D2169" s="22">
        <v>0.99509999999999998</v>
      </c>
      <c r="E2169" s="22">
        <v>0.92380952380952297</v>
      </c>
      <c r="F2169" s="22">
        <v>0.83098591549295697</v>
      </c>
      <c r="G2169" s="22">
        <v>0.73684210526315697</v>
      </c>
      <c r="H2169" s="19">
        <v>5</v>
      </c>
      <c r="I2169" s="20" t="s">
        <v>172</v>
      </c>
      <c r="J2169" s="22">
        <v>0.2</v>
      </c>
      <c r="K2169" t="s">
        <v>3261</v>
      </c>
      <c r="L2169" t="s">
        <v>3279</v>
      </c>
      <c r="M2169" t="s">
        <v>3267</v>
      </c>
    </row>
    <row r="2170" spans="1:13" x14ac:dyDescent="0.2">
      <c r="A2170" s="19" t="s">
        <v>377</v>
      </c>
      <c r="B2170" s="19" t="s">
        <v>3307</v>
      </c>
      <c r="C2170" s="22">
        <v>0.5958</v>
      </c>
      <c r="D2170" s="22">
        <v>1.1365000000000001</v>
      </c>
      <c r="E2170" s="22">
        <v>1</v>
      </c>
      <c r="F2170" s="22">
        <v>0.98</v>
      </c>
      <c r="G2170" s="22">
        <v>0.81818181818181801</v>
      </c>
      <c r="H2170" s="19">
        <v>2</v>
      </c>
      <c r="I2170" s="20" t="s">
        <v>40</v>
      </c>
      <c r="J2170" s="22">
        <v>0</v>
      </c>
      <c r="K2170" t="s">
        <v>3263</v>
      </c>
      <c r="L2170" t="s">
        <v>3279</v>
      </c>
      <c r="M2170" t="s">
        <v>3262</v>
      </c>
    </row>
    <row r="2171" spans="1:13" x14ac:dyDescent="0.2">
      <c r="A2171" s="19" t="s">
        <v>378</v>
      </c>
      <c r="B2171" s="19" t="s">
        <v>3307</v>
      </c>
      <c r="C2171" s="22">
        <v>1.6875</v>
      </c>
      <c r="D2171" s="22">
        <v>1.5625</v>
      </c>
      <c r="E2171" s="22">
        <v>0.95049504950495001</v>
      </c>
      <c r="F2171" s="22">
        <v>0.98412698412698396</v>
      </c>
      <c r="G2171" s="22">
        <v>0.66666666666666596</v>
      </c>
      <c r="H2171" s="19">
        <v>7</v>
      </c>
      <c r="I2171" s="19" t="s">
        <v>32</v>
      </c>
      <c r="J2171" s="22">
        <v>0</v>
      </c>
      <c r="K2171" t="s">
        <v>3261</v>
      </c>
      <c r="L2171" t="s">
        <v>3280</v>
      </c>
      <c r="M2171" t="s">
        <v>3267</v>
      </c>
    </row>
    <row r="2172" spans="1:13" x14ac:dyDescent="0.2">
      <c r="A2172" s="19" t="s">
        <v>380</v>
      </c>
      <c r="B2172" s="19" t="s">
        <v>3307</v>
      </c>
      <c r="C2172" s="22">
        <v>1.2292000000000001</v>
      </c>
      <c r="D2172" s="22">
        <v>1.2147999999999901</v>
      </c>
      <c r="E2172" s="22">
        <v>0.96666666666666601</v>
      </c>
      <c r="F2172" s="22">
        <v>0.94736842105263097</v>
      </c>
      <c r="G2172" s="22">
        <v>0</v>
      </c>
      <c r="H2172" s="19">
        <v>3</v>
      </c>
      <c r="I2172" s="19" t="s">
        <v>32</v>
      </c>
      <c r="J2172" s="22">
        <v>0</v>
      </c>
      <c r="K2172" t="s">
        <v>3261</v>
      </c>
      <c r="L2172" t="s">
        <v>3280</v>
      </c>
      <c r="M2172" t="s">
        <v>3264</v>
      </c>
    </row>
    <row r="2173" spans="1:13" x14ac:dyDescent="0.2">
      <c r="A2173" s="19" t="s">
        <v>381</v>
      </c>
      <c r="B2173" s="19" t="s">
        <v>3307</v>
      </c>
      <c r="C2173" s="22">
        <v>1.1979</v>
      </c>
      <c r="D2173" s="22">
        <v>1</v>
      </c>
      <c r="E2173" s="22">
        <v>1</v>
      </c>
      <c r="F2173" s="22">
        <v>1</v>
      </c>
      <c r="G2173" s="22">
        <v>1</v>
      </c>
      <c r="H2173" s="19">
        <v>4</v>
      </c>
      <c r="I2173" s="20" t="s">
        <v>37</v>
      </c>
      <c r="J2173" s="22">
        <v>1</v>
      </c>
      <c r="K2173" t="s">
        <v>3261</v>
      </c>
      <c r="L2173" t="s">
        <v>3280</v>
      </c>
      <c r="M2173" t="s">
        <v>3264</v>
      </c>
    </row>
    <row r="2174" spans="1:13" x14ac:dyDescent="0.2">
      <c r="A2174" s="19" t="s">
        <v>385</v>
      </c>
      <c r="B2174" s="19" t="s">
        <v>3307</v>
      </c>
      <c r="C2174" s="22">
        <v>1.0832999999999999</v>
      </c>
      <c r="D2174" s="22">
        <v>1.1914</v>
      </c>
      <c r="E2174" s="22">
        <v>0.98148148148148096</v>
      </c>
      <c r="F2174" s="22">
        <v>0.92857142857142805</v>
      </c>
      <c r="G2174" s="22">
        <v>0</v>
      </c>
      <c r="H2174" s="19">
        <v>6</v>
      </c>
      <c r="I2174" s="20" t="s">
        <v>204</v>
      </c>
      <c r="J2174" s="22">
        <v>0.5</v>
      </c>
      <c r="K2174" t="s">
        <v>3261</v>
      </c>
      <c r="L2174" t="s">
        <v>3331</v>
      </c>
      <c r="M2174" t="s">
        <v>3262</v>
      </c>
    </row>
    <row r="2175" spans="1:13" x14ac:dyDescent="0.2">
      <c r="A2175" s="19" t="s">
        <v>387</v>
      </c>
      <c r="B2175" s="19" t="s">
        <v>3307</v>
      </c>
      <c r="C2175" s="22">
        <v>1.36459999999999</v>
      </c>
      <c r="D2175" s="22">
        <v>1.3242</v>
      </c>
      <c r="E2175" s="22">
        <v>1</v>
      </c>
      <c r="F2175" s="22">
        <v>0.95348837209302295</v>
      </c>
      <c r="G2175" s="22">
        <v>0</v>
      </c>
      <c r="H2175" s="19">
        <v>6</v>
      </c>
      <c r="I2175" s="20" t="s">
        <v>219</v>
      </c>
      <c r="J2175" s="22">
        <v>0.55000000000000004</v>
      </c>
      <c r="K2175" t="s">
        <v>3261</v>
      </c>
      <c r="L2175" t="s">
        <v>3331</v>
      </c>
      <c r="M2175" t="s">
        <v>3267</v>
      </c>
    </row>
    <row r="2176" spans="1:13" x14ac:dyDescent="0.2">
      <c r="A2176" s="19" t="s">
        <v>388</v>
      </c>
      <c r="B2176" s="19" t="s">
        <v>3307</v>
      </c>
      <c r="C2176" s="22">
        <v>0.83330000000000004</v>
      </c>
      <c r="D2176" s="22">
        <v>0.78129999999999999</v>
      </c>
      <c r="E2176" s="22">
        <v>1</v>
      </c>
      <c r="F2176" s="22">
        <v>1</v>
      </c>
      <c r="G2176" s="22">
        <v>0.44444444444444398</v>
      </c>
      <c r="H2176" s="19">
        <v>1</v>
      </c>
      <c r="I2176" s="20" t="s">
        <v>32</v>
      </c>
      <c r="J2176" s="22">
        <v>0</v>
      </c>
      <c r="K2176" t="s">
        <v>3261</v>
      </c>
      <c r="L2176" t="s">
        <v>3280</v>
      </c>
      <c r="M2176" t="s">
        <v>3265</v>
      </c>
    </row>
    <row r="2177" spans="1:13" x14ac:dyDescent="0.2">
      <c r="A2177" s="19" t="s">
        <v>3340</v>
      </c>
      <c r="B2177" s="19" t="s">
        <v>3307</v>
      </c>
      <c r="C2177" s="22">
        <v>0</v>
      </c>
      <c r="D2177" s="22">
        <v>0.21879999999999999</v>
      </c>
      <c r="E2177" s="22">
        <v>0</v>
      </c>
      <c r="F2177" s="22">
        <v>0</v>
      </c>
      <c r="G2177" s="22">
        <v>0</v>
      </c>
      <c r="H2177" s="19">
        <v>0</v>
      </c>
      <c r="I2177" s="20" t="s">
        <v>32</v>
      </c>
      <c r="J2177" s="22">
        <v>0</v>
      </c>
      <c r="K2177" t="e">
        <v>#N/A</v>
      </c>
      <c r="L2177" t="e">
        <v>#N/A</v>
      </c>
      <c r="M2177" t="e">
        <v>#N/A</v>
      </c>
    </row>
    <row r="2178" spans="1:13" x14ac:dyDescent="0.2">
      <c r="A2178" s="19" t="s">
        <v>389</v>
      </c>
      <c r="B2178" s="19" t="s">
        <v>3307</v>
      </c>
      <c r="C2178" s="22">
        <v>0.86670000000000003</v>
      </c>
      <c r="D2178" s="22">
        <v>1.4884999999999999</v>
      </c>
      <c r="E2178" s="22">
        <v>1</v>
      </c>
      <c r="F2178" s="22">
        <v>0.984615384615384</v>
      </c>
      <c r="G2178" s="22">
        <v>0.8125</v>
      </c>
      <c r="H2178" s="19">
        <v>9</v>
      </c>
      <c r="I2178" s="20" t="s">
        <v>39</v>
      </c>
      <c r="J2178" s="22">
        <v>0.66</v>
      </c>
      <c r="K2178" t="s">
        <v>3263</v>
      </c>
      <c r="L2178" t="s">
        <v>3279</v>
      </c>
      <c r="M2178" t="s">
        <v>190</v>
      </c>
    </row>
    <row r="2179" spans="1:13" x14ac:dyDescent="0.2">
      <c r="A2179" s="19" t="s">
        <v>391</v>
      </c>
      <c r="B2179" s="19" t="s">
        <v>3307</v>
      </c>
      <c r="C2179" s="22">
        <v>0.91249999999999998</v>
      </c>
      <c r="D2179" s="22">
        <v>0.90100000000000002</v>
      </c>
      <c r="E2179" s="22">
        <v>0.98550724637681097</v>
      </c>
      <c r="F2179" s="22">
        <v>1</v>
      </c>
      <c r="G2179" s="22">
        <v>0.77777777777777701</v>
      </c>
      <c r="H2179" s="19">
        <v>1</v>
      </c>
      <c r="I2179" s="19" t="s">
        <v>126</v>
      </c>
      <c r="J2179" s="22">
        <v>0.8</v>
      </c>
      <c r="K2179" t="s">
        <v>3261</v>
      </c>
      <c r="L2179" t="s">
        <v>3280</v>
      </c>
      <c r="M2179" t="s">
        <v>3264</v>
      </c>
    </row>
    <row r="2180" spans="1:13" x14ac:dyDescent="0.2">
      <c r="A2180" s="19" t="s">
        <v>392</v>
      </c>
      <c r="B2180" s="19" t="s">
        <v>3307</v>
      </c>
      <c r="C2180" s="22">
        <v>1.2187999999999899</v>
      </c>
      <c r="D2180" s="22">
        <v>1.24609999999999</v>
      </c>
      <c r="E2180" s="22">
        <v>1</v>
      </c>
      <c r="F2180" s="22">
        <v>0.97560975609755995</v>
      </c>
      <c r="G2180" s="22">
        <v>0.58333333333333304</v>
      </c>
      <c r="H2180" s="19">
        <v>1</v>
      </c>
      <c r="I2180" s="20" t="s">
        <v>32</v>
      </c>
      <c r="J2180" s="22">
        <v>0</v>
      </c>
      <c r="K2180" t="s">
        <v>3266</v>
      </c>
      <c r="L2180" t="s">
        <v>3280</v>
      </c>
      <c r="M2180" t="s">
        <v>3262</v>
      </c>
    </row>
    <row r="2181" spans="1:13" x14ac:dyDescent="0.2">
      <c r="A2181" s="19" t="s">
        <v>394</v>
      </c>
      <c r="B2181" s="19" t="s">
        <v>3307</v>
      </c>
      <c r="C2181" s="22">
        <v>0.91249999999999998</v>
      </c>
      <c r="D2181" s="22">
        <v>1.0609</v>
      </c>
      <c r="E2181" s="22">
        <v>1</v>
      </c>
      <c r="F2181" s="22">
        <v>0.97297297297297203</v>
      </c>
      <c r="G2181" s="22">
        <v>0.78947368421052599</v>
      </c>
      <c r="H2181" s="19">
        <v>2</v>
      </c>
      <c r="I2181" s="20" t="s">
        <v>66</v>
      </c>
      <c r="J2181" s="22">
        <v>0.5</v>
      </c>
      <c r="K2181" t="s">
        <v>3266</v>
      </c>
      <c r="L2181" t="s">
        <v>3279</v>
      </c>
      <c r="M2181" t="s">
        <v>190</v>
      </c>
    </row>
    <row r="2182" spans="1:13" x14ac:dyDescent="0.2">
      <c r="A2182" s="19" t="s">
        <v>395</v>
      </c>
      <c r="B2182" s="19" t="s">
        <v>3307</v>
      </c>
      <c r="C2182" s="22">
        <v>0.95</v>
      </c>
      <c r="D2182" s="22">
        <v>0.85199999999999998</v>
      </c>
      <c r="E2182" s="22">
        <v>0.94915254237288105</v>
      </c>
      <c r="F2182" s="22">
        <v>0.97499999999999998</v>
      </c>
      <c r="G2182" s="22">
        <v>0.875</v>
      </c>
      <c r="H2182" s="19">
        <v>7</v>
      </c>
      <c r="I2182" s="19" t="s">
        <v>40</v>
      </c>
      <c r="J2182" s="22">
        <v>0</v>
      </c>
      <c r="K2182" t="s">
        <v>3261</v>
      </c>
      <c r="L2182" t="s">
        <v>3279</v>
      </c>
      <c r="M2182" t="s">
        <v>3265</v>
      </c>
    </row>
    <row r="2183" spans="1:13" x14ac:dyDescent="0.2">
      <c r="A2183" s="19" t="s">
        <v>397</v>
      </c>
      <c r="B2183" s="19" t="s">
        <v>3307</v>
      </c>
      <c r="C2183" s="22">
        <v>1.2542</v>
      </c>
      <c r="D2183" s="22">
        <v>1.0888</v>
      </c>
      <c r="E2183" s="22">
        <v>0.86451612903225805</v>
      </c>
      <c r="F2183" s="22">
        <v>0.98979591836734604</v>
      </c>
      <c r="G2183" s="22">
        <v>0.48148148148148101</v>
      </c>
      <c r="H2183" s="19">
        <v>10</v>
      </c>
      <c r="I2183" s="20" t="s">
        <v>66</v>
      </c>
      <c r="J2183" s="22">
        <v>0.5</v>
      </c>
      <c r="K2183" t="s">
        <v>3261</v>
      </c>
      <c r="L2183" t="s">
        <v>3279</v>
      </c>
      <c r="M2183" t="s">
        <v>3267</v>
      </c>
    </row>
    <row r="2184" spans="1:13" x14ac:dyDescent="0.2">
      <c r="A2184" s="19" t="s">
        <v>399</v>
      </c>
      <c r="B2184" s="19" t="s">
        <v>3307</v>
      </c>
      <c r="C2184" s="22">
        <v>0.875</v>
      </c>
      <c r="D2184" s="22">
        <v>0.96549999999999903</v>
      </c>
      <c r="E2184" s="22">
        <v>1</v>
      </c>
      <c r="F2184" s="22">
        <v>0.8125</v>
      </c>
      <c r="G2184" s="22">
        <v>0.94117647058823495</v>
      </c>
      <c r="H2184" s="19">
        <v>8</v>
      </c>
      <c r="I2184" s="19" t="s">
        <v>45</v>
      </c>
      <c r="J2184" s="22">
        <v>0</v>
      </c>
      <c r="K2184" t="s">
        <v>3261</v>
      </c>
      <c r="L2184" t="s">
        <v>3279</v>
      </c>
      <c r="M2184" t="s">
        <v>3265</v>
      </c>
    </row>
    <row r="2185" spans="1:13" x14ac:dyDescent="0.2">
      <c r="A2185" s="19" t="s">
        <v>402</v>
      </c>
      <c r="B2185" s="19" t="s">
        <v>3307</v>
      </c>
      <c r="C2185" s="22">
        <v>0.69789999999999996</v>
      </c>
      <c r="D2185" s="22">
        <v>1.0492999999999999</v>
      </c>
      <c r="E2185" s="22">
        <v>0.987179487179487</v>
      </c>
      <c r="F2185" s="22">
        <v>0.98113207547169801</v>
      </c>
      <c r="G2185" s="22">
        <v>0.875</v>
      </c>
      <c r="H2185" s="19">
        <v>0</v>
      </c>
      <c r="I2185" s="20" t="s">
        <v>23</v>
      </c>
      <c r="J2185" s="22">
        <v>1</v>
      </c>
      <c r="K2185" t="s">
        <v>3263</v>
      </c>
      <c r="L2185" t="s">
        <v>3279</v>
      </c>
      <c r="M2185" t="s">
        <v>3262</v>
      </c>
    </row>
    <row r="2186" spans="1:13" x14ac:dyDescent="0.2">
      <c r="A2186" s="19" t="s">
        <v>403</v>
      </c>
      <c r="B2186" s="19" t="s">
        <v>3307</v>
      </c>
      <c r="C2186" s="22">
        <v>1.6</v>
      </c>
      <c r="D2186" s="22">
        <v>1.36459999999999</v>
      </c>
      <c r="E2186" s="22">
        <v>0.97058823529411697</v>
      </c>
      <c r="F2186" s="22">
        <v>0.92473118279569799</v>
      </c>
      <c r="G2186" s="22">
        <v>5.8823529411764698E-2</v>
      </c>
      <c r="H2186" s="19">
        <v>14</v>
      </c>
      <c r="I2186" s="20" t="s">
        <v>45</v>
      </c>
      <c r="J2186" s="22">
        <v>0</v>
      </c>
      <c r="K2186" t="s">
        <v>3261</v>
      </c>
      <c r="L2186" t="s">
        <v>3281</v>
      </c>
      <c r="M2186" t="s">
        <v>3264</v>
      </c>
    </row>
    <row r="2187" spans="1:13" x14ac:dyDescent="0.2">
      <c r="A2187" s="19" t="s">
        <v>3341</v>
      </c>
      <c r="B2187" s="19" t="s">
        <v>3307</v>
      </c>
      <c r="C2187" s="22">
        <v>0</v>
      </c>
      <c r="D2187" s="22">
        <v>0.71879999999999999</v>
      </c>
      <c r="E2187" s="22">
        <v>0</v>
      </c>
      <c r="F2187" s="22">
        <v>0</v>
      </c>
      <c r="G2187" s="22">
        <v>0</v>
      </c>
      <c r="H2187" s="19">
        <v>0</v>
      </c>
      <c r="I2187" s="20" t="s">
        <v>32</v>
      </c>
      <c r="J2187" s="22">
        <v>0</v>
      </c>
      <c r="K2187" t="e">
        <v>#N/A</v>
      </c>
      <c r="L2187" t="e">
        <v>#N/A</v>
      </c>
      <c r="M2187" t="e">
        <v>#N/A</v>
      </c>
    </row>
    <row r="2188" spans="1:13" x14ac:dyDescent="0.2">
      <c r="A2188" s="19" t="s">
        <v>408</v>
      </c>
      <c r="B2188" s="19" t="s">
        <v>3307</v>
      </c>
      <c r="C2188" s="22">
        <v>0.8125</v>
      </c>
      <c r="D2188" s="22">
        <v>0.75</v>
      </c>
      <c r="E2188" s="22">
        <v>1</v>
      </c>
      <c r="F2188" s="22">
        <v>0.68656716417910402</v>
      </c>
      <c r="G2188" s="22">
        <v>0.42105263157894701</v>
      </c>
      <c r="H2188" s="19">
        <v>8</v>
      </c>
      <c r="I2188" s="20" t="s">
        <v>148</v>
      </c>
      <c r="J2188" s="22">
        <v>0</v>
      </c>
      <c r="K2188" t="s">
        <v>3261</v>
      </c>
      <c r="L2188" t="s">
        <v>3279</v>
      </c>
      <c r="M2188" t="s">
        <v>3264</v>
      </c>
    </row>
    <row r="2189" spans="1:13" x14ac:dyDescent="0.2">
      <c r="A2189" s="19" t="s">
        <v>409</v>
      </c>
      <c r="B2189" s="19" t="s">
        <v>3307</v>
      </c>
      <c r="C2189" s="22">
        <v>1.0207999999999999</v>
      </c>
      <c r="D2189" s="22">
        <v>1.1679999999999999</v>
      </c>
      <c r="E2189" s="22">
        <v>1</v>
      </c>
      <c r="F2189" s="22">
        <v>0.96875</v>
      </c>
      <c r="G2189" s="22">
        <v>0.8</v>
      </c>
      <c r="H2189" s="19">
        <v>1</v>
      </c>
      <c r="I2189" s="20" t="s">
        <v>36</v>
      </c>
      <c r="J2189" s="22">
        <v>0</v>
      </c>
      <c r="K2189" t="s">
        <v>3266</v>
      </c>
      <c r="L2189" t="s">
        <v>3280</v>
      </c>
      <c r="M2189" t="s">
        <v>3267</v>
      </c>
    </row>
    <row r="2190" spans="1:13" x14ac:dyDescent="0.2">
      <c r="A2190" s="19" t="s">
        <v>410</v>
      </c>
      <c r="B2190" s="19" t="s">
        <v>3307</v>
      </c>
      <c r="C2190" s="22">
        <v>1.125</v>
      </c>
      <c r="D2190" s="22">
        <v>1.0363</v>
      </c>
      <c r="E2190" s="22">
        <v>1</v>
      </c>
      <c r="F2190" s="22">
        <v>0.99065420560747597</v>
      </c>
      <c r="G2190" s="22">
        <v>0.89473684210526305</v>
      </c>
      <c r="H2190" s="19">
        <v>8</v>
      </c>
      <c r="I2190" s="20" t="s">
        <v>3342</v>
      </c>
      <c r="J2190" s="22">
        <v>0.47</v>
      </c>
      <c r="K2190" t="s">
        <v>3261</v>
      </c>
      <c r="L2190" t="s">
        <v>3284</v>
      </c>
      <c r="M2190" t="s">
        <v>3267</v>
      </c>
    </row>
    <row r="2191" spans="1:13" x14ac:dyDescent="0.2">
      <c r="A2191" s="19" t="s">
        <v>411</v>
      </c>
      <c r="B2191" s="19" t="s">
        <v>3307</v>
      </c>
      <c r="C2191" s="22">
        <v>1.06429999999999</v>
      </c>
      <c r="D2191" s="22">
        <v>1.2398</v>
      </c>
      <c r="E2191" s="22">
        <v>1</v>
      </c>
      <c r="F2191" s="22">
        <v>0.96</v>
      </c>
      <c r="G2191" s="22">
        <v>1</v>
      </c>
      <c r="H2191" s="19">
        <v>4</v>
      </c>
      <c r="I2191" s="20" t="s">
        <v>28</v>
      </c>
      <c r="J2191" s="22">
        <v>0.66</v>
      </c>
      <c r="K2191" t="s">
        <v>3263</v>
      </c>
      <c r="L2191" t="s">
        <v>3279</v>
      </c>
      <c r="M2191" t="s">
        <v>3262</v>
      </c>
    </row>
    <row r="2192" spans="1:13" x14ac:dyDescent="0.2">
      <c r="A2192" s="19" t="s">
        <v>412</v>
      </c>
      <c r="B2192" s="19" t="s">
        <v>3307</v>
      </c>
      <c r="C2192" s="22">
        <v>0.94579999999999997</v>
      </c>
      <c r="D2192" s="22">
        <v>0.82240000000000002</v>
      </c>
      <c r="E2192" s="22">
        <v>0.96610169491525399</v>
      </c>
      <c r="F2192" s="22">
        <v>0.98630136986301298</v>
      </c>
      <c r="G2192" s="22">
        <v>0.64</v>
      </c>
      <c r="H2192" s="19">
        <v>15</v>
      </c>
      <c r="I2192" s="20" t="s">
        <v>66</v>
      </c>
      <c r="J2192" s="22">
        <v>0.5</v>
      </c>
      <c r="K2192" t="s">
        <v>3261</v>
      </c>
      <c r="L2192" t="s">
        <v>3279</v>
      </c>
      <c r="M2192" t="s">
        <v>3265</v>
      </c>
    </row>
    <row r="2193" spans="1:13" x14ac:dyDescent="0.2">
      <c r="A2193" s="19" t="s">
        <v>413</v>
      </c>
      <c r="B2193" s="19" t="s">
        <v>3307</v>
      </c>
      <c r="C2193" s="22">
        <v>0.92079999999999995</v>
      </c>
      <c r="D2193" s="22">
        <v>1.0048999999999999</v>
      </c>
      <c r="E2193" s="22">
        <v>0.980582524271844</v>
      </c>
      <c r="F2193" s="22">
        <v>0.95061728395061695</v>
      </c>
      <c r="G2193" s="22">
        <v>0.86363636363636298</v>
      </c>
      <c r="H2193" s="19">
        <v>3</v>
      </c>
      <c r="I2193" s="19" t="s">
        <v>48</v>
      </c>
      <c r="J2193" s="22">
        <v>1</v>
      </c>
      <c r="K2193" t="s">
        <v>3266</v>
      </c>
      <c r="L2193" t="s">
        <v>3279</v>
      </c>
      <c r="M2193" t="s">
        <v>3265</v>
      </c>
    </row>
    <row r="2194" spans="1:13" x14ac:dyDescent="0.2">
      <c r="A2194" s="19" t="s">
        <v>415</v>
      </c>
      <c r="B2194" s="19" t="s">
        <v>3307</v>
      </c>
      <c r="C2194" s="22">
        <v>1.1714</v>
      </c>
      <c r="D2194" s="22">
        <v>1.077</v>
      </c>
      <c r="E2194" s="22">
        <v>0.98757763975155199</v>
      </c>
      <c r="F2194" s="22">
        <v>0.97959183673469297</v>
      </c>
      <c r="G2194" s="22">
        <v>0.35483870967741898</v>
      </c>
      <c r="H2194" s="19">
        <v>10</v>
      </c>
      <c r="I2194" s="20" t="s">
        <v>32</v>
      </c>
      <c r="J2194" s="22">
        <v>0</v>
      </c>
      <c r="K2194" t="s">
        <v>3261</v>
      </c>
      <c r="L2194" t="s">
        <v>3279</v>
      </c>
      <c r="M2194" t="s">
        <v>3262</v>
      </c>
    </row>
    <row r="2195" spans="1:13" x14ac:dyDescent="0.2">
      <c r="I2195" s="20"/>
      <c r="J2195" s="22"/>
    </row>
    <row r="2196" spans="1:13" x14ac:dyDescent="0.2">
      <c r="I2196" s="20"/>
      <c r="J2196" s="22"/>
    </row>
    <row r="2197" spans="1:13" x14ac:dyDescent="0.2">
      <c r="I2197" s="20"/>
      <c r="J2197" s="22"/>
    </row>
    <row r="2198" spans="1:13" x14ac:dyDescent="0.2">
      <c r="I2198" s="20"/>
      <c r="J2198" s="22"/>
    </row>
    <row r="2199" spans="1:13" x14ac:dyDescent="0.2">
      <c r="J2199" s="19"/>
    </row>
    <row r="2200" spans="1:13" x14ac:dyDescent="0.2">
      <c r="I2200" s="20"/>
      <c r="J2200" s="22"/>
    </row>
    <row r="2201" spans="1:13" x14ac:dyDescent="0.2">
      <c r="I2201" s="20"/>
      <c r="J2201" s="22"/>
    </row>
    <row r="2202" spans="1:13" x14ac:dyDescent="0.2">
      <c r="I2202" s="20"/>
      <c r="J2202" s="22"/>
    </row>
    <row r="2203" spans="1:13" x14ac:dyDescent="0.2">
      <c r="I2203" s="20"/>
      <c r="J2203" s="22"/>
    </row>
    <row r="2204" spans="1:13" x14ac:dyDescent="0.2">
      <c r="I2204" s="20"/>
      <c r="J2204" s="22"/>
    </row>
    <row r="2205" spans="1:13" x14ac:dyDescent="0.2">
      <c r="J2205" s="19"/>
    </row>
    <row r="2206" spans="1:13" x14ac:dyDescent="0.2">
      <c r="I2206" s="20"/>
      <c r="J2206" s="22"/>
    </row>
    <row r="2207" spans="1:13" x14ac:dyDescent="0.2">
      <c r="I2207" s="20"/>
      <c r="J2207" s="22"/>
    </row>
    <row r="2208" spans="1:13" x14ac:dyDescent="0.2">
      <c r="I2208" s="20"/>
      <c r="J2208" s="22"/>
    </row>
    <row r="2209" spans="9:10" x14ac:dyDescent="0.2">
      <c r="I2209" s="20"/>
      <c r="J2209" s="22"/>
    </row>
    <row r="2210" spans="9:10" x14ac:dyDescent="0.2">
      <c r="I2210" s="20"/>
      <c r="J2210" s="22"/>
    </row>
    <row r="2211" spans="9:10" x14ac:dyDescent="0.2">
      <c r="I2211" s="20"/>
      <c r="J2211" s="22"/>
    </row>
    <row r="2212" spans="9:10" x14ac:dyDescent="0.2">
      <c r="I2212" s="20"/>
      <c r="J2212" s="22"/>
    </row>
    <row r="2213" spans="9:10" x14ac:dyDescent="0.2">
      <c r="I2213" s="20"/>
      <c r="J2213" s="22"/>
    </row>
    <row r="2214" spans="9:10" x14ac:dyDescent="0.2">
      <c r="J2214" s="19"/>
    </row>
    <row r="2215" spans="9:10" x14ac:dyDescent="0.2">
      <c r="J2215" s="19"/>
    </row>
    <row r="2216" spans="9:10" x14ac:dyDescent="0.2">
      <c r="I2216" s="20"/>
      <c r="J2216" s="22"/>
    </row>
    <row r="2217" spans="9:10" x14ac:dyDescent="0.2">
      <c r="I2217" s="20"/>
      <c r="J2217" s="22"/>
    </row>
    <row r="2218" spans="9:10" x14ac:dyDescent="0.2">
      <c r="I2218" s="20"/>
      <c r="J2218" s="22"/>
    </row>
    <row r="2219" spans="9:10" x14ac:dyDescent="0.2">
      <c r="I2219" s="20"/>
      <c r="J2219" s="22"/>
    </row>
    <row r="2220" spans="9:10" x14ac:dyDescent="0.2">
      <c r="I2220" s="20"/>
      <c r="J2220" s="22"/>
    </row>
    <row r="2221" spans="9:10" x14ac:dyDescent="0.2">
      <c r="I2221" s="20"/>
      <c r="J2221" s="22"/>
    </row>
    <row r="2222" spans="9:10" x14ac:dyDescent="0.2">
      <c r="I2222" s="20"/>
      <c r="J2222" s="22"/>
    </row>
    <row r="2223" spans="9:10" x14ac:dyDescent="0.2">
      <c r="J2223" s="19"/>
    </row>
    <row r="2224" spans="9:10" x14ac:dyDescent="0.2">
      <c r="I2224" s="20"/>
      <c r="J2224" s="22"/>
    </row>
    <row r="2225" spans="9:10" x14ac:dyDescent="0.2">
      <c r="I2225" s="20"/>
      <c r="J2225" s="22"/>
    </row>
    <row r="2226" spans="9:10" x14ac:dyDescent="0.2">
      <c r="I2226" s="20"/>
      <c r="J2226" s="22"/>
    </row>
    <row r="2227" spans="9:10" x14ac:dyDescent="0.2">
      <c r="I2227" s="20"/>
      <c r="J2227" s="22"/>
    </row>
    <row r="2228" spans="9:10" x14ac:dyDescent="0.2">
      <c r="I2228" s="20"/>
      <c r="J2228" s="22"/>
    </row>
    <row r="2229" spans="9:10" x14ac:dyDescent="0.2">
      <c r="I2229" s="20"/>
      <c r="J2229" s="22"/>
    </row>
    <row r="2230" spans="9:10" x14ac:dyDescent="0.2">
      <c r="I2230" s="20"/>
      <c r="J2230" s="22"/>
    </row>
    <row r="2231" spans="9:10" x14ac:dyDescent="0.2">
      <c r="J2231" s="19"/>
    </row>
    <row r="2232" spans="9:10" x14ac:dyDescent="0.2">
      <c r="I2232" s="20"/>
      <c r="J2232" s="22"/>
    </row>
    <row r="2233" spans="9:10" x14ac:dyDescent="0.2">
      <c r="I2233" s="20"/>
      <c r="J2233" s="22"/>
    </row>
    <row r="2234" spans="9:10" x14ac:dyDescent="0.2">
      <c r="I2234" s="20"/>
      <c r="J2234" s="22"/>
    </row>
    <row r="2235" spans="9:10" x14ac:dyDescent="0.2">
      <c r="I2235" s="20"/>
      <c r="J2235" s="22"/>
    </row>
    <row r="2236" spans="9:10" x14ac:dyDescent="0.2">
      <c r="I2236" s="20"/>
      <c r="J2236" s="22"/>
    </row>
    <row r="2237" spans="9:10" x14ac:dyDescent="0.2">
      <c r="I2237" s="20"/>
      <c r="J2237" s="22"/>
    </row>
    <row r="2238" spans="9:10" x14ac:dyDescent="0.2">
      <c r="J2238" s="19"/>
    </row>
    <row r="2239" spans="9:10" x14ac:dyDescent="0.2">
      <c r="I2239" s="20"/>
      <c r="J2239" s="22"/>
    </row>
    <row r="2240" spans="9:10" x14ac:dyDescent="0.2">
      <c r="I2240" s="20"/>
      <c r="J2240" s="22"/>
    </row>
    <row r="2241" spans="9:10" x14ac:dyDescent="0.2">
      <c r="I2241" s="20"/>
      <c r="J2241" s="22"/>
    </row>
    <row r="2242" spans="9:10" x14ac:dyDescent="0.2">
      <c r="I2242" s="20"/>
      <c r="J2242" s="22"/>
    </row>
    <row r="2243" spans="9:10" x14ac:dyDescent="0.2">
      <c r="I2243" s="20"/>
      <c r="J2243" s="22"/>
    </row>
    <row r="2244" spans="9:10" x14ac:dyDescent="0.2">
      <c r="J2244" s="19"/>
    </row>
    <row r="2245" spans="9:10" x14ac:dyDescent="0.2">
      <c r="I2245" s="20"/>
      <c r="J2245" s="22"/>
    </row>
    <row r="2246" spans="9:10" x14ac:dyDescent="0.2">
      <c r="I2246" s="20"/>
      <c r="J2246" s="22"/>
    </row>
    <row r="2247" spans="9:10" x14ac:dyDescent="0.2">
      <c r="I2247" s="20"/>
      <c r="J2247" s="22"/>
    </row>
    <row r="2248" spans="9:10" x14ac:dyDescent="0.2">
      <c r="I2248" s="20"/>
      <c r="J2248" s="22"/>
    </row>
    <row r="2249" spans="9:10" x14ac:dyDescent="0.2">
      <c r="I2249" s="20"/>
      <c r="J2249" s="22"/>
    </row>
    <row r="2250" spans="9:10" x14ac:dyDescent="0.2">
      <c r="I2250" s="20"/>
      <c r="J2250" s="22"/>
    </row>
    <row r="2251" spans="9:10" x14ac:dyDescent="0.2">
      <c r="I2251" s="20"/>
      <c r="J2251" s="22"/>
    </row>
    <row r="2252" spans="9:10" x14ac:dyDescent="0.2">
      <c r="I2252" s="20"/>
      <c r="J2252" s="22"/>
    </row>
    <row r="2253" spans="9:10" x14ac:dyDescent="0.2">
      <c r="J2253" s="19"/>
    </row>
    <row r="2254" spans="9:10" x14ac:dyDescent="0.2">
      <c r="I2254" s="20"/>
      <c r="J2254" s="22"/>
    </row>
    <row r="2255" spans="9:10" x14ac:dyDescent="0.2">
      <c r="I2255" s="20"/>
      <c r="J2255" s="22"/>
    </row>
    <row r="2256" spans="9:10" x14ac:dyDescent="0.2">
      <c r="I2256" s="20"/>
      <c r="J2256" s="22"/>
    </row>
    <row r="2257" spans="9:10" x14ac:dyDescent="0.2">
      <c r="I2257" s="20"/>
      <c r="J2257" s="22"/>
    </row>
    <row r="2258" spans="9:10" x14ac:dyDescent="0.2">
      <c r="I2258" s="20"/>
      <c r="J2258" s="22"/>
    </row>
    <row r="2259" spans="9:10" x14ac:dyDescent="0.2">
      <c r="J2259" s="19"/>
    </row>
    <row r="2260" spans="9:10" x14ac:dyDescent="0.2">
      <c r="I2260" s="20"/>
      <c r="J2260" s="22"/>
    </row>
    <row r="2261" spans="9:10" x14ac:dyDescent="0.2">
      <c r="I2261" s="20"/>
      <c r="J2261" s="22"/>
    </row>
    <row r="2262" spans="9:10" x14ac:dyDescent="0.2">
      <c r="I2262" s="20"/>
      <c r="J2262" s="22"/>
    </row>
    <row r="2263" spans="9:10" x14ac:dyDescent="0.2">
      <c r="I2263" s="20"/>
      <c r="J2263" s="22"/>
    </row>
    <row r="2264" spans="9:10" x14ac:dyDescent="0.2">
      <c r="I2264" s="20"/>
      <c r="J2264" s="22"/>
    </row>
    <row r="2265" spans="9:10" x14ac:dyDescent="0.2">
      <c r="I2265" s="20"/>
      <c r="J2265" s="22"/>
    </row>
    <row r="2266" spans="9:10" x14ac:dyDescent="0.2">
      <c r="I2266" s="20"/>
      <c r="J2266" s="22"/>
    </row>
    <row r="2267" spans="9:10" x14ac:dyDescent="0.2">
      <c r="I2267" s="20"/>
      <c r="J2267" s="22"/>
    </row>
    <row r="2268" spans="9:10" x14ac:dyDescent="0.2">
      <c r="I2268" s="20"/>
      <c r="J2268" s="22"/>
    </row>
    <row r="2269" spans="9:10" x14ac:dyDescent="0.2">
      <c r="I2269" s="20"/>
      <c r="J2269" s="22"/>
    </row>
    <row r="2270" spans="9:10" x14ac:dyDescent="0.2">
      <c r="I2270" s="20"/>
      <c r="J2270" s="22"/>
    </row>
    <row r="2271" spans="9:10" x14ac:dyDescent="0.2">
      <c r="I2271" s="20"/>
      <c r="J2271" s="22"/>
    </row>
    <row r="2272" spans="9:10" x14ac:dyDescent="0.2">
      <c r="J2272" s="19"/>
    </row>
    <row r="2273" spans="9:10" x14ac:dyDescent="0.2">
      <c r="I2273" s="20"/>
      <c r="J2273" s="22"/>
    </row>
    <row r="2274" spans="9:10" x14ac:dyDescent="0.2">
      <c r="J2274" s="19"/>
    </row>
    <row r="2275" spans="9:10" x14ac:dyDescent="0.2">
      <c r="J2275" s="19"/>
    </row>
    <row r="2276" spans="9:10" x14ac:dyDescent="0.2">
      <c r="J2276" s="19"/>
    </row>
    <row r="2277" spans="9:10" x14ac:dyDescent="0.2">
      <c r="I2277" s="20"/>
      <c r="J2277" s="22"/>
    </row>
    <row r="2278" spans="9:10" x14ac:dyDescent="0.2">
      <c r="I2278" s="20"/>
      <c r="J2278" s="22"/>
    </row>
    <row r="2279" spans="9:10" x14ac:dyDescent="0.2">
      <c r="J2279" s="19"/>
    </row>
    <row r="2280" spans="9:10" x14ac:dyDescent="0.2">
      <c r="I2280" s="20"/>
      <c r="J2280" s="22"/>
    </row>
    <row r="2281" spans="9:10" x14ac:dyDescent="0.2">
      <c r="I2281" s="20"/>
      <c r="J2281" s="22"/>
    </row>
    <row r="2282" spans="9:10" x14ac:dyDescent="0.2">
      <c r="I2282" s="20"/>
      <c r="J2282" s="22"/>
    </row>
    <row r="2283" spans="9:10" x14ac:dyDescent="0.2">
      <c r="J2283" s="19"/>
    </row>
    <row r="2284" spans="9:10" x14ac:dyDescent="0.2">
      <c r="J2284" s="19"/>
    </row>
    <row r="2285" spans="9:10" x14ac:dyDescent="0.2">
      <c r="I2285" s="20"/>
      <c r="J2285" s="22"/>
    </row>
    <row r="2286" spans="9:10" x14ac:dyDescent="0.2">
      <c r="I2286" s="20"/>
      <c r="J2286" s="22"/>
    </row>
    <row r="2287" spans="9:10" x14ac:dyDescent="0.2">
      <c r="I2287" s="20"/>
      <c r="J2287" s="22"/>
    </row>
    <row r="2288" spans="9:10" x14ac:dyDescent="0.2">
      <c r="I2288" s="20"/>
      <c r="J2288" s="22"/>
    </row>
    <row r="2289" spans="9:10" x14ac:dyDescent="0.2">
      <c r="I2289" s="20"/>
      <c r="J2289" s="22"/>
    </row>
    <row r="2290" spans="9:10" x14ac:dyDescent="0.2">
      <c r="I2290" s="20"/>
      <c r="J2290" s="22"/>
    </row>
    <row r="2291" spans="9:10" x14ac:dyDescent="0.2">
      <c r="I2291" s="20"/>
      <c r="J2291" s="22"/>
    </row>
    <row r="2292" spans="9:10" x14ac:dyDescent="0.2">
      <c r="J2292" s="19"/>
    </row>
    <row r="2293" spans="9:10" x14ac:dyDescent="0.2">
      <c r="I2293" s="20"/>
      <c r="J2293" s="22"/>
    </row>
    <row r="2294" spans="9:10" x14ac:dyDescent="0.2">
      <c r="J2294" s="19"/>
    </row>
    <row r="2295" spans="9:10" x14ac:dyDescent="0.2">
      <c r="I2295" s="20"/>
      <c r="J2295" s="22"/>
    </row>
    <row r="2296" spans="9:10" x14ac:dyDescent="0.2">
      <c r="I2296" s="20"/>
      <c r="J2296" s="22"/>
    </row>
    <row r="2297" spans="9:10" x14ac:dyDescent="0.2">
      <c r="J2297" s="19"/>
    </row>
    <row r="2298" spans="9:10" x14ac:dyDescent="0.2">
      <c r="I2298" s="20"/>
      <c r="J2298" s="22"/>
    </row>
    <row r="2299" spans="9:10" x14ac:dyDescent="0.2">
      <c r="J2299" s="19"/>
    </row>
    <row r="2300" spans="9:10" x14ac:dyDescent="0.2">
      <c r="I2300" s="20"/>
      <c r="J2300" s="22"/>
    </row>
    <row r="2301" spans="9:10" x14ac:dyDescent="0.2">
      <c r="I2301" s="20"/>
      <c r="J2301" s="22"/>
    </row>
    <row r="2302" spans="9:10" x14ac:dyDescent="0.2">
      <c r="I2302" s="20"/>
      <c r="J2302" s="22"/>
    </row>
    <row r="2303" spans="9:10" x14ac:dyDescent="0.2">
      <c r="J2303" s="19"/>
    </row>
    <row r="2304" spans="9:10" x14ac:dyDescent="0.2">
      <c r="I2304" s="20"/>
      <c r="J2304" s="22"/>
    </row>
    <row r="2305" spans="9:10" x14ac:dyDescent="0.2">
      <c r="J2305" s="19"/>
    </row>
    <row r="2306" spans="9:10" x14ac:dyDescent="0.2">
      <c r="I2306" s="20"/>
      <c r="J2306" s="22"/>
    </row>
    <row r="2307" spans="9:10" x14ac:dyDescent="0.2">
      <c r="I2307" s="20"/>
      <c r="J2307" s="22"/>
    </row>
    <row r="2308" spans="9:10" x14ac:dyDescent="0.2">
      <c r="I2308" s="20"/>
      <c r="J2308" s="22"/>
    </row>
    <row r="2309" spans="9:10" x14ac:dyDescent="0.2">
      <c r="I2309" s="20"/>
      <c r="J2309" s="22"/>
    </row>
    <row r="2310" spans="9:10" x14ac:dyDescent="0.2">
      <c r="I2310" s="20"/>
      <c r="J2310" s="22"/>
    </row>
    <row r="2311" spans="9:10" x14ac:dyDescent="0.2">
      <c r="I2311" s="20"/>
      <c r="J2311" s="22"/>
    </row>
    <row r="2312" spans="9:10" x14ac:dyDescent="0.2">
      <c r="I2312" s="20"/>
      <c r="J2312" s="22"/>
    </row>
    <row r="2313" spans="9:10" x14ac:dyDescent="0.2">
      <c r="I2313" s="20"/>
      <c r="J2313" s="22"/>
    </row>
    <row r="2314" spans="9:10" x14ac:dyDescent="0.2">
      <c r="I2314" s="20"/>
      <c r="J2314" s="22"/>
    </row>
    <row r="2315" spans="9:10" x14ac:dyDescent="0.2">
      <c r="I2315" s="20"/>
      <c r="J2315" s="22"/>
    </row>
    <row r="2316" spans="9:10" x14ac:dyDescent="0.2">
      <c r="I2316" s="20"/>
      <c r="J2316" s="22"/>
    </row>
    <row r="2317" spans="9:10" x14ac:dyDescent="0.2">
      <c r="I2317" s="20"/>
      <c r="J2317" s="22"/>
    </row>
    <row r="2318" spans="9:10" x14ac:dyDescent="0.2">
      <c r="I2318" s="20"/>
      <c r="J2318" s="22"/>
    </row>
    <row r="2319" spans="9:10" x14ac:dyDescent="0.2">
      <c r="I2319" s="20"/>
      <c r="J2319" s="22"/>
    </row>
    <row r="2320" spans="9:10" x14ac:dyDescent="0.2">
      <c r="I2320" s="20"/>
      <c r="J2320" s="22"/>
    </row>
    <row r="2321" spans="9:10" x14ac:dyDescent="0.2">
      <c r="I2321" s="20"/>
      <c r="J2321" s="22"/>
    </row>
    <row r="2322" spans="9:10" x14ac:dyDescent="0.2">
      <c r="I2322" s="20"/>
      <c r="J2322" s="22"/>
    </row>
    <row r="2323" spans="9:10" x14ac:dyDescent="0.2">
      <c r="J2323" s="19"/>
    </row>
    <row r="2324" spans="9:10" x14ac:dyDescent="0.2">
      <c r="I2324" s="20"/>
      <c r="J2324" s="22"/>
    </row>
    <row r="2325" spans="9:10" x14ac:dyDescent="0.2">
      <c r="I2325" s="20"/>
      <c r="J2325" s="22"/>
    </row>
    <row r="2326" spans="9:10" x14ac:dyDescent="0.2">
      <c r="I2326" s="20"/>
      <c r="J2326" s="22"/>
    </row>
    <row r="2327" spans="9:10" x14ac:dyDescent="0.2">
      <c r="I2327" s="20"/>
      <c r="J2327" s="22"/>
    </row>
    <row r="2328" spans="9:10" x14ac:dyDescent="0.2">
      <c r="I2328" s="20"/>
      <c r="J2328" s="22"/>
    </row>
    <row r="2329" spans="9:10" x14ac:dyDescent="0.2">
      <c r="I2329" s="20"/>
      <c r="J2329" s="22"/>
    </row>
    <row r="2330" spans="9:10" x14ac:dyDescent="0.2">
      <c r="J2330" s="19"/>
    </row>
    <row r="2331" spans="9:10" x14ac:dyDescent="0.2">
      <c r="I2331" s="20"/>
      <c r="J2331" s="22"/>
    </row>
    <row r="2332" spans="9:10" x14ac:dyDescent="0.2">
      <c r="J2332" s="19"/>
    </row>
    <row r="2333" spans="9:10" x14ac:dyDescent="0.2">
      <c r="J2333" s="19"/>
    </row>
    <row r="2334" spans="9:10" x14ac:dyDescent="0.2">
      <c r="I2334" s="20"/>
      <c r="J2334" s="22"/>
    </row>
    <row r="2335" spans="9:10" x14ac:dyDescent="0.2">
      <c r="I2335" s="20"/>
      <c r="J2335" s="22"/>
    </row>
    <row r="2336" spans="9:10" x14ac:dyDescent="0.2">
      <c r="I2336" s="20"/>
      <c r="J2336" s="22"/>
    </row>
    <row r="2337" spans="9:10" x14ac:dyDescent="0.2">
      <c r="I2337" s="20"/>
      <c r="J2337" s="22"/>
    </row>
    <row r="2338" spans="9:10" x14ac:dyDescent="0.2">
      <c r="I2338" s="20"/>
      <c r="J2338" s="22"/>
    </row>
    <row r="2339" spans="9:10" x14ac:dyDescent="0.2">
      <c r="I2339" s="20"/>
      <c r="J2339" s="22"/>
    </row>
    <row r="2340" spans="9:10" x14ac:dyDescent="0.2">
      <c r="J2340" s="19"/>
    </row>
    <row r="2341" spans="9:10" x14ac:dyDescent="0.2">
      <c r="J2341" s="19"/>
    </row>
    <row r="2342" spans="9:10" x14ac:dyDescent="0.2">
      <c r="I2342" s="20"/>
      <c r="J2342" s="22"/>
    </row>
    <row r="2343" spans="9:10" x14ac:dyDescent="0.2">
      <c r="I2343" s="20"/>
      <c r="J2343" s="22"/>
    </row>
    <row r="2344" spans="9:10" x14ac:dyDescent="0.2">
      <c r="I2344" s="20"/>
      <c r="J2344" s="22"/>
    </row>
    <row r="2345" spans="9:10" x14ac:dyDescent="0.2">
      <c r="I2345" s="20"/>
      <c r="J2345" s="22"/>
    </row>
    <row r="2346" spans="9:10" x14ac:dyDescent="0.2">
      <c r="I2346" s="20"/>
      <c r="J2346" s="22"/>
    </row>
    <row r="2347" spans="9:10" x14ac:dyDescent="0.2">
      <c r="I2347" s="20"/>
      <c r="J2347" s="22"/>
    </row>
    <row r="2348" spans="9:10" x14ac:dyDescent="0.2">
      <c r="I2348" s="20"/>
      <c r="J2348" s="22"/>
    </row>
    <row r="2349" spans="9:10" x14ac:dyDescent="0.2">
      <c r="I2349" s="20"/>
      <c r="J2349" s="22"/>
    </row>
    <row r="2350" spans="9:10" x14ac:dyDescent="0.2">
      <c r="I2350" s="20"/>
      <c r="J2350" s="22"/>
    </row>
    <row r="2351" spans="9:10" x14ac:dyDescent="0.2">
      <c r="I2351" s="20"/>
      <c r="J2351" s="22"/>
    </row>
    <row r="2352" spans="9:10" x14ac:dyDescent="0.2">
      <c r="J2352" s="22"/>
    </row>
    <row r="2353" spans="9:10" x14ac:dyDescent="0.2">
      <c r="I2353" s="20"/>
      <c r="J2353" s="22"/>
    </row>
    <row r="2354" spans="9:10" x14ac:dyDescent="0.2">
      <c r="I2354" s="20"/>
      <c r="J2354" s="22"/>
    </row>
    <row r="2355" spans="9:10" x14ac:dyDescent="0.2">
      <c r="J2355" s="22"/>
    </row>
    <row r="2356" spans="9:10" x14ac:dyDescent="0.2">
      <c r="I2356" s="20"/>
      <c r="J2356" s="22"/>
    </row>
    <row r="2357" spans="9:10" x14ac:dyDescent="0.2">
      <c r="I2357" s="20"/>
      <c r="J2357" s="22"/>
    </row>
    <row r="2358" spans="9:10" x14ac:dyDescent="0.2">
      <c r="J2358" s="22"/>
    </row>
    <row r="2359" spans="9:10" x14ac:dyDescent="0.2">
      <c r="J2359" s="22"/>
    </row>
    <row r="2360" spans="9:10" x14ac:dyDescent="0.2">
      <c r="I2360" s="20"/>
      <c r="J2360" s="22"/>
    </row>
    <row r="2361" spans="9:10" x14ac:dyDescent="0.2">
      <c r="I2361" s="20"/>
      <c r="J2361" s="22"/>
    </row>
    <row r="2362" spans="9:10" x14ac:dyDescent="0.2">
      <c r="I2362" s="20"/>
      <c r="J2362" s="22"/>
    </row>
    <row r="2363" spans="9:10" x14ac:dyDescent="0.2">
      <c r="I2363" s="20"/>
      <c r="J2363" s="22"/>
    </row>
    <row r="2364" spans="9:10" x14ac:dyDescent="0.2">
      <c r="J2364" s="22"/>
    </row>
    <row r="2365" spans="9:10" x14ac:dyDescent="0.2">
      <c r="J2365" s="22"/>
    </row>
    <row r="2366" spans="9:10" x14ac:dyDescent="0.2">
      <c r="I2366" s="20"/>
      <c r="J2366" s="22"/>
    </row>
    <row r="2367" spans="9:10" x14ac:dyDescent="0.2">
      <c r="I2367" s="20"/>
      <c r="J2367" s="22"/>
    </row>
    <row r="2368" spans="9:10" x14ac:dyDescent="0.2">
      <c r="J2368" s="22"/>
    </row>
    <row r="2369" spans="9:10" x14ac:dyDescent="0.2">
      <c r="J2369" s="22"/>
    </row>
    <row r="2370" spans="9:10" x14ac:dyDescent="0.2">
      <c r="I2370" s="20"/>
      <c r="J2370" s="22"/>
    </row>
    <row r="2371" spans="9:10" x14ac:dyDescent="0.2">
      <c r="J2371" s="22"/>
    </row>
    <row r="2372" spans="9:10" x14ac:dyDescent="0.2">
      <c r="I2372" s="20"/>
      <c r="J2372" s="22"/>
    </row>
    <row r="2373" spans="9:10" x14ac:dyDescent="0.2">
      <c r="J2373" s="22"/>
    </row>
    <row r="2374" spans="9:10" x14ac:dyDescent="0.2">
      <c r="I2374" s="20"/>
      <c r="J2374" s="22"/>
    </row>
    <row r="2375" spans="9:10" x14ac:dyDescent="0.2">
      <c r="J2375" s="22"/>
    </row>
    <row r="2376" spans="9:10" x14ac:dyDescent="0.2">
      <c r="J2376" s="22"/>
    </row>
    <row r="2377" spans="9:10" x14ac:dyDescent="0.2">
      <c r="J2377" s="22"/>
    </row>
    <row r="2378" spans="9:10" x14ac:dyDescent="0.2">
      <c r="I2378" s="20"/>
      <c r="J2378" s="22"/>
    </row>
    <row r="2379" spans="9:10" x14ac:dyDescent="0.2">
      <c r="J2379" s="22"/>
    </row>
    <row r="2380" spans="9:10" x14ac:dyDescent="0.2">
      <c r="I2380" s="20"/>
      <c r="J2380" s="22"/>
    </row>
    <row r="2381" spans="9:10" x14ac:dyDescent="0.2">
      <c r="I2381" s="20"/>
      <c r="J2381" s="22"/>
    </row>
    <row r="2382" spans="9:10" x14ac:dyDescent="0.2">
      <c r="I2382" s="20"/>
      <c r="J2382" s="22"/>
    </row>
    <row r="2383" spans="9:10" x14ac:dyDescent="0.2">
      <c r="I2383" s="20"/>
      <c r="J2383" s="22"/>
    </row>
    <row r="2384" spans="9:10" x14ac:dyDescent="0.2">
      <c r="I2384" s="20"/>
      <c r="J2384" s="22"/>
    </row>
    <row r="2385" spans="9:10" x14ac:dyDescent="0.2">
      <c r="J2385" s="19"/>
    </row>
    <row r="2386" spans="9:10" x14ac:dyDescent="0.2">
      <c r="I2386" s="20"/>
      <c r="J2386" s="22"/>
    </row>
    <row r="2387" spans="9:10" x14ac:dyDescent="0.2">
      <c r="I2387" s="20"/>
      <c r="J2387" s="22"/>
    </row>
    <row r="2388" spans="9:10" x14ac:dyDescent="0.2">
      <c r="I2388" s="20"/>
      <c r="J2388" s="22"/>
    </row>
    <row r="2389" spans="9:10" x14ac:dyDescent="0.2">
      <c r="J2389" s="19"/>
    </row>
    <row r="2390" spans="9:10" x14ac:dyDescent="0.2">
      <c r="I2390" s="20"/>
      <c r="J2390" s="22"/>
    </row>
    <row r="2391" spans="9:10" x14ac:dyDescent="0.2">
      <c r="I2391" s="20"/>
      <c r="J2391" s="22"/>
    </row>
    <row r="2392" spans="9:10" x14ac:dyDescent="0.2">
      <c r="J2392" s="19"/>
    </row>
    <row r="2393" spans="9:10" x14ac:dyDescent="0.2">
      <c r="I2393" s="20"/>
      <c r="J2393" s="22"/>
    </row>
    <row r="2394" spans="9:10" x14ac:dyDescent="0.2">
      <c r="J2394" s="19"/>
    </row>
    <row r="2395" spans="9:10" x14ac:dyDescent="0.2">
      <c r="I2395" s="20"/>
      <c r="J2395" s="22"/>
    </row>
    <row r="2396" spans="9:10" x14ac:dyDescent="0.2">
      <c r="I2396" s="20"/>
      <c r="J2396" s="22"/>
    </row>
    <row r="2397" spans="9:10" x14ac:dyDescent="0.2">
      <c r="I2397" s="20"/>
      <c r="J2397" s="22"/>
    </row>
    <row r="2398" spans="9:10" x14ac:dyDescent="0.2">
      <c r="I2398" s="20"/>
      <c r="J2398" s="22"/>
    </row>
    <row r="2399" spans="9:10" x14ac:dyDescent="0.2">
      <c r="I2399" s="20"/>
      <c r="J2399" s="22"/>
    </row>
    <row r="2400" spans="9:10" x14ac:dyDescent="0.2">
      <c r="I2400" s="20"/>
      <c r="J2400" s="22"/>
    </row>
    <row r="2401" spans="9:10" x14ac:dyDescent="0.2">
      <c r="I2401" s="20"/>
      <c r="J2401" s="22"/>
    </row>
    <row r="2402" spans="9:10" x14ac:dyDescent="0.2">
      <c r="I2402" s="20"/>
      <c r="J2402" s="22"/>
    </row>
    <row r="2403" spans="9:10" x14ac:dyDescent="0.2">
      <c r="J2403" s="19"/>
    </row>
    <row r="2404" spans="9:10" x14ac:dyDescent="0.2">
      <c r="J2404" s="19"/>
    </row>
    <row r="2405" spans="9:10" x14ac:dyDescent="0.2">
      <c r="I2405" s="20"/>
      <c r="J2405" s="22"/>
    </row>
    <row r="2406" spans="9:10" x14ac:dyDescent="0.2">
      <c r="I2406" s="20"/>
      <c r="J2406" s="22"/>
    </row>
    <row r="2407" spans="9:10" x14ac:dyDescent="0.2">
      <c r="I2407" s="20"/>
      <c r="J2407" s="22"/>
    </row>
    <row r="2408" spans="9:10" x14ac:dyDescent="0.2">
      <c r="I2408" s="20"/>
      <c r="J2408" s="22"/>
    </row>
    <row r="2409" spans="9:10" x14ac:dyDescent="0.2">
      <c r="I2409" s="20"/>
      <c r="J2409" s="22"/>
    </row>
    <row r="2410" spans="9:10" x14ac:dyDescent="0.2">
      <c r="J2410" s="19"/>
    </row>
    <row r="2411" spans="9:10" x14ac:dyDescent="0.2">
      <c r="J2411" s="19"/>
    </row>
    <row r="2412" spans="9:10" x14ac:dyDescent="0.2">
      <c r="I2412" s="20"/>
      <c r="J2412" s="22"/>
    </row>
    <row r="2413" spans="9:10" x14ac:dyDescent="0.2">
      <c r="J2413" s="19"/>
    </row>
    <row r="2414" spans="9:10" x14ac:dyDescent="0.2">
      <c r="I2414" s="20"/>
      <c r="J2414" s="22"/>
    </row>
    <row r="2415" spans="9:10" x14ac:dyDescent="0.2">
      <c r="I2415" s="20"/>
      <c r="J2415" s="22"/>
    </row>
    <row r="2416" spans="9:10" x14ac:dyDescent="0.2">
      <c r="I2416" s="20"/>
      <c r="J2416" s="22"/>
    </row>
    <row r="2417" spans="9:10" x14ac:dyDescent="0.2">
      <c r="I2417" s="20"/>
      <c r="J2417" s="22"/>
    </row>
    <row r="2418" spans="9:10" x14ac:dyDescent="0.2">
      <c r="I2418" s="20"/>
      <c r="J2418" s="22"/>
    </row>
    <row r="2419" spans="9:10" x14ac:dyDescent="0.2">
      <c r="I2419" s="20"/>
      <c r="J2419" s="22"/>
    </row>
    <row r="2420" spans="9:10" x14ac:dyDescent="0.2">
      <c r="I2420" s="20"/>
      <c r="J2420" s="22"/>
    </row>
    <row r="2421" spans="9:10" x14ac:dyDescent="0.2">
      <c r="I2421" s="20"/>
      <c r="J2421" s="22"/>
    </row>
    <row r="2422" spans="9:10" x14ac:dyDescent="0.2">
      <c r="I2422" s="20"/>
      <c r="J2422" s="22"/>
    </row>
    <row r="2423" spans="9:10" x14ac:dyDescent="0.2">
      <c r="I2423" s="20"/>
      <c r="J2423" s="22"/>
    </row>
    <row r="2424" spans="9:10" x14ac:dyDescent="0.2">
      <c r="J2424" s="19"/>
    </row>
    <row r="2425" spans="9:10" x14ac:dyDescent="0.2">
      <c r="I2425" s="20"/>
      <c r="J2425" s="22"/>
    </row>
    <row r="2426" spans="9:10" x14ac:dyDescent="0.2">
      <c r="I2426" s="20"/>
      <c r="J2426" s="22"/>
    </row>
    <row r="2427" spans="9:10" x14ac:dyDescent="0.2">
      <c r="I2427" s="20"/>
      <c r="J2427" s="22"/>
    </row>
    <row r="2428" spans="9:10" x14ac:dyDescent="0.2">
      <c r="J2428" s="19"/>
    </row>
    <row r="2429" spans="9:10" x14ac:dyDescent="0.2">
      <c r="J2429" s="19"/>
    </row>
    <row r="2430" spans="9:10" x14ac:dyDescent="0.2">
      <c r="J2430" s="19"/>
    </row>
    <row r="2431" spans="9:10" x14ac:dyDescent="0.2">
      <c r="I2431" s="20"/>
      <c r="J2431" s="22"/>
    </row>
    <row r="2432" spans="9:10" x14ac:dyDescent="0.2">
      <c r="I2432" s="20"/>
      <c r="J2432" s="22"/>
    </row>
    <row r="2433" spans="9:10" x14ac:dyDescent="0.2">
      <c r="J2433" s="19"/>
    </row>
    <row r="2434" spans="9:10" x14ac:dyDescent="0.2">
      <c r="I2434" s="20"/>
      <c r="J2434" s="22"/>
    </row>
    <row r="2435" spans="9:10" x14ac:dyDescent="0.2">
      <c r="I2435" s="20"/>
      <c r="J2435" s="22"/>
    </row>
    <row r="2436" spans="9:10" x14ac:dyDescent="0.2">
      <c r="I2436" s="20"/>
      <c r="J2436" s="22"/>
    </row>
    <row r="2437" spans="9:10" x14ac:dyDescent="0.2">
      <c r="J2437" s="19"/>
    </row>
    <row r="2438" spans="9:10" x14ac:dyDescent="0.2">
      <c r="I2438" s="20"/>
      <c r="J2438" s="22"/>
    </row>
    <row r="2439" spans="9:10" x14ac:dyDescent="0.2">
      <c r="I2439" s="20"/>
      <c r="J2439" s="22"/>
    </row>
    <row r="2440" spans="9:10" x14ac:dyDescent="0.2">
      <c r="I2440" s="20"/>
      <c r="J2440" s="22"/>
    </row>
    <row r="2441" spans="9:10" x14ac:dyDescent="0.2">
      <c r="I2441" s="20"/>
      <c r="J2441" s="22"/>
    </row>
    <row r="2442" spans="9:10" x14ac:dyDescent="0.2">
      <c r="J2442" s="19"/>
    </row>
    <row r="2443" spans="9:10" x14ac:dyDescent="0.2">
      <c r="J2443" s="19"/>
    </row>
    <row r="2444" spans="9:10" x14ac:dyDescent="0.2">
      <c r="I2444" s="20"/>
      <c r="J2444" s="22"/>
    </row>
    <row r="2445" spans="9:10" x14ac:dyDescent="0.2">
      <c r="I2445" s="20"/>
      <c r="J2445" s="22"/>
    </row>
    <row r="2446" spans="9:10" x14ac:dyDescent="0.2">
      <c r="J2446" s="19"/>
    </row>
    <row r="2447" spans="9:10" x14ac:dyDescent="0.2">
      <c r="J2447" s="19"/>
    </row>
    <row r="2448" spans="9:10" x14ac:dyDescent="0.2">
      <c r="I2448" s="20"/>
      <c r="J2448" s="22"/>
    </row>
    <row r="2449" spans="9:10" x14ac:dyDescent="0.2">
      <c r="I2449" s="20"/>
      <c r="J2449" s="22"/>
    </row>
    <row r="2450" spans="9:10" x14ac:dyDescent="0.2">
      <c r="J2450" s="19"/>
    </row>
    <row r="2451" spans="9:10" x14ac:dyDescent="0.2">
      <c r="I2451" s="20"/>
      <c r="J2451" s="22"/>
    </row>
    <row r="2452" spans="9:10" x14ac:dyDescent="0.2">
      <c r="I2452" s="20"/>
      <c r="J2452" s="22"/>
    </row>
    <row r="2453" spans="9:10" x14ac:dyDescent="0.2">
      <c r="I2453" s="20"/>
      <c r="J2453" s="22"/>
    </row>
    <row r="2454" spans="9:10" x14ac:dyDescent="0.2">
      <c r="J2454" s="19"/>
    </row>
    <row r="2455" spans="9:10" x14ac:dyDescent="0.2">
      <c r="J2455" s="19"/>
    </row>
    <row r="2456" spans="9:10" x14ac:dyDescent="0.2">
      <c r="I2456" s="20"/>
      <c r="J2456" s="22"/>
    </row>
    <row r="2457" spans="9:10" x14ac:dyDescent="0.2">
      <c r="I2457" s="20"/>
      <c r="J2457" s="22"/>
    </row>
    <row r="2458" spans="9:10" x14ac:dyDescent="0.2">
      <c r="I2458" s="20"/>
      <c r="J2458" s="22"/>
    </row>
    <row r="2459" spans="9:10" x14ac:dyDescent="0.2">
      <c r="I2459" s="20"/>
      <c r="J2459" s="22"/>
    </row>
    <row r="2460" spans="9:10" x14ac:dyDescent="0.2">
      <c r="J2460" s="19"/>
    </row>
    <row r="2461" spans="9:10" x14ac:dyDescent="0.2">
      <c r="I2461" s="20"/>
      <c r="J2461" s="22"/>
    </row>
    <row r="2462" spans="9:10" x14ac:dyDescent="0.2">
      <c r="J2462" s="19"/>
    </row>
    <row r="2463" spans="9:10" x14ac:dyDescent="0.2">
      <c r="I2463" s="20"/>
      <c r="J2463" s="22"/>
    </row>
    <row r="2464" spans="9:10" x14ac:dyDescent="0.2">
      <c r="I2464" s="20"/>
      <c r="J2464" s="22"/>
    </row>
    <row r="2465" spans="9:10" x14ac:dyDescent="0.2">
      <c r="I2465" s="20"/>
      <c r="J2465" s="22"/>
    </row>
    <row r="2466" spans="9:10" x14ac:dyDescent="0.2">
      <c r="I2466" s="20"/>
      <c r="J2466" s="22"/>
    </row>
    <row r="2467" spans="9:10" x14ac:dyDescent="0.2">
      <c r="J2467" s="19"/>
    </row>
    <row r="2468" spans="9:10" x14ac:dyDescent="0.2">
      <c r="I2468" s="20"/>
      <c r="J2468" s="22"/>
    </row>
    <row r="2469" spans="9:10" x14ac:dyDescent="0.2">
      <c r="I2469" s="20"/>
      <c r="J2469" s="22"/>
    </row>
    <row r="2470" spans="9:10" x14ac:dyDescent="0.2">
      <c r="J2470" s="19"/>
    </row>
    <row r="2471" spans="9:10" x14ac:dyDescent="0.2">
      <c r="I2471" s="20"/>
      <c r="J2471" s="22"/>
    </row>
    <row r="2472" spans="9:10" x14ac:dyDescent="0.2">
      <c r="J2472" s="19"/>
    </row>
    <row r="2473" spans="9:10" x14ac:dyDescent="0.2">
      <c r="I2473" s="20"/>
      <c r="J2473" s="22"/>
    </row>
    <row r="2474" spans="9:10" x14ac:dyDescent="0.2">
      <c r="I2474" s="20"/>
      <c r="J2474" s="22"/>
    </row>
    <row r="2475" spans="9:10" x14ac:dyDescent="0.2">
      <c r="I2475" s="20"/>
      <c r="J2475" s="22"/>
    </row>
    <row r="2476" spans="9:10" x14ac:dyDescent="0.2">
      <c r="I2476" s="20"/>
      <c r="J2476" s="22"/>
    </row>
    <row r="2477" spans="9:10" x14ac:dyDescent="0.2">
      <c r="I2477" s="20"/>
      <c r="J2477" s="22"/>
    </row>
    <row r="2478" spans="9:10" x14ac:dyDescent="0.2">
      <c r="I2478" s="20"/>
      <c r="J2478" s="22"/>
    </row>
    <row r="2479" spans="9:10" x14ac:dyDescent="0.2">
      <c r="I2479" s="20"/>
      <c r="J2479" s="22"/>
    </row>
    <row r="2480" spans="9:10" x14ac:dyDescent="0.2">
      <c r="I2480" s="20"/>
      <c r="J2480" s="22"/>
    </row>
    <row r="2481" spans="9:10" x14ac:dyDescent="0.2">
      <c r="I2481" s="20"/>
      <c r="J2481" s="22"/>
    </row>
    <row r="2482" spans="9:10" x14ac:dyDescent="0.2">
      <c r="J2482" s="19"/>
    </row>
    <row r="2483" spans="9:10" x14ac:dyDescent="0.2">
      <c r="J2483" s="19"/>
    </row>
    <row r="2484" spans="9:10" x14ac:dyDescent="0.2">
      <c r="I2484" s="20"/>
      <c r="J2484" s="22"/>
    </row>
    <row r="2485" spans="9:10" x14ac:dyDescent="0.2">
      <c r="I2485" s="20"/>
      <c r="J2485" s="22"/>
    </row>
    <row r="2486" spans="9:10" x14ac:dyDescent="0.2">
      <c r="I2486" s="20"/>
      <c r="J2486" s="22"/>
    </row>
    <row r="2487" spans="9:10" x14ac:dyDescent="0.2">
      <c r="I2487" s="20"/>
      <c r="J2487" s="22"/>
    </row>
    <row r="2488" spans="9:10" x14ac:dyDescent="0.2">
      <c r="J2488" s="19"/>
    </row>
    <row r="2489" spans="9:10" x14ac:dyDescent="0.2">
      <c r="J2489" s="19"/>
    </row>
    <row r="2490" spans="9:10" x14ac:dyDescent="0.2">
      <c r="I2490" s="20"/>
      <c r="J2490" s="22"/>
    </row>
    <row r="2491" spans="9:10" x14ac:dyDescent="0.2">
      <c r="I2491" s="20"/>
      <c r="J2491" s="22"/>
    </row>
    <row r="2492" spans="9:10" x14ac:dyDescent="0.2">
      <c r="I2492" s="20"/>
      <c r="J2492" s="22"/>
    </row>
    <row r="2493" spans="9:10" x14ac:dyDescent="0.2">
      <c r="I2493" s="20"/>
      <c r="J2493" s="22"/>
    </row>
    <row r="2494" spans="9:10" x14ac:dyDescent="0.2">
      <c r="I2494" s="20"/>
      <c r="J2494" s="22"/>
    </row>
    <row r="2495" spans="9:10" x14ac:dyDescent="0.2">
      <c r="I2495" s="20"/>
      <c r="J2495" s="22"/>
    </row>
    <row r="2496" spans="9:10" x14ac:dyDescent="0.2">
      <c r="J2496" s="19"/>
    </row>
    <row r="2497" spans="9:10" x14ac:dyDescent="0.2">
      <c r="I2497" s="20"/>
      <c r="J2497" s="22"/>
    </row>
    <row r="2498" spans="9:10" x14ac:dyDescent="0.2">
      <c r="I2498" s="20"/>
      <c r="J2498" s="22"/>
    </row>
    <row r="2499" spans="9:10" x14ac:dyDescent="0.2">
      <c r="J2499" s="19"/>
    </row>
    <row r="2500" spans="9:10" x14ac:dyDescent="0.2">
      <c r="J2500" s="19"/>
    </row>
    <row r="2501" spans="9:10" x14ac:dyDescent="0.2">
      <c r="I2501" s="20"/>
      <c r="J2501" s="22"/>
    </row>
    <row r="2502" spans="9:10" x14ac:dyDescent="0.2">
      <c r="I2502" s="20"/>
      <c r="J2502" s="22"/>
    </row>
    <row r="2503" spans="9:10" x14ac:dyDescent="0.2">
      <c r="I2503" s="20"/>
      <c r="J2503" s="22"/>
    </row>
    <row r="2504" spans="9:10" x14ac:dyDescent="0.2">
      <c r="I2504" s="20"/>
      <c r="J2504" s="22"/>
    </row>
    <row r="2505" spans="9:10" x14ac:dyDescent="0.2">
      <c r="I2505" s="20"/>
      <c r="J2505" s="22"/>
    </row>
    <row r="2506" spans="9:10" x14ac:dyDescent="0.2">
      <c r="J2506" s="19"/>
    </row>
    <row r="2507" spans="9:10" x14ac:dyDescent="0.2">
      <c r="I2507" s="20"/>
      <c r="J2507" s="22"/>
    </row>
    <row r="2508" spans="9:10" x14ac:dyDescent="0.2">
      <c r="I2508" s="20"/>
      <c r="J2508" s="22"/>
    </row>
    <row r="2509" spans="9:10" x14ac:dyDescent="0.2">
      <c r="J2509" s="19"/>
    </row>
    <row r="2510" spans="9:10" x14ac:dyDescent="0.2">
      <c r="J2510" s="19"/>
    </row>
    <row r="2511" spans="9:10" x14ac:dyDescent="0.2">
      <c r="I2511" s="20"/>
      <c r="J2511" s="22"/>
    </row>
    <row r="2512" spans="9:10" x14ac:dyDescent="0.2">
      <c r="I2512" s="20"/>
      <c r="J2512" s="22"/>
    </row>
    <row r="2513" spans="9:10" x14ac:dyDescent="0.2">
      <c r="I2513" s="20"/>
      <c r="J2513" s="22"/>
    </row>
    <row r="2514" spans="9:10" x14ac:dyDescent="0.2">
      <c r="I2514" s="20"/>
      <c r="J2514" s="22"/>
    </row>
    <row r="2515" spans="9:10" x14ac:dyDescent="0.2">
      <c r="I2515" s="20"/>
      <c r="J2515" s="22"/>
    </row>
    <row r="2516" spans="9:10" x14ac:dyDescent="0.2">
      <c r="I2516" s="20"/>
      <c r="J2516" s="22"/>
    </row>
    <row r="2517" spans="9:10" x14ac:dyDescent="0.2">
      <c r="I2517" s="20"/>
      <c r="J2517" s="22"/>
    </row>
    <row r="2518" spans="9:10" x14ac:dyDescent="0.2">
      <c r="I2518" s="20"/>
      <c r="J2518" s="22"/>
    </row>
    <row r="2519" spans="9:10" x14ac:dyDescent="0.2">
      <c r="I2519" s="20"/>
      <c r="J2519" s="22"/>
    </row>
    <row r="2520" spans="9:10" x14ac:dyDescent="0.2">
      <c r="I2520" s="20"/>
      <c r="J2520" s="22"/>
    </row>
    <row r="2521" spans="9:10" x14ac:dyDescent="0.2">
      <c r="I2521" s="20"/>
      <c r="J2521" s="22"/>
    </row>
    <row r="2522" spans="9:10" x14ac:dyDescent="0.2">
      <c r="J2522" s="19"/>
    </row>
    <row r="2523" spans="9:10" x14ac:dyDescent="0.2">
      <c r="J2523" s="19"/>
    </row>
    <row r="2524" spans="9:10" x14ac:dyDescent="0.2">
      <c r="I2524" s="20"/>
      <c r="J2524" s="22"/>
    </row>
    <row r="2525" spans="9:10" x14ac:dyDescent="0.2">
      <c r="I2525" s="20"/>
      <c r="J2525" s="22"/>
    </row>
    <row r="2526" spans="9:10" x14ac:dyDescent="0.2">
      <c r="I2526" s="20"/>
      <c r="J2526" s="22"/>
    </row>
    <row r="2527" spans="9:10" x14ac:dyDescent="0.2">
      <c r="I2527" s="20"/>
      <c r="J2527" s="22"/>
    </row>
    <row r="2528" spans="9:10" x14ac:dyDescent="0.2">
      <c r="J2528" s="19"/>
    </row>
    <row r="2529" spans="9:10" x14ac:dyDescent="0.2">
      <c r="J2529" s="19"/>
    </row>
    <row r="2530" spans="9:10" x14ac:dyDescent="0.2">
      <c r="I2530" s="20"/>
      <c r="J2530" s="22"/>
    </row>
    <row r="2531" spans="9:10" x14ac:dyDescent="0.2">
      <c r="J2531" s="19"/>
    </row>
    <row r="2532" spans="9:10" x14ac:dyDescent="0.2">
      <c r="I2532" s="20"/>
      <c r="J2532" s="22"/>
    </row>
    <row r="2533" spans="9:10" x14ac:dyDescent="0.2">
      <c r="I2533" s="20"/>
      <c r="J2533" s="22"/>
    </row>
    <row r="2534" spans="9:10" x14ac:dyDescent="0.2">
      <c r="J2534" s="19"/>
    </row>
    <row r="2535" spans="9:10" x14ac:dyDescent="0.2">
      <c r="I2535" s="20"/>
      <c r="J2535" s="22"/>
    </row>
    <row r="2536" spans="9:10" x14ac:dyDescent="0.2">
      <c r="I2536" s="20"/>
      <c r="J2536" s="22"/>
    </row>
    <row r="2537" spans="9:10" x14ac:dyDescent="0.2">
      <c r="I2537" s="20"/>
      <c r="J2537" s="22"/>
    </row>
    <row r="2538" spans="9:10" x14ac:dyDescent="0.2">
      <c r="I2538" s="20"/>
      <c r="J2538" s="22"/>
    </row>
    <row r="2539" spans="9:10" x14ac:dyDescent="0.2">
      <c r="J2539" s="19"/>
    </row>
    <row r="2540" spans="9:10" x14ac:dyDescent="0.2">
      <c r="I2540" s="20"/>
      <c r="J2540" s="22"/>
    </row>
    <row r="2541" spans="9:10" x14ac:dyDescent="0.2">
      <c r="I2541" s="20"/>
      <c r="J2541" s="22"/>
    </row>
    <row r="2542" spans="9:10" x14ac:dyDescent="0.2">
      <c r="I2542" s="20"/>
      <c r="J2542" s="22"/>
    </row>
    <row r="2543" spans="9:10" x14ac:dyDescent="0.2">
      <c r="J2543" s="19"/>
    </row>
    <row r="2544" spans="9:10" x14ac:dyDescent="0.2">
      <c r="I2544" s="20"/>
      <c r="J2544" s="22"/>
    </row>
    <row r="2545" spans="9:10" x14ac:dyDescent="0.2">
      <c r="J2545" s="19"/>
    </row>
    <row r="2546" spans="9:10" x14ac:dyDescent="0.2">
      <c r="I2546" s="20"/>
      <c r="J2546" s="22"/>
    </row>
    <row r="2547" spans="9:10" x14ac:dyDescent="0.2">
      <c r="I2547" s="20"/>
      <c r="J2547" s="22"/>
    </row>
    <row r="2548" spans="9:10" x14ac:dyDescent="0.2">
      <c r="J2548" s="19"/>
    </row>
    <row r="2549" spans="9:10" x14ac:dyDescent="0.2">
      <c r="I2549" s="20"/>
      <c r="J2549" s="22"/>
    </row>
    <row r="2550" spans="9:10" x14ac:dyDescent="0.2">
      <c r="J2550" s="19"/>
    </row>
    <row r="2551" spans="9:10" x14ac:dyDescent="0.2">
      <c r="I2551" s="20"/>
      <c r="J2551" s="22"/>
    </row>
    <row r="2552" spans="9:10" x14ac:dyDescent="0.2">
      <c r="I2552" s="20"/>
      <c r="J2552" s="22"/>
    </row>
    <row r="2553" spans="9:10" x14ac:dyDescent="0.2">
      <c r="I2553" s="20"/>
      <c r="J2553" s="22"/>
    </row>
    <row r="2554" spans="9:10" x14ac:dyDescent="0.2">
      <c r="J2554" s="19"/>
    </row>
    <row r="2555" spans="9:10" x14ac:dyDescent="0.2">
      <c r="I2555" s="20"/>
      <c r="J2555" s="22"/>
    </row>
    <row r="2556" spans="9:10" x14ac:dyDescent="0.2">
      <c r="I2556" s="20"/>
      <c r="J2556" s="22"/>
    </row>
    <row r="2557" spans="9:10" x14ac:dyDescent="0.2">
      <c r="I2557" s="20"/>
      <c r="J2557" s="22"/>
    </row>
    <row r="2558" spans="9:10" x14ac:dyDescent="0.2">
      <c r="I2558" s="20"/>
      <c r="J2558" s="22"/>
    </row>
    <row r="2559" spans="9:10" x14ac:dyDescent="0.2">
      <c r="J2559" s="19"/>
    </row>
    <row r="2560" spans="9:10" x14ac:dyDescent="0.2">
      <c r="J2560" s="19"/>
    </row>
    <row r="2561" spans="9:10" x14ac:dyDescent="0.2">
      <c r="I2561" s="20"/>
      <c r="J2561" s="22"/>
    </row>
    <row r="2562" spans="9:10" x14ac:dyDescent="0.2">
      <c r="I2562" s="20"/>
      <c r="J2562" s="22"/>
    </row>
    <row r="2563" spans="9:10" x14ac:dyDescent="0.2">
      <c r="I2563" s="20"/>
      <c r="J2563" s="22"/>
    </row>
    <row r="2564" spans="9:10" x14ac:dyDescent="0.2">
      <c r="J2564" s="19"/>
    </row>
    <row r="2565" spans="9:10" x14ac:dyDescent="0.2">
      <c r="I2565" s="20"/>
      <c r="J2565" s="22"/>
    </row>
    <row r="2566" spans="9:10" x14ac:dyDescent="0.2">
      <c r="J2566" s="19"/>
    </row>
    <row r="2567" spans="9:10" x14ac:dyDescent="0.2">
      <c r="I2567" s="20"/>
      <c r="J2567" s="22"/>
    </row>
    <row r="2568" spans="9:10" x14ac:dyDescent="0.2">
      <c r="I2568" s="23"/>
      <c r="J2568" s="25"/>
    </row>
    <row r="2569" spans="9:10" x14ac:dyDescent="0.2">
      <c r="I2569" s="23"/>
      <c r="J2569" s="25"/>
    </row>
    <row r="2570" spans="9:10" x14ac:dyDescent="0.2">
      <c r="I2570" s="23"/>
      <c r="J2570" s="25"/>
    </row>
    <row r="2571" spans="9:10" x14ac:dyDescent="0.2">
      <c r="I2571" s="23"/>
      <c r="J2571" s="25"/>
    </row>
    <row r="2572" spans="9:10" x14ac:dyDescent="0.2">
      <c r="I2572" s="23"/>
      <c r="J2572" s="25"/>
    </row>
    <row r="2573" spans="9:10" x14ac:dyDescent="0.2">
      <c r="I2573" s="23"/>
      <c r="J2573" s="25"/>
    </row>
    <row r="2574" spans="9:10" x14ac:dyDescent="0.2">
      <c r="I2574" s="23"/>
      <c r="J2574" s="25"/>
    </row>
    <row r="2575" spans="9:10" x14ac:dyDescent="0.2">
      <c r="I2575" s="23"/>
      <c r="J2575" s="25"/>
    </row>
    <row r="2576" spans="9:10" x14ac:dyDescent="0.2">
      <c r="I2576" s="23"/>
      <c r="J2576" s="25"/>
    </row>
    <row r="2577" spans="9:10" x14ac:dyDescent="0.2">
      <c r="I2577" s="23"/>
      <c r="J2577" s="25"/>
    </row>
    <row r="2578" spans="9:10" x14ac:dyDescent="0.2">
      <c r="I2578" s="23"/>
      <c r="J2578" s="25"/>
    </row>
    <row r="2579" spans="9:10" x14ac:dyDescent="0.2">
      <c r="I2579" s="23"/>
      <c r="J2579" s="25"/>
    </row>
    <row r="2580" spans="9:10" x14ac:dyDescent="0.2">
      <c r="I2580" s="23"/>
      <c r="J2580" s="25"/>
    </row>
    <row r="2581" spans="9:10" x14ac:dyDescent="0.2">
      <c r="I2581" s="23"/>
      <c r="J2581" s="25"/>
    </row>
    <row r="2582" spans="9:10" x14ac:dyDescent="0.2">
      <c r="I2582" s="23"/>
      <c r="J2582" s="25"/>
    </row>
    <row r="2583" spans="9:10" x14ac:dyDescent="0.2">
      <c r="I2583" s="23"/>
      <c r="J2583" s="25"/>
    </row>
    <row r="2584" spans="9:10" x14ac:dyDescent="0.2">
      <c r="I2584" s="23"/>
      <c r="J2584" s="25"/>
    </row>
    <row r="2585" spans="9:10" x14ac:dyDescent="0.2">
      <c r="I2585" s="23"/>
      <c r="J2585" s="25"/>
    </row>
    <row r="2586" spans="9:10" x14ac:dyDescent="0.2">
      <c r="I2586" s="23"/>
      <c r="J2586" s="25"/>
    </row>
    <row r="2587" spans="9:10" x14ac:dyDescent="0.2">
      <c r="I2587" s="23"/>
      <c r="J2587" s="25"/>
    </row>
    <row r="2588" spans="9:10" x14ac:dyDescent="0.2">
      <c r="I2588" s="23"/>
      <c r="J2588" s="25"/>
    </row>
    <row r="2589" spans="9:10" x14ac:dyDescent="0.2">
      <c r="I2589" s="23"/>
      <c r="J2589" s="25"/>
    </row>
    <row r="2590" spans="9:10" x14ac:dyDescent="0.2">
      <c r="I2590" s="23"/>
      <c r="J2590" s="25"/>
    </row>
    <row r="2591" spans="9:10" x14ac:dyDescent="0.2">
      <c r="I2591" s="23"/>
      <c r="J2591" s="25"/>
    </row>
    <row r="2592" spans="9:10" x14ac:dyDescent="0.2">
      <c r="I2592" s="23"/>
      <c r="J2592" s="25"/>
    </row>
    <row r="2593" spans="9:10" x14ac:dyDescent="0.2">
      <c r="I2593" s="23"/>
      <c r="J2593" s="25"/>
    </row>
    <row r="2594" spans="9:10" x14ac:dyDescent="0.2">
      <c r="I2594" s="23"/>
      <c r="J2594" s="25"/>
    </row>
    <row r="2595" spans="9:10" x14ac:dyDescent="0.2">
      <c r="I2595" s="23"/>
      <c r="J2595" s="25"/>
    </row>
    <row r="2596" spans="9:10" x14ac:dyDescent="0.2">
      <c r="I2596" s="23"/>
      <c r="J2596" s="25"/>
    </row>
    <row r="2597" spans="9:10" x14ac:dyDescent="0.2">
      <c r="I2597" s="23"/>
      <c r="J2597" s="25"/>
    </row>
    <row r="2598" spans="9:10" x14ac:dyDescent="0.2">
      <c r="I2598" s="23"/>
      <c r="J2598" s="25"/>
    </row>
    <row r="2599" spans="9:10" x14ac:dyDescent="0.2">
      <c r="I2599" s="23"/>
      <c r="J2599" s="25"/>
    </row>
    <row r="2600" spans="9:10" x14ac:dyDescent="0.2">
      <c r="I2600" s="23"/>
      <c r="J2600" s="25"/>
    </row>
    <row r="2601" spans="9:10" x14ac:dyDescent="0.2">
      <c r="I2601" s="23"/>
      <c r="J2601" s="25"/>
    </row>
    <row r="2602" spans="9:10" x14ac:dyDescent="0.2">
      <c r="I2602" s="23"/>
      <c r="J2602" s="25"/>
    </row>
    <row r="2603" spans="9:10" x14ac:dyDescent="0.2">
      <c r="I2603" s="23"/>
      <c r="J2603" s="25"/>
    </row>
    <row r="2604" spans="9:10" x14ac:dyDescent="0.2">
      <c r="I2604" s="23"/>
      <c r="J2604" s="25"/>
    </row>
    <row r="2605" spans="9:10" x14ac:dyDescent="0.2">
      <c r="I2605" s="23"/>
      <c r="J2605" s="25"/>
    </row>
    <row r="2606" spans="9:10" x14ac:dyDescent="0.2">
      <c r="I2606" s="23"/>
      <c r="J2606" s="25"/>
    </row>
    <row r="2607" spans="9:10" x14ac:dyDescent="0.2">
      <c r="I2607" s="23"/>
      <c r="J2607" s="25"/>
    </row>
    <row r="2608" spans="9:10" x14ac:dyDescent="0.2">
      <c r="I2608" s="23"/>
      <c r="J2608" s="25"/>
    </row>
    <row r="2609" spans="9:10" x14ac:dyDescent="0.2">
      <c r="I2609" s="23"/>
      <c r="J2609" s="25"/>
    </row>
    <row r="2610" spans="9:10" x14ac:dyDescent="0.2">
      <c r="I2610" s="23"/>
      <c r="J2610" s="25"/>
    </row>
    <row r="2611" spans="9:10" x14ac:dyDescent="0.2">
      <c r="I2611" s="23"/>
      <c r="J2611" s="25"/>
    </row>
    <row r="2612" spans="9:10" x14ac:dyDescent="0.2">
      <c r="I2612" s="23"/>
      <c r="J2612" s="25"/>
    </row>
    <row r="2613" spans="9:10" x14ac:dyDescent="0.2">
      <c r="I2613" s="23"/>
      <c r="J2613" s="25"/>
    </row>
    <row r="2614" spans="9:10" x14ac:dyDescent="0.2">
      <c r="I2614" s="23"/>
      <c r="J2614" s="25"/>
    </row>
    <row r="2615" spans="9:10" x14ac:dyDescent="0.2">
      <c r="I2615" s="23"/>
      <c r="J2615" s="25"/>
    </row>
    <row r="2616" spans="9:10" x14ac:dyDescent="0.2">
      <c r="I2616" s="23"/>
      <c r="J2616" s="25"/>
    </row>
    <row r="2617" spans="9:10" x14ac:dyDescent="0.2">
      <c r="I2617" s="23"/>
      <c r="J2617" s="25"/>
    </row>
    <row r="2618" spans="9:10" x14ac:dyDescent="0.2">
      <c r="I2618" s="23"/>
      <c r="J2618" s="25"/>
    </row>
    <row r="2619" spans="9:10" x14ac:dyDescent="0.2">
      <c r="I2619" s="23"/>
      <c r="J2619" s="25"/>
    </row>
    <row r="2620" spans="9:10" x14ac:dyDescent="0.2">
      <c r="I2620" s="23"/>
      <c r="J2620" s="25"/>
    </row>
    <row r="2621" spans="9:10" x14ac:dyDescent="0.2">
      <c r="I2621" s="23"/>
      <c r="J2621" s="25"/>
    </row>
    <row r="2622" spans="9:10" x14ac:dyDescent="0.2">
      <c r="I2622" s="23"/>
      <c r="J2622" s="25"/>
    </row>
    <row r="2623" spans="9:10" x14ac:dyDescent="0.2">
      <c r="I2623" s="23"/>
      <c r="J2623" s="25"/>
    </row>
    <row r="2624" spans="9:10" x14ac:dyDescent="0.2">
      <c r="I2624" s="23"/>
      <c r="J2624" s="25"/>
    </row>
    <row r="2625" spans="9:12" x14ac:dyDescent="0.2">
      <c r="I2625" s="23"/>
      <c r="J2625" s="25"/>
    </row>
    <row r="2626" spans="9:12" x14ac:dyDescent="0.2">
      <c r="I2626" s="23"/>
      <c r="J2626" s="25"/>
    </row>
    <row r="2627" spans="9:12" x14ac:dyDescent="0.2">
      <c r="I2627" s="23"/>
      <c r="J2627" s="25"/>
    </row>
    <row r="2628" spans="9:12" x14ac:dyDescent="0.2">
      <c r="I2628" s="23"/>
      <c r="J2628" s="25"/>
    </row>
    <row r="2629" spans="9:12" x14ac:dyDescent="0.2">
      <c r="J2629" s="25"/>
    </row>
    <row r="2631" spans="9:12" x14ac:dyDescent="0.2">
      <c r="L2631" s="56"/>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topLeftCell="F1" workbookViewId="0">
      <selection activeCell="P1" sqref="P1:Q1048576"/>
    </sheetView>
  </sheetViews>
  <sheetFormatPr baseColWidth="10" defaultColWidth="8.83203125" defaultRowHeight="15" x14ac:dyDescent="0.2"/>
  <cols>
    <col min="1" max="1" width="16.5" customWidth="1"/>
    <col min="2" max="2" width="16.5" style="16" customWidth="1"/>
    <col min="3" max="5" width="16.5" customWidth="1"/>
    <col min="6" max="6" width="21.33203125" customWidth="1"/>
    <col min="7" max="7" width="69" customWidth="1"/>
    <col min="9" max="9" width="49.1640625" customWidth="1"/>
    <col min="10" max="10" width="25.33203125" bestFit="1" customWidth="1"/>
    <col min="11" max="11" width="18.5" bestFit="1" customWidth="1"/>
  </cols>
  <sheetData>
    <row r="1" spans="1:16" x14ac:dyDescent="0.2">
      <c r="A1" s="50" t="s">
        <v>416</v>
      </c>
      <c r="B1" s="51" t="s">
        <v>417</v>
      </c>
      <c r="C1" s="50" t="s">
        <v>418</v>
      </c>
      <c r="D1" s="50" t="s">
        <v>419</v>
      </c>
      <c r="E1" s="50" t="s">
        <v>420</v>
      </c>
      <c r="F1" s="50" t="s">
        <v>421</v>
      </c>
      <c r="G1" s="50" t="s">
        <v>422</v>
      </c>
      <c r="H1" s="50" t="s">
        <v>423</v>
      </c>
      <c r="I1" s="50" t="s">
        <v>424</v>
      </c>
      <c r="J1" s="60" t="s">
        <v>3303</v>
      </c>
      <c r="K1" t="s">
        <v>3306</v>
      </c>
      <c r="P1" s="35"/>
    </row>
    <row r="2" spans="1:16" x14ac:dyDescent="0.2">
      <c r="A2">
        <v>10936317</v>
      </c>
      <c r="B2" s="16">
        <v>46019</v>
      </c>
      <c r="C2" t="s">
        <v>346</v>
      </c>
      <c r="D2" t="s">
        <v>425</v>
      </c>
      <c r="E2">
        <v>96424</v>
      </c>
      <c r="F2" t="s">
        <v>426</v>
      </c>
      <c r="G2" t="s">
        <v>427</v>
      </c>
      <c r="H2">
        <v>5</v>
      </c>
      <c r="I2" t="s">
        <v>428</v>
      </c>
      <c r="J2" s="61" t="s">
        <v>24</v>
      </c>
      <c r="K2">
        <v>4.5</v>
      </c>
      <c r="P2" s="35"/>
    </row>
    <row r="3" spans="1:16" x14ac:dyDescent="0.2">
      <c r="A3">
        <v>10936325</v>
      </c>
      <c r="B3" s="16">
        <v>46019</v>
      </c>
      <c r="C3" t="s">
        <v>198</v>
      </c>
      <c r="D3" t="s">
        <v>429</v>
      </c>
      <c r="E3">
        <v>86126</v>
      </c>
      <c r="F3" t="s">
        <v>430</v>
      </c>
      <c r="G3" t="s">
        <v>431</v>
      </c>
      <c r="H3">
        <v>5</v>
      </c>
      <c r="I3" t="s">
        <v>432</v>
      </c>
      <c r="J3" s="61" t="s">
        <v>33</v>
      </c>
      <c r="K3">
        <v>4.5</v>
      </c>
      <c r="P3" s="35"/>
    </row>
    <row r="4" spans="1:16" x14ac:dyDescent="0.2">
      <c r="A4">
        <v>10936326</v>
      </c>
      <c r="B4" s="16">
        <v>46019</v>
      </c>
      <c r="C4" t="s">
        <v>198</v>
      </c>
      <c r="D4" t="s">
        <v>429</v>
      </c>
      <c r="E4">
        <v>77509</v>
      </c>
      <c r="F4" t="s">
        <v>433</v>
      </c>
      <c r="G4" t="s">
        <v>434</v>
      </c>
      <c r="H4">
        <v>3</v>
      </c>
      <c r="I4" t="s">
        <v>435</v>
      </c>
      <c r="J4" s="61" t="s">
        <v>38</v>
      </c>
      <c r="K4">
        <v>4.583333333333333</v>
      </c>
      <c r="P4" s="35"/>
    </row>
    <row r="5" spans="1:16" x14ac:dyDescent="0.2">
      <c r="A5">
        <v>10936327</v>
      </c>
      <c r="B5" s="16">
        <v>46019</v>
      </c>
      <c r="C5" t="s">
        <v>198</v>
      </c>
      <c r="D5" t="s">
        <v>429</v>
      </c>
      <c r="E5">
        <v>41143</v>
      </c>
      <c r="F5" t="s">
        <v>436</v>
      </c>
      <c r="G5" t="s">
        <v>437</v>
      </c>
      <c r="H5">
        <v>4</v>
      </c>
      <c r="I5" t="s">
        <v>438</v>
      </c>
      <c r="J5" s="61" t="s">
        <v>42</v>
      </c>
      <c r="K5">
        <v>4.1111111111111107</v>
      </c>
      <c r="P5" s="35"/>
    </row>
    <row r="6" spans="1:16" x14ac:dyDescent="0.2">
      <c r="A6">
        <v>10936328</v>
      </c>
      <c r="B6" s="16">
        <v>46019</v>
      </c>
      <c r="C6" t="s">
        <v>198</v>
      </c>
      <c r="D6" t="s">
        <v>429</v>
      </c>
      <c r="E6">
        <v>92243</v>
      </c>
      <c r="F6" t="s">
        <v>439</v>
      </c>
      <c r="G6" t="s">
        <v>440</v>
      </c>
      <c r="H6">
        <v>5</v>
      </c>
      <c r="I6" t="s">
        <v>441</v>
      </c>
      <c r="J6" s="61" t="s">
        <v>44</v>
      </c>
      <c r="K6">
        <v>4</v>
      </c>
      <c r="P6" s="35"/>
    </row>
    <row r="7" spans="1:16" x14ac:dyDescent="0.2">
      <c r="A7">
        <v>10936329</v>
      </c>
      <c r="B7" s="16">
        <v>46019</v>
      </c>
      <c r="C7" t="s">
        <v>198</v>
      </c>
      <c r="D7" t="s">
        <v>429</v>
      </c>
      <c r="E7">
        <v>87116</v>
      </c>
      <c r="F7" t="s">
        <v>442</v>
      </c>
      <c r="G7" t="s">
        <v>443</v>
      </c>
      <c r="H7">
        <v>5</v>
      </c>
      <c r="I7" t="s">
        <v>444</v>
      </c>
      <c r="J7" s="61" t="s">
        <v>47</v>
      </c>
      <c r="K7">
        <v>5</v>
      </c>
      <c r="P7" s="35"/>
    </row>
    <row r="8" spans="1:16" x14ac:dyDescent="0.2">
      <c r="A8">
        <v>10936330</v>
      </c>
      <c r="B8" s="16">
        <v>46019</v>
      </c>
      <c r="C8" t="s">
        <v>198</v>
      </c>
      <c r="D8" t="s">
        <v>429</v>
      </c>
      <c r="E8">
        <v>65010</v>
      </c>
      <c r="F8" t="s">
        <v>445</v>
      </c>
      <c r="G8" t="s">
        <v>446</v>
      </c>
      <c r="H8">
        <v>3</v>
      </c>
      <c r="I8" t="s">
        <v>447</v>
      </c>
      <c r="J8" s="61" t="s">
        <v>53</v>
      </c>
      <c r="K8">
        <v>5</v>
      </c>
      <c r="P8" s="35"/>
    </row>
    <row r="9" spans="1:16" x14ac:dyDescent="0.2">
      <c r="A9">
        <v>10936331</v>
      </c>
      <c r="B9" s="16">
        <v>46019</v>
      </c>
      <c r="C9" t="s">
        <v>198</v>
      </c>
      <c r="D9" t="s">
        <v>429</v>
      </c>
      <c r="E9">
        <v>70446</v>
      </c>
      <c r="F9" t="s">
        <v>448</v>
      </c>
      <c r="G9" t="s">
        <v>449</v>
      </c>
      <c r="H9">
        <v>4</v>
      </c>
      <c r="I9" t="s">
        <v>450</v>
      </c>
      <c r="J9" s="61" t="s">
        <v>56</v>
      </c>
      <c r="K9">
        <v>3.4</v>
      </c>
      <c r="P9" s="35"/>
    </row>
    <row r="10" spans="1:16" x14ac:dyDescent="0.2">
      <c r="A10">
        <v>10936332</v>
      </c>
      <c r="B10" s="16">
        <v>46019</v>
      </c>
      <c r="C10" t="s">
        <v>198</v>
      </c>
      <c r="D10" t="s">
        <v>429</v>
      </c>
      <c r="E10">
        <v>49121</v>
      </c>
      <c r="F10" t="s">
        <v>451</v>
      </c>
      <c r="G10" t="s">
        <v>452</v>
      </c>
      <c r="H10">
        <v>3</v>
      </c>
      <c r="I10" t="s">
        <v>453</v>
      </c>
      <c r="J10" s="61" t="s">
        <v>60</v>
      </c>
      <c r="K10">
        <v>3.6</v>
      </c>
      <c r="P10" s="35"/>
    </row>
    <row r="11" spans="1:16" x14ac:dyDescent="0.2">
      <c r="A11">
        <v>10936339</v>
      </c>
      <c r="B11" s="16">
        <v>46019</v>
      </c>
      <c r="C11" t="s">
        <v>116</v>
      </c>
      <c r="D11" t="s">
        <v>454</v>
      </c>
      <c r="E11">
        <v>87093</v>
      </c>
      <c r="F11" t="s">
        <v>455</v>
      </c>
      <c r="G11" t="s">
        <v>456</v>
      </c>
      <c r="H11">
        <v>2</v>
      </c>
      <c r="I11" t="s">
        <v>457</v>
      </c>
      <c r="J11" s="61" t="s">
        <v>65</v>
      </c>
      <c r="K11">
        <v>4.5</v>
      </c>
      <c r="P11" s="35"/>
    </row>
    <row r="12" spans="1:16" x14ac:dyDescent="0.2">
      <c r="A12">
        <v>10936346</v>
      </c>
      <c r="B12" s="16">
        <v>46019</v>
      </c>
      <c r="C12" t="s">
        <v>302</v>
      </c>
      <c r="D12" t="s">
        <v>458</v>
      </c>
      <c r="E12">
        <v>79697</v>
      </c>
      <c r="F12" t="s">
        <v>459</v>
      </c>
      <c r="G12" t="s">
        <v>460</v>
      </c>
      <c r="H12">
        <v>1</v>
      </c>
      <c r="I12" t="s">
        <v>461</v>
      </c>
      <c r="J12" s="61" t="s">
        <v>69</v>
      </c>
      <c r="K12">
        <v>5</v>
      </c>
      <c r="P12" s="35"/>
    </row>
    <row r="13" spans="1:16" x14ac:dyDescent="0.2">
      <c r="A13">
        <v>10936348</v>
      </c>
      <c r="B13" s="16">
        <v>46019</v>
      </c>
      <c r="C13" t="s">
        <v>116</v>
      </c>
      <c r="D13" t="s">
        <v>454</v>
      </c>
      <c r="E13">
        <v>95766</v>
      </c>
      <c r="F13" t="s">
        <v>462</v>
      </c>
      <c r="G13" t="s">
        <v>463</v>
      </c>
      <c r="H13">
        <v>4</v>
      </c>
      <c r="I13" t="s">
        <v>464</v>
      </c>
      <c r="J13" s="61" t="s">
        <v>71</v>
      </c>
      <c r="K13">
        <v>4.7272727272727275</v>
      </c>
      <c r="P13" s="35"/>
    </row>
    <row r="14" spans="1:16" x14ac:dyDescent="0.2">
      <c r="A14">
        <v>10936353</v>
      </c>
      <c r="B14" s="16">
        <v>46019</v>
      </c>
      <c r="C14" t="s">
        <v>274</v>
      </c>
      <c r="D14" t="s">
        <v>465</v>
      </c>
      <c r="E14">
        <v>95400</v>
      </c>
      <c r="F14" t="s">
        <v>466</v>
      </c>
      <c r="G14" t="s">
        <v>467</v>
      </c>
      <c r="H14">
        <v>5</v>
      </c>
      <c r="I14" t="s">
        <v>468</v>
      </c>
      <c r="J14" s="61" t="s">
        <v>74</v>
      </c>
      <c r="K14">
        <v>3</v>
      </c>
      <c r="P14" s="35"/>
    </row>
    <row r="15" spans="1:16" x14ac:dyDescent="0.2">
      <c r="A15">
        <v>10936375</v>
      </c>
      <c r="B15" s="16">
        <v>46019</v>
      </c>
      <c r="C15" t="s">
        <v>116</v>
      </c>
      <c r="D15" t="s">
        <v>454</v>
      </c>
      <c r="E15">
        <v>95912</v>
      </c>
      <c r="F15" t="s">
        <v>469</v>
      </c>
      <c r="G15" t="s">
        <v>470</v>
      </c>
      <c r="H15">
        <v>4</v>
      </c>
      <c r="I15" t="s">
        <v>471</v>
      </c>
      <c r="J15" s="61" t="s">
        <v>76</v>
      </c>
      <c r="K15">
        <v>4.625</v>
      </c>
      <c r="P15" s="35"/>
    </row>
    <row r="16" spans="1:16" x14ac:dyDescent="0.2">
      <c r="A16">
        <v>10936376</v>
      </c>
      <c r="B16" s="16">
        <v>46019</v>
      </c>
      <c r="C16" t="s">
        <v>116</v>
      </c>
      <c r="D16" t="s">
        <v>454</v>
      </c>
      <c r="E16">
        <v>87733</v>
      </c>
      <c r="F16" t="s">
        <v>472</v>
      </c>
      <c r="G16" t="s">
        <v>473</v>
      </c>
      <c r="H16">
        <v>4</v>
      </c>
      <c r="I16" t="s">
        <v>474</v>
      </c>
      <c r="J16" s="61" t="s">
        <v>78</v>
      </c>
      <c r="K16">
        <v>3.7857142857142856</v>
      </c>
      <c r="P16" s="35"/>
    </row>
    <row r="17" spans="1:16" x14ac:dyDescent="0.2">
      <c r="A17">
        <v>10936378</v>
      </c>
      <c r="B17" s="16">
        <v>46019</v>
      </c>
      <c r="C17" t="s">
        <v>403</v>
      </c>
      <c r="D17" t="s">
        <v>458</v>
      </c>
      <c r="E17">
        <v>93343</v>
      </c>
      <c r="F17" t="s">
        <v>475</v>
      </c>
      <c r="G17" t="s">
        <v>476</v>
      </c>
      <c r="H17">
        <v>4</v>
      </c>
      <c r="I17" t="s">
        <v>477</v>
      </c>
      <c r="J17" s="61" t="s">
        <v>79</v>
      </c>
      <c r="K17">
        <v>5</v>
      </c>
      <c r="P17" s="35"/>
    </row>
    <row r="18" spans="1:16" x14ac:dyDescent="0.2">
      <c r="A18">
        <v>10936380</v>
      </c>
      <c r="B18" s="16">
        <v>46019</v>
      </c>
      <c r="C18" t="s">
        <v>403</v>
      </c>
      <c r="D18" t="s">
        <v>458</v>
      </c>
      <c r="E18">
        <v>91377</v>
      </c>
      <c r="F18" t="s">
        <v>478</v>
      </c>
      <c r="G18" t="s">
        <v>479</v>
      </c>
      <c r="H18">
        <v>4</v>
      </c>
      <c r="I18" t="s">
        <v>480</v>
      </c>
      <c r="J18" s="61" t="s">
        <v>82</v>
      </c>
      <c r="K18">
        <v>4.3157894736842106</v>
      </c>
      <c r="P18" s="35"/>
    </row>
    <row r="19" spans="1:16" x14ac:dyDescent="0.2">
      <c r="A19">
        <v>10936383</v>
      </c>
      <c r="B19" s="16">
        <v>46019</v>
      </c>
      <c r="C19" t="s">
        <v>403</v>
      </c>
      <c r="D19" t="s">
        <v>458</v>
      </c>
      <c r="E19">
        <v>97955</v>
      </c>
      <c r="F19" t="s">
        <v>481</v>
      </c>
      <c r="G19" t="s">
        <v>482</v>
      </c>
      <c r="H19">
        <v>3</v>
      </c>
      <c r="I19" t="s">
        <v>483</v>
      </c>
      <c r="J19" s="61" t="s">
        <v>86</v>
      </c>
      <c r="K19">
        <v>4.4000000000000004</v>
      </c>
      <c r="P19" s="35"/>
    </row>
    <row r="20" spans="1:16" x14ac:dyDescent="0.2">
      <c r="A20">
        <v>10936384</v>
      </c>
      <c r="B20" s="16">
        <v>46019</v>
      </c>
      <c r="C20" t="s">
        <v>403</v>
      </c>
      <c r="D20" t="s">
        <v>458</v>
      </c>
      <c r="E20">
        <v>97246</v>
      </c>
      <c r="F20" t="s">
        <v>484</v>
      </c>
      <c r="G20" t="s">
        <v>485</v>
      </c>
      <c r="H20">
        <v>4</v>
      </c>
      <c r="I20" t="s">
        <v>486</v>
      </c>
      <c r="J20" s="61" t="s">
        <v>87</v>
      </c>
      <c r="K20">
        <v>4</v>
      </c>
      <c r="P20" s="35"/>
    </row>
    <row r="21" spans="1:16" x14ac:dyDescent="0.2">
      <c r="A21">
        <v>10936430</v>
      </c>
      <c r="B21" s="16">
        <v>46019</v>
      </c>
      <c r="C21" t="s">
        <v>397</v>
      </c>
      <c r="D21" t="s">
        <v>425</v>
      </c>
      <c r="E21">
        <v>97976</v>
      </c>
      <c r="F21" t="s">
        <v>487</v>
      </c>
      <c r="G21" t="s">
        <v>488</v>
      </c>
      <c r="H21">
        <v>5</v>
      </c>
      <c r="I21" t="s">
        <v>489</v>
      </c>
      <c r="J21" s="61" t="s">
        <v>88</v>
      </c>
      <c r="K21">
        <v>4.5999999999999996</v>
      </c>
      <c r="P21" s="35"/>
    </row>
    <row r="22" spans="1:16" x14ac:dyDescent="0.2">
      <c r="A22">
        <v>10936436</v>
      </c>
      <c r="B22" s="16">
        <v>46019</v>
      </c>
      <c r="C22" t="s">
        <v>397</v>
      </c>
      <c r="D22" t="s">
        <v>425</v>
      </c>
      <c r="E22">
        <v>96214</v>
      </c>
      <c r="F22" t="s">
        <v>490</v>
      </c>
      <c r="G22" t="s">
        <v>491</v>
      </c>
      <c r="H22">
        <v>5</v>
      </c>
      <c r="I22" t="s">
        <v>492</v>
      </c>
      <c r="J22" s="61" t="s">
        <v>92</v>
      </c>
      <c r="K22">
        <v>4.2727272727272725</v>
      </c>
      <c r="P22" s="35"/>
    </row>
    <row r="23" spans="1:16" x14ac:dyDescent="0.2">
      <c r="A23">
        <v>10936442</v>
      </c>
      <c r="B23" s="16">
        <v>46019</v>
      </c>
      <c r="C23" t="s">
        <v>397</v>
      </c>
      <c r="D23" t="s">
        <v>425</v>
      </c>
      <c r="E23">
        <v>94104</v>
      </c>
      <c r="F23" t="s">
        <v>493</v>
      </c>
      <c r="G23" t="s">
        <v>494</v>
      </c>
      <c r="H23">
        <v>5</v>
      </c>
      <c r="I23" t="s">
        <v>495</v>
      </c>
      <c r="J23" s="61" t="s">
        <v>93</v>
      </c>
      <c r="K23">
        <v>2.5714285714285716</v>
      </c>
      <c r="P23" s="35"/>
    </row>
    <row r="24" spans="1:16" x14ac:dyDescent="0.2">
      <c r="A24">
        <v>10936445</v>
      </c>
      <c r="B24" s="16">
        <v>46019</v>
      </c>
      <c r="C24" t="s">
        <v>397</v>
      </c>
      <c r="D24" t="s">
        <v>425</v>
      </c>
      <c r="E24">
        <v>97059</v>
      </c>
      <c r="F24" t="s">
        <v>496</v>
      </c>
      <c r="G24" s="26" t="s">
        <v>497</v>
      </c>
      <c r="H24">
        <v>2</v>
      </c>
      <c r="I24" t="s">
        <v>498</v>
      </c>
      <c r="J24" s="61" t="s">
        <v>97</v>
      </c>
      <c r="K24">
        <v>5</v>
      </c>
      <c r="P24" s="35"/>
    </row>
    <row r="25" spans="1:16" x14ac:dyDescent="0.2">
      <c r="A25">
        <v>10936447</v>
      </c>
      <c r="B25" s="16">
        <v>46019</v>
      </c>
      <c r="C25" t="s">
        <v>397</v>
      </c>
      <c r="D25" t="s">
        <v>425</v>
      </c>
      <c r="E25">
        <v>74697</v>
      </c>
      <c r="F25" t="s">
        <v>499</v>
      </c>
      <c r="G25" t="s">
        <v>500</v>
      </c>
      <c r="H25">
        <v>5</v>
      </c>
      <c r="I25" t="s">
        <v>501</v>
      </c>
      <c r="J25" s="61" t="s">
        <v>101</v>
      </c>
      <c r="K25">
        <v>5</v>
      </c>
      <c r="P25" s="35"/>
    </row>
    <row r="26" spans="1:16" x14ac:dyDescent="0.2">
      <c r="A26">
        <v>10936449</v>
      </c>
      <c r="B26" s="16">
        <v>46019</v>
      </c>
      <c r="C26" t="s">
        <v>397</v>
      </c>
      <c r="D26" t="s">
        <v>425</v>
      </c>
      <c r="E26">
        <v>98052</v>
      </c>
      <c r="F26" t="s">
        <v>502</v>
      </c>
      <c r="G26" t="s">
        <v>503</v>
      </c>
      <c r="H26">
        <v>3</v>
      </c>
      <c r="I26" t="s">
        <v>504</v>
      </c>
      <c r="J26" s="61" t="s">
        <v>102</v>
      </c>
      <c r="K26">
        <v>3.652173913043478</v>
      </c>
      <c r="P26" s="35"/>
    </row>
    <row r="27" spans="1:16" x14ac:dyDescent="0.2">
      <c r="A27">
        <v>10936450</v>
      </c>
      <c r="B27" s="16">
        <v>46019</v>
      </c>
      <c r="C27" t="s">
        <v>397</v>
      </c>
      <c r="D27" t="s">
        <v>425</v>
      </c>
      <c r="E27">
        <v>92373</v>
      </c>
      <c r="F27" t="s">
        <v>505</v>
      </c>
      <c r="G27" t="s">
        <v>506</v>
      </c>
      <c r="H27">
        <v>3</v>
      </c>
      <c r="I27" t="s">
        <v>507</v>
      </c>
      <c r="J27" s="61" t="s">
        <v>104</v>
      </c>
      <c r="K27">
        <v>4.7142857142857144</v>
      </c>
      <c r="P27" s="35"/>
    </row>
    <row r="28" spans="1:16" x14ac:dyDescent="0.2">
      <c r="A28">
        <v>10936452</v>
      </c>
      <c r="B28" s="16">
        <v>46019</v>
      </c>
      <c r="C28" t="s">
        <v>397</v>
      </c>
      <c r="D28" t="s">
        <v>425</v>
      </c>
      <c r="E28">
        <v>95024</v>
      </c>
      <c r="F28" t="s">
        <v>508</v>
      </c>
      <c r="G28" t="s">
        <v>509</v>
      </c>
      <c r="H28">
        <v>5</v>
      </c>
      <c r="I28" t="s">
        <v>510</v>
      </c>
      <c r="J28" s="61" t="s">
        <v>108</v>
      </c>
      <c r="K28">
        <v>4.1428571428571432</v>
      </c>
      <c r="P28" s="35"/>
    </row>
    <row r="29" spans="1:16" x14ac:dyDescent="0.2">
      <c r="A29">
        <v>10936454</v>
      </c>
      <c r="B29" s="16">
        <v>46019</v>
      </c>
      <c r="C29" t="s">
        <v>397</v>
      </c>
      <c r="D29" t="s">
        <v>425</v>
      </c>
      <c r="E29">
        <v>92918</v>
      </c>
      <c r="F29" t="s">
        <v>511</v>
      </c>
      <c r="G29" t="s">
        <v>512</v>
      </c>
      <c r="H29">
        <v>5</v>
      </c>
      <c r="I29" t="s">
        <v>513</v>
      </c>
      <c r="J29" s="61" t="s">
        <v>116</v>
      </c>
      <c r="K29">
        <v>3.6</v>
      </c>
      <c r="P29" s="35"/>
    </row>
    <row r="30" spans="1:16" x14ac:dyDescent="0.2">
      <c r="A30">
        <v>10936457</v>
      </c>
      <c r="B30" s="16">
        <v>46019</v>
      </c>
      <c r="C30" t="s">
        <v>397</v>
      </c>
      <c r="D30" t="s">
        <v>425</v>
      </c>
      <c r="E30">
        <v>92440</v>
      </c>
      <c r="F30" t="s">
        <v>514</v>
      </c>
      <c r="G30" t="s">
        <v>515</v>
      </c>
      <c r="H30">
        <v>5</v>
      </c>
      <c r="I30" t="s">
        <v>516</v>
      </c>
      <c r="J30" s="61" t="s">
        <v>121</v>
      </c>
      <c r="K30">
        <v>4.916666666666667</v>
      </c>
      <c r="P30" s="35"/>
    </row>
    <row r="31" spans="1:16" x14ac:dyDescent="0.2">
      <c r="A31">
        <v>10936468</v>
      </c>
      <c r="B31" s="16">
        <v>46019</v>
      </c>
      <c r="C31" t="s">
        <v>397</v>
      </c>
      <c r="D31" t="s">
        <v>425</v>
      </c>
      <c r="E31">
        <v>86238</v>
      </c>
      <c r="F31" t="s">
        <v>517</v>
      </c>
      <c r="G31" t="s">
        <v>518</v>
      </c>
      <c r="H31">
        <v>5</v>
      </c>
      <c r="I31" t="s">
        <v>519</v>
      </c>
      <c r="J31" s="61" t="s">
        <v>122</v>
      </c>
      <c r="K31">
        <v>3.1428571428571428</v>
      </c>
      <c r="P31" s="35"/>
    </row>
    <row r="32" spans="1:16" x14ac:dyDescent="0.2">
      <c r="A32">
        <v>10936469</v>
      </c>
      <c r="B32" s="16">
        <v>46019</v>
      </c>
      <c r="C32" t="s">
        <v>397</v>
      </c>
      <c r="D32" t="s">
        <v>425</v>
      </c>
      <c r="E32">
        <v>92525</v>
      </c>
      <c r="F32" t="s">
        <v>520</v>
      </c>
      <c r="G32" t="s">
        <v>521</v>
      </c>
      <c r="H32">
        <v>2</v>
      </c>
      <c r="I32" t="s">
        <v>522</v>
      </c>
      <c r="J32" s="61" t="s">
        <v>124</v>
      </c>
      <c r="K32">
        <v>4</v>
      </c>
      <c r="P32" s="35"/>
    </row>
    <row r="33" spans="1:16" x14ac:dyDescent="0.2">
      <c r="A33">
        <v>10936471</v>
      </c>
      <c r="B33" s="16">
        <v>46019</v>
      </c>
      <c r="C33" t="s">
        <v>397</v>
      </c>
      <c r="D33" t="s">
        <v>425</v>
      </c>
      <c r="E33">
        <v>95424</v>
      </c>
      <c r="F33" t="s">
        <v>523</v>
      </c>
      <c r="G33" t="s">
        <v>524</v>
      </c>
      <c r="H33">
        <v>5</v>
      </c>
      <c r="I33" t="s">
        <v>525</v>
      </c>
      <c r="J33" s="61" t="s">
        <v>125</v>
      </c>
      <c r="K33">
        <v>4.083333333333333</v>
      </c>
      <c r="P33" s="35"/>
    </row>
    <row r="34" spans="1:16" x14ac:dyDescent="0.2">
      <c r="A34">
        <v>10936474</v>
      </c>
      <c r="B34" s="16">
        <v>46019</v>
      </c>
      <c r="C34" t="s">
        <v>397</v>
      </c>
      <c r="D34" t="s">
        <v>425</v>
      </c>
      <c r="E34">
        <v>96735</v>
      </c>
      <c r="F34" t="s">
        <v>526</v>
      </c>
      <c r="G34" t="s">
        <v>527</v>
      </c>
      <c r="H34">
        <v>5</v>
      </c>
      <c r="I34" t="s">
        <v>528</v>
      </c>
      <c r="J34" s="61" t="s">
        <v>128</v>
      </c>
      <c r="K34">
        <v>2.5</v>
      </c>
      <c r="P34" s="35"/>
    </row>
    <row r="35" spans="1:16" x14ac:dyDescent="0.2">
      <c r="A35">
        <v>10936477</v>
      </c>
      <c r="B35" s="16">
        <v>46019</v>
      </c>
      <c r="C35" t="s">
        <v>397</v>
      </c>
      <c r="D35" t="s">
        <v>425</v>
      </c>
      <c r="E35">
        <v>98030</v>
      </c>
      <c r="F35" t="s">
        <v>529</v>
      </c>
      <c r="G35" t="s">
        <v>530</v>
      </c>
      <c r="H35">
        <v>5</v>
      </c>
      <c r="I35" t="s">
        <v>531</v>
      </c>
      <c r="J35" s="61" t="s">
        <v>129</v>
      </c>
      <c r="K35">
        <v>4.1538461538461542</v>
      </c>
      <c r="P35" s="35"/>
    </row>
    <row r="36" spans="1:16" x14ac:dyDescent="0.2">
      <c r="A36">
        <v>10936478</v>
      </c>
      <c r="B36" s="16">
        <v>46019</v>
      </c>
      <c r="C36" t="s">
        <v>397</v>
      </c>
      <c r="D36" t="s">
        <v>425</v>
      </c>
      <c r="E36">
        <v>84970</v>
      </c>
      <c r="F36" t="s">
        <v>532</v>
      </c>
      <c r="G36" t="s">
        <v>533</v>
      </c>
      <c r="H36">
        <v>4</v>
      </c>
      <c r="I36" t="s">
        <v>534</v>
      </c>
      <c r="J36" s="61" t="s">
        <v>130</v>
      </c>
      <c r="K36">
        <v>5</v>
      </c>
      <c r="P36" s="35"/>
    </row>
    <row r="37" spans="1:16" x14ac:dyDescent="0.2">
      <c r="A37">
        <v>10936481</v>
      </c>
      <c r="B37" s="16">
        <v>46019</v>
      </c>
      <c r="C37" t="s">
        <v>397</v>
      </c>
      <c r="D37" t="s">
        <v>425</v>
      </c>
      <c r="E37">
        <v>89934</v>
      </c>
      <c r="F37" t="s">
        <v>535</v>
      </c>
      <c r="G37" t="s">
        <v>536</v>
      </c>
      <c r="H37">
        <v>5</v>
      </c>
      <c r="I37" t="s">
        <v>537</v>
      </c>
      <c r="J37" s="61" t="s">
        <v>133</v>
      </c>
      <c r="K37">
        <v>3.6363636363636362</v>
      </c>
      <c r="P37" s="35"/>
    </row>
    <row r="38" spans="1:16" x14ac:dyDescent="0.2">
      <c r="A38">
        <v>10936483</v>
      </c>
      <c r="B38" s="16">
        <v>46019</v>
      </c>
      <c r="C38" t="s">
        <v>397</v>
      </c>
      <c r="D38" t="s">
        <v>425</v>
      </c>
      <c r="E38">
        <v>84130</v>
      </c>
      <c r="F38" t="s">
        <v>538</v>
      </c>
      <c r="G38" t="s">
        <v>539</v>
      </c>
      <c r="H38">
        <v>4</v>
      </c>
      <c r="I38" t="s">
        <v>540</v>
      </c>
      <c r="J38" s="61" t="s">
        <v>138</v>
      </c>
      <c r="K38">
        <v>4.7142857142857144</v>
      </c>
      <c r="P38" s="35"/>
    </row>
    <row r="39" spans="1:16" x14ac:dyDescent="0.2">
      <c r="A39">
        <v>10936484</v>
      </c>
      <c r="B39" s="16">
        <v>46019</v>
      </c>
      <c r="C39" t="s">
        <v>397</v>
      </c>
      <c r="D39" t="s">
        <v>425</v>
      </c>
      <c r="E39">
        <v>80005</v>
      </c>
      <c r="F39" t="s">
        <v>541</v>
      </c>
      <c r="G39" t="s">
        <v>542</v>
      </c>
      <c r="H39">
        <v>5</v>
      </c>
      <c r="I39" t="s">
        <v>543</v>
      </c>
      <c r="J39" s="61" t="s">
        <v>143</v>
      </c>
      <c r="K39">
        <v>4</v>
      </c>
      <c r="P39" s="41"/>
    </row>
    <row r="40" spans="1:16" x14ac:dyDescent="0.2">
      <c r="A40">
        <v>10936486</v>
      </c>
      <c r="B40" s="16">
        <v>46019</v>
      </c>
      <c r="C40" t="s">
        <v>397</v>
      </c>
      <c r="D40" t="s">
        <v>425</v>
      </c>
      <c r="E40">
        <v>81763</v>
      </c>
      <c r="F40" t="s">
        <v>544</v>
      </c>
      <c r="G40" t="s">
        <v>545</v>
      </c>
      <c r="H40">
        <v>5</v>
      </c>
      <c r="I40" t="s">
        <v>546</v>
      </c>
      <c r="J40" s="61" t="s">
        <v>149</v>
      </c>
      <c r="K40">
        <v>4.75</v>
      </c>
      <c r="P40" s="35"/>
    </row>
    <row r="41" spans="1:16" x14ac:dyDescent="0.2">
      <c r="A41">
        <v>10936502</v>
      </c>
      <c r="B41" s="16">
        <v>46019</v>
      </c>
      <c r="C41" t="s">
        <v>116</v>
      </c>
      <c r="D41" t="s">
        <v>454</v>
      </c>
      <c r="E41">
        <v>96330</v>
      </c>
      <c r="F41" t="s">
        <v>547</v>
      </c>
      <c r="G41" t="s">
        <v>548</v>
      </c>
      <c r="H41">
        <v>4</v>
      </c>
      <c r="I41" t="s">
        <v>549</v>
      </c>
      <c r="J41" s="61" t="s">
        <v>152</v>
      </c>
      <c r="K41">
        <v>2</v>
      </c>
      <c r="P41" s="35"/>
    </row>
    <row r="42" spans="1:16" x14ac:dyDescent="0.2">
      <c r="A42">
        <v>10936504</v>
      </c>
      <c r="B42" s="16">
        <v>46019</v>
      </c>
      <c r="C42" t="s">
        <v>116</v>
      </c>
      <c r="D42" t="s">
        <v>454</v>
      </c>
      <c r="E42">
        <v>86691</v>
      </c>
      <c r="F42" t="s">
        <v>550</v>
      </c>
      <c r="G42" t="s">
        <v>551</v>
      </c>
      <c r="H42">
        <v>4</v>
      </c>
      <c r="I42" t="s">
        <v>552</v>
      </c>
      <c r="J42" s="61" t="s">
        <v>153</v>
      </c>
      <c r="K42">
        <v>4.4285714285714288</v>
      </c>
      <c r="P42" s="35"/>
    </row>
    <row r="43" spans="1:16" x14ac:dyDescent="0.2">
      <c r="A43">
        <v>10936507</v>
      </c>
      <c r="B43" s="16">
        <v>46019</v>
      </c>
      <c r="C43" t="s">
        <v>116</v>
      </c>
      <c r="D43" t="s">
        <v>454</v>
      </c>
      <c r="E43">
        <v>95389</v>
      </c>
      <c r="F43" t="s">
        <v>553</v>
      </c>
      <c r="G43" t="s">
        <v>554</v>
      </c>
      <c r="H43">
        <v>4</v>
      </c>
      <c r="I43" t="s">
        <v>555</v>
      </c>
      <c r="J43" s="61" t="s">
        <v>155</v>
      </c>
      <c r="K43">
        <v>4</v>
      </c>
      <c r="P43" s="35"/>
    </row>
    <row r="44" spans="1:16" x14ac:dyDescent="0.2">
      <c r="A44">
        <v>10936510</v>
      </c>
      <c r="B44" s="16">
        <v>46019</v>
      </c>
      <c r="C44" t="s">
        <v>116</v>
      </c>
      <c r="D44" t="s">
        <v>454</v>
      </c>
      <c r="E44">
        <v>96320</v>
      </c>
      <c r="F44" t="s">
        <v>556</v>
      </c>
      <c r="G44" t="s">
        <v>557</v>
      </c>
      <c r="H44">
        <v>4</v>
      </c>
      <c r="I44" t="s">
        <v>558</v>
      </c>
      <c r="J44" s="61" t="s">
        <v>156</v>
      </c>
      <c r="K44">
        <v>3.4</v>
      </c>
      <c r="P44" s="35"/>
    </row>
    <row r="45" spans="1:16" x14ac:dyDescent="0.2">
      <c r="A45">
        <v>10936520</v>
      </c>
      <c r="B45" s="16">
        <v>46019</v>
      </c>
      <c r="C45" t="s">
        <v>116</v>
      </c>
      <c r="D45" t="s">
        <v>454</v>
      </c>
      <c r="E45">
        <v>79679</v>
      </c>
      <c r="F45" t="s">
        <v>559</v>
      </c>
      <c r="G45" t="s">
        <v>560</v>
      </c>
      <c r="H45">
        <v>4</v>
      </c>
      <c r="I45" t="s">
        <v>552</v>
      </c>
      <c r="J45" s="61" t="s">
        <v>159</v>
      </c>
      <c r="K45">
        <v>4.0769230769230766</v>
      </c>
      <c r="P45" s="35"/>
    </row>
    <row r="46" spans="1:16" x14ac:dyDescent="0.2">
      <c r="A46">
        <v>10936544</v>
      </c>
      <c r="B46" s="16">
        <v>46019</v>
      </c>
      <c r="C46" t="s">
        <v>200</v>
      </c>
      <c r="D46" t="s">
        <v>454</v>
      </c>
      <c r="E46">
        <v>81152</v>
      </c>
      <c r="F46" t="s">
        <v>561</v>
      </c>
      <c r="G46" t="s">
        <v>562</v>
      </c>
      <c r="H46">
        <v>5</v>
      </c>
      <c r="I46" t="s">
        <v>563</v>
      </c>
      <c r="J46" s="61" t="s">
        <v>164</v>
      </c>
      <c r="K46">
        <v>3.5</v>
      </c>
      <c r="P46" s="35"/>
    </row>
    <row r="47" spans="1:16" x14ac:dyDescent="0.2">
      <c r="A47">
        <v>10936545</v>
      </c>
      <c r="B47" s="16">
        <v>46019</v>
      </c>
      <c r="C47" t="s">
        <v>200</v>
      </c>
      <c r="D47" t="s">
        <v>454</v>
      </c>
      <c r="E47">
        <v>93827</v>
      </c>
      <c r="F47" t="s">
        <v>564</v>
      </c>
      <c r="G47" t="s">
        <v>565</v>
      </c>
      <c r="H47">
        <v>4</v>
      </c>
      <c r="I47" t="s">
        <v>566</v>
      </c>
      <c r="J47" s="61" t="s">
        <v>166</v>
      </c>
      <c r="K47">
        <v>2.8</v>
      </c>
      <c r="P47" s="35"/>
    </row>
    <row r="48" spans="1:16" x14ac:dyDescent="0.2">
      <c r="A48">
        <v>10936546</v>
      </c>
      <c r="B48" s="16">
        <v>46019</v>
      </c>
      <c r="C48" t="s">
        <v>200</v>
      </c>
      <c r="D48" t="s">
        <v>454</v>
      </c>
      <c r="E48">
        <v>93828</v>
      </c>
      <c r="F48" t="s">
        <v>567</v>
      </c>
      <c r="G48" t="s">
        <v>568</v>
      </c>
      <c r="H48">
        <v>4</v>
      </c>
      <c r="I48" t="s">
        <v>569</v>
      </c>
      <c r="J48" s="61" t="s">
        <v>167</v>
      </c>
      <c r="K48">
        <v>3.25</v>
      </c>
      <c r="P48" s="41"/>
    </row>
    <row r="49" spans="1:16" x14ac:dyDescent="0.2">
      <c r="A49">
        <v>10936547</v>
      </c>
      <c r="B49" s="16">
        <v>46019</v>
      </c>
      <c r="C49" t="s">
        <v>200</v>
      </c>
      <c r="D49" t="s">
        <v>454</v>
      </c>
      <c r="E49">
        <v>65632</v>
      </c>
      <c r="F49" t="s">
        <v>570</v>
      </c>
      <c r="G49" t="s">
        <v>571</v>
      </c>
      <c r="H49">
        <v>4</v>
      </c>
      <c r="I49" t="s">
        <v>572</v>
      </c>
      <c r="J49" s="61" t="s">
        <v>169</v>
      </c>
      <c r="K49">
        <v>4.5999999999999996</v>
      </c>
      <c r="P49" s="35"/>
    </row>
    <row r="50" spans="1:16" x14ac:dyDescent="0.2">
      <c r="A50">
        <v>10936548</v>
      </c>
      <c r="B50" s="16">
        <v>46019</v>
      </c>
      <c r="C50" t="s">
        <v>133</v>
      </c>
      <c r="D50" t="s">
        <v>454</v>
      </c>
      <c r="E50">
        <v>59582</v>
      </c>
      <c r="F50" t="s">
        <v>573</v>
      </c>
      <c r="G50" t="s">
        <v>574</v>
      </c>
      <c r="H50">
        <v>2</v>
      </c>
      <c r="I50" t="s">
        <v>575</v>
      </c>
      <c r="J50" s="61" t="s">
        <v>171</v>
      </c>
      <c r="K50">
        <v>2.8</v>
      </c>
      <c r="P50" s="35"/>
    </row>
    <row r="51" spans="1:16" x14ac:dyDescent="0.2">
      <c r="A51">
        <v>10936549</v>
      </c>
      <c r="B51" s="16">
        <v>46019</v>
      </c>
      <c r="C51" t="s">
        <v>133</v>
      </c>
      <c r="D51" t="s">
        <v>454</v>
      </c>
      <c r="E51">
        <v>87675</v>
      </c>
      <c r="F51" t="s">
        <v>576</v>
      </c>
      <c r="G51" t="s">
        <v>577</v>
      </c>
      <c r="H51">
        <v>4</v>
      </c>
      <c r="I51" t="s">
        <v>578</v>
      </c>
      <c r="J51" s="61" t="s">
        <v>174</v>
      </c>
      <c r="K51">
        <v>3.75</v>
      </c>
      <c r="P51" s="35"/>
    </row>
    <row r="52" spans="1:16" x14ac:dyDescent="0.2">
      <c r="A52">
        <v>10936550</v>
      </c>
      <c r="B52" s="16">
        <v>46019</v>
      </c>
      <c r="C52" t="s">
        <v>133</v>
      </c>
      <c r="D52" t="s">
        <v>454</v>
      </c>
      <c r="E52">
        <v>84710</v>
      </c>
      <c r="F52" t="s">
        <v>579</v>
      </c>
      <c r="G52" t="s">
        <v>580</v>
      </c>
      <c r="H52">
        <v>3</v>
      </c>
      <c r="I52" t="s">
        <v>581</v>
      </c>
      <c r="J52" s="61" t="s">
        <v>177</v>
      </c>
      <c r="K52">
        <v>5</v>
      </c>
      <c r="P52" s="35"/>
    </row>
    <row r="53" spans="1:16" x14ac:dyDescent="0.2">
      <c r="A53">
        <v>10936563</v>
      </c>
      <c r="B53" s="16">
        <v>46019</v>
      </c>
      <c r="C53" t="s">
        <v>235</v>
      </c>
      <c r="D53" t="s">
        <v>582</v>
      </c>
      <c r="E53">
        <v>96371</v>
      </c>
      <c r="F53" t="s">
        <v>583</v>
      </c>
      <c r="G53" t="s">
        <v>584</v>
      </c>
      <c r="H53">
        <v>5</v>
      </c>
      <c r="I53" t="s">
        <v>585</v>
      </c>
      <c r="J53" s="61" t="s">
        <v>184</v>
      </c>
      <c r="K53">
        <v>4.1428571428571432</v>
      </c>
      <c r="P53" s="35"/>
    </row>
    <row r="54" spans="1:16" x14ac:dyDescent="0.2">
      <c r="A54">
        <v>10936573</v>
      </c>
      <c r="B54" s="16">
        <v>46019</v>
      </c>
      <c r="C54" t="s">
        <v>345</v>
      </c>
      <c r="D54" t="s">
        <v>425</v>
      </c>
      <c r="E54">
        <v>92409</v>
      </c>
      <c r="F54" t="s">
        <v>586</v>
      </c>
      <c r="G54" t="s">
        <v>587</v>
      </c>
      <c r="H54">
        <v>4</v>
      </c>
      <c r="I54" t="s">
        <v>588</v>
      </c>
      <c r="J54" s="61" t="s">
        <v>186</v>
      </c>
      <c r="K54">
        <v>5</v>
      </c>
      <c r="P54" s="35"/>
    </row>
    <row r="55" spans="1:16" x14ac:dyDescent="0.2">
      <c r="A55">
        <v>10936574</v>
      </c>
      <c r="B55" s="16">
        <v>46019</v>
      </c>
      <c r="C55" t="s">
        <v>240</v>
      </c>
      <c r="D55" t="s">
        <v>425</v>
      </c>
      <c r="E55">
        <v>91629</v>
      </c>
      <c r="F55" t="s">
        <v>589</v>
      </c>
      <c r="G55" t="s">
        <v>590</v>
      </c>
      <c r="H55">
        <v>5</v>
      </c>
      <c r="I55" t="s">
        <v>591</v>
      </c>
      <c r="J55" s="61" t="s">
        <v>192</v>
      </c>
      <c r="K55">
        <v>4</v>
      </c>
      <c r="P55" s="35"/>
    </row>
    <row r="56" spans="1:16" x14ac:dyDescent="0.2">
      <c r="A56">
        <v>10936578</v>
      </c>
      <c r="B56" s="16">
        <v>46019</v>
      </c>
      <c r="C56" t="s">
        <v>138</v>
      </c>
      <c r="D56" t="s">
        <v>425</v>
      </c>
      <c r="E56">
        <v>87748</v>
      </c>
      <c r="F56" t="s">
        <v>592</v>
      </c>
      <c r="G56" t="s">
        <v>593</v>
      </c>
      <c r="H56">
        <v>5</v>
      </c>
      <c r="I56" t="s">
        <v>594</v>
      </c>
      <c r="J56" s="61" t="s">
        <v>198</v>
      </c>
      <c r="K56">
        <v>4</v>
      </c>
      <c r="P56" s="35"/>
    </row>
    <row r="57" spans="1:16" x14ac:dyDescent="0.2">
      <c r="A57">
        <v>10936579</v>
      </c>
      <c r="B57" s="16">
        <v>46019</v>
      </c>
      <c r="C57" t="s">
        <v>138</v>
      </c>
      <c r="D57" t="s">
        <v>425</v>
      </c>
      <c r="E57">
        <v>95043</v>
      </c>
      <c r="F57" t="s">
        <v>595</v>
      </c>
      <c r="G57" t="s">
        <v>596</v>
      </c>
      <c r="H57">
        <v>3</v>
      </c>
      <c r="I57" t="s">
        <v>597</v>
      </c>
      <c r="J57" s="61" t="s">
        <v>199</v>
      </c>
      <c r="K57">
        <v>4.333333333333333</v>
      </c>
      <c r="P57" s="35"/>
    </row>
    <row r="58" spans="1:16" x14ac:dyDescent="0.2">
      <c r="A58">
        <v>10936592</v>
      </c>
      <c r="B58" s="16">
        <v>46020</v>
      </c>
      <c r="C58" t="s">
        <v>76</v>
      </c>
      <c r="D58" t="s">
        <v>425</v>
      </c>
      <c r="E58">
        <v>95347</v>
      </c>
      <c r="F58" t="s">
        <v>598</v>
      </c>
      <c r="G58" t="s">
        <v>599</v>
      </c>
      <c r="H58">
        <v>5</v>
      </c>
      <c r="I58" t="s">
        <v>600</v>
      </c>
      <c r="J58" s="61" t="s">
        <v>200</v>
      </c>
      <c r="K58">
        <v>4.5714285714285712</v>
      </c>
      <c r="P58" s="35"/>
    </row>
    <row r="59" spans="1:16" x14ac:dyDescent="0.2">
      <c r="A59">
        <v>10936593</v>
      </c>
      <c r="B59" s="16">
        <v>46020</v>
      </c>
      <c r="C59" t="s">
        <v>76</v>
      </c>
      <c r="D59" t="s">
        <v>425</v>
      </c>
      <c r="E59">
        <v>95292</v>
      </c>
      <c r="F59" t="s">
        <v>601</v>
      </c>
      <c r="G59" t="s">
        <v>602</v>
      </c>
      <c r="H59">
        <v>5</v>
      </c>
      <c r="I59" t="s">
        <v>603</v>
      </c>
      <c r="J59" s="61" t="s">
        <v>203</v>
      </c>
      <c r="K59">
        <v>3.8</v>
      </c>
      <c r="P59" s="35"/>
    </row>
    <row r="60" spans="1:16" x14ac:dyDescent="0.2">
      <c r="A60">
        <v>10936594</v>
      </c>
      <c r="B60" s="16">
        <v>46020</v>
      </c>
      <c r="C60" t="s">
        <v>76</v>
      </c>
      <c r="D60" t="s">
        <v>425</v>
      </c>
      <c r="E60">
        <v>93940</v>
      </c>
      <c r="F60" t="s">
        <v>604</v>
      </c>
      <c r="G60" t="s">
        <v>605</v>
      </c>
      <c r="H60">
        <v>5</v>
      </c>
      <c r="I60" t="s">
        <v>606</v>
      </c>
      <c r="J60" s="61" t="s">
        <v>205</v>
      </c>
      <c r="K60">
        <v>1.2</v>
      </c>
      <c r="P60" s="35"/>
    </row>
    <row r="61" spans="1:16" x14ac:dyDescent="0.2">
      <c r="A61">
        <v>10936633</v>
      </c>
      <c r="B61" s="16">
        <v>46020</v>
      </c>
      <c r="C61" t="s">
        <v>402</v>
      </c>
      <c r="D61" t="s">
        <v>454</v>
      </c>
      <c r="E61">
        <v>97549</v>
      </c>
      <c r="F61" t="s">
        <v>607</v>
      </c>
      <c r="G61" t="s">
        <v>608</v>
      </c>
      <c r="H61">
        <v>2</v>
      </c>
      <c r="I61" t="s">
        <v>609</v>
      </c>
      <c r="J61" s="61" t="s">
        <v>206</v>
      </c>
      <c r="K61">
        <v>3.5454545454545454</v>
      </c>
      <c r="P61" s="35"/>
    </row>
    <row r="62" spans="1:16" x14ac:dyDescent="0.2">
      <c r="A62">
        <v>10936636</v>
      </c>
      <c r="B62" s="16">
        <v>46020</v>
      </c>
      <c r="C62" t="s">
        <v>402</v>
      </c>
      <c r="D62" t="s">
        <v>454</v>
      </c>
      <c r="E62">
        <v>98151</v>
      </c>
      <c r="F62" t="s">
        <v>610</v>
      </c>
      <c r="G62" t="s">
        <v>611</v>
      </c>
      <c r="H62">
        <v>3</v>
      </c>
      <c r="I62" t="s">
        <v>612</v>
      </c>
      <c r="J62" s="61" t="s">
        <v>209</v>
      </c>
      <c r="K62">
        <v>4.4000000000000004</v>
      </c>
      <c r="P62" s="35"/>
    </row>
    <row r="63" spans="1:16" x14ac:dyDescent="0.2">
      <c r="A63">
        <v>10936638</v>
      </c>
      <c r="B63" s="16">
        <v>46020</v>
      </c>
      <c r="C63" t="s">
        <v>402</v>
      </c>
      <c r="D63" t="s">
        <v>454</v>
      </c>
      <c r="E63">
        <v>90762</v>
      </c>
      <c r="F63" t="s">
        <v>613</v>
      </c>
      <c r="G63" t="s">
        <v>614</v>
      </c>
      <c r="H63">
        <v>3</v>
      </c>
      <c r="I63" t="s">
        <v>615</v>
      </c>
      <c r="J63" s="61" t="s">
        <v>210</v>
      </c>
      <c r="K63">
        <v>3.9333333333333331</v>
      </c>
      <c r="P63" s="35"/>
    </row>
    <row r="64" spans="1:16" x14ac:dyDescent="0.2">
      <c r="A64">
        <v>10936639</v>
      </c>
      <c r="B64" s="16">
        <v>46020</v>
      </c>
      <c r="C64" t="s">
        <v>240</v>
      </c>
      <c r="D64" t="s">
        <v>425</v>
      </c>
      <c r="E64">
        <v>73515</v>
      </c>
      <c r="F64" t="s">
        <v>616</v>
      </c>
      <c r="G64" t="s">
        <v>617</v>
      </c>
      <c r="H64">
        <v>4</v>
      </c>
      <c r="I64" t="s">
        <v>618</v>
      </c>
      <c r="J64" s="61" t="s">
        <v>213</v>
      </c>
      <c r="K64">
        <v>4</v>
      </c>
      <c r="P64" s="35"/>
    </row>
    <row r="65" spans="1:16" x14ac:dyDescent="0.2">
      <c r="A65">
        <v>10936647</v>
      </c>
      <c r="B65" s="16">
        <v>46020</v>
      </c>
      <c r="C65" t="s">
        <v>402</v>
      </c>
      <c r="D65" t="s">
        <v>454</v>
      </c>
      <c r="E65">
        <v>84050</v>
      </c>
      <c r="F65" t="s">
        <v>619</v>
      </c>
      <c r="G65" t="s">
        <v>620</v>
      </c>
      <c r="H65">
        <v>3</v>
      </c>
      <c r="I65" t="s">
        <v>621</v>
      </c>
      <c r="J65" s="61" t="s">
        <v>216</v>
      </c>
      <c r="K65">
        <v>3</v>
      </c>
      <c r="P65" s="35"/>
    </row>
    <row r="66" spans="1:16" x14ac:dyDescent="0.2">
      <c r="A66">
        <v>10936657</v>
      </c>
      <c r="B66" s="16">
        <v>46020</v>
      </c>
      <c r="C66" t="s">
        <v>402</v>
      </c>
      <c r="D66" t="s">
        <v>454</v>
      </c>
      <c r="E66">
        <v>69327</v>
      </c>
      <c r="F66" t="s">
        <v>622</v>
      </c>
      <c r="G66" t="s">
        <v>623</v>
      </c>
      <c r="H66">
        <v>3</v>
      </c>
      <c r="I66" t="s">
        <v>624</v>
      </c>
      <c r="J66" s="61" t="s">
        <v>217</v>
      </c>
      <c r="K66">
        <v>4.666666666666667</v>
      </c>
      <c r="P66" s="35"/>
    </row>
    <row r="67" spans="1:16" x14ac:dyDescent="0.2">
      <c r="A67">
        <v>10936673</v>
      </c>
      <c r="B67" s="16">
        <v>46020</v>
      </c>
      <c r="C67" t="s">
        <v>284</v>
      </c>
      <c r="D67" t="s">
        <v>465</v>
      </c>
      <c r="E67">
        <v>92380</v>
      </c>
      <c r="F67" t="s">
        <v>625</v>
      </c>
      <c r="G67" t="s">
        <v>626</v>
      </c>
      <c r="H67">
        <v>5</v>
      </c>
      <c r="I67" t="s">
        <v>627</v>
      </c>
      <c r="J67" s="61" t="s">
        <v>220</v>
      </c>
      <c r="K67">
        <v>4</v>
      </c>
      <c r="P67" s="35"/>
    </row>
    <row r="68" spans="1:16" x14ac:dyDescent="0.2">
      <c r="A68">
        <v>10936706</v>
      </c>
      <c r="B68" s="16">
        <v>46020</v>
      </c>
      <c r="C68" t="s">
        <v>284</v>
      </c>
      <c r="D68" t="s">
        <v>465</v>
      </c>
      <c r="E68">
        <v>96807</v>
      </c>
      <c r="F68" t="s">
        <v>628</v>
      </c>
      <c r="G68" t="s">
        <v>629</v>
      </c>
      <c r="H68">
        <v>5</v>
      </c>
      <c r="I68" t="s">
        <v>630</v>
      </c>
      <c r="J68" s="61" t="s">
        <v>222</v>
      </c>
      <c r="K68">
        <v>2</v>
      </c>
      <c r="P68" s="35"/>
    </row>
    <row r="69" spans="1:16" x14ac:dyDescent="0.2">
      <c r="A69">
        <v>10936717</v>
      </c>
      <c r="B69" s="16">
        <v>46020</v>
      </c>
      <c r="C69" t="s">
        <v>265</v>
      </c>
      <c r="D69" t="s">
        <v>582</v>
      </c>
      <c r="E69">
        <v>95365</v>
      </c>
      <c r="F69" t="s">
        <v>631</v>
      </c>
      <c r="G69" t="s">
        <v>632</v>
      </c>
      <c r="H69">
        <v>4</v>
      </c>
      <c r="I69" t="s">
        <v>633</v>
      </c>
      <c r="J69" s="61" t="s">
        <v>226</v>
      </c>
      <c r="K69">
        <v>4.666666666666667</v>
      </c>
      <c r="P69" s="35"/>
    </row>
    <row r="70" spans="1:16" x14ac:dyDescent="0.2">
      <c r="A70">
        <v>10936719</v>
      </c>
      <c r="B70" s="16">
        <v>46020</v>
      </c>
      <c r="C70" t="s">
        <v>284</v>
      </c>
      <c r="D70" t="s">
        <v>465</v>
      </c>
      <c r="E70">
        <v>94495</v>
      </c>
      <c r="F70" t="s">
        <v>634</v>
      </c>
      <c r="G70" t="s">
        <v>635</v>
      </c>
      <c r="H70">
        <v>5</v>
      </c>
      <c r="I70" t="s">
        <v>636</v>
      </c>
      <c r="J70" s="61" t="s">
        <v>227</v>
      </c>
      <c r="K70">
        <v>3</v>
      </c>
      <c r="P70" s="35"/>
    </row>
    <row r="71" spans="1:16" x14ac:dyDescent="0.2">
      <c r="A71">
        <v>10936721</v>
      </c>
      <c r="B71" s="16">
        <v>46020</v>
      </c>
      <c r="C71" t="s">
        <v>265</v>
      </c>
      <c r="D71" t="s">
        <v>582</v>
      </c>
      <c r="E71">
        <v>97665</v>
      </c>
      <c r="F71" t="s">
        <v>637</v>
      </c>
      <c r="G71" t="s">
        <v>638</v>
      </c>
      <c r="H71">
        <v>4</v>
      </c>
      <c r="I71" t="s">
        <v>639</v>
      </c>
      <c r="J71" s="61" t="s">
        <v>233</v>
      </c>
      <c r="K71">
        <v>4.333333333333333</v>
      </c>
      <c r="P71" s="35"/>
    </row>
    <row r="72" spans="1:16" x14ac:dyDescent="0.2">
      <c r="A72">
        <v>10936744</v>
      </c>
      <c r="B72" s="16">
        <v>46020</v>
      </c>
      <c r="C72" t="s">
        <v>265</v>
      </c>
      <c r="D72" t="s">
        <v>582</v>
      </c>
      <c r="E72">
        <v>97764</v>
      </c>
      <c r="F72" t="s">
        <v>640</v>
      </c>
      <c r="G72" t="s">
        <v>641</v>
      </c>
      <c r="H72">
        <v>4</v>
      </c>
      <c r="I72" t="s">
        <v>642</v>
      </c>
      <c r="J72" s="61" t="s">
        <v>235</v>
      </c>
      <c r="K72">
        <v>5</v>
      </c>
      <c r="P72" s="35"/>
    </row>
    <row r="73" spans="1:16" x14ac:dyDescent="0.2">
      <c r="A73">
        <v>10936748</v>
      </c>
      <c r="B73" s="16">
        <v>46020</v>
      </c>
      <c r="C73" t="s">
        <v>265</v>
      </c>
      <c r="D73" t="s">
        <v>582</v>
      </c>
      <c r="E73">
        <v>97777</v>
      </c>
      <c r="F73" t="s">
        <v>643</v>
      </c>
      <c r="G73" t="s">
        <v>644</v>
      </c>
      <c r="H73">
        <v>4</v>
      </c>
      <c r="I73" t="s">
        <v>645</v>
      </c>
      <c r="J73" s="61" t="s">
        <v>239</v>
      </c>
      <c r="K73">
        <v>3.6666666666666665</v>
      </c>
      <c r="P73" s="35"/>
    </row>
    <row r="74" spans="1:16" x14ac:dyDescent="0.2">
      <c r="A74">
        <v>10936910</v>
      </c>
      <c r="B74" s="16">
        <v>46020</v>
      </c>
      <c r="C74" t="s">
        <v>235</v>
      </c>
      <c r="D74" t="s">
        <v>582</v>
      </c>
      <c r="E74">
        <v>96688</v>
      </c>
      <c r="F74" t="s">
        <v>646</v>
      </c>
      <c r="G74" t="s">
        <v>647</v>
      </c>
      <c r="H74">
        <v>5</v>
      </c>
      <c r="I74" t="s">
        <v>585</v>
      </c>
      <c r="J74" s="61" t="s">
        <v>240</v>
      </c>
      <c r="K74">
        <v>4.2</v>
      </c>
      <c r="P74" s="35"/>
    </row>
    <row r="75" spans="1:16" x14ac:dyDescent="0.2">
      <c r="A75">
        <v>10936942</v>
      </c>
      <c r="B75" s="16">
        <v>46021</v>
      </c>
      <c r="C75" t="s">
        <v>78</v>
      </c>
      <c r="D75" t="s">
        <v>465</v>
      </c>
      <c r="E75">
        <v>97999</v>
      </c>
      <c r="F75" t="s">
        <v>648</v>
      </c>
      <c r="G75" t="s">
        <v>649</v>
      </c>
      <c r="H75">
        <v>2</v>
      </c>
      <c r="I75" t="s">
        <v>650</v>
      </c>
      <c r="J75" s="61" t="s">
        <v>242</v>
      </c>
      <c r="K75">
        <v>3.5</v>
      </c>
      <c r="P75" s="35"/>
    </row>
    <row r="76" spans="1:16" x14ac:dyDescent="0.2">
      <c r="A76">
        <v>10936944</v>
      </c>
      <c r="B76" s="16">
        <v>46021</v>
      </c>
      <c r="C76" t="s">
        <v>78</v>
      </c>
      <c r="D76" t="s">
        <v>465</v>
      </c>
      <c r="E76">
        <v>98065</v>
      </c>
      <c r="F76" t="s">
        <v>651</v>
      </c>
      <c r="G76" t="s">
        <v>652</v>
      </c>
      <c r="H76">
        <v>2</v>
      </c>
      <c r="I76" t="s">
        <v>653</v>
      </c>
      <c r="J76" s="61" t="s">
        <v>246</v>
      </c>
      <c r="K76">
        <v>4</v>
      </c>
      <c r="P76" s="35"/>
    </row>
    <row r="77" spans="1:16" x14ac:dyDescent="0.2">
      <c r="A77">
        <v>10937026</v>
      </c>
      <c r="B77" s="16">
        <v>46021</v>
      </c>
      <c r="C77" t="s">
        <v>86</v>
      </c>
      <c r="D77" t="s">
        <v>425</v>
      </c>
      <c r="E77">
        <v>97023</v>
      </c>
      <c r="F77" t="s">
        <v>654</v>
      </c>
      <c r="G77" t="s">
        <v>655</v>
      </c>
      <c r="H77">
        <v>5</v>
      </c>
      <c r="I77" t="s">
        <v>656</v>
      </c>
      <c r="J77" s="61" t="s">
        <v>248</v>
      </c>
      <c r="K77">
        <v>4</v>
      </c>
      <c r="P77" s="35"/>
    </row>
    <row r="78" spans="1:16" x14ac:dyDescent="0.2">
      <c r="A78">
        <v>10937027</v>
      </c>
      <c r="B78" s="16">
        <v>46021</v>
      </c>
      <c r="C78" t="s">
        <v>395</v>
      </c>
      <c r="D78" t="s">
        <v>465</v>
      </c>
      <c r="E78">
        <v>90533</v>
      </c>
      <c r="F78" t="s">
        <v>657</v>
      </c>
      <c r="G78" t="s">
        <v>658</v>
      </c>
      <c r="H78">
        <v>4</v>
      </c>
      <c r="I78" t="s">
        <v>659</v>
      </c>
      <c r="J78" s="61" t="s">
        <v>249</v>
      </c>
      <c r="K78">
        <v>4</v>
      </c>
      <c r="P78" s="35"/>
    </row>
    <row r="79" spans="1:16" x14ac:dyDescent="0.2">
      <c r="A79">
        <v>10937028</v>
      </c>
      <c r="B79" s="16">
        <v>46021</v>
      </c>
      <c r="C79" t="s">
        <v>395</v>
      </c>
      <c r="D79" t="s">
        <v>465</v>
      </c>
      <c r="E79">
        <v>96753</v>
      </c>
      <c r="F79" t="s">
        <v>660</v>
      </c>
      <c r="G79" t="s">
        <v>661</v>
      </c>
      <c r="H79">
        <v>4</v>
      </c>
      <c r="I79" t="s">
        <v>662</v>
      </c>
      <c r="J79" s="61" t="s">
        <v>253</v>
      </c>
      <c r="K79">
        <v>4.2857142857142856</v>
      </c>
      <c r="P79" s="35"/>
    </row>
    <row r="80" spans="1:16" x14ac:dyDescent="0.2">
      <c r="A80">
        <v>10937033</v>
      </c>
      <c r="B80" s="16">
        <v>46021</v>
      </c>
      <c r="C80" t="s">
        <v>395</v>
      </c>
      <c r="D80" t="s">
        <v>465</v>
      </c>
      <c r="E80">
        <v>76552</v>
      </c>
      <c r="F80" t="s">
        <v>663</v>
      </c>
      <c r="G80" t="s">
        <v>664</v>
      </c>
      <c r="H80">
        <v>4</v>
      </c>
      <c r="I80" t="s">
        <v>665</v>
      </c>
      <c r="J80" s="61" t="s">
        <v>254</v>
      </c>
      <c r="K80">
        <v>3.8</v>
      </c>
      <c r="P80" s="35"/>
    </row>
    <row r="81" spans="1:16" x14ac:dyDescent="0.2">
      <c r="A81">
        <v>10937034</v>
      </c>
      <c r="B81" s="16">
        <v>46021</v>
      </c>
      <c r="C81" t="s">
        <v>130</v>
      </c>
      <c r="D81" t="s">
        <v>458</v>
      </c>
      <c r="E81">
        <v>97099</v>
      </c>
      <c r="F81" t="s">
        <v>666</v>
      </c>
      <c r="G81" t="s">
        <v>667</v>
      </c>
      <c r="H81">
        <v>5</v>
      </c>
      <c r="I81" t="s">
        <v>668</v>
      </c>
      <c r="J81" s="61" t="s">
        <v>255</v>
      </c>
      <c r="K81">
        <v>3.5</v>
      </c>
      <c r="P81" s="35"/>
    </row>
    <row r="82" spans="1:16" x14ac:dyDescent="0.2">
      <c r="A82">
        <v>10937090</v>
      </c>
      <c r="B82" s="16">
        <v>46021</v>
      </c>
      <c r="C82" t="s">
        <v>289</v>
      </c>
      <c r="D82" t="s">
        <v>458</v>
      </c>
      <c r="E82">
        <v>78395</v>
      </c>
      <c r="F82" t="s">
        <v>669</v>
      </c>
      <c r="G82" t="s">
        <v>670</v>
      </c>
      <c r="H82">
        <v>4</v>
      </c>
      <c r="I82" t="s">
        <v>671</v>
      </c>
      <c r="J82" s="61" t="s">
        <v>256</v>
      </c>
      <c r="K82">
        <v>5</v>
      </c>
      <c r="P82" s="35"/>
    </row>
    <row r="83" spans="1:16" x14ac:dyDescent="0.2">
      <c r="A83">
        <v>10937095</v>
      </c>
      <c r="B83" s="16">
        <v>46021</v>
      </c>
      <c r="C83" t="s">
        <v>289</v>
      </c>
      <c r="D83" t="s">
        <v>458</v>
      </c>
      <c r="E83">
        <v>93357</v>
      </c>
      <c r="F83" t="s">
        <v>672</v>
      </c>
      <c r="G83" t="s">
        <v>673</v>
      </c>
      <c r="H83">
        <v>4</v>
      </c>
      <c r="I83" t="s">
        <v>674</v>
      </c>
      <c r="J83" s="61" t="s">
        <v>258</v>
      </c>
      <c r="K83">
        <v>4.666666666666667</v>
      </c>
      <c r="P83" s="35"/>
    </row>
    <row r="84" spans="1:16" x14ac:dyDescent="0.2">
      <c r="A84">
        <v>10937123</v>
      </c>
      <c r="B84" s="16">
        <v>46021</v>
      </c>
      <c r="C84" t="s">
        <v>361</v>
      </c>
      <c r="D84" t="s">
        <v>454</v>
      </c>
      <c r="E84">
        <v>90809</v>
      </c>
      <c r="F84" t="s">
        <v>675</v>
      </c>
      <c r="G84" t="s">
        <v>676</v>
      </c>
      <c r="H84">
        <v>5</v>
      </c>
      <c r="I84" t="s">
        <v>677</v>
      </c>
      <c r="J84" s="61" t="s">
        <v>262</v>
      </c>
      <c r="K84">
        <v>3.4117647058823528</v>
      </c>
      <c r="P84" s="35"/>
    </row>
    <row r="85" spans="1:16" x14ac:dyDescent="0.2">
      <c r="A85">
        <v>10937135</v>
      </c>
      <c r="B85" s="16">
        <v>46021</v>
      </c>
      <c r="C85" t="s">
        <v>122</v>
      </c>
      <c r="D85" t="s">
        <v>425</v>
      </c>
      <c r="E85">
        <v>97409</v>
      </c>
      <c r="F85" t="s">
        <v>678</v>
      </c>
      <c r="G85" t="s">
        <v>679</v>
      </c>
      <c r="H85">
        <v>4</v>
      </c>
      <c r="I85" t="s">
        <v>680</v>
      </c>
      <c r="J85" s="61" t="s">
        <v>264</v>
      </c>
      <c r="K85">
        <v>2</v>
      </c>
      <c r="P85" s="35"/>
    </row>
    <row r="86" spans="1:16" x14ac:dyDescent="0.2">
      <c r="A86">
        <v>10937164</v>
      </c>
      <c r="B86" s="16">
        <v>46021</v>
      </c>
      <c r="C86" t="s">
        <v>302</v>
      </c>
      <c r="D86" t="s">
        <v>458</v>
      </c>
      <c r="E86">
        <v>97363</v>
      </c>
      <c r="F86" t="s">
        <v>681</v>
      </c>
      <c r="G86" t="s">
        <v>682</v>
      </c>
      <c r="H86">
        <v>2</v>
      </c>
      <c r="I86" t="s">
        <v>683</v>
      </c>
      <c r="J86" s="61" t="s">
        <v>265</v>
      </c>
      <c r="K86">
        <v>4.4000000000000004</v>
      </c>
      <c r="P86" s="35"/>
    </row>
    <row r="87" spans="1:16" x14ac:dyDescent="0.2">
      <c r="A87">
        <v>10937178</v>
      </c>
      <c r="B87" s="16">
        <v>46021</v>
      </c>
      <c r="C87" t="s">
        <v>42</v>
      </c>
      <c r="D87" t="s">
        <v>454</v>
      </c>
      <c r="E87">
        <v>96742</v>
      </c>
      <c r="F87" t="s">
        <v>684</v>
      </c>
      <c r="G87" t="s">
        <v>685</v>
      </c>
      <c r="H87">
        <v>4</v>
      </c>
      <c r="I87" t="s">
        <v>686</v>
      </c>
      <c r="J87" s="61" t="s">
        <v>270</v>
      </c>
      <c r="K87">
        <v>4.416666666666667</v>
      </c>
      <c r="P87" s="35"/>
    </row>
    <row r="88" spans="1:16" x14ac:dyDescent="0.2">
      <c r="A88">
        <v>10937179</v>
      </c>
      <c r="B88" s="16">
        <v>46021</v>
      </c>
      <c r="C88" t="s">
        <v>42</v>
      </c>
      <c r="D88" t="s">
        <v>454</v>
      </c>
      <c r="E88">
        <v>89569</v>
      </c>
      <c r="F88" t="s">
        <v>687</v>
      </c>
      <c r="G88" t="s">
        <v>688</v>
      </c>
      <c r="H88">
        <v>4</v>
      </c>
      <c r="I88" t="s">
        <v>689</v>
      </c>
      <c r="J88" s="61" t="s">
        <v>273</v>
      </c>
      <c r="K88">
        <v>4</v>
      </c>
      <c r="P88" s="35"/>
    </row>
    <row r="89" spans="1:16" x14ac:dyDescent="0.2">
      <c r="A89">
        <v>10937180</v>
      </c>
      <c r="B89" s="16">
        <v>46021</v>
      </c>
      <c r="C89" t="s">
        <v>42</v>
      </c>
      <c r="D89" t="s">
        <v>454</v>
      </c>
      <c r="E89">
        <v>93847</v>
      </c>
      <c r="F89" t="s">
        <v>690</v>
      </c>
      <c r="G89" t="s">
        <v>691</v>
      </c>
      <c r="H89">
        <v>4</v>
      </c>
      <c r="I89" t="s">
        <v>692</v>
      </c>
      <c r="J89" s="61" t="s">
        <v>274</v>
      </c>
      <c r="K89">
        <v>4.4000000000000004</v>
      </c>
      <c r="P89" s="35"/>
    </row>
    <row r="90" spans="1:16" x14ac:dyDescent="0.2">
      <c r="A90">
        <v>10937181</v>
      </c>
      <c r="B90" s="16">
        <v>46021</v>
      </c>
      <c r="C90" t="s">
        <v>42</v>
      </c>
      <c r="D90" t="s">
        <v>454</v>
      </c>
      <c r="E90">
        <v>94451</v>
      </c>
      <c r="F90" t="s">
        <v>693</v>
      </c>
      <c r="G90" t="s">
        <v>694</v>
      </c>
      <c r="H90">
        <v>5</v>
      </c>
      <c r="I90" t="s">
        <v>695</v>
      </c>
      <c r="J90" s="61" t="s">
        <v>279</v>
      </c>
      <c r="K90">
        <v>5</v>
      </c>
      <c r="P90" s="35"/>
    </row>
    <row r="91" spans="1:16" x14ac:dyDescent="0.2">
      <c r="A91">
        <v>10937182</v>
      </c>
      <c r="B91" s="16">
        <v>46021</v>
      </c>
      <c r="C91" t="s">
        <v>42</v>
      </c>
      <c r="D91" t="s">
        <v>454</v>
      </c>
      <c r="E91">
        <v>94093</v>
      </c>
      <c r="F91" t="s">
        <v>696</v>
      </c>
      <c r="G91" t="s">
        <v>697</v>
      </c>
      <c r="H91">
        <v>5</v>
      </c>
      <c r="I91" t="s">
        <v>698</v>
      </c>
      <c r="J91" s="61" t="s">
        <v>280</v>
      </c>
      <c r="K91">
        <v>4.7692307692307692</v>
      </c>
      <c r="P91" s="35"/>
    </row>
    <row r="92" spans="1:16" x14ac:dyDescent="0.2">
      <c r="A92">
        <v>10937197</v>
      </c>
      <c r="B92" s="16">
        <v>46021</v>
      </c>
      <c r="C92" t="s">
        <v>82</v>
      </c>
      <c r="D92" t="s">
        <v>425</v>
      </c>
      <c r="E92">
        <v>92299</v>
      </c>
      <c r="F92" t="s">
        <v>699</v>
      </c>
      <c r="G92" t="s">
        <v>700</v>
      </c>
      <c r="H92">
        <v>4</v>
      </c>
      <c r="I92" t="s">
        <v>701</v>
      </c>
      <c r="J92" s="61" t="s">
        <v>282</v>
      </c>
      <c r="K92">
        <v>3.3333333333333335</v>
      </c>
      <c r="P92" s="35"/>
    </row>
    <row r="93" spans="1:16" x14ac:dyDescent="0.2">
      <c r="A93">
        <v>10937213</v>
      </c>
      <c r="B93" s="16">
        <v>46021</v>
      </c>
      <c r="C93" t="s">
        <v>121</v>
      </c>
      <c r="D93" t="s">
        <v>465</v>
      </c>
      <c r="E93">
        <v>99120</v>
      </c>
      <c r="F93" t="s">
        <v>702</v>
      </c>
      <c r="G93" t="s">
        <v>703</v>
      </c>
      <c r="H93">
        <v>5</v>
      </c>
      <c r="I93" t="s">
        <v>704</v>
      </c>
      <c r="J93" s="61" t="s">
        <v>284</v>
      </c>
      <c r="K93">
        <v>4</v>
      </c>
      <c r="P93" s="35"/>
    </row>
    <row r="94" spans="1:16" x14ac:dyDescent="0.2">
      <c r="A94">
        <v>10937293</v>
      </c>
      <c r="B94" s="16">
        <v>46022</v>
      </c>
      <c r="C94" t="s">
        <v>143</v>
      </c>
      <c r="D94" t="s">
        <v>429</v>
      </c>
      <c r="E94">
        <v>49990</v>
      </c>
      <c r="F94" t="s">
        <v>705</v>
      </c>
      <c r="G94" t="s">
        <v>706</v>
      </c>
      <c r="H94">
        <v>4</v>
      </c>
      <c r="I94" t="s">
        <v>707</v>
      </c>
      <c r="J94" s="61" t="s">
        <v>287</v>
      </c>
      <c r="K94">
        <v>3.5</v>
      </c>
      <c r="P94" s="35"/>
    </row>
    <row r="95" spans="1:16" x14ac:dyDescent="0.2">
      <c r="A95">
        <v>10937379</v>
      </c>
      <c r="B95" s="16">
        <v>46022</v>
      </c>
      <c r="C95" t="s">
        <v>164</v>
      </c>
      <c r="D95" t="s">
        <v>458</v>
      </c>
      <c r="E95">
        <v>92713</v>
      </c>
      <c r="F95" t="s">
        <v>708</v>
      </c>
      <c r="G95" t="s">
        <v>709</v>
      </c>
      <c r="H95">
        <v>3</v>
      </c>
      <c r="I95" t="s">
        <v>710</v>
      </c>
      <c r="J95" s="61" t="s">
        <v>289</v>
      </c>
      <c r="K95">
        <v>4</v>
      </c>
      <c r="P95" s="35"/>
    </row>
    <row r="96" spans="1:16" x14ac:dyDescent="0.2">
      <c r="A96">
        <v>10937407</v>
      </c>
      <c r="B96" s="16">
        <v>46022</v>
      </c>
      <c r="C96" t="s">
        <v>143</v>
      </c>
      <c r="D96" t="s">
        <v>429</v>
      </c>
      <c r="E96">
        <v>97185</v>
      </c>
      <c r="F96" t="s">
        <v>711</v>
      </c>
      <c r="G96" t="s">
        <v>712</v>
      </c>
      <c r="H96">
        <v>4</v>
      </c>
      <c r="I96" t="s">
        <v>713</v>
      </c>
      <c r="J96" s="61" t="s">
        <v>290</v>
      </c>
      <c r="K96">
        <v>2</v>
      </c>
      <c r="P96" s="35"/>
    </row>
    <row r="97" spans="1:16" x14ac:dyDescent="0.2">
      <c r="A97">
        <v>10937452</v>
      </c>
      <c r="B97" s="16">
        <v>46022</v>
      </c>
      <c r="C97" t="s">
        <v>339</v>
      </c>
      <c r="D97" t="s">
        <v>465</v>
      </c>
      <c r="E97">
        <v>83519</v>
      </c>
      <c r="F97" t="s">
        <v>714</v>
      </c>
      <c r="G97" t="s">
        <v>715</v>
      </c>
      <c r="H97">
        <v>5</v>
      </c>
      <c r="I97" t="s">
        <v>716</v>
      </c>
      <c r="J97" s="61" t="s">
        <v>291</v>
      </c>
      <c r="K97">
        <v>4</v>
      </c>
      <c r="P97" s="35"/>
    </row>
    <row r="98" spans="1:16" x14ac:dyDescent="0.2">
      <c r="A98">
        <v>10937454</v>
      </c>
      <c r="B98" s="16">
        <v>46022</v>
      </c>
      <c r="C98" t="s">
        <v>339</v>
      </c>
      <c r="D98" t="s">
        <v>465</v>
      </c>
      <c r="E98">
        <v>96188</v>
      </c>
      <c r="F98" t="s">
        <v>717</v>
      </c>
      <c r="G98" t="s">
        <v>718</v>
      </c>
      <c r="H98">
        <v>5</v>
      </c>
      <c r="I98" t="s">
        <v>716</v>
      </c>
      <c r="J98" s="61" t="s">
        <v>294</v>
      </c>
      <c r="K98">
        <v>3.5</v>
      </c>
      <c r="P98" s="35"/>
    </row>
    <row r="99" spans="1:16" x14ac:dyDescent="0.2">
      <c r="A99">
        <v>10937455</v>
      </c>
      <c r="B99" s="16">
        <v>46022</v>
      </c>
      <c r="C99" t="s">
        <v>339</v>
      </c>
      <c r="D99" t="s">
        <v>465</v>
      </c>
      <c r="E99">
        <v>80890</v>
      </c>
      <c r="F99" t="s">
        <v>719</v>
      </c>
      <c r="G99" t="s">
        <v>720</v>
      </c>
      <c r="H99">
        <v>4</v>
      </c>
      <c r="I99" t="s">
        <v>721</v>
      </c>
      <c r="J99" s="61" t="s">
        <v>297</v>
      </c>
      <c r="K99">
        <v>3</v>
      </c>
      <c r="P99" s="35"/>
    </row>
    <row r="100" spans="1:16" x14ac:dyDescent="0.2">
      <c r="A100">
        <v>10937456</v>
      </c>
      <c r="B100" s="16">
        <v>46022</v>
      </c>
      <c r="C100" t="s">
        <v>339</v>
      </c>
      <c r="D100" t="s">
        <v>465</v>
      </c>
      <c r="E100">
        <v>90481</v>
      </c>
      <c r="F100" t="s">
        <v>722</v>
      </c>
      <c r="G100" t="s">
        <v>723</v>
      </c>
      <c r="H100">
        <v>5</v>
      </c>
      <c r="I100" t="s">
        <v>716</v>
      </c>
      <c r="J100" s="61" t="s">
        <v>298</v>
      </c>
      <c r="K100">
        <v>4.75</v>
      </c>
      <c r="P100" s="35"/>
    </row>
    <row r="101" spans="1:16" x14ac:dyDescent="0.2">
      <c r="A101">
        <v>10937457</v>
      </c>
      <c r="B101" s="16">
        <v>46022</v>
      </c>
      <c r="C101" t="s">
        <v>339</v>
      </c>
      <c r="D101" t="s">
        <v>465</v>
      </c>
      <c r="E101">
        <v>92438</v>
      </c>
      <c r="F101" t="s">
        <v>724</v>
      </c>
      <c r="G101" t="s">
        <v>725</v>
      </c>
      <c r="H101">
        <v>5</v>
      </c>
      <c r="I101" t="s">
        <v>726</v>
      </c>
      <c r="J101" s="61" t="s">
        <v>299</v>
      </c>
      <c r="K101">
        <v>1.75</v>
      </c>
      <c r="P101" s="41"/>
    </row>
    <row r="102" spans="1:16" x14ac:dyDescent="0.2">
      <c r="A102">
        <v>10937508</v>
      </c>
      <c r="B102" s="16">
        <v>46023</v>
      </c>
      <c r="C102" t="s">
        <v>76</v>
      </c>
      <c r="D102" t="s">
        <v>425</v>
      </c>
      <c r="E102">
        <v>95450</v>
      </c>
      <c r="F102" t="s">
        <v>727</v>
      </c>
      <c r="G102" t="s">
        <v>728</v>
      </c>
      <c r="H102">
        <v>5</v>
      </c>
      <c r="I102" t="s">
        <v>729</v>
      </c>
      <c r="J102" s="61" t="s">
        <v>300</v>
      </c>
      <c r="K102">
        <v>3</v>
      </c>
      <c r="P102" s="35"/>
    </row>
    <row r="103" spans="1:16" x14ac:dyDescent="0.2">
      <c r="A103">
        <v>10937529</v>
      </c>
      <c r="B103" s="16">
        <v>46023</v>
      </c>
      <c r="C103" t="s">
        <v>71</v>
      </c>
      <c r="D103" t="s">
        <v>454</v>
      </c>
      <c r="E103">
        <v>92608</v>
      </c>
      <c r="F103" t="s">
        <v>730</v>
      </c>
      <c r="G103" t="s">
        <v>731</v>
      </c>
      <c r="H103">
        <v>5</v>
      </c>
      <c r="I103" t="s">
        <v>732</v>
      </c>
      <c r="J103" s="61" t="s">
        <v>302</v>
      </c>
      <c r="K103">
        <v>1.1000000000000001</v>
      </c>
      <c r="P103" s="35"/>
    </row>
    <row r="104" spans="1:16" x14ac:dyDescent="0.2">
      <c r="A104">
        <v>10937535</v>
      </c>
      <c r="B104" s="16">
        <v>46023</v>
      </c>
      <c r="C104" t="s">
        <v>71</v>
      </c>
      <c r="D104" t="s">
        <v>454</v>
      </c>
      <c r="E104">
        <v>97798</v>
      </c>
      <c r="F104" t="s">
        <v>733</v>
      </c>
      <c r="G104" t="s">
        <v>734</v>
      </c>
      <c r="H104">
        <v>5</v>
      </c>
      <c r="I104" t="s">
        <v>735</v>
      </c>
      <c r="J104" s="61" t="s">
        <v>306</v>
      </c>
      <c r="K104">
        <v>4</v>
      </c>
      <c r="P104" s="35"/>
    </row>
    <row r="105" spans="1:16" x14ac:dyDescent="0.2">
      <c r="A105">
        <v>10937540</v>
      </c>
      <c r="B105" s="16">
        <v>46023</v>
      </c>
      <c r="C105" t="s">
        <v>318</v>
      </c>
      <c r="D105" t="s">
        <v>458</v>
      </c>
      <c r="E105">
        <v>97648</v>
      </c>
      <c r="F105" t="s">
        <v>736</v>
      </c>
      <c r="G105" t="s">
        <v>737</v>
      </c>
      <c r="H105">
        <v>5</v>
      </c>
      <c r="I105" t="s">
        <v>738</v>
      </c>
      <c r="J105" s="61" t="s">
        <v>307</v>
      </c>
      <c r="K105">
        <v>4</v>
      </c>
      <c r="P105" s="35"/>
    </row>
    <row r="106" spans="1:16" x14ac:dyDescent="0.2">
      <c r="A106">
        <v>10937541</v>
      </c>
      <c r="B106" s="16">
        <v>46023</v>
      </c>
      <c r="C106" t="s">
        <v>71</v>
      </c>
      <c r="D106" t="s">
        <v>454</v>
      </c>
      <c r="E106">
        <v>97345</v>
      </c>
      <c r="F106" t="s">
        <v>739</v>
      </c>
      <c r="G106" t="s">
        <v>740</v>
      </c>
      <c r="H106">
        <v>5</v>
      </c>
      <c r="I106" t="s">
        <v>741</v>
      </c>
      <c r="J106" s="61" t="s">
        <v>310</v>
      </c>
      <c r="K106">
        <v>4.166666666666667</v>
      </c>
      <c r="P106" s="35"/>
    </row>
    <row r="107" spans="1:16" x14ac:dyDescent="0.2">
      <c r="A107">
        <v>10937545</v>
      </c>
      <c r="B107" s="16">
        <v>46023</v>
      </c>
      <c r="C107" t="s">
        <v>318</v>
      </c>
      <c r="D107" t="s">
        <v>458</v>
      </c>
      <c r="E107">
        <v>96978</v>
      </c>
      <c r="F107" t="s">
        <v>742</v>
      </c>
      <c r="G107" t="s">
        <v>743</v>
      </c>
      <c r="H107">
        <v>4</v>
      </c>
      <c r="I107" t="s">
        <v>744</v>
      </c>
      <c r="J107" s="61" t="s">
        <v>315</v>
      </c>
      <c r="K107">
        <v>5</v>
      </c>
      <c r="P107" s="35"/>
    </row>
    <row r="108" spans="1:16" x14ac:dyDescent="0.2">
      <c r="A108">
        <v>10937576</v>
      </c>
      <c r="B108" s="16">
        <v>46023</v>
      </c>
      <c r="C108" t="s">
        <v>125</v>
      </c>
      <c r="D108" t="s">
        <v>465</v>
      </c>
      <c r="E108">
        <v>94808</v>
      </c>
      <c r="F108" t="s">
        <v>745</v>
      </c>
      <c r="G108" t="s">
        <v>746</v>
      </c>
      <c r="H108">
        <v>4</v>
      </c>
      <c r="I108" t="s">
        <v>747</v>
      </c>
      <c r="J108" s="61" t="s">
        <v>318</v>
      </c>
      <c r="K108">
        <v>4.5</v>
      </c>
      <c r="P108" s="35"/>
    </row>
    <row r="109" spans="1:16" x14ac:dyDescent="0.2">
      <c r="A109">
        <v>10937595</v>
      </c>
      <c r="B109" s="16">
        <v>46023</v>
      </c>
      <c r="C109" t="s">
        <v>71</v>
      </c>
      <c r="D109" t="s">
        <v>454</v>
      </c>
      <c r="E109">
        <v>92311</v>
      </c>
      <c r="F109" t="s">
        <v>748</v>
      </c>
      <c r="G109" t="s">
        <v>749</v>
      </c>
      <c r="H109">
        <v>5</v>
      </c>
      <c r="I109" t="s">
        <v>750</v>
      </c>
      <c r="J109" s="61" t="s">
        <v>319</v>
      </c>
      <c r="K109">
        <v>3.8333333333333335</v>
      </c>
      <c r="P109" s="35"/>
    </row>
    <row r="110" spans="1:16" x14ac:dyDescent="0.2">
      <c r="A110">
        <v>10937596</v>
      </c>
      <c r="B110" s="16">
        <v>46023</v>
      </c>
      <c r="C110" t="s">
        <v>153</v>
      </c>
      <c r="D110" t="s">
        <v>454</v>
      </c>
      <c r="E110">
        <v>96218</v>
      </c>
      <c r="F110" t="s">
        <v>751</v>
      </c>
      <c r="G110" t="s">
        <v>752</v>
      </c>
      <c r="H110">
        <v>4</v>
      </c>
      <c r="I110" t="s">
        <v>753</v>
      </c>
      <c r="J110" s="61" t="s">
        <v>321</v>
      </c>
      <c r="K110">
        <v>4.2352941176470589</v>
      </c>
      <c r="P110" s="41"/>
    </row>
    <row r="111" spans="1:16" x14ac:dyDescent="0.2">
      <c r="A111">
        <v>10937597</v>
      </c>
      <c r="B111" s="16">
        <v>46023</v>
      </c>
      <c r="C111" t="s">
        <v>153</v>
      </c>
      <c r="D111" t="s">
        <v>454</v>
      </c>
      <c r="E111">
        <v>90512</v>
      </c>
      <c r="F111" t="s">
        <v>754</v>
      </c>
      <c r="G111" t="s">
        <v>755</v>
      </c>
      <c r="H111">
        <v>5</v>
      </c>
      <c r="I111" t="s">
        <v>756</v>
      </c>
      <c r="J111" s="61" t="s">
        <v>325</v>
      </c>
      <c r="K111">
        <v>4</v>
      </c>
      <c r="P111" s="35"/>
    </row>
    <row r="112" spans="1:16" x14ac:dyDescent="0.2">
      <c r="A112">
        <v>10937598</v>
      </c>
      <c r="B112" s="16">
        <v>46023</v>
      </c>
      <c r="C112" t="s">
        <v>206</v>
      </c>
      <c r="D112" t="s">
        <v>454</v>
      </c>
      <c r="E112">
        <v>62081</v>
      </c>
      <c r="F112" t="s">
        <v>757</v>
      </c>
      <c r="G112" t="s">
        <v>758</v>
      </c>
      <c r="H112">
        <v>1</v>
      </c>
      <c r="I112" t="s">
        <v>759</v>
      </c>
      <c r="J112" s="61" t="s">
        <v>327</v>
      </c>
      <c r="K112">
        <v>5</v>
      </c>
      <c r="P112" s="35"/>
    </row>
    <row r="113" spans="1:16" x14ac:dyDescent="0.2">
      <c r="A113">
        <v>10937599</v>
      </c>
      <c r="B113" s="16">
        <v>46023</v>
      </c>
      <c r="C113" t="s">
        <v>71</v>
      </c>
      <c r="D113" t="s">
        <v>454</v>
      </c>
      <c r="E113">
        <v>85264</v>
      </c>
      <c r="F113" t="s">
        <v>760</v>
      </c>
      <c r="G113" t="s">
        <v>761</v>
      </c>
      <c r="H113">
        <v>5</v>
      </c>
      <c r="I113" t="s">
        <v>762</v>
      </c>
      <c r="J113" s="61" t="s">
        <v>331</v>
      </c>
      <c r="K113">
        <v>3.6666666666666665</v>
      </c>
      <c r="P113" s="35"/>
    </row>
    <row r="114" spans="1:16" x14ac:dyDescent="0.2">
      <c r="A114">
        <v>10937605</v>
      </c>
      <c r="B114" s="16">
        <v>46023</v>
      </c>
      <c r="C114" t="s">
        <v>153</v>
      </c>
      <c r="D114" t="s">
        <v>454</v>
      </c>
      <c r="E114">
        <v>92108</v>
      </c>
      <c r="F114" t="s">
        <v>763</v>
      </c>
      <c r="G114" t="s">
        <v>764</v>
      </c>
      <c r="H114">
        <v>4</v>
      </c>
      <c r="I114" t="s">
        <v>765</v>
      </c>
      <c r="J114" s="61" t="s">
        <v>2000</v>
      </c>
      <c r="K114">
        <v>4</v>
      </c>
      <c r="P114" s="35"/>
    </row>
    <row r="115" spans="1:16" x14ac:dyDescent="0.2">
      <c r="A115">
        <v>10937606</v>
      </c>
      <c r="B115" s="16">
        <v>46023</v>
      </c>
      <c r="C115" t="s">
        <v>206</v>
      </c>
      <c r="D115" t="s">
        <v>454</v>
      </c>
      <c r="E115">
        <v>95180</v>
      </c>
      <c r="F115" t="s">
        <v>766</v>
      </c>
      <c r="G115" t="s">
        <v>767</v>
      </c>
      <c r="H115">
        <v>2</v>
      </c>
      <c r="I115" t="s">
        <v>768</v>
      </c>
      <c r="J115" s="61" t="s">
        <v>338</v>
      </c>
      <c r="K115">
        <v>3.5</v>
      </c>
      <c r="P115" s="35"/>
    </row>
    <row r="116" spans="1:16" x14ac:dyDescent="0.2">
      <c r="A116">
        <v>10937617</v>
      </c>
      <c r="B116" s="16">
        <v>46023</v>
      </c>
      <c r="C116" t="s">
        <v>206</v>
      </c>
      <c r="D116" t="s">
        <v>454</v>
      </c>
      <c r="E116">
        <v>75078</v>
      </c>
      <c r="F116" t="s">
        <v>769</v>
      </c>
      <c r="G116" t="s">
        <v>770</v>
      </c>
      <c r="H116">
        <v>4</v>
      </c>
      <c r="I116" t="s">
        <v>771</v>
      </c>
      <c r="J116" s="61" t="s">
        <v>339</v>
      </c>
      <c r="K116">
        <v>4.8</v>
      </c>
      <c r="P116" s="35"/>
    </row>
    <row r="117" spans="1:16" x14ac:dyDescent="0.2">
      <c r="A117">
        <v>10937633</v>
      </c>
      <c r="B117" s="16">
        <v>46023</v>
      </c>
      <c r="C117" t="s">
        <v>206</v>
      </c>
      <c r="D117" t="s">
        <v>454</v>
      </c>
      <c r="E117">
        <v>92234</v>
      </c>
      <c r="F117" t="s">
        <v>772</v>
      </c>
      <c r="G117" t="s">
        <v>773</v>
      </c>
      <c r="H117">
        <v>4</v>
      </c>
      <c r="I117" t="s">
        <v>774</v>
      </c>
      <c r="J117" s="61" t="s">
        <v>343</v>
      </c>
      <c r="K117">
        <v>4.4285714285714288</v>
      </c>
      <c r="P117" s="35"/>
    </row>
    <row r="118" spans="1:16" x14ac:dyDescent="0.2">
      <c r="A118">
        <v>10937634</v>
      </c>
      <c r="B118" s="16">
        <v>46023</v>
      </c>
      <c r="C118" t="s">
        <v>381</v>
      </c>
      <c r="D118" t="s">
        <v>458</v>
      </c>
      <c r="E118">
        <v>93571</v>
      </c>
      <c r="F118" t="s">
        <v>775</v>
      </c>
      <c r="G118" t="s">
        <v>776</v>
      </c>
      <c r="H118">
        <v>4</v>
      </c>
      <c r="I118" t="s">
        <v>777</v>
      </c>
      <c r="J118" s="61" t="s">
        <v>345</v>
      </c>
      <c r="K118">
        <v>4.7777777777777777</v>
      </c>
      <c r="P118" s="35"/>
    </row>
    <row r="119" spans="1:16" x14ac:dyDescent="0.2">
      <c r="A119">
        <v>10937635</v>
      </c>
      <c r="B119" s="16">
        <v>46023</v>
      </c>
      <c r="C119" t="s">
        <v>206</v>
      </c>
      <c r="D119" t="s">
        <v>454</v>
      </c>
      <c r="E119">
        <v>96691</v>
      </c>
      <c r="F119" t="s">
        <v>778</v>
      </c>
      <c r="G119" t="s">
        <v>779</v>
      </c>
      <c r="H119">
        <v>5</v>
      </c>
      <c r="I119" t="s">
        <v>780</v>
      </c>
      <c r="J119" s="61" t="s">
        <v>346</v>
      </c>
      <c r="K119">
        <v>5</v>
      </c>
      <c r="P119" s="35"/>
    </row>
    <row r="120" spans="1:16" x14ac:dyDescent="0.2">
      <c r="A120">
        <v>10937637</v>
      </c>
      <c r="B120" s="16">
        <v>46023</v>
      </c>
      <c r="C120" t="s">
        <v>206</v>
      </c>
      <c r="D120" t="s">
        <v>454</v>
      </c>
      <c r="E120">
        <v>95916</v>
      </c>
      <c r="F120" t="s">
        <v>781</v>
      </c>
      <c r="G120" t="s">
        <v>782</v>
      </c>
      <c r="H120">
        <v>4</v>
      </c>
      <c r="I120" t="s">
        <v>783</v>
      </c>
      <c r="J120" s="61" t="s">
        <v>348</v>
      </c>
      <c r="K120">
        <v>5</v>
      </c>
      <c r="P120" s="35"/>
    </row>
    <row r="121" spans="1:16" x14ac:dyDescent="0.2">
      <c r="A121">
        <v>10937640</v>
      </c>
      <c r="B121" s="16">
        <v>46023</v>
      </c>
      <c r="C121" t="s">
        <v>284</v>
      </c>
      <c r="D121" t="s">
        <v>465</v>
      </c>
      <c r="E121">
        <v>97956</v>
      </c>
      <c r="F121" t="s">
        <v>784</v>
      </c>
      <c r="G121" t="s">
        <v>785</v>
      </c>
      <c r="H121">
        <v>3</v>
      </c>
      <c r="I121" t="s">
        <v>786</v>
      </c>
      <c r="J121" s="61" t="s">
        <v>356</v>
      </c>
      <c r="K121">
        <v>4.4285714285714288</v>
      </c>
      <c r="P121" s="35"/>
    </row>
    <row r="122" spans="1:16" x14ac:dyDescent="0.2">
      <c r="A122">
        <v>10937643</v>
      </c>
      <c r="B122" s="16">
        <v>46023</v>
      </c>
      <c r="C122" t="s">
        <v>206</v>
      </c>
      <c r="D122" t="s">
        <v>454</v>
      </c>
      <c r="E122">
        <v>85621</v>
      </c>
      <c r="F122" t="s">
        <v>787</v>
      </c>
      <c r="G122" t="s">
        <v>788</v>
      </c>
      <c r="H122">
        <v>3</v>
      </c>
      <c r="I122" t="s">
        <v>789</v>
      </c>
      <c r="J122" s="61" t="s">
        <v>359</v>
      </c>
      <c r="K122">
        <v>5</v>
      </c>
      <c r="P122" s="35"/>
    </row>
    <row r="123" spans="1:16" x14ac:dyDescent="0.2">
      <c r="A123">
        <v>10937645</v>
      </c>
      <c r="B123" s="16">
        <v>46023</v>
      </c>
      <c r="C123" t="s">
        <v>206</v>
      </c>
      <c r="D123" t="s">
        <v>454</v>
      </c>
      <c r="E123">
        <v>97423</v>
      </c>
      <c r="F123" t="s">
        <v>790</v>
      </c>
      <c r="G123" t="s">
        <v>791</v>
      </c>
      <c r="H123">
        <v>2</v>
      </c>
      <c r="I123" t="s">
        <v>792</v>
      </c>
      <c r="J123" s="61" t="s">
        <v>361</v>
      </c>
      <c r="K123">
        <v>4.5555555555555554</v>
      </c>
      <c r="P123" s="35"/>
    </row>
    <row r="124" spans="1:16" x14ac:dyDescent="0.2">
      <c r="A124">
        <v>10937657</v>
      </c>
      <c r="B124" s="16">
        <v>46023</v>
      </c>
      <c r="C124" t="s">
        <v>284</v>
      </c>
      <c r="D124" t="s">
        <v>465</v>
      </c>
      <c r="E124">
        <v>92579</v>
      </c>
      <c r="F124" t="s">
        <v>793</v>
      </c>
      <c r="G124" t="s">
        <v>794</v>
      </c>
      <c r="H124">
        <v>5</v>
      </c>
      <c r="I124" t="s">
        <v>795</v>
      </c>
      <c r="J124" s="61" t="s">
        <v>362</v>
      </c>
      <c r="K124">
        <v>4.333333333333333</v>
      </c>
      <c r="P124" s="35"/>
    </row>
    <row r="125" spans="1:16" x14ac:dyDescent="0.2">
      <c r="A125">
        <v>10937658</v>
      </c>
      <c r="B125" s="16">
        <v>46023</v>
      </c>
      <c r="C125" t="s">
        <v>108</v>
      </c>
      <c r="D125" t="s">
        <v>458</v>
      </c>
      <c r="E125">
        <v>76373</v>
      </c>
      <c r="F125" t="s">
        <v>796</v>
      </c>
      <c r="G125" t="s">
        <v>797</v>
      </c>
      <c r="H125">
        <v>4</v>
      </c>
      <c r="I125" t="s">
        <v>798</v>
      </c>
      <c r="J125" s="61" t="s">
        <v>364</v>
      </c>
      <c r="K125">
        <v>4</v>
      </c>
      <c r="P125" s="35"/>
    </row>
    <row r="126" spans="1:16" x14ac:dyDescent="0.2">
      <c r="A126">
        <v>10937663</v>
      </c>
      <c r="B126" s="16">
        <v>46023</v>
      </c>
      <c r="C126" t="s">
        <v>108</v>
      </c>
      <c r="D126" t="s">
        <v>458</v>
      </c>
      <c r="E126">
        <v>90343</v>
      </c>
      <c r="F126" t="s">
        <v>799</v>
      </c>
      <c r="G126" t="s">
        <v>800</v>
      </c>
      <c r="H126">
        <v>4</v>
      </c>
      <c r="I126" t="s">
        <v>801</v>
      </c>
      <c r="J126" s="61" t="s">
        <v>366</v>
      </c>
      <c r="K126">
        <v>4.5</v>
      </c>
      <c r="P126" s="35"/>
    </row>
    <row r="127" spans="1:16" x14ac:dyDescent="0.2">
      <c r="A127">
        <v>10937664</v>
      </c>
      <c r="B127" s="16">
        <v>46023</v>
      </c>
      <c r="C127" t="s">
        <v>284</v>
      </c>
      <c r="D127" t="s">
        <v>465</v>
      </c>
      <c r="E127">
        <v>82077</v>
      </c>
      <c r="F127" t="s">
        <v>802</v>
      </c>
      <c r="G127" t="s">
        <v>803</v>
      </c>
      <c r="H127">
        <v>5</v>
      </c>
      <c r="I127" t="s">
        <v>804</v>
      </c>
      <c r="J127" s="61" t="s">
        <v>367</v>
      </c>
      <c r="K127">
        <v>4.7857142857142856</v>
      </c>
      <c r="P127" s="35"/>
    </row>
    <row r="128" spans="1:16" x14ac:dyDescent="0.2">
      <c r="A128">
        <v>10937665</v>
      </c>
      <c r="B128" s="16">
        <v>46023</v>
      </c>
      <c r="C128" t="s">
        <v>284</v>
      </c>
      <c r="D128" t="s">
        <v>465</v>
      </c>
      <c r="E128">
        <v>75747</v>
      </c>
      <c r="F128" t="s">
        <v>805</v>
      </c>
      <c r="G128" t="s">
        <v>806</v>
      </c>
      <c r="H128">
        <v>5</v>
      </c>
      <c r="I128" t="s">
        <v>807</v>
      </c>
      <c r="J128" s="61" t="s">
        <v>368</v>
      </c>
      <c r="K128">
        <v>3</v>
      </c>
      <c r="P128" s="35"/>
    </row>
    <row r="129" spans="1:16" x14ac:dyDescent="0.2">
      <c r="A129">
        <v>10937666</v>
      </c>
      <c r="B129" s="16">
        <v>46023</v>
      </c>
      <c r="C129" t="s">
        <v>284</v>
      </c>
      <c r="D129" t="s">
        <v>465</v>
      </c>
      <c r="E129">
        <v>94202</v>
      </c>
      <c r="F129" t="s">
        <v>808</v>
      </c>
      <c r="G129" t="s">
        <v>809</v>
      </c>
      <c r="H129">
        <v>5</v>
      </c>
      <c r="I129" t="s">
        <v>810</v>
      </c>
      <c r="J129" s="61" t="s">
        <v>369</v>
      </c>
      <c r="K129">
        <v>3.0909090909090908</v>
      </c>
      <c r="P129" s="35"/>
    </row>
    <row r="130" spans="1:16" x14ac:dyDescent="0.2">
      <c r="A130">
        <v>10937668</v>
      </c>
      <c r="B130" s="16">
        <v>46023</v>
      </c>
      <c r="C130" t="s">
        <v>284</v>
      </c>
      <c r="D130" t="s">
        <v>465</v>
      </c>
      <c r="E130">
        <v>87395</v>
      </c>
      <c r="F130" t="s">
        <v>811</v>
      </c>
      <c r="G130" t="s">
        <v>812</v>
      </c>
      <c r="H130">
        <v>4</v>
      </c>
      <c r="I130" t="s">
        <v>813</v>
      </c>
      <c r="J130" s="61" t="s">
        <v>370</v>
      </c>
      <c r="K130">
        <v>4</v>
      </c>
      <c r="P130" s="35"/>
    </row>
    <row r="131" spans="1:16" x14ac:dyDescent="0.2">
      <c r="A131">
        <v>10937680</v>
      </c>
      <c r="B131" s="16">
        <v>46023</v>
      </c>
      <c r="C131" t="s">
        <v>88</v>
      </c>
      <c r="D131" t="s">
        <v>429</v>
      </c>
      <c r="E131">
        <v>67425</v>
      </c>
      <c r="F131" t="s">
        <v>814</v>
      </c>
      <c r="G131" t="s">
        <v>815</v>
      </c>
      <c r="H131">
        <v>4</v>
      </c>
      <c r="I131" t="s">
        <v>816</v>
      </c>
      <c r="J131" s="61" t="s">
        <v>371</v>
      </c>
      <c r="K131">
        <v>5</v>
      </c>
      <c r="P131" s="35"/>
    </row>
    <row r="132" spans="1:16" x14ac:dyDescent="0.2">
      <c r="A132">
        <v>10937681</v>
      </c>
      <c r="B132" s="16">
        <v>46024</v>
      </c>
      <c r="C132" t="s">
        <v>88</v>
      </c>
      <c r="D132" t="s">
        <v>429</v>
      </c>
      <c r="E132">
        <v>97747</v>
      </c>
      <c r="F132" t="s">
        <v>817</v>
      </c>
      <c r="G132" t="s">
        <v>818</v>
      </c>
      <c r="H132">
        <v>5</v>
      </c>
      <c r="I132" t="s">
        <v>819</v>
      </c>
      <c r="J132" s="61" t="s">
        <v>372</v>
      </c>
      <c r="K132">
        <v>4.5</v>
      </c>
      <c r="P132" s="35"/>
    </row>
    <row r="133" spans="1:16" x14ac:dyDescent="0.2">
      <c r="A133">
        <v>10937701</v>
      </c>
      <c r="B133" s="16">
        <v>46024</v>
      </c>
      <c r="C133" t="s">
        <v>302</v>
      </c>
      <c r="D133" t="s">
        <v>458</v>
      </c>
      <c r="E133">
        <v>77126</v>
      </c>
      <c r="F133" t="s">
        <v>820</v>
      </c>
      <c r="G133" t="s">
        <v>821</v>
      </c>
      <c r="H133">
        <v>1</v>
      </c>
      <c r="I133" t="s">
        <v>822</v>
      </c>
      <c r="J133" s="61" t="s">
        <v>373</v>
      </c>
      <c r="K133">
        <v>5</v>
      </c>
      <c r="P133" s="35"/>
    </row>
    <row r="134" spans="1:16" x14ac:dyDescent="0.2">
      <c r="A134">
        <v>10937711</v>
      </c>
      <c r="B134" s="16">
        <v>46024</v>
      </c>
      <c r="C134" t="s">
        <v>92</v>
      </c>
      <c r="D134" t="s">
        <v>425</v>
      </c>
      <c r="E134">
        <v>96484</v>
      </c>
      <c r="F134" t="s">
        <v>823</v>
      </c>
      <c r="G134" t="s">
        <v>824</v>
      </c>
      <c r="H134">
        <v>5</v>
      </c>
      <c r="I134" t="s">
        <v>825</v>
      </c>
      <c r="J134" s="61" t="s">
        <v>374</v>
      </c>
      <c r="K134">
        <v>5</v>
      </c>
      <c r="P134" s="35"/>
    </row>
    <row r="135" spans="1:16" x14ac:dyDescent="0.2">
      <c r="A135">
        <v>10937748</v>
      </c>
      <c r="B135" s="16">
        <v>46024</v>
      </c>
      <c r="C135" t="s">
        <v>345</v>
      </c>
      <c r="D135" t="s">
        <v>425</v>
      </c>
      <c r="E135">
        <v>95619</v>
      </c>
      <c r="F135" t="s">
        <v>826</v>
      </c>
      <c r="G135" t="s">
        <v>827</v>
      </c>
      <c r="H135">
        <v>5</v>
      </c>
      <c r="I135" t="s">
        <v>828</v>
      </c>
      <c r="J135" s="61" t="s">
        <v>377</v>
      </c>
      <c r="K135">
        <v>2.8571428571428572</v>
      </c>
      <c r="P135" s="35"/>
    </row>
    <row r="136" spans="1:16" x14ac:dyDescent="0.2">
      <c r="A136">
        <v>10937754</v>
      </c>
      <c r="B136" s="16">
        <v>46024</v>
      </c>
      <c r="C136" t="s">
        <v>345</v>
      </c>
      <c r="D136" t="s">
        <v>425</v>
      </c>
      <c r="E136">
        <v>95760</v>
      </c>
      <c r="F136" t="s">
        <v>829</v>
      </c>
      <c r="G136" t="s">
        <v>830</v>
      </c>
      <c r="H136">
        <v>5</v>
      </c>
      <c r="I136" t="s">
        <v>831</v>
      </c>
      <c r="J136" s="61" t="s">
        <v>378</v>
      </c>
      <c r="K136">
        <v>4</v>
      </c>
      <c r="P136" s="35"/>
    </row>
    <row r="137" spans="1:16" x14ac:dyDescent="0.2">
      <c r="A137">
        <v>10937759</v>
      </c>
      <c r="B137" s="16">
        <v>46024</v>
      </c>
      <c r="C137" t="s">
        <v>345</v>
      </c>
      <c r="D137" t="s">
        <v>425</v>
      </c>
      <c r="E137">
        <v>96420</v>
      </c>
      <c r="F137" t="s">
        <v>832</v>
      </c>
      <c r="G137" t="s">
        <v>833</v>
      </c>
      <c r="H137">
        <v>5</v>
      </c>
      <c r="I137" t="s">
        <v>834</v>
      </c>
      <c r="J137" s="61" t="s">
        <v>381</v>
      </c>
      <c r="K137">
        <v>3.6666666666666665</v>
      </c>
      <c r="P137" s="35"/>
    </row>
    <row r="138" spans="1:16" x14ac:dyDescent="0.2">
      <c r="A138">
        <v>10937765</v>
      </c>
      <c r="B138" s="16">
        <v>46024</v>
      </c>
      <c r="C138" t="s">
        <v>345</v>
      </c>
      <c r="D138" t="s">
        <v>425</v>
      </c>
      <c r="E138">
        <v>95341</v>
      </c>
      <c r="F138" t="s">
        <v>835</v>
      </c>
      <c r="G138" t="s">
        <v>836</v>
      </c>
      <c r="H138">
        <v>5</v>
      </c>
      <c r="I138" t="s">
        <v>837</v>
      </c>
      <c r="J138" s="61" t="s">
        <v>389</v>
      </c>
      <c r="K138">
        <v>4.166666666666667</v>
      </c>
      <c r="P138" s="35"/>
    </row>
    <row r="139" spans="1:16" x14ac:dyDescent="0.2">
      <c r="A139">
        <v>10937776</v>
      </c>
      <c r="B139" s="16">
        <v>46024</v>
      </c>
      <c r="C139" t="s">
        <v>345</v>
      </c>
      <c r="D139" t="s">
        <v>425</v>
      </c>
      <c r="E139">
        <v>94354</v>
      </c>
      <c r="F139" t="s">
        <v>838</v>
      </c>
      <c r="G139" t="s">
        <v>839</v>
      </c>
      <c r="H139">
        <v>5</v>
      </c>
      <c r="I139" t="s">
        <v>840</v>
      </c>
      <c r="J139" s="61" t="s">
        <v>392</v>
      </c>
      <c r="K139">
        <v>4</v>
      </c>
      <c r="P139" s="35"/>
    </row>
    <row r="140" spans="1:16" x14ac:dyDescent="0.2">
      <c r="A140">
        <v>10937788</v>
      </c>
      <c r="B140" s="16">
        <v>46024</v>
      </c>
      <c r="C140" t="s">
        <v>345</v>
      </c>
      <c r="D140" t="s">
        <v>425</v>
      </c>
      <c r="E140">
        <v>89434</v>
      </c>
      <c r="F140" t="s">
        <v>841</v>
      </c>
      <c r="G140" t="s">
        <v>842</v>
      </c>
      <c r="H140">
        <v>5</v>
      </c>
      <c r="I140" t="s">
        <v>837</v>
      </c>
      <c r="J140" s="61" t="s">
        <v>394</v>
      </c>
      <c r="K140">
        <v>4.8</v>
      </c>
      <c r="P140" s="35"/>
    </row>
    <row r="141" spans="1:16" x14ac:dyDescent="0.2">
      <c r="A141">
        <v>10937790</v>
      </c>
      <c r="B141" s="16">
        <v>46024</v>
      </c>
      <c r="C141" t="s">
        <v>345</v>
      </c>
      <c r="D141" t="s">
        <v>425</v>
      </c>
      <c r="E141">
        <v>95597</v>
      </c>
      <c r="F141" t="s">
        <v>843</v>
      </c>
      <c r="G141" t="s">
        <v>844</v>
      </c>
      <c r="H141">
        <v>5</v>
      </c>
      <c r="I141" t="s">
        <v>845</v>
      </c>
      <c r="J141" s="61" t="s">
        <v>395</v>
      </c>
      <c r="K141">
        <v>4</v>
      </c>
      <c r="P141" s="35"/>
    </row>
    <row r="142" spans="1:16" x14ac:dyDescent="0.2">
      <c r="A142">
        <v>10937797</v>
      </c>
      <c r="B142" s="16">
        <v>46024</v>
      </c>
      <c r="C142" t="s">
        <v>345</v>
      </c>
      <c r="D142" t="s">
        <v>425</v>
      </c>
      <c r="E142">
        <v>69957</v>
      </c>
      <c r="F142" t="s">
        <v>846</v>
      </c>
      <c r="G142" t="s">
        <v>847</v>
      </c>
      <c r="H142">
        <v>4</v>
      </c>
      <c r="I142" t="s">
        <v>588</v>
      </c>
      <c r="J142" s="61" t="s">
        <v>397</v>
      </c>
      <c r="K142">
        <v>4.4000000000000004</v>
      </c>
      <c r="P142" s="35"/>
    </row>
    <row r="143" spans="1:16" x14ac:dyDescent="0.2">
      <c r="A143">
        <v>10937880</v>
      </c>
      <c r="B143" s="16">
        <v>46024</v>
      </c>
      <c r="C143" t="s">
        <v>262</v>
      </c>
      <c r="D143" t="s">
        <v>465</v>
      </c>
      <c r="E143">
        <v>84286</v>
      </c>
      <c r="F143" t="s">
        <v>848</v>
      </c>
      <c r="G143" t="s">
        <v>849</v>
      </c>
      <c r="H143">
        <v>4</v>
      </c>
      <c r="I143" t="s">
        <v>850</v>
      </c>
      <c r="J143" s="61" t="s">
        <v>399</v>
      </c>
      <c r="K143">
        <v>5</v>
      </c>
      <c r="P143" s="35"/>
    </row>
    <row r="144" spans="1:16" x14ac:dyDescent="0.2">
      <c r="A144">
        <v>10937933</v>
      </c>
      <c r="B144" s="16">
        <v>46024</v>
      </c>
      <c r="C144" t="s">
        <v>82</v>
      </c>
      <c r="D144" t="s">
        <v>425</v>
      </c>
      <c r="E144">
        <v>97857</v>
      </c>
      <c r="F144" t="s">
        <v>851</v>
      </c>
      <c r="G144" t="s">
        <v>852</v>
      </c>
      <c r="H144">
        <v>5</v>
      </c>
      <c r="I144" t="s">
        <v>853</v>
      </c>
      <c r="J144" s="61" t="s">
        <v>402</v>
      </c>
      <c r="K144">
        <v>2.8</v>
      </c>
      <c r="P144" s="35"/>
    </row>
    <row r="145" spans="1:16" x14ac:dyDescent="0.2">
      <c r="A145">
        <v>10937942</v>
      </c>
      <c r="B145" s="16">
        <v>46024</v>
      </c>
      <c r="C145" t="s">
        <v>284</v>
      </c>
      <c r="D145" t="s">
        <v>465</v>
      </c>
      <c r="E145">
        <v>76899</v>
      </c>
      <c r="F145" t="s">
        <v>854</v>
      </c>
      <c r="G145" t="s">
        <v>855</v>
      </c>
      <c r="H145">
        <v>4</v>
      </c>
      <c r="I145" t="s">
        <v>856</v>
      </c>
      <c r="J145" s="61" t="s">
        <v>403</v>
      </c>
      <c r="K145">
        <v>3.8</v>
      </c>
      <c r="P145" s="35"/>
    </row>
    <row r="146" spans="1:16" x14ac:dyDescent="0.2">
      <c r="A146">
        <v>10937944</v>
      </c>
      <c r="B146" s="16">
        <v>46024</v>
      </c>
      <c r="C146" t="s">
        <v>284</v>
      </c>
      <c r="D146" t="s">
        <v>465</v>
      </c>
      <c r="E146">
        <v>97852</v>
      </c>
      <c r="F146" t="s">
        <v>857</v>
      </c>
      <c r="G146" t="s">
        <v>858</v>
      </c>
      <c r="H146">
        <v>4</v>
      </c>
      <c r="I146" t="s">
        <v>859</v>
      </c>
      <c r="J146" s="61" t="s">
        <v>409</v>
      </c>
      <c r="K146">
        <v>3</v>
      </c>
      <c r="P146" s="35"/>
    </row>
    <row r="147" spans="1:16" x14ac:dyDescent="0.2">
      <c r="A147">
        <v>10937992</v>
      </c>
      <c r="B147" s="16">
        <v>46025</v>
      </c>
      <c r="C147" t="s">
        <v>364</v>
      </c>
      <c r="D147" t="s">
        <v>582</v>
      </c>
      <c r="E147">
        <v>81942</v>
      </c>
      <c r="F147" t="s">
        <v>860</v>
      </c>
      <c r="G147" t="s">
        <v>861</v>
      </c>
      <c r="H147">
        <v>4</v>
      </c>
      <c r="I147" t="s">
        <v>862</v>
      </c>
      <c r="J147" s="61" t="s">
        <v>410</v>
      </c>
      <c r="K147">
        <v>5</v>
      </c>
      <c r="P147" s="35"/>
    </row>
    <row r="148" spans="1:16" x14ac:dyDescent="0.2">
      <c r="A148">
        <v>10938082</v>
      </c>
      <c r="B148" s="16">
        <v>46025</v>
      </c>
      <c r="C148" t="s">
        <v>121</v>
      </c>
      <c r="D148" t="s">
        <v>465</v>
      </c>
      <c r="E148">
        <v>99495</v>
      </c>
      <c r="F148" t="s">
        <v>863</v>
      </c>
      <c r="G148" t="s">
        <v>864</v>
      </c>
      <c r="H148">
        <v>5</v>
      </c>
      <c r="I148" t="s">
        <v>865</v>
      </c>
      <c r="J148" s="61" t="s">
        <v>411</v>
      </c>
      <c r="K148">
        <v>2</v>
      </c>
      <c r="P148" s="35"/>
    </row>
    <row r="149" spans="1:16" x14ac:dyDescent="0.2">
      <c r="A149">
        <v>10938089</v>
      </c>
      <c r="B149" s="16">
        <v>46025</v>
      </c>
      <c r="C149" t="s">
        <v>121</v>
      </c>
      <c r="D149" t="s">
        <v>465</v>
      </c>
      <c r="E149">
        <v>99129</v>
      </c>
      <c r="F149" t="s">
        <v>866</v>
      </c>
      <c r="G149" t="s">
        <v>867</v>
      </c>
      <c r="H149">
        <v>5</v>
      </c>
      <c r="I149" t="s">
        <v>865</v>
      </c>
      <c r="J149" s="61" t="s">
        <v>413</v>
      </c>
      <c r="K149">
        <v>4.6363636363636367</v>
      </c>
      <c r="P149" s="35"/>
    </row>
    <row r="150" spans="1:16" x14ac:dyDescent="0.2">
      <c r="A150">
        <v>10938096</v>
      </c>
      <c r="B150" s="16">
        <v>46025</v>
      </c>
      <c r="C150" t="s">
        <v>101</v>
      </c>
      <c r="D150" t="s">
        <v>465</v>
      </c>
      <c r="E150">
        <v>85202</v>
      </c>
      <c r="F150" t="s">
        <v>868</v>
      </c>
      <c r="G150" t="s">
        <v>869</v>
      </c>
      <c r="H150">
        <v>5</v>
      </c>
      <c r="I150" t="s">
        <v>870</v>
      </c>
      <c r="J150" s="61" t="s">
        <v>415</v>
      </c>
      <c r="K150">
        <v>2.75</v>
      </c>
      <c r="P150" s="35"/>
    </row>
    <row r="151" spans="1:16" x14ac:dyDescent="0.2">
      <c r="A151">
        <v>10938100</v>
      </c>
      <c r="B151" s="16">
        <v>46025</v>
      </c>
      <c r="C151" t="s">
        <v>121</v>
      </c>
      <c r="D151" t="s">
        <v>465</v>
      </c>
      <c r="E151">
        <v>99113</v>
      </c>
      <c r="F151" t="s">
        <v>871</v>
      </c>
      <c r="G151" t="s">
        <v>872</v>
      </c>
      <c r="H151">
        <v>4</v>
      </c>
      <c r="I151" t="s">
        <v>873</v>
      </c>
      <c r="J151" s="61" t="s">
        <v>3304</v>
      </c>
      <c r="P151" s="35"/>
    </row>
    <row r="152" spans="1:16" x14ac:dyDescent="0.2">
      <c r="A152">
        <v>10938148</v>
      </c>
      <c r="B152" s="16">
        <v>46025</v>
      </c>
      <c r="C152" t="s">
        <v>368</v>
      </c>
      <c r="D152" t="s">
        <v>458</v>
      </c>
      <c r="E152">
        <v>95835</v>
      </c>
      <c r="F152" t="s">
        <v>874</v>
      </c>
      <c r="G152" t="s">
        <v>875</v>
      </c>
      <c r="H152">
        <v>3</v>
      </c>
      <c r="I152" t="s">
        <v>876</v>
      </c>
      <c r="J152" s="61" t="s">
        <v>3305</v>
      </c>
      <c r="K152">
        <v>4.0391959798994979</v>
      </c>
      <c r="P152" s="35"/>
    </row>
    <row r="153" spans="1:16" x14ac:dyDescent="0.2">
      <c r="A153">
        <v>10938169</v>
      </c>
      <c r="B153" s="16">
        <v>46025</v>
      </c>
      <c r="C153" t="s">
        <v>203</v>
      </c>
      <c r="D153" t="s">
        <v>458</v>
      </c>
      <c r="E153">
        <v>80641</v>
      </c>
      <c r="F153" t="s">
        <v>877</v>
      </c>
      <c r="G153" t="s">
        <v>878</v>
      </c>
      <c r="H153">
        <v>4</v>
      </c>
      <c r="I153" t="s">
        <v>879</v>
      </c>
      <c r="P153" s="35"/>
    </row>
    <row r="154" spans="1:16" x14ac:dyDescent="0.2">
      <c r="A154">
        <v>10938201</v>
      </c>
      <c r="B154" s="16">
        <v>46025</v>
      </c>
      <c r="C154" t="s">
        <v>210</v>
      </c>
      <c r="D154" t="s">
        <v>454</v>
      </c>
      <c r="E154">
        <v>97962</v>
      </c>
      <c r="F154" t="s">
        <v>880</v>
      </c>
      <c r="G154" t="s">
        <v>881</v>
      </c>
      <c r="H154">
        <v>4</v>
      </c>
      <c r="I154" t="s">
        <v>882</v>
      </c>
      <c r="P154" s="35"/>
    </row>
    <row r="155" spans="1:16" x14ac:dyDescent="0.2">
      <c r="A155">
        <v>10938325</v>
      </c>
      <c r="B155" s="16">
        <v>46025</v>
      </c>
      <c r="C155" t="s">
        <v>192</v>
      </c>
      <c r="D155" t="s">
        <v>465</v>
      </c>
      <c r="E155">
        <v>83415</v>
      </c>
      <c r="F155" t="s">
        <v>883</v>
      </c>
      <c r="G155" t="s">
        <v>884</v>
      </c>
      <c r="H155">
        <v>4</v>
      </c>
      <c r="I155" t="s">
        <v>885</v>
      </c>
      <c r="P155" s="35"/>
    </row>
    <row r="156" spans="1:16" x14ac:dyDescent="0.2">
      <c r="A156">
        <v>10938327</v>
      </c>
      <c r="B156" s="16">
        <v>46025</v>
      </c>
      <c r="C156" t="s">
        <v>206</v>
      </c>
      <c r="D156" t="s">
        <v>454</v>
      </c>
      <c r="E156">
        <v>98087</v>
      </c>
      <c r="F156" t="s">
        <v>886</v>
      </c>
      <c r="G156" t="s">
        <v>887</v>
      </c>
      <c r="H156">
        <v>4</v>
      </c>
      <c r="I156" t="s">
        <v>888</v>
      </c>
      <c r="P156" s="35"/>
    </row>
    <row r="157" spans="1:16" x14ac:dyDescent="0.2">
      <c r="A157">
        <v>10938332</v>
      </c>
      <c r="B157" s="16">
        <v>46025</v>
      </c>
      <c r="C157" t="s">
        <v>192</v>
      </c>
      <c r="D157" t="s">
        <v>465</v>
      </c>
      <c r="E157">
        <v>89434</v>
      </c>
      <c r="F157" t="s">
        <v>841</v>
      </c>
      <c r="G157" t="s">
        <v>889</v>
      </c>
      <c r="H157">
        <v>4</v>
      </c>
      <c r="I157" t="s">
        <v>890</v>
      </c>
      <c r="P157" s="35"/>
    </row>
    <row r="158" spans="1:16" x14ac:dyDescent="0.2">
      <c r="A158">
        <v>10938334</v>
      </c>
      <c r="B158" s="16">
        <v>46025</v>
      </c>
      <c r="C158" t="s">
        <v>192</v>
      </c>
      <c r="D158" t="s">
        <v>465</v>
      </c>
      <c r="E158">
        <v>89917</v>
      </c>
      <c r="F158" t="s">
        <v>891</v>
      </c>
      <c r="G158" t="s">
        <v>892</v>
      </c>
      <c r="H158">
        <v>4</v>
      </c>
      <c r="I158" t="s">
        <v>893</v>
      </c>
      <c r="P158" s="35"/>
    </row>
    <row r="159" spans="1:16" x14ac:dyDescent="0.2">
      <c r="A159">
        <v>10938347</v>
      </c>
      <c r="B159" s="16">
        <v>46025</v>
      </c>
      <c r="C159" t="s">
        <v>192</v>
      </c>
      <c r="D159" t="s">
        <v>465</v>
      </c>
      <c r="E159">
        <v>93793</v>
      </c>
      <c r="F159" t="s">
        <v>894</v>
      </c>
      <c r="G159" t="s">
        <v>895</v>
      </c>
      <c r="H159">
        <v>4</v>
      </c>
      <c r="I159" t="s">
        <v>896</v>
      </c>
      <c r="P159" s="35"/>
    </row>
    <row r="160" spans="1:16" x14ac:dyDescent="0.2">
      <c r="A160">
        <v>10938365</v>
      </c>
      <c r="B160" s="16">
        <v>46025</v>
      </c>
      <c r="C160" t="s">
        <v>343</v>
      </c>
      <c r="D160" t="s">
        <v>458</v>
      </c>
      <c r="E160">
        <v>81768</v>
      </c>
      <c r="F160" t="s">
        <v>897</v>
      </c>
      <c r="G160" t="s">
        <v>898</v>
      </c>
      <c r="H160">
        <v>5</v>
      </c>
      <c r="I160" t="s">
        <v>899</v>
      </c>
      <c r="P160" s="35"/>
    </row>
    <row r="161" spans="1:16" x14ac:dyDescent="0.2">
      <c r="A161">
        <v>10938397</v>
      </c>
      <c r="B161" s="16">
        <v>46025</v>
      </c>
      <c r="C161" t="s">
        <v>343</v>
      </c>
      <c r="D161" t="s">
        <v>458</v>
      </c>
      <c r="E161">
        <v>82821</v>
      </c>
      <c r="F161" t="s">
        <v>900</v>
      </c>
      <c r="G161" t="s">
        <v>901</v>
      </c>
      <c r="H161">
        <v>5</v>
      </c>
      <c r="I161" t="s">
        <v>902</v>
      </c>
      <c r="P161" s="41"/>
    </row>
    <row r="162" spans="1:16" x14ac:dyDescent="0.2">
      <c r="A162">
        <v>10938420</v>
      </c>
      <c r="B162" s="16">
        <v>46025</v>
      </c>
      <c r="C162" t="s">
        <v>343</v>
      </c>
      <c r="D162" t="s">
        <v>458</v>
      </c>
      <c r="E162">
        <v>85615</v>
      </c>
      <c r="F162" t="s">
        <v>903</v>
      </c>
      <c r="G162" t="s">
        <v>904</v>
      </c>
      <c r="H162">
        <v>3</v>
      </c>
      <c r="I162" t="s">
        <v>905</v>
      </c>
      <c r="P162" s="35"/>
    </row>
    <row r="163" spans="1:16" x14ac:dyDescent="0.2">
      <c r="A163">
        <v>10938428</v>
      </c>
      <c r="B163" s="16">
        <v>46025</v>
      </c>
      <c r="C163" t="s">
        <v>209</v>
      </c>
      <c r="D163" t="s">
        <v>454</v>
      </c>
      <c r="E163">
        <v>94543</v>
      </c>
      <c r="F163" t="s">
        <v>906</v>
      </c>
      <c r="G163" t="s">
        <v>907</v>
      </c>
      <c r="H163">
        <v>4</v>
      </c>
      <c r="I163" t="s">
        <v>908</v>
      </c>
      <c r="P163" s="35"/>
    </row>
    <row r="164" spans="1:16" x14ac:dyDescent="0.2">
      <c r="A164">
        <v>10938451</v>
      </c>
      <c r="B164" s="16">
        <v>46025</v>
      </c>
      <c r="C164" t="s">
        <v>343</v>
      </c>
      <c r="D164" t="s">
        <v>458</v>
      </c>
      <c r="E164">
        <v>91819</v>
      </c>
      <c r="F164" t="s">
        <v>909</v>
      </c>
      <c r="G164" t="s">
        <v>910</v>
      </c>
      <c r="H164">
        <v>4</v>
      </c>
      <c r="I164" t="s">
        <v>911</v>
      </c>
      <c r="P164" s="35"/>
    </row>
    <row r="165" spans="1:16" x14ac:dyDescent="0.2">
      <c r="A165">
        <v>10938460</v>
      </c>
      <c r="B165" s="16">
        <v>46025</v>
      </c>
      <c r="C165" t="s">
        <v>343</v>
      </c>
      <c r="D165" t="s">
        <v>458</v>
      </c>
      <c r="E165">
        <v>96175</v>
      </c>
      <c r="F165" t="s">
        <v>912</v>
      </c>
      <c r="G165" t="s">
        <v>913</v>
      </c>
      <c r="H165">
        <v>4</v>
      </c>
      <c r="I165" t="s">
        <v>914</v>
      </c>
      <c r="P165" s="35"/>
    </row>
    <row r="166" spans="1:16" x14ac:dyDescent="0.2">
      <c r="A166">
        <v>10938470</v>
      </c>
      <c r="B166" s="16">
        <v>46025</v>
      </c>
      <c r="C166" t="s">
        <v>209</v>
      </c>
      <c r="D166" t="s">
        <v>454</v>
      </c>
      <c r="E166">
        <v>82506</v>
      </c>
      <c r="F166" t="s">
        <v>915</v>
      </c>
      <c r="G166" t="s">
        <v>916</v>
      </c>
      <c r="H166">
        <v>4</v>
      </c>
      <c r="I166" t="s">
        <v>917</v>
      </c>
      <c r="P166" s="35"/>
    </row>
    <row r="167" spans="1:16" x14ac:dyDescent="0.2">
      <c r="A167">
        <v>10938501</v>
      </c>
      <c r="B167" s="16">
        <v>46025</v>
      </c>
      <c r="C167" t="s">
        <v>209</v>
      </c>
      <c r="D167" t="s">
        <v>454</v>
      </c>
      <c r="E167">
        <v>68913</v>
      </c>
      <c r="F167" t="s">
        <v>918</v>
      </c>
      <c r="G167" t="s">
        <v>919</v>
      </c>
      <c r="H167">
        <v>4</v>
      </c>
      <c r="I167" t="s">
        <v>920</v>
      </c>
      <c r="P167" s="35"/>
    </row>
    <row r="168" spans="1:16" x14ac:dyDescent="0.2">
      <c r="A168">
        <v>10938580</v>
      </c>
      <c r="B168" s="16">
        <v>46025</v>
      </c>
      <c r="C168" t="s">
        <v>222</v>
      </c>
      <c r="D168" t="s">
        <v>425</v>
      </c>
      <c r="E168">
        <v>76412</v>
      </c>
      <c r="F168" t="s">
        <v>921</v>
      </c>
      <c r="G168" t="s">
        <v>922</v>
      </c>
      <c r="H168">
        <v>2</v>
      </c>
      <c r="I168" t="s">
        <v>923</v>
      </c>
      <c r="P168" s="35"/>
    </row>
    <row r="169" spans="1:16" x14ac:dyDescent="0.2">
      <c r="A169">
        <v>10938607</v>
      </c>
      <c r="B169" s="16">
        <v>46025</v>
      </c>
      <c r="C169" t="s">
        <v>255</v>
      </c>
      <c r="D169" t="s">
        <v>429</v>
      </c>
      <c r="E169">
        <v>90283</v>
      </c>
      <c r="F169" t="s">
        <v>924</v>
      </c>
      <c r="G169" t="s">
        <v>925</v>
      </c>
      <c r="H169">
        <v>4</v>
      </c>
      <c r="I169" t="s">
        <v>926</v>
      </c>
      <c r="P169" s="35"/>
    </row>
    <row r="170" spans="1:16" x14ac:dyDescent="0.2">
      <c r="A170">
        <v>10938640</v>
      </c>
      <c r="B170" s="16">
        <v>46025</v>
      </c>
      <c r="C170" t="s">
        <v>346</v>
      </c>
      <c r="D170" t="s">
        <v>425</v>
      </c>
      <c r="E170">
        <v>91379</v>
      </c>
      <c r="F170" t="s">
        <v>927</v>
      </c>
      <c r="G170" t="s">
        <v>928</v>
      </c>
      <c r="H170">
        <v>5</v>
      </c>
      <c r="I170" t="s">
        <v>929</v>
      </c>
      <c r="P170" s="35"/>
    </row>
    <row r="171" spans="1:16" x14ac:dyDescent="0.2">
      <c r="A171">
        <v>10938775</v>
      </c>
      <c r="B171" s="16">
        <v>46025</v>
      </c>
      <c r="C171" t="s">
        <v>233</v>
      </c>
      <c r="D171" t="s">
        <v>582</v>
      </c>
      <c r="E171">
        <v>91664</v>
      </c>
      <c r="F171" t="s">
        <v>930</v>
      </c>
      <c r="G171" t="s">
        <v>931</v>
      </c>
      <c r="H171">
        <v>5</v>
      </c>
      <c r="I171" t="s">
        <v>932</v>
      </c>
      <c r="P171" s="35"/>
    </row>
    <row r="172" spans="1:16" x14ac:dyDescent="0.2">
      <c r="A172">
        <v>10938782</v>
      </c>
      <c r="B172" s="16">
        <v>46025</v>
      </c>
      <c r="C172" t="s">
        <v>233</v>
      </c>
      <c r="D172" t="s">
        <v>582</v>
      </c>
      <c r="E172">
        <v>92408</v>
      </c>
      <c r="F172" t="s">
        <v>933</v>
      </c>
      <c r="G172" t="s">
        <v>934</v>
      </c>
      <c r="H172">
        <v>4</v>
      </c>
      <c r="I172" t="s">
        <v>935</v>
      </c>
      <c r="P172" s="35"/>
    </row>
    <row r="173" spans="1:16" x14ac:dyDescent="0.2">
      <c r="A173">
        <v>10938802</v>
      </c>
      <c r="B173" s="16">
        <v>46025</v>
      </c>
      <c r="C173" t="s">
        <v>233</v>
      </c>
      <c r="D173" t="s">
        <v>582</v>
      </c>
      <c r="E173">
        <v>97333</v>
      </c>
      <c r="F173" t="s">
        <v>936</v>
      </c>
      <c r="G173" t="s">
        <v>937</v>
      </c>
      <c r="H173">
        <v>4</v>
      </c>
      <c r="I173" t="s">
        <v>938</v>
      </c>
      <c r="P173" s="35"/>
    </row>
    <row r="174" spans="1:16" x14ac:dyDescent="0.2">
      <c r="A174">
        <v>10938826</v>
      </c>
      <c r="B174" s="16">
        <v>46025</v>
      </c>
      <c r="C174" t="s">
        <v>264</v>
      </c>
      <c r="D174" t="s">
        <v>454</v>
      </c>
      <c r="E174">
        <v>83525</v>
      </c>
      <c r="F174" t="s">
        <v>939</v>
      </c>
      <c r="G174" t="s">
        <v>940</v>
      </c>
      <c r="H174">
        <v>2</v>
      </c>
      <c r="I174" t="s">
        <v>941</v>
      </c>
      <c r="P174" s="35"/>
    </row>
    <row r="175" spans="1:16" x14ac:dyDescent="0.2">
      <c r="A175">
        <v>10938899</v>
      </c>
      <c r="B175" s="16">
        <v>46026</v>
      </c>
      <c r="C175" t="s">
        <v>159</v>
      </c>
      <c r="D175" t="s">
        <v>454</v>
      </c>
      <c r="E175">
        <v>94188</v>
      </c>
      <c r="F175" t="s">
        <v>942</v>
      </c>
      <c r="G175" t="s">
        <v>943</v>
      </c>
      <c r="H175">
        <v>5</v>
      </c>
      <c r="I175" t="s">
        <v>944</v>
      </c>
      <c r="P175" s="35"/>
    </row>
    <row r="176" spans="1:16" x14ac:dyDescent="0.2">
      <c r="A176">
        <v>10938900</v>
      </c>
      <c r="B176" s="16">
        <v>46026</v>
      </c>
      <c r="C176" t="s">
        <v>159</v>
      </c>
      <c r="D176" t="s">
        <v>454</v>
      </c>
      <c r="E176">
        <v>87107</v>
      </c>
      <c r="F176" t="s">
        <v>945</v>
      </c>
      <c r="G176" t="s">
        <v>946</v>
      </c>
      <c r="H176">
        <v>5</v>
      </c>
      <c r="I176" t="s">
        <v>947</v>
      </c>
      <c r="P176" s="35"/>
    </row>
    <row r="177" spans="1:16" x14ac:dyDescent="0.2">
      <c r="A177">
        <v>10938901</v>
      </c>
      <c r="B177" s="16">
        <v>46026</v>
      </c>
      <c r="C177" t="s">
        <v>159</v>
      </c>
      <c r="D177" t="s">
        <v>454</v>
      </c>
      <c r="E177">
        <v>97233</v>
      </c>
      <c r="F177" t="s">
        <v>948</v>
      </c>
      <c r="G177" t="s">
        <v>949</v>
      </c>
      <c r="H177">
        <v>5</v>
      </c>
      <c r="I177" t="s">
        <v>950</v>
      </c>
      <c r="P177" s="35"/>
    </row>
    <row r="178" spans="1:16" x14ac:dyDescent="0.2">
      <c r="A178">
        <v>10938902</v>
      </c>
      <c r="B178" s="16">
        <v>46026</v>
      </c>
      <c r="C178" t="s">
        <v>159</v>
      </c>
      <c r="D178" t="s">
        <v>454</v>
      </c>
      <c r="E178">
        <v>95210</v>
      </c>
      <c r="F178" t="s">
        <v>951</v>
      </c>
      <c r="G178" t="s">
        <v>952</v>
      </c>
      <c r="H178">
        <v>5</v>
      </c>
      <c r="I178" t="s">
        <v>950</v>
      </c>
      <c r="P178" s="35"/>
    </row>
    <row r="179" spans="1:16" x14ac:dyDescent="0.2">
      <c r="A179">
        <v>10938903</v>
      </c>
      <c r="B179" s="16">
        <v>46026</v>
      </c>
      <c r="C179" t="s">
        <v>159</v>
      </c>
      <c r="D179" t="s">
        <v>454</v>
      </c>
      <c r="E179">
        <v>72567</v>
      </c>
      <c r="F179" t="s">
        <v>953</v>
      </c>
      <c r="G179" t="s">
        <v>954</v>
      </c>
      <c r="H179">
        <v>5</v>
      </c>
      <c r="I179" t="s">
        <v>955</v>
      </c>
      <c r="P179" s="35"/>
    </row>
    <row r="180" spans="1:16" x14ac:dyDescent="0.2">
      <c r="A180">
        <v>10938906</v>
      </c>
      <c r="B180" s="16">
        <v>46026</v>
      </c>
      <c r="C180" t="s">
        <v>159</v>
      </c>
      <c r="D180" t="s">
        <v>454</v>
      </c>
      <c r="E180">
        <v>97011</v>
      </c>
      <c r="F180" t="s">
        <v>956</v>
      </c>
      <c r="G180" t="s">
        <v>957</v>
      </c>
      <c r="H180">
        <v>5</v>
      </c>
      <c r="I180" t="s">
        <v>944</v>
      </c>
      <c r="P180" s="35"/>
    </row>
    <row r="181" spans="1:16" x14ac:dyDescent="0.2">
      <c r="A181">
        <v>10938907</v>
      </c>
      <c r="B181" s="16">
        <v>46026</v>
      </c>
      <c r="C181" t="s">
        <v>159</v>
      </c>
      <c r="D181" t="s">
        <v>454</v>
      </c>
      <c r="E181">
        <v>92239</v>
      </c>
      <c r="F181" t="s">
        <v>958</v>
      </c>
      <c r="G181" t="s">
        <v>959</v>
      </c>
      <c r="H181">
        <v>5</v>
      </c>
      <c r="I181" t="s">
        <v>944</v>
      </c>
      <c r="P181" s="35"/>
    </row>
    <row r="182" spans="1:16" x14ac:dyDescent="0.2">
      <c r="A182">
        <v>10938910</v>
      </c>
      <c r="B182" s="16">
        <v>46026</v>
      </c>
      <c r="C182" t="s">
        <v>159</v>
      </c>
      <c r="D182" t="s">
        <v>454</v>
      </c>
      <c r="E182">
        <v>74090</v>
      </c>
      <c r="F182" t="s">
        <v>960</v>
      </c>
      <c r="G182" t="s">
        <v>961</v>
      </c>
      <c r="H182">
        <v>3</v>
      </c>
      <c r="I182" t="s">
        <v>962</v>
      </c>
      <c r="P182" s="35"/>
    </row>
    <row r="183" spans="1:16" x14ac:dyDescent="0.2">
      <c r="A183">
        <v>10938965</v>
      </c>
      <c r="B183" s="16">
        <v>46026</v>
      </c>
      <c r="C183" t="s">
        <v>220</v>
      </c>
      <c r="D183" t="s">
        <v>458</v>
      </c>
      <c r="E183">
        <v>91613</v>
      </c>
      <c r="F183" t="s">
        <v>963</v>
      </c>
      <c r="G183" t="s">
        <v>964</v>
      </c>
      <c r="H183">
        <v>4</v>
      </c>
      <c r="I183" t="s">
        <v>965</v>
      </c>
      <c r="P183" s="35"/>
    </row>
    <row r="184" spans="1:16" x14ac:dyDescent="0.2">
      <c r="A184">
        <v>10939067</v>
      </c>
      <c r="B184" s="16">
        <v>46026</v>
      </c>
      <c r="C184" t="s">
        <v>53</v>
      </c>
      <c r="D184" t="s">
        <v>429</v>
      </c>
      <c r="E184">
        <v>83285</v>
      </c>
      <c r="F184" t="s">
        <v>966</v>
      </c>
      <c r="G184" t="s">
        <v>967</v>
      </c>
      <c r="H184">
        <v>5</v>
      </c>
      <c r="I184" t="s">
        <v>968</v>
      </c>
      <c r="P184" s="35"/>
    </row>
    <row r="185" spans="1:16" x14ac:dyDescent="0.2">
      <c r="A185">
        <v>10939080</v>
      </c>
      <c r="B185" s="16">
        <v>46026</v>
      </c>
      <c r="C185" t="s">
        <v>310</v>
      </c>
      <c r="D185" t="s">
        <v>454</v>
      </c>
      <c r="E185">
        <v>83326</v>
      </c>
      <c r="F185" t="s">
        <v>969</v>
      </c>
      <c r="G185" t="s">
        <v>970</v>
      </c>
      <c r="H185">
        <v>4</v>
      </c>
      <c r="I185" t="s">
        <v>971</v>
      </c>
      <c r="P185" s="35"/>
    </row>
    <row r="186" spans="1:16" x14ac:dyDescent="0.2">
      <c r="A186">
        <v>10939086</v>
      </c>
      <c r="B186" s="16">
        <v>46026</v>
      </c>
      <c r="C186" t="s">
        <v>310</v>
      </c>
      <c r="D186" t="s">
        <v>454</v>
      </c>
      <c r="E186">
        <v>91543</v>
      </c>
      <c r="F186" t="s">
        <v>972</v>
      </c>
      <c r="G186" t="s">
        <v>973</v>
      </c>
      <c r="H186">
        <v>5</v>
      </c>
      <c r="I186" t="s">
        <v>974</v>
      </c>
      <c r="P186" s="35"/>
    </row>
    <row r="187" spans="1:16" x14ac:dyDescent="0.2">
      <c r="A187">
        <v>10939093</v>
      </c>
      <c r="B187" s="16">
        <v>46026</v>
      </c>
      <c r="C187" t="s">
        <v>310</v>
      </c>
      <c r="D187" t="s">
        <v>454</v>
      </c>
      <c r="E187">
        <v>89522</v>
      </c>
      <c r="F187" t="s">
        <v>975</v>
      </c>
      <c r="G187" t="s">
        <v>976</v>
      </c>
      <c r="H187">
        <v>4</v>
      </c>
      <c r="I187" t="s">
        <v>977</v>
      </c>
      <c r="P187" s="35"/>
    </row>
    <row r="188" spans="1:16" x14ac:dyDescent="0.2">
      <c r="A188">
        <v>10939108</v>
      </c>
      <c r="B188" s="16">
        <v>46026</v>
      </c>
      <c r="C188" t="s">
        <v>310</v>
      </c>
      <c r="D188" t="s">
        <v>454</v>
      </c>
      <c r="E188">
        <v>91887</v>
      </c>
      <c r="F188" t="s">
        <v>978</v>
      </c>
      <c r="G188" t="s">
        <v>979</v>
      </c>
      <c r="H188">
        <v>4</v>
      </c>
      <c r="I188" t="s">
        <v>980</v>
      </c>
      <c r="P188" s="35"/>
    </row>
    <row r="189" spans="1:16" x14ac:dyDescent="0.2">
      <c r="A189">
        <v>10939121</v>
      </c>
      <c r="B189" s="16">
        <v>46026</v>
      </c>
      <c r="C189" t="s">
        <v>310</v>
      </c>
      <c r="D189" t="s">
        <v>454</v>
      </c>
      <c r="E189">
        <v>94613</v>
      </c>
      <c r="F189" t="s">
        <v>981</v>
      </c>
      <c r="G189" t="s">
        <v>982</v>
      </c>
      <c r="H189">
        <v>4</v>
      </c>
      <c r="I189" t="s">
        <v>983</v>
      </c>
      <c r="P189" s="35"/>
    </row>
    <row r="190" spans="1:16" x14ac:dyDescent="0.2">
      <c r="A190">
        <v>10939122</v>
      </c>
      <c r="B190" s="16">
        <v>46026</v>
      </c>
      <c r="C190" t="s">
        <v>291</v>
      </c>
      <c r="D190" t="s">
        <v>425</v>
      </c>
      <c r="E190">
        <v>84411</v>
      </c>
      <c r="F190" t="s">
        <v>984</v>
      </c>
      <c r="G190" t="s">
        <v>985</v>
      </c>
      <c r="H190">
        <v>3</v>
      </c>
      <c r="I190" t="s">
        <v>986</v>
      </c>
      <c r="P190" s="35"/>
    </row>
    <row r="191" spans="1:16" x14ac:dyDescent="0.2">
      <c r="A191">
        <v>10939127</v>
      </c>
      <c r="B191" s="16">
        <v>46026</v>
      </c>
      <c r="C191" t="s">
        <v>310</v>
      </c>
      <c r="D191" t="s">
        <v>454</v>
      </c>
      <c r="E191">
        <v>98517</v>
      </c>
      <c r="F191" t="s">
        <v>987</v>
      </c>
      <c r="G191" t="s">
        <v>988</v>
      </c>
      <c r="H191">
        <v>4</v>
      </c>
      <c r="I191" t="s">
        <v>989</v>
      </c>
      <c r="P191" s="35"/>
    </row>
    <row r="192" spans="1:16" x14ac:dyDescent="0.2">
      <c r="A192">
        <v>10939139</v>
      </c>
      <c r="B192" s="16">
        <v>46026</v>
      </c>
      <c r="C192" t="s">
        <v>262</v>
      </c>
      <c r="D192" t="s">
        <v>465</v>
      </c>
      <c r="E192">
        <v>88624</v>
      </c>
      <c r="F192" t="s">
        <v>990</v>
      </c>
      <c r="G192" t="s">
        <v>991</v>
      </c>
      <c r="H192">
        <v>4</v>
      </c>
      <c r="I192" t="s">
        <v>850</v>
      </c>
      <c r="P192" s="35"/>
    </row>
    <row r="193" spans="1:16" x14ac:dyDescent="0.2">
      <c r="A193">
        <v>10939145</v>
      </c>
      <c r="B193" s="16">
        <v>46026</v>
      </c>
      <c r="C193" t="s">
        <v>262</v>
      </c>
      <c r="D193" t="s">
        <v>465</v>
      </c>
      <c r="E193">
        <v>86685</v>
      </c>
      <c r="F193" t="s">
        <v>992</v>
      </c>
      <c r="G193" t="s">
        <v>993</v>
      </c>
      <c r="H193">
        <v>1</v>
      </c>
      <c r="I193" t="s">
        <v>994</v>
      </c>
      <c r="P193" s="35"/>
    </row>
    <row r="194" spans="1:16" x14ac:dyDescent="0.2">
      <c r="A194">
        <v>10939148</v>
      </c>
      <c r="B194" s="16">
        <v>46026</v>
      </c>
      <c r="C194" t="s">
        <v>284</v>
      </c>
      <c r="D194" t="s">
        <v>465</v>
      </c>
      <c r="E194">
        <v>87461</v>
      </c>
      <c r="F194" t="s">
        <v>995</v>
      </c>
      <c r="G194" t="s">
        <v>996</v>
      </c>
      <c r="H194">
        <v>2</v>
      </c>
      <c r="I194" t="s">
        <v>997</v>
      </c>
      <c r="P194" s="35"/>
    </row>
    <row r="195" spans="1:16" x14ac:dyDescent="0.2">
      <c r="A195">
        <v>10939149</v>
      </c>
      <c r="B195" s="16">
        <v>46026</v>
      </c>
      <c r="C195" t="s">
        <v>262</v>
      </c>
      <c r="D195" t="s">
        <v>465</v>
      </c>
      <c r="E195">
        <v>90719</v>
      </c>
      <c r="F195" t="s">
        <v>998</v>
      </c>
      <c r="G195" t="s">
        <v>999</v>
      </c>
      <c r="H195">
        <v>4</v>
      </c>
      <c r="I195" t="s">
        <v>1000</v>
      </c>
      <c r="P195" s="35"/>
    </row>
    <row r="196" spans="1:16" x14ac:dyDescent="0.2">
      <c r="A196">
        <v>10939151</v>
      </c>
      <c r="B196" s="16">
        <v>46026</v>
      </c>
      <c r="C196" t="s">
        <v>262</v>
      </c>
      <c r="D196" t="s">
        <v>465</v>
      </c>
      <c r="E196">
        <v>94936</v>
      </c>
      <c r="F196" t="s">
        <v>1001</v>
      </c>
      <c r="G196" t="s">
        <v>1002</v>
      </c>
      <c r="H196">
        <v>4</v>
      </c>
      <c r="I196" t="s">
        <v>1003</v>
      </c>
      <c r="P196" s="35"/>
    </row>
    <row r="197" spans="1:16" x14ac:dyDescent="0.2">
      <c r="A197">
        <v>10939159</v>
      </c>
      <c r="B197" s="16">
        <v>46026</v>
      </c>
      <c r="C197" t="s">
        <v>200</v>
      </c>
      <c r="D197" t="s">
        <v>454</v>
      </c>
      <c r="E197">
        <v>95625</v>
      </c>
      <c r="F197" t="s">
        <v>1004</v>
      </c>
      <c r="G197" t="s">
        <v>1005</v>
      </c>
      <c r="H197">
        <v>5</v>
      </c>
      <c r="I197" t="s">
        <v>1006</v>
      </c>
      <c r="P197" s="35"/>
    </row>
    <row r="198" spans="1:16" x14ac:dyDescent="0.2">
      <c r="A198">
        <v>10939162</v>
      </c>
      <c r="B198" s="16">
        <v>46026</v>
      </c>
      <c r="C198" t="s">
        <v>262</v>
      </c>
      <c r="D198" t="s">
        <v>465</v>
      </c>
      <c r="E198">
        <v>95121</v>
      </c>
      <c r="F198" t="s">
        <v>1007</v>
      </c>
      <c r="G198" t="s">
        <v>1008</v>
      </c>
      <c r="H198">
        <v>4</v>
      </c>
      <c r="I198" t="s">
        <v>1009</v>
      </c>
      <c r="P198" s="35"/>
    </row>
    <row r="199" spans="1:16" x14ac:dyDescent="0.2">
      <c r="A199">
        <v>10939190</v>
      </c>
      <c r="B199" s="16">
        <v>46026</v>
      </c>
      <c r="C199" t="s">
        <v>82</v>
      </c>
      <c r="D199" t="s">
        <v>425</v>
      </c>
      <c r="E199">
        <v>96778</v>
      </c>
      <c r="F199" t="s">
        <v>1010</v>
      </c>
      <c r="G199" t="s">
        <v>1011</v>
      </c>
      <c r="H199">
        <v>5</v>
      </c>
      <c r="I199" t="s">
        <v>1012</v>
      </c>
      <c r="P199" s="35"/>
    </row>
    <row r="200" spans="1:16" x14ac:dyDescent="0.2">
      <c r="A200">
        <v>10939209</v>
      </c>
      <c r="B200" s="16">
        <v>46026</v>
      </c>
      <c r="C200" t="s">
        <v>364</v>
      </c>
      <c r="D200" t="s">
        <v>582</v>
      </c>
      <c r="E200">
        <v>77709</v>
      </c>
      <c r="F200" t="s">
        <v>1013</v>
      </c>
      <c r="G200" t="s">
        <v>1014</v>
      </c>
      <c r="H200">
        <v>4</v>
      </c>
      <c r="I200" t="s">
        <v>1015</v>
      </c>
      <c r="P200" s="35"/>
    </row>
    <row r="201" spans="1:16" x14ac:dyDescent="0.2">
      <c r="A201">
        <v>10939219</v>
      </c>
      <c r="B201" s="16">
        <v>46026</v>
      </c>
      <c r="C201" t="s">
        <v>409</v>
      </c>
      <c r="D201" t="s">
        <v>425</v>
      </c>
      <c r="E201">
        <v>96236</v>
      </c>
      <c r="F201" t="s">
        <v>1016</v>
      </c>
      <c r="G201" t="s">
        <v>1017</v>
      </c>
      <c r="H201">
        <v>5</v>
      </c>
      <c r="I201" t="s">
        <v>1018</v>
      </c>
      <c r="P201" s="35"/>
    </row>
    <row r="202" spans="1:16" x14ac:dyDescent="0.2">
      <c r="A202">
        <v>10939221</v>
      </c>
      <c r="B202" s="16">
        <v>46026</v>
      </c>
      <c r="C202" t="s">
        <v>409</v>
      </c>
      <c r="D202" t="s">
        <v>425</v>
      </c>
      <c r="E202">
        <v>96236</v>
      </c>
      <c r="F202" t="s">
        <v>1016</v>
      </c>
      <c r="G202" t="s">
        <v>1019</v>
      </c>
      <c r="H202">
        <v>1</v>
      </c>
      <c r="I202" t="s">
        <v>1020</v>
      </c>
      <c r="P202" s="35"/>
    </row>
    <row r="203" spans="1:16" x14ac:dyDescent="0.2">
      <c r="A203">
        <v>10939222</v>
      </c>
      <c r="B203" s="16">
        <v>46026</v>
      </c>
      <c r="C203" t="s">
        <v>356</v>
      </c>
      <c r="D203" t="s">
        <v>454</v>
      </c>
      <c r="E203">
        <v>94435</v>
      </c>
      <c r="F203" t="s">
        <v>1021</v>
      </c>
      <c r="G203" t="s">
        <v>1022</v>
      </c>
      <c r="H203">
        <v>5</v>
      </c>
      <c r="I203" t="s">
        <v>1023</v>
      </c>
      <c r="P203" s="35"/>
    </row>
    <row r="204" spans="1:16" x14ac:dyDescent="0.2">
      <c r="A204">
        <v>10939224</v>
      </c>
      <c r="B204" s="16">
        <v>46026</v>
      </c>
      <c r="C204" t="s">
        <v>356</v>
      </c>
      <c r="D204" t="s">
        <v>454</v>
      </c>
      <c r="E204">
        <v>92245</v>
      </c>
      <c r="F204" t="s">
        <v>1024</v>
      </c>
      <c r="G204" t="s">
        <v>1025</v>
      </c>
      <c r="H204">
        <v>3</v>
      </c>
      <c r="I204" t="s">
        <v>1026</v>
      </c>
      <c r="P204" s="35"/>
    </row>
    <row r="205" spans="1:16" x14ac:dyDescent="0.2">
      <c r="A205">
        <v>10939227</v>
      </c>
      <c r="B205" s="16">
        <v>46026</v>
      </c>
      <c r="C205" t="s">
        <v>102</v>
      </c>
      <c r="D205" t="s">
        <v>454</v>
      </c>
      <c r="E205">
        <v>85144</v>
      </c>
      <c r="F205" t="s">
        <v>1027</v>
      </c>
      <c r="G205" t="s">
        <v>1028</v>
      </c>
      <c r="H205">
        <v>4</v>
      </c>
      <c r="I205" t="s">
        <v>1029</v>
      </c>
      <c r="P205" s="35"/>
    </row>
    <row r="206" spans="1:16" x14ac:dyDescent="0.2">
      <c r="A206">
        <v>10939228</v>
      </c>
      <c r="B206" s="16">
        <v>46026</v>
      </c>
      <c r="C206" t="s">
        <v>356</v>
      </c>
      <c r="D206" t="s">
        <v>454</v>
      </c>
      <c r="E206">
        <v>72640</v>
      </c>
      <c r="F206" t="s">
        <v>1030</v>
      </c>
      <c r="G206" t="s">
        <v>1031</v>
      </c>
      <c r="H206">
        <v>3</v>
      </c>
      <c r="I206" t="s">
        <v>1032</v>
      </c>
      <c r="P206" s="35"/>
    </row>
    <row r="207" spans="1:16" x14ac:dyDescent="0.2">
      <c r="A207">
        <v>10939229</v>
      </c>
      <c r="B207" s="16">
        <v>46026</v>
      </c>
      <c r="C207" t="s">
        <v>102</v>
      </c>
      <c r="D207" t="s">
        <v>454</v>
      </c>
      <c r="E207">
        <v>79228</v>
      </c>
      <c r="F207" t="s">
        <v>1033</v>
      </c>
      <c r="G207" t="s">
        <v>1034</v>
      </c>
      <c r="H207">
        <v>5</v>
      </c>
      <c r="I207" t="s">
        <v>1035</v>
      </c>
      <c r="P207" s="35"/>
    </row>
    <row r="208" spans="1:16" x14ac:dyDescent="0.2">
      <c r="A208">
        <v>10939232</v>
      </c>
      <c r="B208" s="16">
        <v>46026</v>
      </c>
      <c r="C208" t="s">
        <v>102</v>
      </c>
      <c r="D208" t="s">
        <v>454</v>
      </c>
      <c r="E208">
        <v>82993</v>
      </c>
      <c r="F208" t="s">
        <v>1036</v>
      </c>
      <c r="G208" t="s">
        <v>1037</v>
      </c>
      <c r="H208">
        <v>5</v>
      </c>
      <c r="I208" t="s">
        <v>1038</v>
      </c>
      <c r="P208" s="35"/>
    </row>
    <row r="209" spans="1:16" x14ac:dyDescent="0.2">
      <c r="A209">
        <v>10939234</v>
      </c>
      <c r="B209" s="16">
        <v>46026</v>
      </c>
      <c r="C209" t="s">
        <v>102</v>
      </c>
      <c r="D209" t="s">
        <v>454</v>
      </c>
      <c r="E209">
        <v>87604</v>
      </c>
      <c r="F209" t="s">
        <v>1039</v>
      </c>
      <c r="G209" t="s">
        <v>1040</v>
      </c>
      <c r="H209">
        <v>4</v>
      </c>
      <c r="I209" t="s">
        <v>1041</v>
      </c>
      <c r="P209" s="35"/>
    </row>
    <row r="210" spans="1:16" x14ac:dyDescent="0.2">
      <c r="A210">
        <v>10939236</v>
      </c>
      <c r="B210" s="16">
        <v>46026</v>
      </c>
      <c r="C210" t="s">
        <v>102</v>
      </c>
      <c r="D210" t="s">
        <v>454</v>
      </c>
      <c r="E210">
        <v>88407</v>
      </c>
      <c r="F210" t="s">
        <v>1042</v>
      </c>
      <c r="G210" t="s">
        <v>1043</v>
      </c>
      <c r="H210">
        <v>4</v>
      </c>
      <c r="I210" t="s">
        <v>1044</v>
      </c>
      <c r="P210" s="35"/>
    </row>
    <row r="211" spans="1:16" x14ac:dyDescent="0.2">
      <c r="A211">
        <v>10939238</v>
      </c>
      <c r="B211" s="16">
        <v>46026</v>
      </c>
      <c r="C211" t="s">
        <v>102</v>
      </c>
      <c r="D211" t="s">
        <v>454</v>
      </c>
      <c r="E211">
        <v>94111</v>
      </c>
      <c r="F211" t="s">
        <v>1045</v>
      </c>
      <c r="G211" t="s">
        <v>1046</v>
      </c>
      <c r="H211">
        <v>4</v>
      </c>
      <c r="I211" t="s">
        <v>1047</v>
      </c>
      <c r="P211" s="35"/>
    </row>
    <row r="212" spans="1:16" x14ac:dyDescent="0.2">
      <c r="A212">
        <v>10939239</v>
      </c>
      <c r="B212" s="16">
        <v>46026</v>
      </c>
      <c r="C212" t="s">
        <v>374</v>
      </c>
      <c r="D212" t="s">
        <v>425</v>
      </c>
      <c r="E212">
        <v>95833</v>
      </c>
      <c r="F212" t="s">
        <v>1048</v>
      </c>
      <c r="G212" t="s">
        <v>1049</v>
      </c>
      <c r="H212">
        <v>5</v>
      </c>
      <c r="I212" t="s">
        <v>1050</v>
      </c>
      <c r="P212" s="41"/>
    </row>
    <row r="213" spans="1:16" x14ac:dyDescent="0.2">
      <c r="A213">
        <v>10939241</v>
      </c>
      <c r="B213" s="16">
        <v>46026</v>
      </c>
      <c r="C213" t="s">
        <v>102</v>
      </c>
      <c r="D213" t="s">
        <v>454</v>
      </c>
      <c r="E213">
        <v>86690</v>
      </c>
      <c r="F213" t="s">
        <v>1051</v>
      </c>
      <c r="G213" t="s">
        <v>1052</v>
      </c>
      <c r="H213">
        <v>3</v>
      </c>
      <c r="I213" t="s">
        <v>1053</v>
      </c>
      <c r="P213" s="46"/>
    </row>
    <row r="214" spans="1:16" x14ac:dyDescent="0.2">
      <c r="A214">
        <v>10939244</v>
      </c>
      <c r="B214" s="16">
        <v>46026</v>
      </c>
      <c r="C214" t="s">
        <v>102</v>
      </c>
      <c r="D214" t="s">
        <v>454</v>
      </c>
      <c r="E214">
        <v>72435</v>
      </c>
      <c r="F214" t="s">
        <v>1054</v>
      </c>
      <c r="G214" t="s">
        <v>1055</v>
      </c>
      <c r="H214">
        <v>4</v>
      </c>
      <c r="I214" t="s">
        <v>1056</v>
      </c>
      <c r="P214" s="46"/>
    </row>
    <row r="215" spans="1:16" x14ac:dyDescent="0.2">
      <c r="A215">
        <v>10939245</v>
      </c>
      <c r="B215" s="16">
        <v>46027</v>
      </c>
      <c r="C215" t="s">
        <v>102</v>
      </c>
      <c r="D215" t="s">
        <v>454</v>
      </c>
      <c r="E215">
        <v>92008</v>
      </c>
      <c r="F215" t="s">
        <v>1057</v>
      </c>
      <c r="G215" t="s">
        <v>1058</v>
      </c>
      <c r="H215">
        <v>4</v>
      </c>
      <c r="I215" t="s">
        <v>1059</v>
      </c>
      <c r="P215" s="46"/>
    </row>
    <row r="216" spans="1:16" x14ac:dyDescent="0.2">
      <c r="A216">
        <v>10939246</v>
      </c>
      <c r="B216" s="16">
        <v>46027</v>
      </c>
      <c r="C216" t="s">
        <v>102</v>
      </c>
      <c r="D216" t="s">
        <v>454</v>
      </c>
      <c r="E216">
        <v>89775</v>
      </c>
      <c r="F216" t="s">
        <v>1060</v>
      </c>
      <c r="G216" t="s">
        <v>1061</v>
      </c>
      <c r="H216">
        <v>3</v>
      </c>
      <c r="I216" t="s">
        <v>1062</v>
      </c>
      <c r="P216" s="46"/>
    </row>
    <row r="217" spans="1:16" x14ac:dyDescent="0.2">
      <c r="A217">
        <v>10939249</v>
      </c>
      <c r="B217" s="16">
        <v>46027</v>
      </c>
      <c r="C217" t="s">
        <v>102</v>
      </c>
      <c r="D217" t="s">
        <v>454</v>
      </c>
      <c r="E217">
        <v>92017</v>
      </c>
      <c r="F217" t="s">
        <v>1063</v>
      </c>
      <c r="G217" t="s">
        <v>1064</v>
      </c>
      <c r="H217">
        <v>4</v>
      </c>
      <c r="I217" t="s">
        <v>1065</v>
      </c>
    </row>
    <row r="218" spans="1:16" x14ac:dyDescent="0.2">
      <c r="A218">
        <v>10939250</v>
      </c>
      <c r="B218" s="16">
        <v>46027</v>
      </c>
      <c r="C218" t="s">
        <v>102</v>
      </c>
      <c r="D218" t="s">
        <v>454</v>
      </c>
      <c r="E218">
        <v>94134</v>
      </c>
      <c r="F218" t="s">
        <v>1066</v>
      </c>
      <c r="G218" t="s">
        <v>1067</v>
      </c>
      <c r="H218">
        <v>4</v>
      </c>
      <c r="I218" t="s">
        <v>1068</v>
      </c>
    </row>
    <row r="219" spans="1:16" x14ac:dyDescent="0.2">
      <c r="A219">
        <v>10939251</v>
      </c>
      <c r="B219" s="16">
        <v>46027</v>
      </c>
      <c r="C219" t="s">
        <v>102</v>
      </c>
      <c r="D219" t="s">
        <v>454</v>
      </c>
      <c r="E219">
        <v>8236</v>
      </c>
      <c r="F219" t="s">
        <v>1069</v>
      </c>
      <c r="G219" t="s">
        <v>1070</v>
      </c>
      <c r="H219">
        <v>4</v>
      </c>
      <c r="I219" t="s">
        <v>1071</v>
      </c>
    </row>
    <row r="220" spans="1:16" x14ac:dyDescent="0.2">
      <c r="A220">
        <v>10939318</v>
      </c>
      <c r="B220" s="16">
        <v>46027</v>
      </c>
      <c r="C220" t="s">
        <v>369</v>
      </c>
      <c r="D220" t="s">
        <v>425</v>
      </c>
      <c r="E220">
        <v>86392</v>
      </c>
      <c r="F220" t="s">
        <v>1072</v>
      </c>
      <c r="G220" t="s">
        <v>1073</v>
      </c>
      <c r="H220">
        <v>5</v>
      </c>
      <c r="I220" t="s">
        <v>1074</v>
      </c>
    </row>
    <row r="221" spans="1:16" x14ac:dyDescent="0.2">
      <c r="A221">
        <v>10939322</v>
      </c>
      <c r="B221" s="16">
        <v>46027</v>
      </c>
      <c r="C221" t="s">
        <v>92</v>
      </c>
      <c r="D221" t="s">
        <v>425</v>
      </c>
      <c r="E221">
        <v>91869</v>
      </c>
      <c r="F221" t="s">
        <v>1075</v>
      </c>
      <c r="G221" t="s">
        <v>1076</v>
      </c>
      <c r="H221">
        <v>5</v>
      </c>
      <c r="I221" t="s">
        <v>1077</v>
      </c>
    </row>
    <row r="222" spans="1:16" x14ac:dyDescent="0.2">
      <c r="A222">
        <v>10939324</v>
      </c>
      <c r="B222" s="16">
        <v>46027</v>
      </c>
      <c r="C222" t="s">
        <v>369</v>
      </c>
      <c r="D222" t="s">
        <v>425</v>
      </c>
      <c r="E222">
        <v>82089</v>
      </c>
      <c r="F222" t="s">
        <v>1078</v>
      </c>
      <c r="G222" t="s">
        <v>1079</v>
      </c>
      <c r="H222">
        <v>5</v>
      </c>
      <c r="I222" t="s">
        <v>1080</v>
      </c>
    </row>
    <row r="223" spans="1:16" x14ac:dyDescent="0.2">
      <c r="A223">
        <v>10939354</v>
      </c>
      <c r="B223" s="16">
        <v>46027</v>
      </c>
      <c r="C223" t="s">
        <v>209</v>
      </c>
      <c r="D223" t="s">
        <v>454</v>
      </c>
      <c r="E223">
        <v>92056</v>
      </c>
      <c r="F223" t="s">
        <v>1081</v>
      </c>
      <c r="G223" t="s">
        <v>1082</v>
      </c>
      <c r="H223">
        <v>5</v>
      </c>
      <c r="I223" t="s">
        <v>920</v>
      </c>
    </row>
    <row r="224" spans="1:16" x14ac:dyDescent="0.2">
      <c r="A224">
        <v>10939355</v>
      </c>
      <c r="B224" s="16">
        <v>46027</v>
      </c>
      <c r="C224" t="s">
        <v>298</v>
      </c>
      <c r="D224" t="s">
        <v>425</v>
      </c>
      <c r="E224">
        <v>95083</v>
      </c>
      <c r="F224" t="s">
        <v>1083</v>
      </c>
      <c r="G224" t="s">
        <v>1084</v>
      </c>
      <c r="H224">
        <v>5</v>
      </c>
      <c r="I224" t="s">
        <v>1085</v>
      </c>
    </row>
    <row r="225" spans="1:9" x14ac:dyDescent="0.2">
      <c r="A225">
        <v>10939383</v>
      </c>
      <c r="B225" s="16">
        <v>46027</v>
      </c>
      <c r="C225" t="s">
        <v>159</v>
      </c>
      <c r="D225" t="s">
        <v>454</v>
      </c>
      <c r="E225">
        <v>96217</v>
      </c>
      <c r="F225" t="s">
        <v>1086</v>
      </c>
      <c r="G225" t="s">
        <v>1087</v>
      </c>
      <c r="H225">
        <v>3</v>
      </c>
      <c r="I225" t="s">
        <v>1088</v>
      </c>
    </row>
    <row r="226" spans="1:9" x14ac:dyDescent="0.2">
      <c r="A226">
        <v>10939385</v>
      </c>
      <c r="B226" s="16">
        <v>46027</v>
      </c>
      <c r="C226" t="s">
        <v>159</v>
      </c>
      <c r="D226" t="s">
        <v>454</v>
      </c>
      <c r="E226">
        <v>95864</v>
      </c>
      <c r="F226" t="s">
        <v>1089</v>
      </c>
      <c r="G226" t="s">
        <v>1090</v>
      </c>
      <c r="H226">
        <v>3</v>
      </c>
      <c r="I226" t="s">
        <v>1088</v>
      </c>
    </row>
    <row r="227" spans="1:9" x14ac:dyDescent="0.2">
      <c r="A227">
        <v>10939390</v>
      </c>
      <c r="B227" s="16">
        <v>46027</v>
      </c>
      <c r="C227" t="s">
        <v>159</v>
      </c>
      <c r="D227" t="s">
        <v>454</v>
      </c>
      <c r="E227">
        <v>76996</v>
      </c>
      <c r="F227" t="s">
        <v>1091</v>
      </c>
      <c r="G227" t="s">
        <v>1092</v>
      </c>
      <c r="H227">
        <v>4</v>
      </c>
      <c r="I227" t="s">
        <v>962</v>
      </c>
    </row>
    <row r="228" spans="1:9" x14ac:dyDescent="0.2">
      <c r="A228">
        <v>10939392</v>
      </c>
      <c r="B228" s="16">
        <v>46027</v>
      </c>
      <c r="C228" t="s">
        <v>92</v>
      </c>
      <c r="D228" t="s">
        <v>425</v>
      </c>
      <c r="E228">
        <v>99080</v>
      </c>
      <c r="F228" t="s">
        <v>1093</v>
      </c>
      <c r="G228" t="s">
        <v>1094</v>
      </c>
      <c r="H228">
        <v>4</v>
      </c>
      <c r="I228" t="s">
        <v>1095</v>
      </c>
    </row>
    <row r="229" spans="1:9" x14ac:dyDescent="0.2">
      <c r="A229">
        <v>10939393</v>
      </c>
      <c r="B229" s="16">
        <v>46027</v>
      </c>
      <c r="C229" t="s">
        <v>159</v>
      </c>
      <c r="D229" t="s">
        <v>454</v>
      </c>
      <c r="E229">
        <v>94067</v>
      </c>
      <c r="F229" t="s">
        <v>1096</v>
      </c>
      <c r="G229" t="s">
        <v>1097</v>
      </c>
      <c r="H229">
        <v>4</v>
      </c>
      <c r="I229" t="s">
        <v>962</v>
      </c>
    </row>
    <row r="230" spans="1:9" x14ac:dyDescent="0.2">
      <c r="A230">
        <v>10939395</v>
      </c>
      <c r="B230" s="16">
        <v>46027</v>
      </c>
      <c r="C230" t="s">
        <v>92</v>
      </c>
      <c r="D230" t="s">
        <v>425</v>
      </c>
      <c r="E230">
        <v>98574</v>
      </c>
      <c r="F230" t="s">
        <v>1098</v>
      </c>
      <c r="G230" t="s">
        <v>1099</v>
      </c>
      <c r="H230">
        <v>5</v>
      </c>
      <c r="I230" t="s">
        <v>1100</v>
      </c>
    </row>
    <row r="231" spans="1:9" x14ac:dyDescent="0.2">
      <c r="A231">
        <v>10939397</v>
      </c>
      <c r="B231" s="16">
        <v>46027</v>
      </c>
      <c r="C231" t="s">
        <v>159</v>
      </c>
      <c r="D231" t="s">
        <v>454</v>
      </c>
      <c r="E231">
        <v>92083</v>
      </c>
      <c r="F231" t="s">
        <v>1101</v>
      </c>
      <c r="G231" t="s">
        <v>1102</v>
      </c>
      <c r="H231">
        <v>1</v>
      </c>
      <c r="I231" t="s">
        <v>1103</v>
      </c>
    </row>
    <row r="232" spans="1:9" x14ac:dyDescent="0.2">
      <c r="A232">
        <v>10939413</v>
      </c>
      <c r="B232" s="16">
        <v>46027</v>
      </c>
      <c r="C232" t="s">
        <v>92</v>
      </c>
      <c r="D232" t="s">
        <v>425</v>
      </c>
      <c r="E232">
        <v>93010</v>
      </c>
      <c r="F232" t="s">
        <v>1104</v>
      </c>
      <c r="G232" t="s">
        <v>1105</v>
      </c>
      <c r="H232">
        <v>5</v>
      </c>
      <c r="I232" t="s">
        <v>1106</v>
      </c>
    </row>
    <row r="233" spans="1:9" x14ac:dyDescent="0.2">
      <c r="A233">
        <v>10939421</v>
      </c>
      <c r="B233" s="16">
        <v>46027</v>
      </c>
      <c r="C233" t="s">
        <v>92</v>
      </c>
      <c r="D233" t="s">
        <v>425</v>
      </c>
      <c r="E233">
        <v>96611</v>
      </c>
      <c r="F233" t="s">
        <v>1107</v>
      </c>
      <c r="G233" t="s">
        <v>1108</v>
      </c>
      <c r="H233">
        <v>4</v>
      </c>
      <c r="I233" t="s">
        <v>1109</v>
      </c>
    </row>
    <row r="234" spans="1:9" x14ac:dyDescent="0.2">
      <c r="A234">
        <v>10939537</v>
      </c>
      <c r="B234" s="16">
        <v>46027</v>
      </c>
      <c r="C234" t="s">
        <v>152</v>
      </c>
      <c r="D234" t="s">
        <v>465</v>
      </c>
      <c r="E234">
        <v>75637</v>
      </c>
      <c r="F234" t="s">
        <v>1110</v>
      </c>
      <c r="G234" t="s">
        <v>1111</v>
      </c>
      <c r="H234">
        <v>2</v>
      </c>
      <c r="I234" t="s">
        <v>1112</v>
      </c>
    </row>
    <row r="235" spans="1:9" x14ac:dyDescent="0.2">
      <c r="A235">
        <v>10939568</v>
      </c>
      <c r="B235" s="16">
        <v>46027</v>
      </c>
      <c r="C235" t="s">
        <v>92</v>
      </c>
      <c r="D235" t="s">
        <v>425</v>
      </c>
      <c r="E235">
        <v>98231</v>
      </c>
      <c r="F235" t="s">
        <v>1113</v>
      </c>
      <c r="G235" t="s">
        <v>1114</v>
      </c>
      <c r="H235">
        <v>5</v>
      </c>
      <c r="I235" t="s">
        <v>825</v>
      </c>
    </row>
    <row r="236" spans="1:9" x14ac:dyDescent="0.2">
      <c r="A236">
        <v>10939579</v>
      </c>
      <c r="B236" s="16">
        <v>46027</v>
      </c>
      <c r="C236" t="s">
        <v>413</v>
      </c>
      <c r="D236" t="s">
        <v>465</v>
      </c>
      <c r="E236">
        <v>96629</v>
      </c>
      <c r="F236" t="s">
        <v>1115</v>
      </c>
      <c r="G236" t="s">
        <v>1116</v>
      </c>
      <c r="H236">
        <v>5</v>
      </c>
      <c r="I236" t="s">
        <v>1117</v>
      </c>
    </row>
    <row r="237" spans="1:9" x14ac:dyDescent="0.2">
      <c r="A237">
        <v>10939580</v>
      </c>
      <c r="B237" s="16">
        <v>46027</v>
      </c>
      <c r="C237" t="s">
        <v>255</v>
      </c>
      <c r="D237" t="s">
        <v>429</v>
      </c>
      <c r="E237">
        <v>99375</v>
      </c>
      <c r="F237" t="s">
        <v>1118</v>
      </c>
      <c r="G237" t="s">
        <v>1119</v>
      </c>
      <c r="H237">
        <v>5</v>
      </c>
      <c r="I237" t="s">
        <v>1120</v>
      </c>
    </row>
    <row r="238" spans="1:9" x14ac:dyDescent="0.2">
      <c r="A238">
        <v>10939584</v>
      </c>
      <c r="B238" s="16">
        <v>46027</v>
      </c>
      <c r="C238" t="s">
        <v>413</v>
      </c>
      <c r="D238" t="s">
        <v>465</v>
      </c>
      <c r="E238">
        <v>96231</v>
      </c>
      <c r="F238" t="s">
        <v>1121</v>
      </c>
      <c r="G238" t="s">
        <v>1122</v>
      </c>
      <c r="H238">
        <v>5</v>
      </c>
      <c r="I238" t="s">
        <v>1117</v>
      </c>
    </row>
    <row r="239" spans="1:9" x14ac:dyDescent="0.2">
      <c r="A239">
        <v>10939590</v>
      </c>
      <c r="B239" s="16">
        <v>46027</v>
      </c>
      <c r="C239" t="s">
        <v>92</v>
      </c>
      <c r="D239" t="s">
        <v>425</v>
      </c>
      <c r="E239">
        <v>98231</v>
      </c>
      <c r="F239" t="s">
        <v>1113</v>
      </c>
      <c r="G239" t="s">
        <v>1123</v>
      </c>
      <c r="H239">
        <v>4</v>
      </c>
      <c r="I239" t="s">
        <v>1109</v>
      </c>
    </row>
    <row r="240" spans="1:9" x14ac:dyDescent="0.2">
      <c r="A240">
        <v>10939628</v>
      </c>
      <c r="B240" s="16">
        <v>46027</v>
      </c>
      <c r="C240" t="s">
        <v>169</v>
      </c>
      <c r="D240" t="s">
        <v>425</v>
      </c>
      <c r="E240">
        <v>96296</v>
      </c>
      <c r="F240" t="s">
        <v>1124</v>
      </c>
      <c r="G240" t="s">
        <v>1125</v>
      </c>
      <c r="H240">
        <v>5</v>
      </c>
      <c r="I240" t="s">
        <v>1077</v>
      </c>
    </row>
    <row r="241" spans="1:9" x14ac:dyDescent="0.2">
      <c r="A241">
        <v>10939706</v>
      </c>
      <c r="B241" s="16">
        <v>46027</v>
      </c>
      <c r="C241" t="s">
        <v>82</v>
      </c>
      <c r="D241" t="s">
        <v>425</v>
      </c>
      <c r="E241">
        <v>96493</v>
      </c>
      <c r="F241" t="s">
        <v>1126</v>
      </c>
      <c r="G241" t="s">
        <v>1127</v>
      </c>
      <c r="H241">
        <v>4</v>
      </c>
      <c r="I241" t="s">
        <v>1128</v>
      </c>
    </row>
    <row r="242" spans="1:9" x14ac:dyDescent="0.2">
      <c r="A242">
        <v>10939715</v>
      </c>
      <c r="B242" s="16">
        <v>46027</v>
      </c>
      <c r="C242" t="s">
        <v>82</v>
      </c>
      <c r="D242" t="s">
        <v>425</v>
      </c>
      <c r="E242">
        <v>94163</v>
      </c>
      <c r="F242" t="s">
        <v>1129</v>
      </c>
      <c r="G242" t="s">
        <v>1130</v>
      </c>
      <c r="H242">
        <v>4</v>
      </c>
      <c r="I242" t="s">
        <v>1131</v>
      </c>
    </row>
    <row r="243" spans="1:9" x14ac:dyDescent="0.2">
      <c r="A243">
        <v>10939740</v>
      </c>
      <c r="B243" s="16">
        <v>46027</v>
      </c>
      <c r="C243" t="s">
        <v>133</v>
      </c>
      <c r="D243" t="s">
        <v>454</v>
      </c>
      <c r="E243">
        <v>90078</v>
      </c>
      <c r="F243" t="s">
        <v>1132</v>
      </c>
      <c r="G243" t="s">
        <v>1133</v>
      </c>
      <c r="H243">
        <v>4</v>
      </c>
      <c r="I243" t="s">
        <v>1134</v>
      </c>
    </row>
    <row r="244" spans="1:9" x14ac:dyDescent="0.2">
      <c r="A244">
        <v>10939741</v>
      </c>
      <c r="B244" s="16">
        <v>46027</v>
      </c>
      <c r="C244" t="s">
        <v>133</v>
      </c>
      <c r="D244" t="s">
        <v>454</v>
      </c>
      <c r="E244">
        <v>97056</v>
      </c>
      <c r="F244" t="s">
        <v>1135</v>
      </c>
      <c r="G244" t="s">
        <v>1136</v>
      </c>
      <c r="H244">
        <v>2</v>
      </c>
      <c r="I244" t="s">
        <v>1137</v>
      </c>
    </row>
    <row r="245" spans="1:9" x14ac:dyDescent="0.2">
      <c r="A245">
        <v>10939743</v>
      </c>
      <c r="B245" s="16">
        <v>46027</v>
      </c>
      <c r="C245" t="s">
        <v>133</v>
      </c>
      <c r="D245" t="s">
        <v>454</v>
      </c>
      <c r="E245">
        <v>92481</v>
      </c>
      <c r="F245" t="s">
        <v>1138</v>
      </c>
      <c r="G245" t="s">
        <v>1139</v>
      </c>
      <c r="H245">
        <v>5</v>
      </c>
      <c r="I245" t="s">
        <v>1140</v>
      </c>
    </row>
    <row r="246" spans="1:9" x14ac:dyDescent="0.2">
      <c r="A246">
        <v>10939799</v>
      </c>
      <c r="B246" s="16">
        <v>46028</v>
      </c>
      <c r="C246" t="s">
        <v>76</v>
      </c>
      <c r="D246" t="s">
        <v>425</v>
      </c>
      <c r="E246">
        <v>97100</v>
      </c>
      <c r="F246" t="s">
        <v>1141</v>
      </c>
      <c r="G246" t="s">
        <v>1142</v>
      </c>
      <c r="H246">
        <v>4</v>
      </c>
      <c r="I246" t="s">
        <v>1143</v>
      </c>
    </row>
    <row r="247" spans="1:9" x14ac:dyDescent="0.2">
      <c r="A247">
        <v>10939912</v>
      </c>
      <c r="B247" s="16">
        <v>46028</v>
      </c>
      <c r="C247" t="s">
        <v>86</v>
      </c>
      <c r="D247" t="s">
        <v>425</v>
      </c>
      <c r="E247">
        <v>96532</v>
      </c>
      <c r="F247" t="s">
        <v>1144</v>
      </c>
      <c r="G247" t="s">
        <v>1145</v>
      </c>
      <c r="H247">
        <v>4</v>
      </c>
      <c r="I247" t="s">
        <v>1146</v>
      </c>
    </row>
    <row r="248" spans="1:9" x14ac:dyDescent="0.2">
      <c r="A248">
        <v>10939922</v>
      </c>
      <c r="B248" s="16">
        <v>46028</v>
      </c>
      <c r="C248" t="s">
        <v>86</v>
      </c>
      <c r="D248" t="s">
        <v>425</v>
      </c>
      <c r="E248">
        <v>96651</v>
      </c>
      <c r="F248" t="s">
        <v>1147</v>
      </c>
      <c r="G248" t="s">
        <v>1148</v>
      </c>
      <c r="H248">
        <v>5</v>
      </c>
      <c r="I248" t="s">
        <v>1149</v>
      </c>
    </row>
    <row r="249" spans="1:9" x14ac:dyDescent="0.2">
      <c r="A249">
        <v>10940078</v>
      </c>
      <c r="B249" s="16">
        <v>46028</v>
      </c>
      <c r="C249" t="s">
        <v>164</v>
      </c>
      <c r="D249" t="s">
        <v>458</v>
      </c>
      <c r="E249">
        <v>91847</v>
      </c>
      <c r="F249" t="s">
        <v>1150</v>
      </c>
      <c r="G249" t="s">
        <v>1151</v>
      </c>
      <c r="H249">
        <v>4</v>
      </c>
      <c r="I249" t="s">
        <v>1152</v>
      </c>
    </row>
    <row r="250" spans="1:9" x14ac:dyDescent="0.2">
      <c r="A250">
        <v>10940126</v>
      </c>
      <c r="B250" s="16">
        <v>46028</v>
      </c>
      <c r="C250" t="s">
        <v>102</v>
      </c>
      <c r="D250" t="s">
        <v>454</v>
      </c>
      <c r="E250">
        <v>96193</v>
      </c>
      <c r="F250" t="s">
        <v>1153</v>
      </c>
      <c r="G250" t="s">
        <v>1154</v>
      </c>
      <c r="H250">
        <v>5</v>
      </c>
      <c r="I250" t="s">
        <v>1155</v>
      </c>
    </row>
    <row r="251" spans="1:9" x14ac:dyDescent="0.2">
      <c r="A251">
        <v>10940148</v>
      </c>
      <c r="B251" s="16">
        <v>46028</v>
      </c>
      <c r="C251" t="s">
        <v>102</v>
      </c>
      <c r="D251" t="s">
        <v>454</v>
      </c>
      <c r="E251">
        <v>79035</v>
      </c>
      <c r="F251" t="s">
        <v>1156</v>
      </c>
      <c r="G251" t="s">
        <v>1157</v>
      </c>
      <c r="H251">
        <v>4</v>
      </c>
      <c r="I251" t="s">
        <v>1158</v>
      </c>
    </row>
    <row r="252" spans="1:9" x14ac:dyDescent="0.2">
      <c r="A252">
        <v>10940218</v>
      </c>
      <c r="B252" s="16">
        <v>46028</v>
      </c>
      <c r="C252" t="s">
        <v>42</v>
      </c>
      <c r="D252" t="s">
        <v>454</v>
      </c>
      <c r="E252">
        <v>94297</v>
      </c>
      <c r="F252" t="s">
        <v>1159</v>
      </c>
      <c r="G252" t="s">
        <v>1160</v>
      </c>
      <c r="H252">
        <v>4</v>
      </c>
      <c r="I252" t="s">
        <v>689</v>
      </c>
    </row>
    <row r="253" spans="1:9" x14ac:dyDescent="0.2">
      <c r="A253">
        <v>10940240</v>
      </c>
      <c r="B253" s="16">
        <v>46028</v>
      </c>
      <c r="C253" t="s">
        <v>411</v>
      </c>
      <c r="D253" t="s">
        <v>429</v>
      </c>
      <c r="E253">
        <v>89920</v>
      </c>
      <c r="F253" t="s">
        <v>1161</v>
      </c>
      <c r="G253" t="s">
        <v>1162</v>
      </c>
      <c r="H253">
        <v>2</v>
      </c>
      <c r="I253" t="s">
        <v>1163</v>
      </c>
    </row>
    <row r="254" spans="1:9" x14ac:dyDescent="0.2">
      <c r="A254">
        <v>10940265</v>
      </c>
      <c r="B254" s="16">
        <v>46028</v>
      </c>
      <c r="C254" t="s">
        <v>133</v>
      </c>
      <c r="D254" t="s">
        <v>454</v>
      </c>
      <c r="E254">
        <v>96708</v>
      </c>
      <c r="F254" t="s">
        <v>1164</v>
      </c>
      <c r="G254" t="s">
        <v>1165</v>
      </c>
      <c r="H254">
        <v>4</v>
      </c>
      <c r="I254" t="s">
        <v>1134</v>
      </c>
    </row>
    <row r="255" spans="1:9" x14ac:dyDescent="0.2">
      <c r="A255">
        <v>10940299</v>
      </c>
      <c r="B255" s="16">
        <v>46028</v>
      </c>
      <c r="C255" t="s">
        <v>280</v>
      </c>
      <c r="D255" t="s">
        <v>582</v>
      </c>
      <c r="E255">
        <v>97642</v>
      </c>
      <c r="F255" t="s">
        <v>1166</v>
      </c>
      <c r="G255" t="s">
        <v>1167</v>
      </c>
      <c r="H255">
        <v>2</v>
      </c>
      <c r="I255" t="s">
        <v>1168</v>
      </c>
    </row>
    <row r="256" spans="1:9" x14ac:dyDescent="0.2">
      <c r="A256">
        <v>10940321</v>
      </c>
      <c r="B256" s="16">
        <v>46028</v>
      </c>
      <c r="C256" t="s">
        <v>284</v>
      </c>
      <c r="D256" t="s">
        <v>465</v>
      </c>
      <c r="E256">
        <v>97268</v>
      </c>
      <c r="F256" t="s">
        <v>1169</v>
      </c>
      <c r="G256" t="s">
        <v>1170</v>
      </c>
      <c r="H256">
        <v>5</v>
      </c>
      <c r="I256" t="s">
        <v>1171</v>
      </c>
    </row>
    <row r="257" spans="1:9" x14ac:dyDescent="0.2">
      <c r="A257">
        <v>10940327</v>
      </c>
      <c r="B257" s="16">
        <v>46028</v>
      </c>
      <c r="C257" t="s">
        <v>298</v>
      </c>
      <c r="D257" t="s">
        <v>425</v>
      </c>
      <c r="E257">
        <v>94838</v>
      </c>
      <c r="F257" t="s">
        <v>1172</v>
      </c>
      <c r="G257" t="s">
        <v>1173</v>
      </c>
      <c r="H257">
        <v>4</v>
      </c>
      <c r="I257" t="s">
        <v>1174</v>
      </c>
    </row>
    <row r="258" spans="1:9" x14ac:dyDescent="0.2">
      <c r="A258">
        <v>10940356</v>
      </c>
      <c r="B258" s="16">
        <v>46028</v>
      </c>
      <c r="C258" t="s">
        <v>226</v>
      </c>
      <c r="D258" t="s">
        <v>454</v>
      </c>
      <c r="E258">
        <v>98172</v>
      </c>
      <c r="F258" t="s">
        <v>1175</v>
      </c>
      <c r="G258" t="s">
        <v>1176</v>
      </c>
      <c r="H258">
        <v>4</v>
      </c>
      <c r="I258" t="s">
        <v>1177</v>
      </c>
    </row>
    <row r="259" spans="1:9" x14ac:dyDescent="0.2">
      <c r="A259">
        <v>10940381</v>
      </c>
      <c r="B259" s="16">
        <v>46028</v>
      </c>
      <c r="C259" t="s">
        <v>374</v>
      </c>
      <c r="D259" t="s">
        <v>425</v>
      </c>
      <c r="E259">
        <v>94419</v>
      </c>
      <c r="F259" t="s">
        <v>1178</v>
      </c>
      <c r="G259" t="s">
        <v>1179</v>
      </c>
      <c r="H259">
        <v>5</v>
      </c>
      <c r="I259" t="s">
        <v>1180</v>
      </c>
    </row>
    <row r="260" spans="1:9" x14ac:dyDescent="0.2">
      <c r="A260">
        <v>10940433</v>
      </c>
      <c r="B260" s="16">
        <v>46029</v>
      </c>
      <c r="C260" t="s">
        <v>255</v>
      </c>
      <c r="D260" t="s">
        <v>429</v>
      </c>
      <c r="E260">
        <v>91153</v>
      </c>
      <c r="F260" t="s">
        <v>1181</v>
      </c>
      <c r="G260" t="s">
        <v>1182</v>
      </c>
      <c r="H260">
        <v>4</v>
      </c>
      <c r="I260" t="s">
        <v>1183</v>
      </c>
    </row>
    <row r="261" spans="1:9" x14ac:dyDescent="0.2">
      <c r="A261">
        <v>10940506</v>
      </c>
      <c r="B261" s="16">
        <v>46029</v>
      </c>
      <c r="C261" t="s">
        <v>78</v>
      </c>
      <c r="D261" t="s">
        <v>465</v>
      </c>
      <c r="E261">
        <v>95278</v>
      </c>
      <c r="F261" t="s">
        <v>1184</v>
      </c>
      <c r="G261" t="s">
        <v>1185</v>
      </c>
      <c r="H261">
        <v>4</v>
      </c>
      <c r="I261" t="s">
        <v>1186</v>
      </c>
    </row>
    <row r="262" spans="1:9" x14ac:dyDescent="0.2">
      <c r="A262">
        <v>10940521</v>
      </c>
      <c r="B262" s="16">
        <v>46029</v>
      </c>
      <c r="C262" t="s">
        <v>270</v>
      </c>
      <c r="D262" t="s">
        <v>454</v>
      </c>
      <c r="E262">
        <v>98933</v>
      </c>
      <c r="F262" t="s">
        <v>1187</v>
      </c>
      <c r="G262" t="s">
        <v>1188</v>
      </c>
      <c r="H262">
        <v>5</v>
      </c>
      <c r="I262" t="s">
        <v>1189</v>
      </c>
    </row>
    <row r="263" spans="1:9" x14ac:dyDescent="0.2">
      <c r="A263">
        <v>10940575</v>
      </c>
      <c r="B263" s="16">
        <v>46029</v>
      </c>
      <c r="C263" t="s">
        <v>270</v>
      </c>
      <c r="D263" t="s">
        <v>454</v>
      </c>
      <c r="E263">
        <v>98310</v>
      </c>
      <c r="F263" t="s">
        <v>1190</v>
      </c>
      <c r="G263" t="s">
        <v>1191</v>
      </c>
      <c r="H263">
        <v>5</v>
      </c>
      <c r="I263" t="s">
        <v>1192</v>
      </c>
    </row>
    <row r="264" spans="1:9" x14ac:dyDescent="0.2">
      <c r="A264">
        <v>10940609</v>
      </c>
      <c r="B264" s="16">
        <v>46029</v>
      </c>
      <c r="C264" t="s">
        <v>282</v>
      </c>
      <c r="D264" t="s">
        <v>425</v>
      </c>
      <c r="E264">
        <v>67148</v>
      </c>
      <c r="F264" t="s">
        <v>1193</v>
      </c>
      <c r="G264" t="s">
        <v>1194</v>
      </c>
      <c r="H264">
        <v>2</v>
      </c>
      <c r="I264" t="s">
        <v>1195</v>
      </c>
    </row>
    <row r="265" spans="1:9" x14ac:dyDescent="0.2">
      <c r="A265">
        <v>10940616</v>
      </c>
      <c r="B265" s="16">
        <v>46029</v>
      </c>
      <c r="C265" t="s">
        <v>240</v>
      </c>
      <c r="D265" t="s">
        <v>425</v>
      </c>
      <c r="E265">
        <v>92423</v>
      </c>
      <c r="F265" t="s">
        <v>1196</v>
      </c>
      <c r="G265" t="s">
        <v>1197</v>
      </c>
      <c r="H265">
        <v>4</v>
      </c>
      <c r="I265" t="s">
        <v>1198</v>
      </c>
    </row>
    <row r="266" spans="1:9" x14ac:dyDescent="0.2">
      <c r="A266">
        <v>10940634</v>
      </c>
      <c r="B266" s="16">
        <v>46029</v>
      </c>
      <c r="C266" t="s">
        <v>262</v>
      </c>
      <c r="D266" t="s">
        <v>465</v>
      </c>
      <c r="E266">
        <v>93896</v>
      </c>
      <c r="F266" t="s">
        <v>1199</v>
      </c>
      <c r="G266" t="s">
        <v>1200</v>
      </c>
      <c r="H266">
        <v>2</v>
      </c>
      <c r="I266" t="s">
        <v>1201</v>
      </c>
    </row>
    <row r="267" spans="1:9" x14ac:dyDescent="0.2">
      <c r="A267">
        <v>10940640</v>
      </c>
      <c r="B267" s="16">
        <v>46029</v>
      </c>
      <c r="C267" t="s">
        <v>282</v>
      </c>
      <c r="D267" t="s">
        <v>425</v>
      </c>
      <c r="E267">
        <v>94814</v>
      </c>
      <c r="F267" t="s">
        <v>1202</v>
      </c>
      <c r="G267" t="s">
        <v>1203</v>
      </c>
      <c r="H267">
        <v>4</v>
      </c>
      <c r="I267" t="s">
        <v>1204</v>
      </c>
    </row>
    <row r="268" spans="1:9" x14ac:dyDescent="0.2">
      <c r="A268">
        <v>10940641</v>
      </c>
      <c r="B268" s="16">
        <v>46029</v>
      </c>
      <c r="C268" t="s">
        <v>130</v>
      </c>
      <c r="D268" t="s">
        <v>458</v>
      </c>
      <c r="E268">
        <v>93516</v>
      </c>
      <c r="F268" t="s">
        <v>1205</v>
      </c>
      <c r="G268" t="s">
        <v>1206</v>
      </c>
      <c r="H268">
        <v>5</v>
      </c>
      <c r="I268" t="s">
        <v>1207</v>
      </c>
    </row>
    <row r="269" spans="1:9" x14ac:dyDescent="0.2">
      <c r="A269">
        <v>10940682</v>
      </c>
      <c r="B269" s="16">
        <v>46029</v>
      </c>
      <c r="C269" t="s">
        <v>294</v>
      </c>
      <c r="D269" t="s">
        <v>454</v>
      </c>
      <c r="E269">
        <v>94025</v>
      </c>
      <c r="F269" t="s">
        <v>1208</v>
      </c>
      <c r="G269" t="s">
        <v>1209</v>
      </c>
      <c r="H269">
        <v>3</v>
      </c>
      <c r="I269" t="s">
        <v>1210</v>
      </c>
    </row>
    <row r="270" spans="1:9" x14ac:dyDescent="0.2">
      <c r="A270">
        <v>10940684</v>
      </c>
      <c r="B270" s="16">
        <v>46029</v>
      </c>
      <c r="C270" t="s">
        <v>294</v>
      </c>
      <c r="D270" t="s">
        <v>454</v>
      </c>
      <c r="E270">
        <v>96544</v>
      </c>
      <c r="F270" t="s">
        <v>1211</v>
      </c>
      <c r="G270" t="s">
        <v>1212</v>
      </c>
      <c r="H270">
        <v>3</v>
      </c>
      <c r="I270" t="s">
        <v>1213</v>
      </c>
    </row>
    <row r="271" spans="1:9" x14ac:dyDescent="0.2">
      <c r="A271">
        <v>10940702</v>
      </c>
      <c r="B271" s="16">
        <v>46029</v>
      </c>
      <c r="C271" t="s">
        <v>56</v>
      </c>
      <c r="D271" t="s">
        <v>465</v>
      </c>
      <c r="E271">
        <v>98244</v>
      </c>
      <c r="F271" t="s">
        <v>1214</v>
      </c>
      <c r="G271" t="s">
        <v>1215</v>
      </c>
      <c r="H271">
        <v>5</v>
      </c>
      <c r="I271" t="s">
        <v>1216</v>
      </c>
    </row>
    <row r="272" spans="1:9" x14ac:dyDescent="0.2">
      <c r="A272">
        <v>10940747</v>
      </c>
      <c r="B272" s="16">
        <v>46029</v>
      </c>
      <c r="C272" t="s">
        <v>44</v>
      </c>
      <c r="D272" t="s">
        <v>582</v>
      </c>
      <c r="E272">
        <v>84234</v>
      </c>
      <c r="F272" t="s">
        <v>1217</v>
      </c>
      <c r="G272" t="s">
        <v>1218</v>
      </c>
      <c r="H272">
        <v>4</v>
      </c>
      <c r="I272" t="s">
        <v>1219</v>
      </c>
    </row>
    <row r="273" spans="1:9" x14ac:dyDescent="0.2">
      <c r="A273">
        <v>10940777</v>
      </c>
      <c r="B273" s="16">
        <v>46029</v>
      </c>
      <c r="C273" t="s">
        <v>413</v>
      </c>
      <c r="D273" t="s">
        <v>465</v>
      </c>
      <c r="E273">
        <v>95332</v>
      </c>
      <c r="F273" t="s">
        <v>1220</v>
      </c>
      <c r="G273" t="s">
        <v>1221</v>
      </c>
      <c r="H273">
        <v>5</v>
      </c>
      <c r="I273" t="s">
        <v>1222</v>
      </c>
    </row>
    <row r="274" spans="1:9" x14ac:dyDescent="0.2">
      <c r="A274">
        <v>10940794</v>
      </c>
      <c r="B274" s="16">
        <v>46029</v>
      </c>
      <c r="C274" t="s">
        <v>370</v>
      </c>
      <c r="D274" t="s">
        <v>465</v>
      </c>
      <c r="E274">
        <v>78597</v>
      </c>
      <c r="F274" t="s">
        <v>1223</v>
      </c>
      <c r="G274" t="s">
        <v>1224</v>
      </c>
      <c r="H274">
        <v>4</v>
      </c>
      <c r="I274" t="s">
        <v>1225</v>
      </c>
    </row>
    <row r="275" spans="1:9" x14ac:dyDescent="0.2">
      <c r="A275">
        <v>10940805</v>
      </c>
      <c r="B275" s="16">
        <v>46029</v>
      </c>
      <c r="C275" t="s">
        <v>370</v>
      </c>
      <c r="D275" t="s">
        <v>465</v>
      </c>
      <c r="E275">
        <v>94198</v>
      </c>
      <c r="F275" t="s">
        <v>1226</v>
      </c>
      <c r="G275" t="s">
        <v>1227</v>
      </c>
      <c r="H275">
        <v>4</v>
      </c>
      <c r="I275" t="s">
        <v>1228</v>
      </c>
    </row>
    <row r="276" spans="1:9" x14ac:dyDescent="0.2">
      <c r="A276">
        <v>10940809</v>
      </c>
      <c r="B276" s="16">
        <v>46029</v>
      </c>
      <c r="C276" t="s">
        <v>370</v>
      </c>
      <c r="D276" t="s">
        <v>465</v>
      </c>
      <c r="E276">
        <v>84059</v>
      </c>
      <c r="F276" t="s">
        <v>1229</v>
      </c>
      <c r="G276" t="s">
        <v>1230</v>
      </c>
      <c r="H276">
        <v>4</v>
      </c>
      <c r="I276" t="s">
        <v>1231</v>
      </c>
    </row>
    <row r="277" spans="1:9" x14ac:dyDescent="0.2">
      <c r="A277">
        <v>10940812</v>
      </c>
      <c r="B277" s="16">
        <v>46029</v>
      </c>
      <c r="C277" t="s">
        <v>370</v>
      </c>
      <c r="D277" t="s">
        <v>465</v>
      </c>
      <c r="E277">
        <v>78781</v>
      </c>
      <c r="F277" t="s">
        <v>1232</v>
      </c>
      <c r="G277" t="s">
        <v>1233</v>
      </c>
      <c r="H277">
        <v>4</v>
      </c>
      <c r="I277" t="s">
        <v>1234</v>
      </c>
    </row>
    <row r="278" spans="1:9" x14ac:dyDescent="0.2">
      <c r="A278">
        <v>10940853</v>
      </c>
      <c r="B278" s="16">
        <v>46029</v>
      </c>
      <c r="C278" t="s">
        <v>370</v>
      </c>
      <c r="D278" t="s">
        <v>465</v>
      </c>
      <c r="E278">
        <v>98171</v>
      </c>
      <c r="F278" t="s">
        <v>1235</v>
      </c>
      <c r="G278" t="s">
        <v>1236</v>
      </c>
      <c r="H278">
        <v>4</v>
      </c>
      <c r="I278" t="s">
        <v>1225</v>
      </c>
    </row>
    <row r="279" spans="1:9" x14ac:dyDescent="0.2">
      <c r="A279">
        <v>10940854</v>
      </c>
      <c r="B279" s="16">
        <v>46029</v>
      </c>
      <c r="C279" t="s">
        <v>108</v>
      </c>
      <c r="D279" t="s">
        <v>458</v>
      </c>
      <c r="E279">
        <v>98556</v>
      </c>
      <c r="F279" t="s">
        <v>1237</v>
      </c>
      <c r="G279" t="s">
        <v>1238</v>
      </c>
      <c r="H279">
        <v>4</v>
      </c>
      <c r="I279" t="s">
        <v>1239</v>
      </c>
    </row>
    <row r="280" spans="1:9" x14ac:dyDescent="0.2">
      <c r="A280">
        <v>10940858</v>
      </c>
      <c r="B280" s="16">
        <v>46029</v>
      </c>
      <c r="C280" t="s">
        <v>370</v>
      </c>
      <c r="D280" t="s">
        <v>465</v>
      </c>
      <c r="E280">
        <v>92497</v>
      </c>
      <c r="F280" t="s">
        <v>1240</v>
      </c>
      <c r="G280" t="s">
        <v>1241</v>
      </c>
      <c r="H280">
        <v>4</v>
      </c>
      <c r="I280" t="s">
        <v>1225</v>
      </c>
    </row>
    <row r="281" spans="1:9" x14ac:dyDescent="0.2">
      <c r="A281">
        <v>10940866</v>
      </c>
      <c r="B281" s="16">
        <v>46029</v>
      </c>
      <c r="C281" t="s">
        <v>370</v>
      </c>
      <c r="D281" t="s">
        <v>465</v>
      </c>
      <c r="E281">
        <v>92370</v>
      </c>
      <c r="F281" t="s">
        <v>1242</v>
      </c>
      <c r="G281" t="s">
        <v>1243</v>
      </c>
      <c r="H281">
        <v>4</v>
      </c>
      <c r="I281" t="s">
        <v>1244</v>
      </c>
    </row>
    <row r="282" spans="1:9" x14ac:dyDescent="0.2">
      <c r="A282">
        <v>10940899</v>
      </c>
      <c r="B282" s="16">
        <v>46029</v>
      </c>
      <c r="C282" t="s">
        <v>361</v>
      </c>
      <c r="D282" t="s">
        <v>454</v>
      </c>
      <c r="E282">
        <v>96200</v>
      </c>
      <c r="F282" t="s">
        <v>1245</v>
      </c>
      <c r="G282" t="s">
        <v>1246</v>
      </c>
      <c r="H282">
        <v>5</v>
      </c>
      <c r="I282" t="s">
        <v>1247</v>
      </c>
    </row>
    <row r="283" spans="1:9" x14ac:dyDescent="0.2">
      <c r="A283">
        <v>10940966</v>
      </c>
      <c r="B283" s="16">
        <v>46029</v>
      </c>
      <c r="C283" t="s">
        <v>216</v>
      </c>
      <c r="D283" t="s">
        <v>465</v>
      </c>
      <c r="E283">
        <v>94150</v>
      </c>
      <c r="F283" t="s">
        <v>1248</v>
      </c>
      <c r="G283" t="s">
        <v>1249</v>
      </c>
      <c r="H283">
        <v>4</v>
      </c>
      <c r="I283" t="s">
        <v>1250</v>
      </c>
    </row>
    <row r="284" spans="1:9" x14ac:dyDescent="0.2">
      <c r="A284">
        <v>10940994</v>
      </c>
      <c r="B284" s="16">
        <v>46029</v>
      </c>
      <c r="C284" t="s">
        <v>216</v>
      </c>
      <c r="D284" t="s">
        <v>465</v>
      </c>
      <c r="E284">
        <v>98001</v>
      </c>
      <c r="F284" t="s">
        <v>1251</v>
      </c>
      <c r="G284" t="s">
        <v>1252</v>
      </c>
      <c r="H284">
        <v>4</v>
      </c>
      <c r="I284" t="s">
        <v>1253</v>
      </c>
    </row>
    <row r="285" spans="1:9" x14ac:dyDescent="0.2">
      <c r="A285">
        <v>10941051</v>
      </c>
      <c r="B285" s="16">
        <v>46029</v>
      </c>
      <c r="C285" t="s">
        <v>213</v>
      </c>
      <c r="D285" t="s">
        <v>465</v>
      </c>
      <c r="E285">
        <v>89092</v>
      </c>
      <c r="F285" t="s">
        <v>1254</v>
      </c>
      <c r="G285" t="s">
        <v>1255</v>
      </c>
      <c r="H285">
        <v>3</v>
      </c>
      <c r="I285" t="s">
        <v>1256</v>
      </c>
    </row>
    <row r="286" spans="1:9" x14ac:dyDescent="0.2">
      <c r="A286">
        <v>10941052</v>
      </c>
      <c r="B286" s="16">
        <v>46029</v>
      </c>
      <c r="C286" t="s">
        <v>130</v>
      </c>
      <c r="D286" t="s">
        <v>458</v>
      </c>
      <c r="E286">
        <v>85808</v>
      </c>
      <c r="F286" t="s">
        <v>1257</v>
      </c>
      <c r="G286" t="s">
        <v>1258</v>
      </c>
      <c r="H286">
        <v>5</v>
      </c>
      <c r="I286" t="s">
        <v>1259</v>
      </c>
    </row>
    <row r="287" spans="1:9" x14ac:dyDescent="0.2">
      <c r="A287">
        <v>10941055</v>
      </c>
      <c r="B287" s="16">
        <v>46029</v>
      </c>
      <c r="C287" t="s">
        <v>213</v>
      </c>
      <c r="D287" t="s">
        <v>465</v>
      </c>
      <c r="E287">
        <v>92368</v>
      </c>
      <c r="F287" t="s">
        <v>1260</v>
      </c>
      <c r="G287" t="s">
        <v>1261</v>
      </c>
      <c r="H287">
        <v>5</v>
      </c>
      <c r="I287" t="s">
        <v>1262</v>
      </c>
    </row>
    <row r="288" spans="1:9" x14ac:dyDescent="0.2">
      <c r="A288">
        <v>10941057</v>
      </c>
      <c r="B288" s="16">
        <v>46029</v>
      </c>
      <c r="C288" t="s">
        <v>280</v>
      </c>
      <c r="D288" t="s">
        <v>582</v>
      </c>
      <c r="E288">
        <v>89953</v>
      </c>
      <c r="F288" t="s">
        <v>1263</v>
      </c>
      <c r="G288" t="s">
        <v>1264</v>
      </c>
      <c r="H288">
        <v>5</v>
      </c>
      <c r="I288" t="s">
        <v>1265</v>
      </c>
    </row>
    <row r="289" spans="1:9" x14ac:dyDescent="0.2">
      <c r="A289">
        <v>10941060</v>
      </c>
      <c r="B289" s="16">
        <v>46029</v>
      </c>
      <c r="C289" t="s">
        <v>372</v>
      </c>
      <c r="D289" t="s">
        <v>458</v>
      </c>
      <c r="E289">
        <v>96308</v>
      </c>
      <c r="F289" t="s">
        <v>1266</v>
      </c>
      <c r="G289" t="s">
        <v>1267</v>
      </c>
      <c r="H289">
        <v>4</v>
      </c>
      <c r="I289" t="s">
        <v>1268</v>
      </c>
    </row>
    <row r="290" spans="1:9" x14ac:dyDescent="0.2">
      <c r="A290">
        <v>10941062</v>
      </c>
      <c r="B290" s="16">
        <v>46029</v>
      </c>
      <c r="C290" t="s">
        <v>213</v>
      </c>
      <c r="D290" t="s">
        <v>465</v>
      </c>
      <c r="E290">
        <v>83647</v>
      </c>
      <c r="F290" t="s">
        <v>1269</v>
      </c>
      <c r="G290" t="s">
        <v>1270</v>
      </c>
      <c r="H290">
        <v>5</v>
      </c>
      <c r="I290" t="s">
        <v>1271</v>
      </c>
    </row>
    <row r="291" spans="1:9" x14ac:dyDescent="0.2">
      <c r="A291">
        <v>10941071</v>
      </c>
      <c r="B291" s="16">
        <v>46029</v>
      </c>
      <c r="C291" t="s">
        <v>130</v>
      </c>
      <c r="D291" t="s">
        <v>458</v>
      </c>
      <c r="E291">
        <v>97062</v>
      </c>
      <c r="F291" t="s">
        <v>1272</v>
      </c>
      <c r="G291" t="s">
        <v>1273</v>
      </c>
      <c r="H291">
        <v>5</v>
      </c>
      <c r="I291" t="s">
        <v>1274</v>
      </c>
    </row>
    <row r="292" spans="1:9" x14ac:dyDescent="0.2">
      <c r="A292">
        <v>10941072</v>
      </c>
      <c r="B292" s="16">
        <v>46029</v>
      </c>
      <c r="C292" t="s">
        <v>280</v>
      </c>
      <c r="D292" t="s">
        <v>582</v>
      </c>
      <c r="E292">
        <v>93323</v>
      </c>
      <c r="F292" t="s">
        <v>1275</v>
      </c>
      <c r="G292" t="s">
        <v>1276</v>
      </c>
      <c r="H292">
        <v>5</v>
      </c>
      <c r="I292" t="s">
        <v>1265</v>
      </c>
    </row>
    <row r="293" spans="1:9" x14ac:dyDescent="0.2">
      <c r="A293">
        <v>10941074</v>
      </c>
      <c r="B293" s="16">
        <v>46029</v>
      </c>
      <c r="C293" t="s">
        <v>280</v>
      </c>
      <c r="D293" t="s">
        <v>582</v>
      </c>
      <c r="E293">
        <v>78717</v>
      </c>
      <c r="F293" t="s">
        <v>1277</v>
      </c>
      <c r="G293" t="s">
        <v>1278</v>
      </c>
      <c r="H293">
        <v>5</v>
      </c>
      <c r="I293" t="s">
        <v>1265</v>
      </c>
    </row>
    <row r="294" spans="1:9" x14ac:dyDescent="0.2">
      <c r="A294">
        <v>10941080</v>
      </c>
      <c r="B294" s="16">
        <v>46029</v>
      </c>
      <c r="C294" t="s">
        <v>280</v>
      </c>
      <c r="D294" t="s">
        <v>582</v>
      </c>
      <c r="E294">
        <v>98715</v>
      </c>
      <c r="F294" t="s">
        <v>1279</v>
      </c>
      <c r="G294" t="s">
        <v>1280</v>
      </c>
      <c r="H294">
        <v>5</v>
      </c>
      <c r="I294" t="s">
        <v>1281</v>
      </c>
    </row>
    <row r="295" spans="1:9" x14ac:dyDescent="0.2">
      <c r="A295">
        <v>10941082</v>
      </c>
      <c r="B295" s="16">
        <v>46029</v>
      </c>
      <c r="C295" t="s">
        <v>280</v>
      </c>
      <c r="D295" t="s">
        <v>582</v>
      </c>
      <c r="E295">
        <v>96125</v>
      </c>
      <c r="F295" t="s">
        <v>1282</v>
      </c>
      <c r="G295" t="s">
        <v>1283</v>
      </c>
      <c r="H295">
        <v>5</v>
      </c>
      <c r="I295" t="s">
        <v>1265</v>
      </c>
    </row>
    <row r="296" spans="1:9" x14ac:dyDescent="0.2">
      <c r="A296">
        <v>10941087</v>
      </c>
      <c r="B296" s="16">
        <v>46029</v>
      </c>
      <c r="C296" t="s">
        <v>82</v>
      </c>
      <c r="D296" t="s">
        <v>425</v>
      </c>
      <c r="E296">
        <v>94035</v>
      </c>
      <c r="F296" t="s">
        <v>1284</v>
      </c>
      <c r="G296" t="s">
        <v>1285</v>
      </c>
      <c r="H296">
        <v>4</v>
      </c>
      <c r="I296" t="s">
        <v>1286</v>
      </c>
    </row>
    <row r="297" spans="1:9" x14ac:dyDescent="0.2">
      <c r="A297">
        <v>10941092</v>
      </c>
      <c r="B297" s="16">
        <v>46029</v>
      </c>
      <c r="C297" t="s">
        <v>130</v>
      </c>
      <c r="D297" t="s">
        <v>458</v>
      </c>
      <c r="E297">
        <v>94916</v>
      </c>
      <c r="F297" t="s">
        <v>1287</v>
      </c>
      <c r="G297" t="s">
        <v>1288</v>
      </c>
      <c r="H297">
        <v>5</v>
      </c>
      <c r="I297" t="s">
        <v>1289</v>
      </c>
    </row>
    <row r="298" spans="1:9" x14ac:dyDescent="0.2">
      <c r="A298">
        <v>10941095</v>
      </c>
      <c r="B298" s="16">
        <v>46029</v>
      </c>
      <c r="C298" t="s">
        <v>138</v>
      </c>
      <c r="D298" t="s">
        <v>425</v>
      </c>
      <c r="E298">
        <v>86543</v>
      </c>
      <c r="F298" t="s">
        <v>1290</v>
      </c>
      <c r="G298" t="s">
        <v>1291</v>
      </c>
      <c r="H298">
        <v>5</v>
      </c>
      <c r="I298" t="s">
        <v>1292</v>
      </c>
    </row>
    <row r="299" spans="1:9" x14ac:dyDescent="0.2">
      <c r="A299">
        <v>10941098</v>
      </c>
      <c r="B299" s="16">
        <v>46029</v>
      </c>
      <c r="C299" t="s">
        <v>82</v>
      </c>
      <c r="D299" t="s">
        <v>425</v>
      </c>
      <c r="E299">
        <v>93463</v>
      </c>
      <c r="F299" t="s">
        <v>1293</v>
      </c>
      <c r="G299" t="s">
        <v>1294</v>
      </c>
      <c r="H299">
        <v>4</v>
      </c>
      <c r="I299" t="s">
        <v>1295</v>
      </c>
    </row>
    <row r="300" spans="1:9" x14ac:dyDescent="0.2">
      <c r="A300">
        <v>10941101</v>
      </c>
      <c r="B300" s="16">
        <v>46029</v>
      </c>
      <c r="C300" t="s">
        <v>82</v>
      </c>
      <c r="D300" t="s">
        <v>425</v>
      </c>
      <c r="E300">
        <v>68432</v>
      </c>
      <c r="F300" t="s">
        <v>1296</v>
      </c>
      <c r="G300" t="s">
        <v>1297</v>
      </c>
      <c r="H300">
        <v>4</v>
      </c>
      <c r="I300" t="s">
        <v>1298</v>
      </c>
    </row>
    <row r="301" spans="1:9" x14ac:dyDescent="0.2">
      <c r="A301">
        <v>10941102</v>
      </c>
      <c r="B301" s="16">
        <v>46029</v>
      </c>
      <c r="C301" t="s">
        <v>138</v>
      </c>
      <c r="D301" t="s">
        <v>425</v>
      </c>
      <c r="E301">
        <v>93909</v>
      </c>
      <c r="F301" t="s">
        <v>1299</v>
      </c>
      <c r="G301" t="s">
        <v>1300</v>
      </c>
      <c r="H301">
        <v>5</v>
      </c>
      <c r="I301" t="s">
        <v>1301</v>
      </c>
    </row>
    <row r="302" spans="1:9" x14ac:dyDescent="0.2">
      <c r="A302">
        <v>10941104</v>
      </c>
      <c r="B302" s="16">
        <v>46029</v>
      </c>
      <c r="C302" t="s">
        <v>82</v>
      </c>
      <c r="D302" t="s">
        <v>425</v>
      </c>
      <c r="E302">
        <v>94700</v>
      </c>
      <c r="F302" t="s">
        <v>1302</v>
      </c>
      <c r="G302" t="s">
        <v>1303</v>
      </c>
      <c r="H302">
        <v>4</v>
      </c>
      <c r="I302" t="s">
        <v>1304</v>
      </c>
    </row>
    <row r="303" spans="1:9" x14ac:dyDescent="0.2">
      <c r="A303">
        <v>10941107</v>
      </c>
      <c r="B303" s="16">
        <v>46029</v>
      </c>
      <c r="C303" t="s">
        <v>82</v>
      </c>
      <c r="D303" t="s">
        <v>425</v>
      </c>
      <c r="E303">
        <v>94513</v>
      </c>
      <c r="F303" t="s">
        <v>1305</v>
      </c>
      <c r="G303" t="s">
        <v>1306</v>
      </c>
      <c r="H303">
        <v>4</v>
      </c>
      <c r="I303" t="s">
        <v>1304</v>
      </c>
    </row>
    <row r="304" spans="1:9" x14ac:dyDescent="0.2">
      <c r="A304">
        <v>10941116</v>
      </c>
      <c r="B304" s="16">
        <v>46030</v>
      </c>
      <c r="C304" t="s">
        <v>242</v>
      </c>
      <c r="D304" t="s">
        <v>465</v>
      </c>
      <c r="E304">
        <v>74732</v>
      </c>
      <c r="F304" t="s">
        <v>1307</v>
      </c>
      <c r="G304" t="s">
        <v>1308</v>
      </c>
      <c r="H304">
        <v>4</v>
      </c>
      <c r="I304" t="s">
        <v>1309</v>
      </c>
    </row>
    <row r="305" spans="1:9" x14ac:dyDescent="0.2">
      <c r="A305">
        <v>10941140</v>
      </c>
      <c r="B305" s="16">
        <v>46030</v>
      </c>
      <c r="C305" t="s">
        <v>199</v>
      </c>
      <c r="D305" t="s">
        <v>465</v>
      </c>
      <c r="E305">
        <v>90747</v>
      </c>
      <c r="F305" t="s">
        <v>1310</v>
      </c>
      <c r="G305" t="s">
        <v>1311</v>
      </c>
      <c r="H305">
        <v>5</v>
      </c>
      <c r="I305" t="s">
        <v>1312</v>
      </c>
    </row>
    <row r="306" spans="1:9" x14ac:dyDescent="0.2">
      <c r="A306">
        <v>10941151</v>
      </c>
      <c r="B306" s="16">
        <v>46030</v>
      </c>
      <c r="C306" t="s">
        <v>92</v>
      </c>
      <c r="D306" t="s">
        <v>425</v>
      </c>
      <c r="E306">
        <v>98732</v>
      </c>
      <c r="F306" t="s">
        <v>1313</v>
      </c>
      <c r="G306" t="s">
        <v>1314</v>
      </c>
      <c r="H306">
        <v>4</v>
      </c>
      <c r="I306" t="s">
        <v>1315</v>
      </c>
    </row>
    <row r="307" spans="1:9" x14ac:dyDescent="0.2">
      <c r="A307">
        <v>10941192</v>
      </c>
      <c r="B307" s="16">
        <v>46030</v>
      </c>
      <c r="C307" t="s">
        <v>210</v>
      </c>
      <c r="D307" t="s">
        <v>454</v>
      </c>
      <c r="E307">
        <v>83589</v>
      </c>
      <c r="F307" t="s">
        <v>1316</v>
      </c>
      <c r="G307" t="s">
        <v>1317</v>
      </c>
      <c r="H307">
        <v>4</v>
      </c>
      <c r="I307" t="s">
        <v>1318</v>
      </c>
    </row>
    <row r="308" spans="1:9" x14ac:dyDescent="0.2">
      <c r="A308">
        <v>10941195</v>
      </c>
      <c r="B308" s="16">
        <v>46030</v>
      </c>
      <c r="C308" t="s">
        <v>210</v>
      </c>
      <c r="D308" t="s">
        <v>454</v>
      </c>
      <c r="E308">
        <v>92318</v>
      </c>
      <c r="F308" t="s">
        <v>1319</v>
      </c>
      <c r="G308" t="s">
        <v>1320</v>
      </c>
      <c r="H308">
        <v>4</v>
      </c>
      <c r="I308" t="s">
        <v>1321</v>
      </c>
    </row>
    <row r="309" spans="1:9" x14ac:dyDescent="0.2">
      <c r="A309">
        <v>10941202</v>
      </c>
      <c r="B309" s="16">
        <v>46030</v>
      </c>
      <c r="C309" t="s">
        <v>210</v>
      </c>
      <c r="D309" t="s">
        <v>454</v>
      </c>
      <c r="E309">
        <v>96374</v>
      </c>
      <c r="F309" t="s">
        <v>1322</v>
      </c>
      <c r="G309" t="s">
        <v>1323</v>
      </c>
      <c r="H309">
        <v>4</v>
      </c>
      <c r="I309" t="s">
        <v>1321</v>
      </c>
    </row>
    <row r="310" spans="1:9" x14ac:dyDescent="0.2">
      <c r="A310">
        <v>10941206</v>
      </c>
      <c r="B310" s="16">
        <v>46030</v>
      </c>
      <c r="C310" t="s">
        <v>210</v>
      </c>
      <c r="D310" t="s">
        <v>454</v>
      </c>
      <c r="E310">
        <v>90102</v>
      </c>
      <c r="F310" t="s">
        <v>1324</v>
      </c>
      <c r="G310" t="s">
        <v>1325</v>
      </c>
      <c r="H310">
        <v>4</v>
      </c>
      <c r="I310" t="s">
        <v>1321</v>
      </c>
    </row>
    <row r="311" spans="1:9" x14ac:dyDescent="0.2">
      <c r="A311">
        <v>10941211</v>
      </c>
      <c r="B311" s="16">
        <v>46030</v>
      </c>
      <c r="C311" t="s">
        <v>210</v>
      </c>
      <c r="D311" t="s">
        <v>454</v>
      </c>
      <c r="E311">
        <v>74488</v>
      </c>
      <c r="F311" t="s">
        <v>1326</v>
      </c>
      <c r="G311" t="s">
        <v>1327</v>
      </c>
      <c r="H311">
        <v>4</v>
      </c>
      <c r="I311" t="s">
        <v>1321</v>
      </c>
    </row>
    <row r="312" spans="1:9" x14ac:dyDescent="0.2">
      <c r="A312">
        <v>10941214</v>
      </c>
      <c r="B312" s="16">
        <v>46030</v>
      </c>
      <c r="C312" t="s">
        <v>298</v>
      </c>
      <c r="D312" t="s">
        <v>425</v>
      </c>
      <c r="E312">
        <v>94447</v>
      </c>
      <c r="F312" t="s">
        <v>1328</v>
      </c>
      <c r="G312" t="s">
        <v>1329</v>
      </c>
      <c r="H312">
        <v>5</v>
      </c>
      <c r="I312" t="s">
        <v>1085</v>
      </c>
    </row>
    <row r="313" spans="1:9" x14ac:dyDescent="0.2">
      <c r="A313">
        <v>10941285</v>
      </c>
      <c r="B313" s="16">
        <v>46030</v>
      </c>
      <c r="C313" t="s">
        <v>60</v>
      </c>
      <c r="D313" t="s">
        <v>454</v>
      </c>
      <c r="E313">
        <v>95378</v>
      </c>
      <c r="F313" t="s">
        <v>1330</v>
      </c>
      <c r="G313" t="s">
        <v>1331</v>
      </c>
      <c r="H313">
        <v>2</v>
      </c>
      <c r="I313" t="s">
        <v>1332</v>
      </c>
    </row>
    <row r="314" spans="1:9" x14ac:dyDescent="0.2">
      <c r="A314">
        <v>10941287</v>
      </c>
      <c r="B314" s="16">
        <v>46030</v>
      </c>
      <c r="C314" t="s">
        <v>60</v>
      </c>
      <c r="D314" t="s">
        <v>454</v>
      </c>
      <c r="E314">
        <v>96829</v>
      </c>
      <c r="F314" t="s">
        <v>1333</v>
      </c>
      <c r="G314" t="s">
        <v>1334</v>
      </c>
      <c r="H314">
        <v>4</v>
      </c>
      <c r="I314" t="s">
        <v>1335</v>
      </c>
    </row>
    <row r="315" spans="1:9" x14ac:dyDescent="0.2">
      <c r="A315">
        <v>10941301</v>
      </c>
      <c r="B315" s="16">
        <v>46030</v>
      </c>
      <c r="C315" t="s">
        <v>169</v>
      </c>
      <c r="D315" t="s">
        <v>425</v>
      </c>
      <c r="E315">
        <v>98931</v>
      </c>
      <c r="F315" t="s">
        <v>1336</v>
      </c>
      <c r="G315" t="s">
        <v>1337</v>
      </c>
      <c r="H315">
        <v>5</v>
      </c>
      <c r="I315" t="s">
        <v>1338</v>
      </c>
    </row>
    <row r="316" spans="1:9" x14ac:dyDescent="0.2">
      <c r="A316">
        <v>10941357</v>
      </c>
      <c r="B316" s="16">
        <v>46030</v>
      </c>
      <c r="C316" t="s">
        <v>60</v>
      </c>
      <c r="D316" t="s">
        <v>454</v>
      </c>
      <c r="E316">
        <v>82771</v>
      </c>
      <c r="F316" t="s">
        <v>1339</v>
      </c>
      <c r="G316" t="s">
        <v>1340</v>
      </c>
      <c r="H316">
        <v>4</v>
      </c>
      <c r="I316" t="s">
        <v>1341</v>
      </c>
    </row>
    <row r="317" spans="1:9" x14ac:dyDescent="0.2">
      <c r="A317">
        <v>10941359</v>
      </c>
      <c r="B317" s="16">
        <v>46030</v>
      </c>
      <c r="C317" t="s">
        <v>60</v>
      </c>
      <c r="D317" t="s">
        <v>454</v>
      </c>
      <c r="E317">
        <v>94535</v>
      </c>
      <c r="F317" t="s">
        <v>1342</v>
      </c>
      <c r="G317" t="s">
        <v>1343</v>
      </c>
      <c r="H317">
        <v>4</v>
      </c>
      <c r="I317" t="s">
        <v>1344</v>
      </c>
    </row>
    <row r="318" spans="1:9" x14ac:dyDescent="0.2">
      <c r="A318">
        <v>10941360</v>
      </c>
      <c r="B318" s="16">
        <v>46030</v>
      </c>
      <c r="C318" t="s">
        <v>239</v>
      </c>
      <c r="D318" t="s">
        <v>465</v>
      </c>
      <c r="E318">
        <v>87936</v>
      </c>
      <c r="F318" t="s">
        <v>1345</v>
      </c>
      <c r="G318" t="s">
        <v>1346</v>
      </c>
      <c r="H318">
        <v>4</v>
      </c>
      <c r="I318" t="s">
        <v>1347</v>
      </c>
    </row>
    <row r="319" spans="1:9" x14ac:dyDescent="0.2">
      <c r="A319">
        <v>10941375</v>
      </c>
      <c r="B319" s="16">
        <v>46030</v>
      </c>
      <c r="C319" t="s">
        <v>116</v>
      </c>
      <c r="D319" t="s">
        <v>454</v>
      </c>
      <c r="E319">
        <v>98545</v>
      </c>
      <c r="F319" t="s">
        <v>1348</v>
      </c>
      <c r="G319" t="s">
        <v>1349</v>
      </c>
      <c r="H319">
        <v>2</v>
      </c>
      <c r="I319" t="s">
        <v>1350</v>
      </c>
    </row>
    <row r="320" spans="1:9" x14ac:dyDescent="0.2">
      <c r="A320">
        <v>10941387</v>
      </c>
      <c r="B320" s="16">
        <v>46030</v>
      </c>
      <c r="C320" t="s">
        <v>71</v>
      </c>
      <c r="D320" t="s">
        <v>454</v>
      </c>
      <c r="E320">
        <v>77007</v>
      </c>
      <c r="F320" t="s">
        <v>1351</v>
      </c>
      <c r="G320" t="s">
        <v>1352</v>
      </c>
      <c r="H320">
        <v>5</v>
      </c>
      <c r="I320" t="s">
        <v>1353</v>
      </c>
    </row>
    <row r="321" spans="1:9" x14ac:dyDescent="0.2">
      <c r="A321">
        <v>10941405</v>
      </c>
      <c r="B321" s="16">
        <v>46030</v>
      </c>
      <c r="C321" t="s">
        <v>321</v>
      </c>
      <c r="D321" t="s">
        <v>458</v>
      </c>
      <c r="E321">
        <v>98531</v>
      </c>
      <c r="F321" t="s">
        <v>1354</v>
      </c>
      <c r="G321" t="s">
        <v>1355</v>
      </c>
      <c r="H321">
        <v>5</v>
      </c>
      <c r="I321" t="s">
        <v>1356</v>
      </c>
    </row>
    <row r="322" spans="1:9" x14ac:dyDescent="0.2">
      <c r="A322">
        <v>10941412</v>
      </c>
      <c r="B322" s="16">
        <v>46030</v>
      </c>
      <c r="C322" t="s">
        <v>97</v>
      </c>
      <c r="D322" t="s">
        <v>582</v>
      </c>
      <c r="E322">
        <v>97622</v>
      </c>
      <c r="F322" t="s">
        <v>1357</v>
      </c>
      <c r="G322" t="s">
        <v>1358</v>
      </c>
      <c r="H322">
        <v>5</v>
      </c>
      <c r="I322" t="s">
        <v>1359</v>
      </c>
    </row>
    <row r="323" spans="1:9" x14ac:dyDescent="0.2">
      <c r="A323">
        <v>10941449</v>
      </c>
      <c r="B323" s="16">
        <v>46030</v>
      </c>
      <c r="C323" t="s">
        <v>403</v>
      </c>
      <c r="D323" t="s">
        <v>458</v>
      </c>
      <c r="E323">
        <v>92580</v>
      </c>
      <c r="F323" t="s">
        <v>1360</v>
      </c>
      <c r="G323" t="s">
        <v>1361</v>
      </c>
      <c r="H323">
        <v>4</v>
      </c>
      <c r="I323" t="s">
        <v>1362</v>
      </c>
    </row>
    <row r="324" spans="1:9" x14ac:dyDescent="0.2">
      <c r="A324">
        <v>10941496</v>
      </c>
      <c r="B324" s="16">
        <v>46030</v>
      </c>
      <c r="C324" t="s">
        <v>369</v>
      </c>
      <c r="D324" t="s">
        <v>425</v>
      </c>
      <c r="E324">
        <v>80436</v>
      </c>
      <c r="F324" t="s">
        <v>1363</v>
      </c>
      <c r="G324" t="s">
        <v>1364</v>
      </c>
      <c r="H324">
        <v>1</v>
      </c>
      <c r="I324" t="s">
        <v>1365</v>
      </c>
    </row>
    <row r="325" spans="1:9" x14ac:dyDescent="0.2">
      <c r="A325">
        <v>10941497</v>
      </c>
      <c r="B325" s="16">
        <v>46030</v>
      </c>
      <c r="C325" t="s">
        <v>369</v>
      </c>
      <c r="D325" t="s">
        <v>425</v>
      </c>
      <c r="E325">
        <v>80435</v>
      </c>
      <c r="F325" t="s">
        <v>1366</v>
      </c>
      <c r="G325" t="s">
        <v>1367</v>
      </c>
      <c r="H325">
        <v>1</v>
      </c>
      <c r="I325" t="s">
        <v>1365</v>
      </c>
    </row>
    <row r="326" spans="1:9" x14ac:dyDescent="0.2">
      <c r="A326">
        <v>10941503</v>
      </c>
      <c r="B326" s="16">
        <v>46030</v>
      </c>
      <c r="C326" t="s">
        <v>300</v>
      </c>
      <c r="D326" t="s">
        <v>454</v>
      </c>
      <c r="E326">
        <v>82296</v>
      </c>
      <c r="F326" t="s">
        <v>1368</v>
      </c>
      <c r="G326" t="s">
        <v>1369</v>
      </c>
      <c r="H326">
        <v>3</v>
      </c>
      <c r="I326" t="s">
        <v>1370</v>
      </c>
    </row>
    <row r="327" spans="1:9" x14ac:dyDescent="0.2">
      <c r="A327">
        <v>10941521</v>
      </c>
      <c r="B327" s="16">
        <v>46030</v>
      </c>
      <c r="C327" t="s">
        <v>300</v>
      </c>
      <c r="D327" t="s">
        <v>454</v>
      </c>
      <c r="E327">
        <v>90609</v>
      </c>
      <c r="F327" t="s">
        <v>1371</v>
      </c>
      <c r="G327" t="s">
        <v>1372</v>
      </c>
      <c r="H327">
        <v>3</v>
      </c>
      <c r="I327" t="s">
        <v>1370</v>
      </c>
    </row>
    <row r="328" spans="1:9" x14ac:dyDescent="0.2">
      <c r="A328">
        <v>10941528</v>
      </c>
      <c r="B328" s="16">
        <v>46030</v>
      </c>
      <c r="C328" t="s">
        <v>361</v>
      </c>
      <c r="D328" t="s">
        <v>454</v>
      </c>
      <c r="E328">
        <v>72210</v>
      </c>
      <c r="F328" t="s">
        <v>1373</v>
      </c>
      <c r="G328" t="s">
        <v>1374</v>
      </c>
      <c r="H328">
        <v>4</v>
      </c>
      <c r="I328" t="s">
        <v>1375</v>
      </c>
    </row>
    <row r="329" spans="1:9" x14ac:dyDescent="0.2">
      <c r="A329">
        <v>10941535</v>
      </c>
      <c r="B329" s="16">
        <v>46030</v>
      </c>
      <c r="C329" t="s">
        <v>130</v>
      </c>
      <c r="D329" t="s">
        <v>458</v>
      </c>
      <c r="E329">
        <v>97274</v>
      </c>
      <c r="F329" t="s">
        <v>1376</v>
      </c>
      <c r="G329" t="s">
        <v>1377</v>
      </c>
      <c r="H329">
        <v>5</v>
      </c>
      <c r="I329" t="s">
        <v>1378</v>
      </c>
    </row>
    <row r="330" spans="1:9" x14ac:dyDescent="0.2">
      <c r="A330">
        <v>10941573</v>
      </c>
      <c r="B330" s="16">
        <v>46030</v>
      </c>
      <c r="C330" t="s">
        <v>248</v>
      </c>
      <c r="D330" t="s">
        <v>429</v>
      </c>
      <c r="E330">
        <v>69824</v>
      </c>
      <c r="F330" t="s">
        <v>1379</v>
      </c>
      <c r="G330" t="s">
        <v>1380</v>
      </c>
      <c r="H330">
        <v>4</v>
      </c>
      <c r="I330" t="s">
        <v>1381</v>
      </c>
    </row>
    <row r="331" spans="1:9" x14ac:dyDescent="0.2">
      <c r="A331">
        <v>10941589</v>
      </c>
      <c r="B331" s="16">
        <v>46030</v>
      </c>
      <c r="C331" t="s">
        <v>287</v>
      </c>
      <c r="D331" t="s">
        <v>465</v>
      </c>
      <c r="E331">
        <v>97055</v>
      </c>
      <c r="F331" t="s">
        <v>1382</v>
      </c>
      <c r="G331" t="s">
        <v>1383</v>
      </c>
      <c r="H331">
        <v>3</v>
      </c>
      <c r="I331" t="s">
        <v>1384</v>
      </c>
    </row>
    <row r="332" spans="1:9" x14ac:dyDescent="0.2">
      <c r="A332">
        <v>10941603</v>
      </c>
      <c r="B332" s="16">
        <v>46030</v>
      </c>
      <c r="C332" t="s">
        <v>287</v>
      </c>
      <c r="D332" t="s">
        <v>465</v>
      </c>
      <c r="E332">
        <v>89604</v>
      </c>
      <c r="F332" t="s">
        <v>1385</v>
      </c>
      <c r="G332" t="s">
        <v>1386</v>
      </c>
      <c r="H332">
        <v>3</v>
      </c>
      <c r="I332" t="s">
        <v>1384</v>
      </c>
    </row>
    <row r="333" spans="1:9" x14ac:dyDescent="0.2">
      <c r="A333">
        <v>10941634</v>
      </c>
      <c r="B333" s="16">
        <v>46030</v>
      </c>
      <c r="C333" t="s">
        <v>413</v>
      </c>
      <c r="D333" t="s">
        <v>465</v>
      </c>
      <c r="E333">
        <v>45762</v>
      </c>
      <c r="F333" t="s">
        <v>1387</v>
      </c>
      <c r="G333" t="s">
        <v>1388</v>
      </c>
      <c r="H333">
        <v>5</v>
      </c>
      <c r="I333" t="s">
        <v>1077</v>
      </c>
    </row>
    <row r="334" spans="1:9" x14ac:dyDescent="0.2">
      <c r="A334">
        <v>10941644</v>
      </c>
      <c r="B334" s="16">
        <v>46030</v>
      </c>
      <c r="C334" t="s">
        <v>413</v>
      </c>
      <c r="D334" t="s">
        <v>465</v>
      </c>
      <c r="E334">
        <v>92280</v>
      </c>
      <c r="F334" t="s">
        <v>1389</v>
      </c>
      <c r="G334" t="s">
        <v>1390</v>
      </c>
      <c r="H334">
        <v>3</v>
      </c>
      <c r="I334" t="s">
        <v>1391</v>
      </c>
    </row>
    <row r="335" spans="1:9" x14ac:dyDescent="0.2">
      <c r="A335">
        <v>10941650</v>
      </c>
      <c r="B335" s="16">
        <v>46030</v>
      </c>
      <c r="C335" t="s">
        <v>413</v>
      </c>
      <c r="D335" t="s">
        <v>465</v>
      </c>
      <c r="E335">
        <v>94312</v>
      </c>
      <c r="F335" t="s">
        <v>1392</v>
      </c>
      <c r="G335" t="s">
        <v>1393</v>
      </c>
      <c r="H335">
        <v>4</v>
      </c>
      <c r="I335" t="s">
        <v>1394</v>
      </c>
    </row>
    <row r="336" spans="1:9" x14ac:dyDescent="0.2">
      <c r="A336">
        <v>10941719</v>
      </c>
      <c r="B336" s="16">
        <v>46030</v>
      </c>
      <c r="C336" t="s">
        <v>124</v>
      </c>
      <c r="D336" t="s">
        <v>429</v>
      </c>
      <c r="E336">
        <v>96138</v>
      </c>
      <c r="F336" t="s">
        <v>1395</v>
      </c>
      <c r="G336" t="s">
        <v>1396</v>
      </c>
      <c r="H336">
        <v>5</v>
      </c>
      <c r="I336" t="s">
        <v>1397</v>
      </c>
    </row>
    <row r="337" spans="1:9" x14ac:dyDescent="0.2">
      <c r="A337">
        <v>10941790</v>
      </c>
      <c r="B337" s="16">
        <v>46030</v>
      </c>
      <c r="C337" t="s">
        <v>124</v>
      </c>
      <c r="D337" t="s">
        <v>429</v>
      </c>
      <c r="E337">
        <v>95209</v>
      </c>
      <c r="F337" t="s">
        <v>1398</v>
      </c>
      <c r="G337" t="s">
        <v>1399</v>
      </c>
      <c r="H337">
        <v>5</v>
      </c>
      <c r="I337" t="s">
        <v>1400</v>
      </c>
    </row>
    <row r="338" spans="1:9" x14ac:dyDescent="0.2">
      <c r="A338">
        <v>10941792</v>
      </c>
      <c r="B338" s="16">
        <v>46030</v>
      </c>
      <c r="C338" t="s">
        <v>371</v>
      </c>
      <c r="D338" t="s">
        <v>454</v>
      </c>
      <c r="E338">
        <v>97675</v>
      </c>
      <c r="F338" t="s">
        <v>1401</v>
      </c>
      <c r="G338" t="s">
        <v>1402</v>
      </c>
      <c r="H338">
        <v>5</v>
      </c>
      <c r="I338" t="s">
        <v>1403</v>
      </c>
    </row>
    <row r="339" spans="1:9" x14ac:dyDescent="0.2">
      <c r="A339">
        <v>10941802</v>
      </c>
      <c r="B339" s="16">
        <v>46030</v>
      </c>
      <c r="C339" t="s">
        <v>153</v>
      </c>
      <c r="D339" t="s">
        <v>454</v>
      </c>
      <c r="E339">
        <v>85629</v>
      </c>
      <c r="F339" t="s">
        <v>1404</v>
      </c>
      <c r="G339" t="s">
        <v>1405</v>
      </c>
      <c r="H339">
        <v>5</v>
      </c>
      <c r="I339" t="s">
        <v>1406</v>
      </c>
    </row>
    <row r="340" spans="1:9" x14ac:dyDescent="0.2">
      <c r="A340">
        <v>10941804</v>
      </c>
      <c r="B340" s="16">
        <v>46030</v>
      </c>
      <c r="C340" t="s">
        <v>371</v>
      </c>
      <c r="D340" t="s">
        <v>454</v>
      </c>
      <c r="E340">
        <v>81100</v>
      </c>
      <c r="F340" t="s">
        <v>1407</v>
      </c>
      <c r="G340" t="s">
        <v>1408</v>
      </c>
      <c r="H340">
        <v>5</v>
      </c>
      <c r="I340" t="s">
        <v>1409</v>
      </c>
    </row>
    <row r="341" spans="1:9" x14ac:dyDescent="0.2">
      <c r="A341">
        <v>10941807</v>
      </c>
      <c r="B341" s="16">
        <v>46030</v>
      </c>
      <c r="C341" t="s">
        <v>153</v>
      </c>
      <c r="D341" t="s">
        <v>454</v>
      </c>
      <c r="E341">
        <v>94281</v>
      </c>
      <c r="F341" t="s">
        <v>1410</v>
      </c>
      <c r="G341" t="s">
        <v>1411</v>
      </c>
      <c r="H341">
        <v>5</v>
      </c>
      <c r="I341" t="s">
        <v>1412</v>
      </c>
    </row>
    <row r="342" spans="1:9" x14ac:dyDescent="0.2">
      <c r="A342">
        <v>10941810</v>
      </c>
      <c r="B342" s="16">
        <v>46030</v>
      </c>
      <c r="C342" t="s">
        <v>371</v>
      </c>
      <c r="D342" t="s">
        <v>454</v>
      </c>
      <c r="E342">
        <v>94771</v>
      </c>
      <c r="F342" t="s">
        <v>1413</v>
      </c>
      <c r="G342" t="s">
        <v>1414</v>
      </c>
      <c r="H342">
        <v>5</v>
      </c>
      <c r="I342" t="s">
        <v>1409</v>
      </c>
    </row>
    <row r="343" spans="1:9" x14ac:dyDescent="0.2">
      <c r="A343">
        <v>10941820</v>
      </c>
      <c r="B343" s="16">
        <v>46030</v>
      </c>
      <c r="C343" t="s">
        <v>371</v>
      </c>
      <c r="D343" t="s">
        <v>454</v>
      </c>
      <c r="E343">
        <v>55632</v>
      </c>
      <c r="F343" t="s">
        <v>1415</v>
      </c>
      <c r="G343" t="s">
        <v>1416</v>
      </c>
      <c r="H343">
        <v>5</v>
      </c>
      <c r="I343" t="s">
        <v>1409</v>
      </c>
    </row>
    <row r="344" spans="1:9" x14ac:dyDescent="0.2">
      <c r="A344">
        <v>10941822</v>
      </c>
      <c r="B344" s="16">
        <v>46030</v>
      </c>
      <c r="C344" t="s">
        <v>82</v>
      </c>
      <c r="D344" t="s">
        <v>425</v>
      </c>
      <c r="E344">
        <v>84552</v>
      </c>
      <c r="F344" t="s">
        <v>1417</v>
      </c>
      <c r="G344" t="s">
        <v>1418</v>
      </c>
      <c r="H344">
        <v>5</v>
      </c>
      <c r="I344" t="s">
        <v>1419</v>
      </c>
    </row>
    <row r="345" spans="1:9" x14ac:dyDescent="0.2">
      <c r="A345">
        <v>10941827</v>
      </c>
      <c r="B345" s="16">
        <v>46030</v>
      </c>
      <c r="C345" t="s">
        <v>69</v>
      </c>
      <c r="D345" t="s">
        <v>465</v>
      </c>
      <c r="E345">
        <v>80546</v>
      </c>
      <c r="F345" t="s">
        <v>1420</v>
      </c>
      <c r="G345" t="s">
        <v>1421</v>
      </c>
      <c r="H345">
        <v>5</v>
      </c>
      <c r="I345" t="s">
        <v>1422</v>
      </c>
    </row>
    <row r="346" spans="1:9" x14ac:dyDescent="0.2">
      <c r="A346">
        <v>10941828</v>
      </c>
      <c r="B346" s="16">
        <v>46030</v>
      </c>
      <c r="C346" t="s">
        <v>153</v>
      </c>
      <c r="D346" t="s">
        <v>454</v>
      </c>
      <c r="E346">
        <v>90084</v>
      </c>
      <c r="F346" t="s">
        <v>1423</v>
      </c>
      <c r="G346" t="s">
        <v>1424</v>
      </c>
      <c r="H346">
        <v>5</v>
      </c>
      <c r="I346" t="s">
        <v>1425</v>
      </c>
    </row>
    <row r="347" spans="1:9" x14ac:dyDescent="0.2">
      <c r="A347">
        <v>10941831</v>
      </c>
      <c r="B347" s="16">
        <v>46030</v>
      </c>
      <c r="C347" t="s">
        <v>153</v>
      </c>
      <c r="D347" t="s">
        <v>454</v>
      </c>
      <c r="E347">
        <v>90576</v>
      </c>
      <c r="F347" t="s">
        <v>1426</v>
      </c>
      <c r="G347" t="s">
        <v>1427</v>
      </c>
      <c r="H347">
        <v>5</v>
      </c>
      <c r="I347" t="s">
        <v>1309</v>
      </c>
    </row>
    <row r="348" spans="1:9" x14ac:dyDescent="0.2">
      <c r="A348">
        <v>10941833</v>
      </c>
      <c r="B348" s="16">
        <v>46030</v>
      </c>
      <c r="C348" t="s">
        <v>153</v>
      </c>
      <c r="D348" t="s">
        <v>454</v>
      </c>
      <c r="E348">
        <v>97826</v>
      </c>
      <c r="F348" t="s">
        <v>1428</v>
      </c>
      <c r="G348" t="s">
        <v>1429</v>
      </c>
      <c r="H348">
        <v>5</v>
      </c>
      <c r="I348" t="s">
        <v>1430</v>
      </c>
    </row>
    <row r="349" spans="1:9" x14ac:dyDescent="0.2">
      <c r="A349">
        <v>10941836</v>
      </c>
      <c r="B349" s="16">
        <v>46030</v>
      </c>
      <c r="C349" t="s">
        <v>69</v>
      </c>
      <c r="D349" t="s">
        <v>465</v>
      </c>
      <c r="E349">
        <v>96203</v>
      </c>
      <c r="F349" t="s">
        <v>1431</v>
      </c>
      <c r="G349" t="s">
        <v>1432</v>
      </c>
      <c r="H349">
        <v>5</v>
      </c>
      <c r="I349" t="s">
        <v>1433</v>
      </c>
    </row>
    <row r="350" spans="1:9" x14ac:dyDescent="0.2">
      <c r="A350">
        <v>10941838</v>
      </c>
      <c r="B350" s="16">
        <v>46030</v>
      </c>
      <c r="C350" t="s">
        <v>108</v>
      </c>
      <c r="D350" t="s">
        <v>458</v>
      </c>
      <c r="E350">
        <v>75397</v>
      </c>
      <c r="F350" t="s">
        <v>1434</v>
      </c>
      <c r="G350" t="s">
        <v>1435</v>
      </c>
      <c r="H350">
        <v>4</v>
      </c>
      <c r="I350" t="s">
        <v>1436</v>
      </c>
    </row>
    <row r="351" spans="1:9" x14ac:dyDescent="0.2">
      <c r="A351">
        <v>10941839</v>
      </c>
      <c r="B351" s="16">
        <v>46030</v>
      </c>
      <c r="C351" t="s">
        <v>82</v>
      </c>
      <c r="D351" t="s">
        <v>425</v>
      </c>
      <c r="E351">
        <v>94978</v>
      </c>
      <c r="F351" t="s">
        <v>1437</v>
      </c>
      <c r="G351" t="s">
        <v>1438</v>
      </c>
      <c r="H351">
        <v>5</v>
      </c>
      <c r="I351" t="s">
        <v>1304</v>
      </c>
    </row>
    <row r="352" spans="1:9" x14ac:dyDescent="0.2">
      <c r="A352">
        <v>10941841</v>
      </c>
      <c r="B352" s="16">
        <v>46030</v>
      </c>
      <c r="C352" t="s">
        <v>82</v>
      </c>
      <c r="D352" t="s">
        <v>425</v>
      </c>
      <c r="E352">
        <v>95366</v>
      </c>
      <c r="F352" t="s">
        <v>1439</v>
      </c>
      <c r="G352" t="s">
        <v>1440</v>
      </c>
      <c r="H352">
        <v>5</v>
      </c>
      <c r="I352" t="s">
        <v>1304</v>
      </c>
    </row>
    <row r="353" spans="1:9" x14ac:dyDescent="0.2">
      <c r="A353">
        <v>10941842</v>
      </c>
      <c r="B353" s="16">
        <v>46030</v>
      </c>
      <c r="C353" t="s">
        <v>108</v>
      </c>
      <c r="D353" t="s">
        <v>458</v>
      </c>
      <c r="E353">
        <v>77257</v>
      </c>
      <c r="F353" t="s">
        <v>1441</v>
      </c>
      <c r="G353" t="s">
        <v>1442</v>
      </c>
      <c r="H353">
        <v>5</v>
      </c>
      <c r="I353" t="s">
        <v>1443</v>
      </c>
    </row>
    <row r="354" spans="1:9" x14ac:dyDescent="0.2">
      <c r="A354">
        <v>10941844</v>
      </c>
      <c r="B354" s="16">
        <v>46030</v>
      </c>
      <c r="C354" t="s">
        <v>130</v>
      </c>
      <c r="D354" t="s">
        <v>458</v>
      </c>
      <c r="E354">
        <v>95434</v>
      </c>
      <c r="F354" t="s">
        <v>1444</v>
      </c>
      <c r="G354" t="s">
        <v>1445</v>
      </c>
      <c r="H354">
        <v>5</v>
      </c>
      <c r="I354" t="s">
        <v>1446</v>
      </c>
    </row>
    <row r="355" spans="1:9" x14ac:dyDescent="0.2">
      <c r="A355">
        <v>10941846</v>
      </c>
      <c r="B355" s="16">
        <v>46030</v>
      </c>
      <c r="C355" t="s">
        <v>108</v>
      </c>
      <c r="D355" t="s">
        <v>458</v>
      </c>
      <c r="E355">
        <v>97010</v>
      </c>
      <c r="F355" t="s">
        <v>1447</v>
      </c>
      <c r="G355" t="s">
        <v>1448</v>
      </c>
      <c r="H355">
        <v>4</v>
      </c>
      <c r="I355" t="s">
        <v>1449</v>
      </c>
    </row>
    <row r="356" spans="1:9" x14ac:dyDescent="0.2">
      <c r="A356">
        <v>10941848</v>
      </c>
      <c r="B356" s="16">
        <v>46030</v>
      </c>
      <c r="C356" t="s">
        <v>108</v>
      </c>
      <c r="D356" t="s">
        <v>458</v>
      </c>
      <c r="E356">
        <v>92647</v>
      </c>
      <c r="F356" t="s">
        <v>1450</v>
      </c>
      <c r="G356" t="s">
        <v>1451</v>
      </c>
      <c r="H356">
        <v>5</v>
      </c>
      <c r="I356" t="s">
        <v>1452</v>
      </c>
    </row>
    <row r="357" spans="1:9" x14ac:dyDescent="0.2">
      <c r="A357">
        <v>10941853</v>
      </c>
      <c r="B357" s="16">
        <v>46030</v>
      </c>
      <c r="C357" t="s">
        <v>138</v>
      </c>
      <c r="D357" t="s">
        <v>425</v>
      </c>
      <c r="E357">
        <v>95317</v>
      </c>
      <c r="F357" t="s">
        <v>1453</v>
      </c>
      <c r="G357" t="s">
        <v>1454</v>
      </c>
      <c r="H357">
        <v>5</v>
      </c>
      <c r="I357" t="s">
        <v>1455</v>
      </c>
    </row>
    <row r="358" spans="1:9" x14ac:dyDescent="0.2">
      <c r="A358">
        <v>10941854</v>
      </c>
      <c r="B358" s="16">
        <v>46030</v>
      </c>
      <c r="C358" t="s">
        <v>108</v>
      </c>
      <c r="D358" t="s">
        <v>458</v>
      </c>
      <c r="E358">
        <v>97834</v>
      </c>
      <c r="F358" t="s">
        <v>1456</v>
      </c>
      <c r="G358" t="s">
        <v>1457</v>
      </c>
      <c r="H358">
        <v>4</v>
      </c>
      <c r="I358" t="s">
        <v>1449</v>
      </c>
    </row>
    <row r="359" spans="1:9" x14ac:dyDescent="0.2">
      <c r="A359">
        <v>10941855</v>
      </c>
      <c r="B359" s="16">
        <v>46030</v>
      </c>
      <c r="C359" t="s">
        <v>130</v>
      </c>
      <c r="D359" t="s">
        <v>458</v>
      </c>
      <c r="E359">
        <v>97828</v>
      </c>
      <c r="F359" t="s">
        <v>1458</v>
      </c>
      <c r="G359" t="s">
        <v>1459</v>
      </c>
      <c r="H359">
        <v>5</v>
      </c>
      <c r="I359" t="s">
        <v>1446</v>
      </c>
    </row>
    <row r="360" spans="1:9" x14ac:dyDescent="0.2">
      <c r="A360">
        <v>10941856</v>
      </c>
      <c r="B360" s="16">
        <v>46030</v>
      </c>
      <c r="C360" t="s">
        <v>242</v>
      </c>
      <c r="D360" t="s">
        <v>465</v>
      </c>
      <c r="E360">
        <v>76717</v>
      </c>
      <c r="F360" t="s">
        <v>1460</v>
      </c>
      <c r="G360" t="s">
        <v>1461</v>
      </c>
      <c r="H360">
        <v>5</v>
      </c>
      <c r="I360" t="s">
        <v>1462</v>
      </c>
    </row>
    <row r="361" spans="1:9" x14ac:dyDescent="0.2">
      <c r="A361">
        <v>10941892</v>
      </c>
      <c r="B361" s="16">
        <v>46031</v>
      </c>
      <c r="C361" t="s">
        <v>149</v>
      </c>
      <c r="D361" t="s">
        <v>582</v>
      </c>
      <c r="E361">
        <v>98229</v>
      </c>
      <c r="F361" t="s">
        <v>1463</v>
      </c>
      <c r="G361" t="s">
        <v>1464</v>
      </c>
      <c r="H361">
        <v>5</v>
      </c>
      <c r="I361" t="s">
        <v>1465</v>
      </c>
    </row>
    <row r="362" spans="1:9" x14ac:dyDescent="0.2">
      <c r="A362">
        <v>10941894</v>
      </c>
      <c r="B362" s="16">
        <v>46031</v>
      </c>
      <c r="C362" t="s">
        <v>166</v>
      </c>
      <c r="D362" t="s">
        <v>454</v>
      </c>
      <c r="E362">
        <v>67104</v>
      </c>
      <c r="F362" t="s">
        <v>1466</v>
      </c>
      <c r="G362" t="s">
        <v>1467</v>
      </c>
      <c r="H362">
        <v>2</v>
      </c>
      <c r="I362" t="s">
        <v>1468</v>
      </c>
    </row>
    <row r="363" spans="1:9" x14ac:dyDescent="0.2">
      <c r="A363">
        <v>10941895</v>
      </c>
      <c r="B363" s="16">
        <v>46031</v>
      </c>
      <c r="C363" t="s">
        <v>166</v>
      </c>
      <c r="D363" t="s">
        <v>454</v>
      </c>
      <c r="E363">
        <v>91714</v>
      </c>
      <c r="F363" t="s">
        <v>1469</v>
      </c>
      <c r="G363" t="s">
        <v>1470</v>
      </c>
      <c r="H363">
        <v>2</v>
      </c>
      <c r="I363" t="s">
        <v>1468</v>
      </c>
    </row>
    <row r="364" spans="1:9" x14ac:dyDescent="0.2">
      <c r="A364">
        <v>10941911</v>
      </c>
      <c r="B364" s="16">
        <v>46031</v>
      </c>
      <c r="C364" t="s">
        <v>274</v>
      </c>
      <c r="D364" t="s">
        <v>465</v>
      </c>
      <c r="E364">
        <v>98031</v>
      </c>
      <c r="F364" t="s">
        <v>1471</v>
      </c>
      <c r="G364" t="s">
        <v>1472</v>
      </c>
      <c r="H364">
        <v>5</v>
      </c>
      <c r="I364" t="s">
        <v>1473</v>
      </c>
    </row>
    <row r="365" spans="1:9" x14ac:dyDescent="0.2">
      <c r="A365">
        <v>10941916</v>
      </c>
      <c r="B365" s="16">
        <v>46031</v>
      </c>
      <c r="C365" t="s">
        <v>274</v>
      </c>
      <c r="D365" t="s">
        <v>465</v>
      </c>
      <c r="E365">
        <v>95691</v>
      </c>
      <c r="F365" t="s">
        <v>1474</v>
      </c>
      <c r="G365" t="s">
        <v>1475</v>
      </c>
      <c r="H365">
        <v>4</v>
      </c>
      <c r="I365" t="s">
        <v>1476</v>
      </c>
    </row>
    <row r="366" spans="1:9" x14ac:dyDescent="0.2">
      <c r="A366">
        <v>10942162</v>
      </c>
      <c r="B366" s="16">
        <v>46031</v>
      </c>
      <c r="C366" t="s">
        <v>124</v>
      </c>
      <c r="D366" t="s">
        <v>429</v>
      </c>
      <c r="E366">
        <v>97691</v>
      </c>
      <c r="F366" t="s">
        <v>1477</v>
      </c>
      <c r="G366" t="s">
        <v>1478</v>
      </c>
      <c r="H366">
        <v>2</v>
      </c>
      <c r="I366" t="s">
        <v>1479</v>
      </c>
    </row>
    <row r="367" spans="1:9" x14ac:dyDescent="0.2">
      <c r="A367">
        <v>10942185</v>
      </c>
      <c r="B367" s="16">
        <v>46031</v>
      </c>
      <c r="C367" t="s">
        <v>395</v>
      </c>
      <c r="D367" t="s">
        <v>465</v>
      </c>
      <c r="E367">
        <v>97809</v>
      </c>
      <c r="F367" t="s">
        <v>1480</v>
      </c>
      <c r="G367" t="s">
        <v>1481</v>
      </c>
      <c r="H367">
        <v>4</v>
      </c>
      <c r="I367" t="s">
        <v>1482</v>
      </c>
    </row>
    <row r="368" spans="1:9" x14ac:dyDescent="0.2">
      <c r="A368">
        <v>10942190</v>
      </c>
      <c r="B368" s="16">
        <v>46031</v>
      </c>
      <c r="C368" t="s">
        <v>395</v>
      </c>
      <c r="D368" t="s">
        <v>465</v>
      </c>
      <c r="E368">
        <v>96169</v>
      </c>
      <c r="F368" t="s">
        <v>1483</v>
      </c>
      <c r="G368" t="s">
        <v>1484</v>
      </c>
      <c r="H368">
        <v>4</v>
      </c>
      <c r="I368" t="s">
        <v>1482</v>
      </c>
    </row>
    <row r="369" spans="1:9" x14ac:dyDescent="0.2">
      <c r="A369">
        <v>10942198</v>
      </c>
      <c r="B369" s="16">
        <v>46031</v>
      </c>
      <c r="C369" t="s">
        <v>327</v>
      </c>
      <c r="D369" t="s">
        <v>458</v>
      </c>
      <c r="E369">
        <v>87717</v>
      </c>
      <c r="F369" t="s">
        <v>1485</v>
      </c>
      <c r="G369" t="s">
        <v>1486</v>
      </c>
      <c r="H369">
        <v>5</v>
      </c>
      <c r="I369" t="s">
        <v>1487</v>
      </c>
    </row>
    <row r="370" spans="1:9" x14ac:dyDescent="0.2">
      <c r="A370">
        <v>10942209</v>
      </c>
      <c r="B370" s="16">
        <v>46031</v>
      </c>
      <c r="C370" t="s">
        <v>327</v>
      </c>
      <c r="D370" t="s">
        <v>458</v>
      </c>
      <c r="E370">
        <v>93834</v>
      </c>
      <c r="F370" t="s">
        <v>1488</v>
      </c>
      <c r="G370" t="s">
        <v>1489</v>
      </c>
      <c r="H370">
        <v>5</v>
      </c>
      <c r="I370" t="s">
        <v>1490</v>
      </c>
    </row>
    <row r="371" spans="1:9" x14ac:dyDescent="0.2">
      <c r="A371">
        <v>10942227</v>
      </c>
      <c r="B371" s="16">
        <v>46031</v>
      </c>
      <c r="C371" t="s">
        <v>282</v>
      </c>
      <c r="D371" t="s">
        <v>425</v>
      </c>
      <c r="E371">
        <v>92398</v>
      </c>
      <c r="F371" t="s">
        <v>1491</v>
      </c>
      <c r="G371" t="s">
        <v>1492</v>
      </c>
      <c r="H371">
        <v>4</v>
      </c>
      <c r="I371" t="s">
        <v>1493</v>
      </c>
    </row>
    <row r="372" spans="1:9" x14ac:dyDescent="0.2">
      <c r="A372">
        <v>10942340</v>
      </c>
      <c r="B372" s="16">
        <v>46031</v>
      </c>
      <c r="C372" t="s">
        <v>284</v>
      </c>
      <c r="D372" t="s">
        <v>465</v>
      </c>
      <c r="E372">
        <v>99268</v>
      </c>
      <c r="F372" t="s">
        <v>1494</v>
      </c>
      <c r="G372" t="s">
        <v>1495</v>
      </c>
      <c r="H372">
        <v>5</v>
      </c>
      <c r="I372" t="s">
        <v>1496</v>
      </c>
    </row>
    <row r="373" spans="1:9" x14ac:dyDescent="0.2">
      <c r="A373">
        <v>10942442</v>
      </c>
      <c r="B373" s="16">
        <v>46031</v>
      </c>
      <c r="C373" t="s">
        <v>125</v>
      </c>
      <c r="D373" t="s">
        <v>465</v>
      </c>
      <c r="E373">
        <v>91665</v>
      </c>
      <c r="F373" t="s">
        <v>1497</v>
      </c>
      <c r="G373" t="s">
        <v>1498</v>
      </c>
      <c r="H373">
        <v>4</v>
      </c>
      <c r="I373" t="s">
        <v>1499</v>
      </c>
    </row>
    <row r="374" spans="1:9" x14ac:dyDescent="0.2">
      <c r="A374">
        <v>10942443</v>
      </c>
      <c r="B374" s="16">
        <v>46031</v>
      </c>
      <c r="C374" t="s">
        <v>125</v>
      </c>
      <c r="D374" t="s">
        <v>465</v>
      </c>
      <c r="E374">
        <v>95963</v>
      </c>
      <c r="F374" t="s">
        <v>1500</v>
      </c>
      <c r="G374" t="s">
        <v>1501</v>
      </c>
      <c r="H374">
        <v>4</v>
      </c>
      <c r="I374" t="s">
        <v>1502</v>
      </c>
    </row>
    <row r="375" spans="1:9" x14ac:dyDescent="0.2">
      <c r="A375">
        <v>10942445</v>
      </c>
      <c r="B375" s="16">
        <v>46031</v>
      </c>
      <c r="C375" t="s">
        <v>125</v>
      </c>
      <c r="D375" t="s">
        <v>465</v>
      </c>
      <c r="E375">
        <v>96374</v>
      </c>
      <c r="F375" t="s">
        <v>1322</v>
      </c>
      <c r="G375" t="s">
        <v>1503</v>
      </c>
      <c r="H375">
        <v>4</v>
      </c>
      <c r="I375" t="s">
        <v>1502</v>
      </c>
    </row>
    <row r="376" spans="1:9" x14ac:dyDescent="0.2">
      <c r="A376">
        <v>10942447</v>
      </c>
      <c r="B376" s="16">
        <v>46031</v>
      </c>
      <c r="C376" t="s">
        <v>125</v>
      </c>
      <c r="D376" t="s">
        <v>465</v>
      </c>
      <c r="E376">
        <v>79443</v>
      </c>
      <c r="F376" t="s">
        <v>1504</v>
      </c>
      <c r="G376" t="s">
        <v>1505</v>
      </c>
      <c r="H376">
        <v>5</v>
      </c>
      <c r="I376" t="s">
        <v>1506</v>
      </c>
    </row>
    <row r="377" spans="1:9" x14ac:dyDescent="0.2">
      <c r="A377">
        <v>10942489</v>
      </c>
      <c r="B377" s="16">
        <v>46031</v>
      </c>
      <c r="C377" t="s">
        <v>102</v>
      </c>
      <c r="D377" t="s">
        <v>454</v>
      </c>
      <c r="E377">
        <v>72081</v>
      </c>
      <c r="F377" t="s">
        <v>1507</v>
      </c>
      <c r="G377" t="s">
        <v>1508</v>
      </c>
      <c r="H377">
        <v>3</v>
      </c>
      <c r="I377" t="s">
        <v>1509</v>
      </c>
    </row>
    <row r="378" spans="1:9" x14ac:dyDescent="0.2">
      <c r="A378">
        <v>10942496</v>
      </c>
      <c r="B378" s="16">
        <v>46031</v>
      </c>
      <c r="C378" t="s">
        <v>102</v>
      </c>
      <c r="D378" t="s">
        <v>454</v>
      </c>
      <c r="E378">
        <v>71512</v>
      </c>
      <c r="F378" t="s">
        <v>1510</v>
      </c>
      <c r="G378" t="s">
        <v>1511</v>
      </c>
      <c r="H378">
        <v>4</v>
      </c>
      <c r="I378" t="s">
        <v>1512</v>
      </c>
    </row>
    <row r="379" spans="1:9" x14ac:dyDescent="0.2">
      <c r="A379">
        <v>10942506</v>
      </c>
      <c r="B379" s="16">
        <v>46031</v>
      </c>
      <c r="C379" t="s">
        <v>102</v>
      </c>
      <c r="D379" t="s">
        <v>454</v>
      </c>
      <c r="E379">
        <v>97621</v>
      </c>
      <c r="F379" t="s">
        <v>1513</v>
      </c>
      <c r="G379" t="s">
        <v>1514</v>
      </c>
      <c r="H379">
        <v>4</v>
      </c>
      <c r="I379" t="s">
        <v>1515</v>
      </c>
    </row>
    <row r="380" spans="1:9" x14ac:dyDescent="0.2">
      <c r="A380">
        <v>10942699</v>
      </c>
      <c r="B380" s="16">
        <v>46032</v>
      </c>
      <c r="C380" t="s">
        <v>291</v>
      </c>
      <c r="D380" t="s">
        <v>425</v>
      </c>
      <c r="E380">
        <v>75747</v>
      </c>
      <c r="F380" t="s">
        <v>805</v>
      </c>
      <c r="G380" t="s">
        <v>1516</v>
      </c>
      <c r="H380">
        <v>5</v>
      </c>
      <c r="I380" t="s">
        <v>1517</v>
      </c>
    </row>
    <row r="381" spans="1:9" x14ac:dyDescent="0.2">
      <c r="A381">
        <v>10942907</v>
      </c>
      <c r="B381" s="16">
        <v>46032</v>
      </c>
      <c r="C381" t="s">
        <v>104</v>
      </c>
      <c r="D381" t="s">
        <v>465</v>
      </c>
      <c r="E381">
        <v>85653</v>
      </c>
      <c r="F381" t="s">
        <v>1518</v>
      </c>
      <c r="G381" t="s">
        <v>1519</v>
      </c>
      <c r="H381">
        <v>4</v>
      </c>
      <c r="I381" t="s">
        <v>1520</v>
      </c>
    </row>
    <row r="382" spans="1:9" x14ac:dyDescent="0.2">
      <c r="A382">
        <v>10942938</v>
      </c>
      <c r="B382" s="16">
        <v>46032</v>
      </c>
      <c r="C382" t="s">
        <v>60</v>
      </c>
      <c r="D382" t="s">
        <v>454</v>
      </c>
      <c r="E382">
        <v>90237</v>
      </c>
      <c r="F382" t="s">
        <v>1521</v>
      </c>
      <c r="G382" t="s">
        <v>1522</v>
      </c>
      <c r="H382">
        <v>4</v>
      </c>
      <c r="I382" t="s">
        <v>1523</v>
      </c>
    </row>
    <row r="383" spans="1:9" x14ac:dyDescent="0.2">
      <c r="A383">
        <v>10942951</v>
      </c>
      <c r="B383" s="16">
        <v>46032</v>
      </c>
      <c r="C383" t="s">
        <v>104</v>
      </c>
      <c r="D383" t="s">
        <v>465</v>
      </c>
      <c r="E383">
        <v>96810</v>
      </c>
      <c r="F383" t="s">
        <v>1524</v>
      </c>
      <c r="G383" t="s">
        <v>1525</v>
      </c>
      <c r="H383">
        <v>5</v>
      </c>
      <c r="I383" t="s">
        <v>1526</v>
      </c>
    </row>
    <row r="384" spans="1:9" x14ac:dyDescent="0.2">
      <c r="A384">
        <v>10942957</v>
      </c>
      <c r="B384" s="16">
        <v>46032</v>
      </c>
      <c r="C384" t="s">
        <v>104</v>
      </c>
      <c r="D384" t="s">
        <v>465</v>
      </c>
      <c r="E384">
        <v>98290</v>
      </c>
      <c r="F384" t="s">
        <v>1527</v>
      </c>
      <c r="G384" t="s">
        <v>1528</v>
      </c>
      <c r="H384">
        <v>5</v>
      </c>
      <c r="I384" t="s">
        <v>1529</v>
      </c>
    </row>
    <row r="385" spans="1:9" x14ac:dyDescent="0.2">
      <c r="A385">
        <v>10943018</v>
      </c>
      <c r="B385" s="16">
        <v>46032</v>
      </c>
      <c r="C385" t="s">
        <v>74</v>
      </c>
      <c r="D385" t="s">
        <v>582</v>
      </c>
      <c r="E385">
        <v>92072</v>
      </c>
      <c r="F385" t="s">
        <v>1530</v>
      </c>
      <c r="G385" t="s">
        <v>1531</v>
      </c>
      <c r="H385">
        <v>4</v>
      </c>
      <c r="I385" t="s">
        <v>1532</v>
      </c>
    </row>
    <row r="386" spans="1:9" x14ac:dyDescent="0.2">
      <c r="A386">
        <v>10943026</v>
      </c>
      <c r="B386" s="16">
        <v>46032</v>
      </c>
      <c r="C386" t="s">
        <v>104</v>
      </c>
      <c r="D386" t="s">
        <v>465</v>
      </c>
      <c r="E386">
        <v>87298</v>
      </c>
      <c r="F386" t="s">
        <v>1533</v>
      </c>
      <c r="G386" t="s">
        <v>1534</v>
      </c>
      <c r="H386">
        <v>4</v>
      </c>
      <c r="I386" t="s">
        <v>1535</v>
      </c>
    </row>
    <row r="387" spans="1:9" x14ac:dyDescent="0.2">
      <c r="A387">
        <v>10943112</v>
      </c>
      <c r="B387" s="16">
        <v>46032</v>
      </c>
      <c r="C387" t="s">
        <v>289</v>
      </c>
      <c r="D387" t="s">
        <v>458</v>
      </c>
      <c r="E387">
        <v>95898</v>
      </c>
      <c r="F387" t="s">
        <v>1536</v>
      </c>
      <c r="G387" t="s">
        <v>1537</v>
      </c>
      <c r="H387">
        <v>4</v>
      </c>
      <c r="I387" t="s">
        <v>1538</v>
      </c>
    </row>
    <row r="388" spans="1:9" x14ac:dyDescent="0.2">
      <c r="A388">
        <v>10943123</v>
      </c>
      <c r="B388" s="16">
        <v>46032</v>
      </c>
      <c r="C388" t="s">
        <v>289</v>
      </c>
      <c r="D388" t="s">
        <v>458</v>
      </c>
      <c r="E388">
        <v>97638</v>
      </c>
      <c r="F388" t="s">
        <v>1539</v>
      </c>
      <c r="G388" t="s">
        <v>1540</v>
      </c>
      <c r="H388">
        <v>4</v>
      </c>
      <c r="I388" t="s">
        <v>1538</v>
      </c>
    </row>
    <row r="389" spans="1:9" x14ac:dyDescent="0.2">
      <c r="A389">
        <v>10943136</v>
      </c>
      <c r="B389" s="16">
        <v>46032</v>
      </c>
      <c r="C389" t="s">
        <v>164</v>
      </c>
      <c r="D389" t="s">
        <v>458</v>
      </c>
      <c r="E389">
        <v>94411</v>
      </c>
      <c r="F389" t="s">
        <v>1541</v>
      </c>
      <c r="G389" t="s">
        <v>1542</v>
      </c>
      <c r="H389">
        <v>4</v>
      </c>
      <c r="I389" t="s">
        <v>1543</v>
      </c>
    </row>
    <row r="390" spans="1:9" x14ac:dyDescent="0.2">
      <c r="A390">
        <v>10943140</v>
      </c>
      <c r="B390" s="16">
        <v>46032</v>
      </c>
      <c r="C390" t="s">
        <v>289</v>
      </c>
      <c r="D390" t="s">
        <v>458</v>
      </c>
      <c r="E390">
        <v>86041</v>
      </c>
      <c r="F390" t="s">
        <v>1544</v>
      </c>
      <c r="G390" t="s">
        <v>1545</v>
      </c>
      <c r="H390">
        <v>4</v>
      </c>
      <c r="I390" t="s">
        <v>1538</v>
      </c>
    </row>
    <row r="391" spans="1:9" x14ac:dyDescent="0.2">
      <c r="A391">
        <v>10943149</v>
      </c>
      <c r="B391" s="16">
        <v>46032</v>
      </c>
      <c r="C391" t="s">
        <v>104</v>
      </c>
      <c r="D391" t="s">
        <v>465</v>
      </c>
      <c r="E391">
        <v>84126</v>
      </c>
      <c r="F391" t="s">
        <v>1546</v>
      </c>
      <c r="G391" t="s">
        <v>1547</v>
      </c>
      <c r="H391">
        <v>5</v>
      </c>
      <c r="I391" t="s">
        <v>1548</v>
      </c>
    </row>
    <row r="392" spans="1:9" x14ac:dyDescent="0.2">
      <c r="A392">
        <v>10943156</v>
      </c>
      <c r="B392" s="16">
        <v>46032</v>
      </c>
      <c r="C392" t="s">
        <v>65</v>
      </c>
      <c r="D392" t="s">
        <v>429</v>
      </c>
      <c r="E392">
        <v>66758</v>
      </c>
      <c r="F392" t="s">
        <v>1549</v>
      </c>
      <c r="G392" t="s">
        <v>1550</v>
      </c>
      <c r="H392">
        <v>5</v>
      </c>
      <c r="I392" t="s">
        <v>1551</v>
      </c>
    </row>
    <row r="393" spans="1:9" x14ac:dyDescent="0.2">
      <c r="A393">
        <v>10943159</v>
      </c>
      <c r="B393" s="16">
        <v>46032</v>
      </c>
      <c r="C393" t="s">
        <v>348</v>
      </c>
      <c r="D393" t="s">
        <v>458</v>
      </c>
      <c r="E393">
        <v>85180</v>
      </c>
      <c r="F393" t="s">
        <v>1552</v>
      </c>
      <c r="G393" t="s">
        <v>1553</v>
      </c>
      <c r="H393">
        <v>5</v>
      </c>
      <c r="I393" t="s">
        <v>1554</v>
      </c>
    </row>
    <row r="394" spans="1:9" x14ac:dyDescent="0.2">
      <c r="A394">
        <v>10943182</v>
      </c>
      <c r="B394" s="16">
        <v>46032</v>
      </c>
      <c r="C394" t="s">
        <v>254</v>
      </c>
      <c r="D394" t="s">
        <v>465</v>
      </c>
      <c r="E394">
        <v>87795</v>
      </c>
      <c r="F394" t="s">
        <v>1555</v>
      </c>
      <c r="G394" t="s">
        <v>1556</v>
      </c>
      <c r="H394">
        <v>4</v>
      </c>
      <c r="I394" t="s">
        <v>1557</v>
      </c>
    </row>
    <row r="395" spans="1:9" x14ac:dyDescent="0.2">
      <c r="A395">
        <v>10943195</v>
      </c>
      <c r="B395" s="16">
        <v>46032</v>
      </c>
      <c r="C395" t="s">
        <v>254</v>
      </c>
      <c r="D395" t="s">
        <v>465</v>
      </c>
      <c r="E395">
        <v>90624</v>
      </c>
      <c r="F395" t="s">
        <v>1558</v>
      </c>
      <c r="G395" t="s">
        <v>1559</v>
      </c>
      <c r="H395">
        <v>2</v>
      </c>
      <c r="I395" t="s">
        <v>1560</v>
      </c>
    </row>
    <row r="396" spans="1:9" x14ac:dyDescent="0.2">
      <c r="A396">
        <v>10943216</v>
      </c>
      <c r="B396" s="16">
        <v>46032</v>
      </c>
      <c r="C396" t="s">
        <v>254</v>
      </c>
      <c r="D396" t="s">
        <v>465</v>
      </c>
      <c r="E396">
        <v>66146</v>
      </c>
      <c r="F396" t="s">
        <v>1561</v>
      </c>
      <c r="G396" t="s">
        <v>1562</v>
      </c>
      <c r="H396">
        <v>5</v>
      </c>
      <c r="I396" t="s">
        <v>1563</v>
      </c>
    </row>
    <row r="397" spans="1:9" x14ac:dyDescent="0.2">
      <c r="A397">
        <v>10943224</v>
      </c>
      <c r="B397" s="16">
        <v>46032</v>
      </c>
      <c r="C397" t="s">
        <v>254</v>
      </c>
      <c r="D397" t="s">
        <v>465</v>
      </c>
      <c r="E397">
        <v>94756</v>
      </c>
      <c r="F397" t="s">
        <v>1564</v>
      </c>
      <c r="G397" t="s">
        <v>1565</v>
      </c>
      <c r="H397">
        <v>5</v>
      </c>
      <c r="I397" t="s">
        <v>1566</v>
      </c>
    </row>
    <row r="398" spans="1:9" x14ac:dyDescent="0.2">
      <c r="A398">
        <v>10943245</v>
      </c>
      <c r="B398" s="16">
        <v>46032</v>
      </c>
      <c r="C398" t="s">
        <v>378</v>
      </c>
      <c r="D398" t="s">
        <v>425</v>
      </c>
      <c r="E398">
        <v>81917</v>
      </c>
      <c r="F398" t="s">
        <v>1567</v>
      </c>
      <c r="G398" t="s">
        <v>1568</v>
      </c>
      <c r="H398">
        <v>4</v>
      </c>
      <c r="I398" t="s">
        <v>1569</v>
      </c>
    </row>
    <row r="399" spans="1:9" x14ac:dyDescent="0.2">
      <c r="A399">
        <v>10943303</v>
      </c>
      <c r="B399" s="16">
        <v>46032</v>
      </c>
      <c r="C399" t="s">
        <v>319</v>
      </c>
      <c r="D399" t="s">
        <v>465</v>
      </c>
      <c r="E399">
        <v>97512</v>
      </c>
      <c r="F399" t="s">
        <v>1570</v>
      </c>
      <c r="G399" t="s">
        <v>1571</v>
      </c>
      <c r="H399">
        <v>4</v>
      </c>
      <c r="I399" t="s">
        <v>1572</v>
      </c>
    </row>
    <row r="400" spans="1:9" x14ac:dyDescent="0.2">
      <c r="A400">
        <v>10943318</v>
      </c>
      <c r="B400" s="16">
        <v>46032</v>
      </c>
      <c r="C400" t="s">
        <v>319</v>
      </c>
      <c r="D400" t="s">
        <v>465</v>
      </c>
      <c r="E400">
        <v>97016</v>
      </c>
      <c r="F400" t="s">
        <v>1573</v>
      </c>
      <c r="G400" t="s">
        <v>1574</v>
      </c>
      <c r="H400">
        <v>4</v>
      </c>
      <c r="I400" t="s">
        <v>1575</v>
      </c>
    </row>
    <row r="401" spans="1:9" x14ac:dyDescent="0.2">
      <c r="A401">
        <v>10943323</v>
      </c>
      <c r="B401" s="16">
        <v>46032</v>
      </c>
      <c r="C401" t="s">
        <v>93</v>
      </c>
      <c r="D401" t="s">
        <v>429</v>
      </c>
      <c r="E401">
        <v>91953</v>
      </c>
      <c r="F401" t="s">
        <v>1576</v>
      </c>
      <c r="G401" t="s">
        <v>1577</v>
      </c>
      <c r="H401">
        <v>4</v>
      </c>
      <c r="I401" t="s">
        <v>1578</v>
      </c>
    </row>
    <row r="402" spans="1:9" x14ac:dyDescent="0.2">
      <c r="A402">
        <v>10943341</v>
      </c>
      <c r="B402" s="16">
        <v>46032</v>
      </c>
      <c r="C402" t="s">
        <v>348</v>
      </c>
      <c r="D402" t="s">
        <v>458</v>
      </c>
      <c r="E402">
        <v>97818</v>
      </c>
      <c r="F402" t="s">
        <v>1579</v>
      </c>
      <c r="G402" t="s">
        <v>1580</v>
      </c>
      <c r="H402">
        <v>5</v>
      </c>
      <c r="I402" t="s">
        <v>1581</v>
      </c>
    </row>
    <row r="403" spans="1:9" x14ac:dyDescent="0.2">
      <c r="A403">
        <v>10943352</v>
      </c>
      <c r="B403" s="16">
        <v>46032</v>
      </c>
      <c r="C403" t="s">
        <v>319</v>
      </c>
      <c r="D403" t="s">
        <v>465</v>
      </c>
      <c r="E403">
        <v>93614</v>
      </c>
      <c r="F403" t="s">
        <v>1582</v>
      </c>
      <c r="G403" t="s">
        <v>1583</v>
      </c>
      <c r="H403">
        <v>4</v>
      </c>
      <c r="I403" t="s">
        <v>1584</v>
      </c>
    </row>
    <row r="404" spans="1:9" x14ac:dyDescent="0.2">
      <c r="A404">
        <v>10943368</v>
      </c>
      <c r="B404" s="16">
        <v>46032</v>
      </c>
      <c r="C404" t="s">
        <v>174</v>
      </c>
      <c r="D404" t="s">
        <v>425</v>
      </c>
      <c r="E404">
        <v>95640</v>
      </c>
      <c r="F404" t="s">
        <v>1585</v>
      </c>
      <c r="G404" t="s">
        <v>1586</v>
      </c>
      <c r="H404">
        <v>4</v>
      </c>
      <c r="I404" t="s">
        <v>1587</v>
      </c>
    </row>
    <row r="405" spans="1:9" x14ac:dyDescent="0.2">
      <c r="A405">
        <v>10943370</v>
      </c>
      <c r="B405" s="16">
        <v>46032</v>
      </c>
      <c r="C405" t="s">
        <v>319</v>
      </c>
      <c r="D405" t="s">
        <v>465</v>
      </c>
      <c r="E405">
        <v>98573</v>
      </c>
      <c r="F405" t="s">
        <v>1588</v>
      </c>
      <c r="G405" t="s">
        <v>1589</v>
      </c>
      <c r="H405">
        <v>4</v>
      </c>
      <c r="I405" t="s">
        <v>1572</v>
      </c>
    </row>
    <row r="406" spans="1:9" x14ac:dyDescent="0.2">
      <c r="A406">
        <v>10943377</v>
      </c>
      <c r="B406" s="16">
        <v>46032</v>
      </c>
      <c r="C406" t="s">
        <v>319</v>
      </c>
      <c r="D406" t="s">
        <v>465</v>
      </c>
      <c r="E406">
        <v>78796</v>
      </c>
      <c r="F406" t="s">
        <v>1590</v>
      </c>
      <c r="G406" t="s">
        <v>1591</v>
      </c>
      <c r="H406">
        <v>4</v>
      </c>
      <c r="I406" t="s">
        <v>1592</v>
      </c>
    </row>
    <row r="407" spans="1:9" x14ac:dyDescent="0.2">
      <c r="A407">
        <v>10943388</v>
      </c>
      <c r="B407" s="16">
        <v>46032</v>
      </c>
      <c r="C407" t="s">
        <v>319</v>
      </c>
      <c r="D407" t="s">
        <v>465</v>
      </c>
      <c r="E407">
        <v>97527</v>
      </c>
      <c r="F407" t="s">
        <v>1593</v>
      </c>
      <c r="G407" t="s">
        <v>1594</v>
      </c>
      <c r="H407">
        <v>4</v>
      </c>
      <c r="I407" t="s">
        <v>1595</v>
      </c>
    </row>
    <row r="408" spans="1:9" x14ac:dyDescent="0.2">
      <c r="A408">
        <v>10943391</v>
      </c>
      <c r="B408" s="16">
        <v>46032</v>
      </c>
      <c r="C408" t="s">
        <v>174</v>
      </c>
      <c r="D408" t="s">
        <v>425</v>
      </c>
      <c r="E408">
        <v>94805</v>
      </c>
      <c r="F408" t="s">
        <v>1596</v>
      </c>
      <c r="G408" t="s">
        <v>1597</v>
      </c>
      <c r="H408">
        <v>4</v>
      </c>
      <c r="I408" t="s">
        <v>1598</v>
      </c>
    </row>
    <row r="409" spans="1:9" x14ac:dyDescent="0.2">
      <c r="A409">
        <v>10943398</v>
      </c>
      <c r="B409" s="16">
        <v>46032</v>
      </c>
      <c r="C409" t="s">
        <v>319</v>
      </c>
      <c r="D409" t="s">
        <v>465</v>
      </c>
      <c r="E409">
        <v>95659</v>
      </c>
      <c r="F409" t="s">
        <v>1599</v>
      </c>
      <c r="G409" t="s">
        <v>1600</v>
      </c>
      <c r="H409">
        <v>2</v>
      </c>
      <c r="I409" t="s">
        <v>1601</v>
      </c>
    </row>
    <row r="410" spans="1:9" x14ac:dyDescent="0.2">
      <c r="A410">
        <v>10943399</v>
      </c>
      <c r="B410" s="16">
        <v>46032</v>
      </c>
      <c r="C410" t="s">
        <v>174</v>
      </c>
      <c r="D410" t="s">
        <v>425</v>
      </c>
      <c r="E410">
        <v>95825</v>
      </c>
      <c r="F410" t="s">
        <v>1602</v>
      </c>
      <c r="G410" t="s">
        <v>1603</v>
      </c>
      <c r="H410">
        <v>2</v>
      </c>
      <c r="I410" t="s">
        <v>1604</v>
      </c>
    </row>
    <row r="411" spans="1:9" x14ac:dyDescent="0.2">
      <c r="A411">
        <v>10943422</v>
      </c>
      <c r="B411" s="16">
        <v>46032</v>
      </c>
      <c r="C411" t="s">
        <v>319</v>
      </c>
      <c r="D411" t="s">
        <v>465</v>
      </c>
      <c r="E411">
        <v>94237</v>
      </c>
      <c r="F411" t="s">
        <v>1605</v>
      </c>
      <c r="G411" t="s">
        <v>1606</v>
      </c>
      <c r="H411">
        <v>4</v>
      </c>
      <c r="I411" t="s">
        <v>1607</v>
      </c>
    </row>
    <row r="412" spans="1:9" x14ac:dyDescent="0.2">
      <c r="A412">
        <v>10943449</v>
      </c>
      <c r="B412" s="16">
        <v>46032</v>
      </c>
      <c r="C412" t="s">
        <v>348</v>
      </c>
      <c r="D412" t="s">
        <v>458</v>
      </c>
      <c r="E412">
        <v>78810</v>
      </c>
      <c r="F412" t="s">
        <v>1608</v>
      </c>
      <c r="G412" t="s">
        <v>1609</v>
      </c>
      <c r="H412">
        <v>5</v>
      </c>
      <c r="I412" t="s">
        <v>1610</v>
      </c>
    </row>
    <row r="413" spans="1:9" x14ac:dyDescent="0.2">
      <c r="A413">
        <v>10943464</v>
      </c>
      <c r="B413" s="16">
        <v>46032</v>
      </c>
      <c r="C413" t="s">
        <v>319</v>
      </c>
      <c r="D413" t="s">
        <v>465</v>
      </c>
      <c r="E413">
        <v>92041</v>
      </c>
      <c r="F413" t="s">
        <v>1611</v>
      </c>
      <c r="G413" t="s">
        <v>1612</v>
      </c>
      <c r="H413">
        <v>5</v>
      </c>
      <c r="I413" t="s">
        <v>1613</v>
      </c>
    </row>
    <row r="414" spans="1:9" x14ac:dyDescent="0.2">
      <c r="A414">
        <v>10943499</v>
      </c>
      <c r="B414" s="16">
        <v>46032</v>
      </c>
      <c r="C414" t="s">
        <v>319</v>
      </c>
      <c r="D414" t="s">
        <v>465</v>
      </c>
      <c r="E414">
        <v>91292</v>
      </c>
      <c r="F414" t="s">
        <v>1614</v>
      </c>
      <c r="G414" t="s">
        <v>1615</v>
      </c>
      <c r="H414">
        <v>2</v>
      </c>
      <c r="I414" t="s">
        <v>1616</v>
      </c>
    </row>
    <row r="415" spans="1:9" x14ac:dyDescent="0.2">
      <c r="A415">
        <v>10943515</v>
      </c>
      <c r="B415" s="16">
        <v>46032</v>
      </c>
      <c r="C415" t="s">
        <v>319</v>
      </c>
      <c r="D415" t="s">
        <v>465</v>
      </c>
      <c r="E415">
        <v>92992</v>
      </c>
      <c r="F415" t="s">
        <v>1617</v>
      </c>
      <c r="G415" t="s">
        <v>1618</v>
      </c>
      <c r="H415">
        <v>4</v>
      </c>
      <c r="I415" t="s">
        <v>1619</v>
      </c>
    </row>
    <row r="416" spans="1:9" x14ac:dyDescent="0.2">
      <c r="A416">
        <v>10943522</v>
      </c>
      <c r="B416" s="16">
        <v>46032</v>
      </c>
      <c r="C416" t="s">
        <v>366</v>
      </c>
      <c r="D416" t="s">
        <v>458</v>
      </c>
      <c r="E416">
        <v>96706</v>
      </c>
      <c r="F416" t="s">
        <v>1620</v>
      </c>
      <c r="G416" t="s">
        <v>1621</v>
      </c>
      <c r="H416">
        <v>4</v>
      </c>
      <c r="I416" t="s">
        <v>1622</v>
      </c>
    </row>
    <row r="417" spans="1:9" x14ac:dyDescent="0.2">
      <c r="A417">
        <v>10943562</v>
      </c>
      <c r="B417" s="16">
        <v>46032</v>
      </c>
      <c r="C417" t="s">
        <v>174</v>
      </c>
      <c r="D417" t="s">
        <v>425</v>
      </c>
      <c r="E417">
        <v>92636</v>
      </c>
      <c r="F417" t="s">
        <v>1623</v>
      </c>
      <c r="G417" t="s">
        <v>1624</v>
      </c>
      <c r="H417">
        <v>4</v>
      </c>
      <c r="I417" t="s">
        <v>1625</v>
      </c>
    </row>
    <row r="418" spans="1:9" x14ac:dyDescent="0.2">
      <c r="A418">
        <v>10943563</v>
      </c>
      <c r="B418" s="16">
        <v>46032</v>
      </c>
      <c r="C418" t="s">
        <v>280</v>
      </c>
      <c r="D418" t="s">
        <v>582</v>
      </c>
      <c r="E418">
        <v>86232</v>
      </c>
      <c r="F418" t="s">
        <v>1626</v>
      </c>
      <c r="G418" t="s">
        <v>1627</v>
      </c>
      <c r="H418">
        <v>5</v>
      </c>
      <c r="I418" t="s">
        <v>1628</v>
      </c>
    </row>
    <row r="419" spans="1:9" x14ac:dyDescent="0.2">
      <c r="A419">
        <v>10943573</v>
      </c>
      <c r="B419" s="16">
        <v>46032</v>
      </c>
      <c r="C419" t="s">
        <v>280</v>
      </c>
      <c r="D419" t="s">
        <v>582</v>
      </c>
      <c r="E419">
        <v>97540</v>
      </c>
      <c r="F419" t="s">
        <v>1629</v>
      </c>
      <c r="G419" t="s">
        <v>1630</v>
      </c>
      <c r="H419">
        <v>5</v>
      </c>
      <c r="I419" t="s">
        <v>1631</v>
      </c>
    </row>
    <row r="420" spans="1:9" x14ac:dyDescent="0.2">
      <c r="A420">
        <v>10943589</v>
      </c>
      <c r="B420" s="16">
        <v>46032</v>
      </c>
      <c r="C420" t="s">
        <v>280</v>
      </c>
      <c r="D420" t="s">
        <v>582</v>
      </c>
      <c r="E420">
        <v>87099</v>
      </c>
      <c r="F420" t="s">
        <v>1632</v>
      </c>
      <c r="G420" t="s">
        <v>1633</v>
      </c>
      <c r="H420">
        <v>5</v>
      </c>
      <c r="I420" t="s">
        <v>1631</v>
      </c>
    </row>
    <row r="421" spans="1:9" x14ac:dyDescent="0.2">
      <c r="A421">
        <v>10943591</v>
      </c>
      <c r="B421" s="16">
        <v>46032</v>
      </c>
      <c r="C421" t="s">
        <v>93</v>
      </c>
      <c r="D421" t="s">
        <v>429</v>
      </c>
      <c r="E421">
        <v>53890</v>
      </c>
      <c r="F421" t="s">
        <v>1634</v>
      </c>
      <c r="G421" t="s">
        <v>1635</v>
      </c>
      <c r="H421">
        <v>4</v>
      </c>
      <c r="I421" t="s">
        <v>1636</v>
      </c>
    </row>
    <row r="422" spans="1:9" x14ac:dyDescent="0.2">
      <c r="A422">
        <v>10943608</v>
      </c>
      <c r="B422" s="16">
        <v>46032</v>
      </c>
      <c r="C422" t="s">
        <v>280</v>
      </c>
      <c r="D422" t="s">
        <v>582</v>
      </c>
      <c r="E422">
        <v>96165</v>
      </c>
      <c r="F422" t="s">
        <v>1637</v>
      </c>
      <c r="G422" t="s">
        <v>1638</v>
      </c>
      <c r="H422">
        <v>5</v>
      </c>
      <c r="I422" t="s">
        <v>1639</v>
      </c>
    </row>
    <row r="423" spans="1:9" x14ac:dyDescent="0.2">
      <c r="A423">
        <v>10943618</v>
      </c>
      <c r="B423" s="16">
        <v>46032</v>
      </c>
      <c r="C423" t="s">
        <v>174</v>
      </c>
      <c r="D423" t="s">
        <v>425</v>
      </c>
      <c r="E423">
        <v>85820</v>
      </c>
      <c r="F423" t="s">
        <v>1640</v>
      </c>
      <c r="G423" t="s">
        <v>1641</v>
      </c>
      <c r="H423">
        <v>4</v>
      </c>
      <c r="I423" t="s">
        <v>1642</v>
      </c>
    </row>
    <row r="424" spans="1:9" x14ac:dyDescent="0.2">
      <c r="A424">
        <v>10943620</v>
      </c>
      <c r="B424" s="16">
        <v>46032</v>
      </c>
      <c r="C424" t="s">
        <v>280</v>
      </c>
      <c r="D424" t="s">
        <v>582</v>
      </c>
      <c r="E424">
        <v>94610</v>
      </c>
      <c r="F424" t="s">
        <v>1643</v>
      </c>
      <c r="G424" t="s">
        <v>1644</v>
      </c>
      <c r="H424">
        <v>5</v>
      </c>
      <c r="I424" t="s">
        <v>1645</v>
      </c>
    </row>
    <row r="425" spans="1:9" x14ac:dyDescent="0.2">
      <c r="A425">
        <v>10943632</v>
      </c>
      <c r="B425" s="16">
        <v>46032</v>
      </c>
      <c r="C425" t="s">
        <v>280</v>
      </c>
      <c r="D425" t="s">
        <v>582</v>
      </c>
      <c r="E425">
        <v>97680</v>
      </c>
      <c r="F425" t="s">
        <v>1646</v>
      </c>
      <c r="G425" t="s">
        <v>1647</v>
      </c>
      <c r="H425">
        <v>5</v>
      </c>
      <c r="I425" t="s">
        <v>1639</v>
      </c>
    </row>
    <row r="426" spans="1:9" x14ac:dyDescent="0.2">
      <c r="A426">
        <v>10943642</v>
      </c>
      <c r="B426" s="16">
        <v>46032</v>
      </c>
      <c r="C426" t="s">
        <v>93</v>
      </c>
      <c r="D426" t="s">
        <v>429</v>
      </c>
      <c r="E426">
        <v>96834</v>
      </c>
      <c r="F426" t="s">
        <v>1648</v>
      </c>
      <c r="G426" t="s">
        <v>1649</v>
      </c>
      <c r="H426">
        <v>2</v>
      </c>
      <c r="I426" t="s">
        <v>1650</v>
      </c>
    </row>
    <row r="427" spans="1:9" x14ac:dyDescent="0.2">
      <c r="A427">
        <v>10943649</v>
      </c>
      <c r="B427" s="16">
        <v>46032</v>
      </c>
      <c r="C427" t="s">
        <v>280</v>
      </c>
      <c r="D427" t="s">
        <v>582</v>
      </c>
      <c r="E427">
        <v>96932</v>
      </c>
      <c r="F427" t="s">
        <v>1651</v>
      </c>
      <c r="G427" t="s">
        <v>1652</v>
      </c>
      <c r="H427">
        <v>5</v>
      </c>
      <c r="I427" t="s">
        <v>1639</v>
      </c>
    </row>
    <row r="428" spans="1:9" x14ac:dyDescent="0.2">
      <c r="A428">
        <v>10943653</v>
      </c>
      <c r="B428" s="16">
        <v>46032</v>
      </c>
      <c r="C428" t="s">
        <v>93</v>
      </c>
      <c r="D428" t="s">
        <v>429</v>
      </c>
      <c r="E428">
        <v>62322</v>
      </c>
      <c r="F428" t="s">
        <v>1653</v>
      </c>
      <c r="G428" t="s">
        <v>1654</v>
      </c>
      <c r="H428">
        <v>2</v>
      </c>
      <c r="I428" t="s">
        <v>1655</v>
      </c>
    </row>
    <row r="429" spans="1:9" x14ac:dyDescent="0.2">
      <c r="A429">
        <v>10943662</v>
      </c>
      <c r="B429" s="16">
        <v>46032</v>
      </c>
      <c r="C429" t="s">
        <v>93</v>
      </c>
      <c r="D429" t="s">
        <v>429</v>
      </c>
      <c r="E429">
        <v>91802</v>
      </c>
      <c r="F429" t="s">
        <v>1656</v>
      </c>
      <c r="G429" t="s">
        <v>1657</v>
      </c>
      <c r="H429">
        <v>2</v>
      </c>
      <c r="I429" t="s">
        <v>1658</v>
      </c>
    </row>
    <row r="430" spans="1:9" x14ac:dyDescent="0.2">
      <c r="A430">
        <v>10943668</v>
      </c>
      <c r="B430" s="16">
        <v>46032</v>
      </c>
      <c r="C430" t="s">
        <v>203</v>
      </c>
      <c r="D430" t="s">
        <v>458</v>
      </c>
      <c r="E430">
        <v>90225</v>
      </c>
      <c r="F430" t="s">
        <v>1659</v>
      </c>
      <c r="G430" t="s">
        <v>1660</v>
      </c>
      <c r="H430">
        <v>3</v>
      </c>
      <c r="I430" t="s">
        <v>1661</v>
      </c>
    </row>
    <row r="431" spans="1:9" x14ac:dyDescent="0.2">
      <c r="A431">
        <v>10943675</v>
      </c>
      <c r="B431" s="16">
        <v>46032</v>
      </c>
      <c r="C431" t="s">
        <v>366</v>
      </c>
      <c r="D431" t="s">
        <v>458</v>
      </c>
      <c r="E431">
        <v>96686</v>
      </c>
      <c r="F431" t="s">
        <v>1662</v>
      </c>
      <c r="G431" t="s">
        <v>1663</v>
      </c>
      <c r="H431">
        <v>5</v>
      </c>
      <c r="I431" t="s">
        <v>1664</v>
      </c>
    </row>
    <row r="432" spans="1:9" x14ac:dyDescent="0.2">
      <c r="A432">
        <v>10943763</v>
      </c>
      <c r="B432" s="16">
        <v>46032</v>
      </c>
      <c r="C432" t="s">
        <v>121</v>
      </c>
      <c r="D432" t="s">
        <v>465</v>
      </c>
      <c r="E432">
        <v>99148</v>
      </c>
      <c r="F432" t="s">
        <v>1665</v>
      </c>
      <c r="G432" t="s">
        <v>1666</v>
      </c>
      <c r="H432">
        <v>5</v>
      </c>
      <c r="I432" t="s">
        <v>1667</v>
      </c>
    </row>
    <row r="433" spans="1:9" x14ac:dyDescent="0.2">
      <c r="A433">
        <v>10943786</v>
      </c>
      <c r="B433" s="16">
        <v>46032</v>
      </c>
      <c r="C433" t="s">
        <v>321</v>
      </c>
      <c r="D433" t="s">
        <v>458</v>
      </c>
      <c r="E433">
        <v>95443</v>
      </c>
      <c r="F433" t="s">
        <v>1668</v>
      </c>
      <c r="G433" t="s">
        <v>1669</v>
      </c>
      <c r="H433">
        <v>5</v>
      </c>
      <c r="I433" t="s">
        <v>1670</v>
      </c>
    </row>
    <row r="434" spans="1:9" x14ac:dyDescent="0.2">
      <c r="A434">
        <v>10943831</v>
      </c>
      <c r="B434" s="16">
        <v>46032</v>
      </c>
      <c r="C434" t="s">
        <v>156</v>
      </c>
      <c r="D434" t="s">
        <v>425</v>
      </c>
      <c r="E434">
        <v>97589</v>
      </c>
      <c r="F434" t="s">
        <v>1671</v>
      </c>
      <c r="G434" t="s">
        <v>1672</v>
      </c>
      <c r="H434">
        <v>4</v>
      </c>
      <c r="I434" t="s">
        <v>1673</v>
      </c>
    </row>
    <row r="435" spans="1:9" x14ac:dyDescent="0.2">
      <c r="A435">
        <v>10943833</v>
      </c>
      <c r="B435" s="16">
        <v>46032</v>
      </c>
      <c r="C435" t="s">
        <v>321</v>
      </c>
      <c r="D435" t="s">
        <v>458</v>
      </c>
      <c r="E435">
        <v>80317</v>
      </c>
      <c r="F435" t="s">
        <v>1674</v>
      </c>
      <c r="G435" t="s">
        <v>1675</v>
      </c>
      <c r="H435">
        <v>4</v>
      </c>
      <c r="I435" t="s">
        <v>1676</v>
      </c>
    </row>
    <row r="436" spans="1:9" x14ac:dyDescent="0.2">
      <c r="A436">
        <v>10943842</v>
      </c>
      <c r="B436" s="16">
        <v>46032</v>
      </c>
      <c r="C436" t="s">
        <v>177</v>
      </c>
      <c r="D436" t="s">
        <v>582</v>
      </c>
      <c r="E436">
        <v>98457</v>
      </c>
      <c r="F436" t="s">
        <v>1677</v>
      </c>
      <c r="G436" t="s">
        <v>1678</v>
      </c>
      <c r="H436">
        <v>5</v>
      </c>
      <c r="I436" t="s">
        <v>1679</v>
      </c>
    </row>
    <row r="437" spans="1:9" x14ac:dyDescent="0.2">
      <c r="A437">
        <v>10943860</v>
      </c>
      <c r="B437" s="16">
        <v>46032</v>
      </c>
      <c r="C437" t="s">
        <v>177</v>
      </c>
      <c r="D437" t="s">
        <v>582</v>
      </c>
      <c r="E437">
        <v>98439</v>
      </c>
      <c r="F437" t="s">
        <v>1680</v>
      </c>
      <c r="G437" t="s">
        <v>1681</v>
      </c>
      <c r="H437">
        <v>5</v>
      </c>
      <c r="I437" t="s">
        <v>1682</v>
      </c>
    </row>
    <row r="438" spans="1:9" x14ac:dyDescent="0.2">
      <c r="A438">
        <v>10943873</v>
      </c>
      <c r="B438" s="16">
        <v>46032</v>
      </c>
      <c r="C438" t="s">
        <v>321</v>
      </c>
      <c r="D438" t="s">
        <v>458</v>
      </c>
      <c r="E438">
        <v>84968</v>
      </c>
      <c r="F438" t="s">
        <v>1683</v>
      </c>
      <c r="G438" t="s">
        <v>1684</v>
      </c>
      <c r="H438">
        <v>5</v>
      </c>
      <c r="I438" t="s">
        <v>1685</v>
      </c>
    </row>
    <row r="439" spans="1:9" x14ac:dyDescent="0.2">
      <c r="A439">
        <v>10943877</v>
      </c>
      <c r="B439" s="16">
        <v>46032</v>
      </c>
      <c r="C439" t="s">
        <v>177</v>
      </c>
      <c r="D439" t="s">
        <v>582</v>
      </c>
      <c r="E439">
        <v>98314</v>
      </c>
      <c r="F439" t="s">
        <v>1686</v>
      </c>
      <c r="G439" t="s">
        <v>1687</v>
      </c>
      <c r="H439">
        <v>5</v>
      </c>
      <c r="I439" t="s">
        <v>1688</v>
      </c>
    </row>
    <row r="440" spans="1:9" x14ac:dyDescent="0.2">
      <c r="A440">
        <v>10943905</v>
      </c>
      <c r="B440" s="16">
        <v>46032</v>
      </c>
      <c r="C440" t="s">
        <v>174</v>
      </c>
      <c r="D440" t="s">
        <v>425</v>
      </c>
      <c r="E440">
        <v>85174</v>
      </c>
      <c r="F440" t="s">
        <v>1689</v>
      </c>
      <c r="G440" t="s">
        <v>1690</v>
      </c>
      <c r="H440">
        <v>4</v>
      </c>
      <c r="I440" t="s">
        <v>1691</v>
      </c>
    </row>
    <row r="441" spans="1:9" x14ac:dyDescent="0.2">
      <c r="A441">
        <v>10943911</v>
      </c>
      <c r="B441" s="16">
        <v>46032</v>
      </c>
      <c r="C441" t="s">
        <v>177</v>
      </c>
      <c r="D441" t="s">
        <v>582</v>
      </c>
      <c r="E441">
        <v>97204</v>
      </c>
      <c r="F441" t="s">
        <v>1692</v>
      </c>
      <c r="G441" t="s">
        <v>1693</v>
      </c>
      <c r="H441">
        <v>5</v>
      </c>
      <c r="I441" t="s">
        <v>1694</v>
      </c>
    </row>
    <row r="442" spans="1:9" x14ac:dyDescent="0.2">
      <c r="A442">
        <v>10943924</v>
      </c>
      <c r="B442" s="16">
        <v>46032</v>
      </c>
      <c r="C442" t="s">
        <v>343</v>
      </c>
      <c r="D442" t="s">
        <v>458</v>
      </c>
      <c r="E442">
        <v>94578</v>
      </c>
      <c r="F442" t="s">
        <v>1695</v>
      </c>
      <c r="G442" t="s">
        <v>1696</v>
      </c>
      <c r="H442">
        <v>5</v>
      </c>
      <c r="I442" t="s">
        <v>1697</v>
      </c>
    </row>
    <row r="443" spans="1:9" x14ac:dyDescent="0.2">
      <c r="A443">
        <v>10943933</v>
      </c>
      <c r="B443" s="16">
        <v>46032</v>
      </c>
      <c r="C443" t="s">
        <v>177</v>
      </c>
      <c r="D443" t="s">
        <v>582</v>
      </c>
      <c r="E443">
        <v>97094</v>
      </c>
      <c r="F443" t="s">
        <v>1698</v>
      </c>
      <c r="G443" t="s">
        <v>1699</v>
      </c>
      <c r="H443">
        <v>5</v>
      </c>
      <c r="I443" t="s">
        <v>1679</v>
      </c>
    </row>
    <row r="444" spans="1:9" x14ac:dyDescent="0.2">
      <c r="A444">
        <v>10943940</v>
      </c>
      <c r="B444" s="16">
        <v>46032</v>
      </c>
      <c r="C444" t="s">
        <v>343</v>
      </c>
      <c r="D444" t="s">
        <v>458</v>
      </c>
      <c r="E444">
        <v>92951</v>
      </c>
      <c r="F444" t="s">
        <v>1700</v>
      </c>
      <c r="G444" t="s">
        <v>1701</v>
      </c>
      <c r="H444">
        <v>5</v>
      </c>
      <c r="I444" t="s">
        <v>1702</v>
      </c>
    </row>
    <row r="445" spans="1:9" x14ac:dyDescent="0.2">
      <c r="A445">
        <v>10943943</v>
      </c>
      <c r="B445" s="16">
        <v>46032</v>
      </c>
      <c r="C445" t="s">
        <v>321</v>
      </c>
      <c r="D445" t="s">
        <v>458</v>
      </c>
      <c r="E445">
        <v>86245</v>
      </c>
      <c r="F445" t="s">
        <v>1703</v>
      </c>
      <c r="G445" t="s">
        <v>1704</v>
      </c>
      <c r="H445">
        <v>4</v>
      </c>
      <c r="I445" t="s">
        <v>1705</v>
      </c>
    </row>
    <row r="446" spans="1:9" x14ac:dyDescent="0.2">
      <c r="A446">
        <v>10943957</v>
      </c>
      <c r="B446" s="16">
        <v>46032</v>
      </c>
      <c r="C446" t="s">
        <v>321</v>
      </c>
      <c r="D446" t="s">
        <v>458</v>
      </c>
      <c r="E446">
        <v>94020</v>
      </c>
      <c r="F446" t="s">
        <v>1706</v>
      </c>
      <c r="G446" t="s">
        <v>1707</v>
      </c>
      <c r="H446">
        <v>5</v>
      </c>
      <c r="I446" t="s">
        <v>1708</v>
      </c>
    </row>
    <row r="447" spans="1:9" x14ac:dyDescent="0.2">
      <c r="A447">
        <v>10943958</v>
      </c>
      <c r="B447" s="16">
        <v>46032</v>
      </c>
      <c r="C447" t="s">
        <v>177</v>
      </c>
      <c r="D447" t="s">
        <v>582</v>
      </c>
      <c r="E447">
        <v>89060</v>
      </c>
      <c r="F447" t="s">
        <v>1709</v>
      </c>
      <c r="G447" t="s">
        <v>1710</v>
      </c>
      <c r="H447">
        <v>5</v>
      </c>
      <c r="I447" t="s">
        <v>1711</v>
      </c>
    </row>
    <row r="448" spans="1:9" x14ac:dyDescent="0.2">
      <c r="A448">
        <v>10943965</v>
      </c>
      <c r="B448" s="16">
        <v>46032</v>
      </c>
      <c r="C448" t="s">
        <v>321</v>
      </c>
      <c r="D448" t="s">
        <v>458</v>
      </c>
      <c r="E448">
        <v>90931</v>
      </c>
      <c r="F448" t="s">
        <v>1712</v>
      </c>
      <c r="G448" t="s">
        <v>1713</v>
      </c>
      <c r="H448">
        <v>4</v>
      </c>
      <c r="I448" t="s">
        <v>1705</v>
      </c>
    </row>
    <row r="449" spans="1:9" x14ac:dyDescent="0.2">
      <c r="A449">
        <v>10943978</v>
      </c>
      <c r="B449" s="16">
        <v>46032</v>
      </c>
      <c r="C449" t="s">
        <v>177</v>
      </c>
      <c r="D449" t="s">
        <v>582</v>
      </c>
      <c r="E449">
        <v>87441</v>
      </c>
      <c r="F449" t="s">
        <v>1714</v>
      </c>
      <c r="G449" t="s">
        <v>1715</v>
      </c>
      <c r="H449">
        <v>5</v>
      </c>
      <c r="I449" t="s">
        <v>1716</v>
      </c>
    </row>
    <row r="450" spans="1:9" x14ac:dyDescent="0.2">
      <c r="A450">
        <v>10943990</v>
      </c>
      <c r="B450" s="16">
        <v>46032</v>
      </c>
      <c r="C450" t="s">
        <v>321</v>
      </c>
      <c r="D450" t="s">
        <v>458</v>
      </c>
      <c r="E450">
        <v>91090</v>
      </c>
      <c r="F450" t="s">
        <v>1717</v>
      </c>
      <c r="G450" t="s">
        <v>1718</v>
      </c>
      <c r="H450">
        <v>4</v>
      </c>
      <c r="I450" t="s">
        <v>1719</v>
      </c>
    </row>
    <row r="451" spans="1:9" x14ac:dyDescent="0.2">
      <c r="A451">
        <v>10943996</v>
      </c>
      <c r="B451" s="16">
        <v>46032</v>
      </c>
      <c r="C451" t="s">
        <v>177</v>
      </c>
      <c r="D451" t="s">
        <v>582</v>
      </c>
      <c r="E451">
        <v>84467</v>
      </c>
      <c r="F451" t="s">
        <v>1720</v>
      </c>
      <c r="G451" t="s">
        <v>1721</v>
      </c>
      <c r="H451">
        <v>5</v>
      </c>
      <c r="I451" t="s">
        <v>1722</v>
      </c>
    </row>
    <row r="452" spans="1:9" x14ac:dyDescent="0.2">
      <c r="A452">
        <v>10944062</v>
      </c>
      <c r="B452" s="16">
        <v>46032</v>
      </c>
      <c r="C452" t="s">
        <v>177</v>
      </c>
      <c r="D452" t="s">
        <v>582</v>
      </c>
      <c r="E452">
        <v>95023</v>
      </c>
      <c r="F452" t="s">
        <v>1723</v>
      </c>
      <c r="G452" t="s">
        <v>1724</v>
      </c>
      <c r="H452">
        <v>5</v>
      </c>
      <c r="I452" t="s">
        <v>1725</v>
      </c>
    </row>
    <row r="453" spans="1:9" x14ac:dyDescent="0.2">
      <c r="A453">
        <v>10944065</v>
      </c>
      <c r="B453" s="16">
        <v>46032</v>
      </c>
      <c r="C453" t="s">
        <v>321</v>
      </c>
      <c r="D453" t="s">
        <v>458</v>
      </c>
      <c r="E453">
        <v>91106</v>
      </c>
      <c r="F453" t="s">
        <v>1726</v>
      </c>
      <c r="G453" t="s">
        <v>1727</v>
      </c>
      <c r="H453">
        <v>4</v>
      </c>
      <c r="I453" t="s">
        <v>1728</v>
      </c>
    </row>
    <row r="454" spans="1:9" x14ac:dyDescent="0.2">
      <c r="A454">
        <v>10944071</v>
      </c>
      <c r="B454" s="16">
        <v>46032</v>
      </c>
      <c r="C454" t="s">
        <v>321</v>
      </c>
      <c r="D454" t="s">
        <v>458</v>
      </c>
      <c r="E454">
        <v>91789</v>
      </c>
      <c r="F454" t="s">
        <v>1729</v>
      </c>
      <c r="G454" t="s">
        <v>1730</v>
      </c>
      <c r="H454">
        <v>4</v>
      </c>
      <c r="I454" t="s">
        <v>1731</v>
      </c>
    </row>
    <row r="455" spans="1:9" x14ac:dyDescent="0.2">
      <c r="A455">
        <v>10944078</v>
      </c>
      <c r="B455" s="16">
        <v>46032</v>
      </c>
      <c r="C455" t="s">
        <v>321</v>
      </c>
      <c r="D455" t="s">
        <v>458</v>
      </c>
      <c r="E455">
        <v>92604</v>
      </c>
      <c r="F455" t="s">
        <v>1732</v>
      </c>
      <c r="G455" t="s">
        <v>1733</v>
      </c>
      <c r="H455">
        <v>4</v>
      </c>
      <c r="I455" t="s">
        <v>1734</v>
      </c>
    </row>
    <row r="456" spans="1:9" x14ac:dyDescent="0.2">
      <c r="A456">
        <v>10944086</v>
      </c>
      <c r="B456" s="16">
        <v>46032</v>
      </c>
      <c r="C456" t="s">
        <v>321</v>
      </c>
      <c r="D456" t="s">
        <v>458</v>
      </c>
      <c r="E456">
        <v>93994</v>
      </c>
      <c r="F456" t="s">
        <v>1735</v>
      </c>
      <c r="G456" t="s">
        <v>1736</v>
      </c>
      <c r="H456">
        <v>4</v>
      </c>
      <c r="I456" t="s">
        <v>1737</v>
      </c>
    </row>
    <row r="457" spans="1:9" x14ac:dyDescent="0.2">
      <c r="A457">
        <v>10944095</v>
      </c>
      <c r="B457" s="16">
        <v>46032</v>
      </c>
      <c r="C457" t="s">
        <v>321</v>
      </c>
      <c r="D457" t="s">
        <v>458</v>
      </c>
      <c r="E457">
        <v>94091</v>
      </c>
      <c r="F457" t="s">
        <v>1738</v>
      </c>
      <c r="G457" t="s">
        <v>1739</v>
      </c>
      <c r="H457">
        <v>4</v>
      </c>
      <c r="I457" t="s">
        <v>1740</v>
      </c>
    </row>
    <row r="458" spans="1:9" x14ac:dyDescent="0.2">
      <c r="A458">
        <v>10944106</v>
      </c>
      <c r="B458" s="16">
        <v>46032</v>
      </c>
      <c r="C458" t="s">
        <v>321</v>
      </c>
      <c r="D458" t="s">
        <v>458</v>
      </c>
      <c r="E458">
        <v>94849</v>
      </c>
      <c r="F458" t="s">
        <v>1741</v>
      </c>
      <c r="G458" t="s">
        <v>1742</v>
      </c>
      <c r="H458">
        <v>4</v>
      </c>
      <c r="I458" t="s">
        <v>1734</v>
      </c>
    </row>
    <row r="459" spans="1:9" x14ac:dyDescent="0.2">
      <c r="A459">
        <v>10944114</v>
      </c>
      <c r="B459" s="16">
        <v>46032</v>
      </c>
      <c r="C459" t="s">
        <v>321</v>
      </c>
      <c r="D459" t="s">
        <v>458</v>
      </c>
      <c r="E459">
        <v>95280</v>
      </c>
      <c r="F459" t="s">
        <v>1743</v>
      </c>
      <c r="G459" t="s">
        <v>1744</v>
      </c>
      <c r="H459">
        <v>4</v>
      </c>
      <c r="I459" t="s">
        <v>1734</v>
      </c>
    </row>
    <row r="460" spans="1:9" x14ac:dyDescent="0.2">
      <c r="A460">
        <v>10944131</v>
      </c>
      <c r="B460" s="16">
        <v>46032</v>
      </c>
      <c r="C460" t="s">
        <v>321</v>
      </c>
      <c r="D460" t="s">
        <v>458</v>
      </c>
      <c r="E460">
        <v>97489</v>
      </c>
      <c r="F460" t="s">
        <v>1745</v>
      </c>
      <c r="G460" t="s">
        <v>1746</v>
      </c>
      <c r="H460">
        <v>4</v>
      </c>
      <c r="I460" t="s">
        <v>1747</v>
      </c>
    </row>
    <row r="461" spans="1:9" x14ac:dyDescent="0.2">
      <c r="A461">
        <v>10944140</v>
      </c>
      <c r="B461" s="16">
        <v>46032</v>
      </c>
      <c r="C461" t="s">
        <v>321</v>
      </c>
      <c r="D461" t="s">
        <v>458</v>
      </c>
      <c r="E461">
        <v>95692</v>
      </c>
      <c r="F461" t="s">
        <v>1748</v>
      </c>
      <c r="G461" t="s">
        <v>1749</v>
      </c>
      <c r="H461">
        <v>4</v>
      </c>
      <c r="I461" t="s">
        <v>1740</v>
      </c>
    </row>
    <row r="462" spans="1:9" x14ac:dyDescent="0.2">
      <c r="A462">
        <v>10944192</v>
      </c>
      <c r="B462" s="16">
        <v>46032</v>
      </c>
      <c r="C462" t="s">
        <v>338</v>
      </c>
      <c r="D462" t="s">
        <v>458</v>
      </c>
      <c r="E462">
        <v>97221</v>
      </c>
      <c r="F462" t="s">
        <v>1750</v>
      </c>
      <c r="G462" t="s">
        <v>1751</v>
      </c>
      <c r="H462">
        <v>4</v>
      </c>
      <c r="I462" t="s">
        <v>1752</v>
      </c>
    </row>
    <row r="463" spans="1:9" x14ac:dyDescent="0.2">
      <c r="A463">
        <v>10944307</v>
      </c>
      <c r="B463" s="16">
        <v>46033</v>
      </c>
      <c r="C463" t="s">
        <v>302</v>
      </c>
      <c r="D463" t="s">
        <v>458</v>
      </c>
      <c r="E463">
        <v>90530</v>
      </c>
      <c r="F463" t="s">
        <v>1753</v>
      </c>
      <c r="G463" t="s">
        <v>1754</v>
      </c>
      <c r="H463">
        <v>1</v>
      </c>
      <c r="I463" t="s">
        <v>1755</v>
      </c>
    </row>
    <row r="464" spans="1:9" x14ac:dyDescent="0.2">
      <c r="A464">
        <v>10944325</v>
      </c>
      <c r="B464" s="16">
        <v>46033</v>
      </c>
      <c r="C464" t="s">
        <v>169</v>
      </c>
      <c r="D464" t="s">
        <v>425</v>
      </c>
      <c r="E464">
        <v>89396</v>
      </c>
      <c r="F464" t="s">
        <v>1756</v>
      </c>
      <c r="G464" t="s">
        <v>1757</v>
      </c>
      <c r="H464">
        <v>2</v>
      </c>
      <c r="I464" t="s">
        <v>1758</v>
      </c>
    </row>
    <row r="465" spans="1:9" x14ac:dyDescent="0.2">
      <c r="A465">
        <v>10944341</v>
      </c>
      <c r="B465" s="16">
        <v>46033</v>
      </c>
      <c r="C465" t="s">
        <v>367</v>
      </c>
      <c r="D465" t="s">
        <v>425</v>
      </c>
      <c r="E465">
        <v>24180</v>
      </c>
      <c r="F465" t="s">
        <v>1759</v>
      </c>
      <c r="G465" t="s">
        <v>1760</v>
      </c>
      <c r="H465">
        <v>5</v>
      </c>
      <c r="I465" t="s">
        <v>1761</v>
      </c>
    </row>
    <row r="466" spans="1:9" x14ac:dyDescent="0.2">
      <c r="A466">
        <v>10944342</v>
      </c>
      <c r="B466" s="16">
        <v>46033</v>
      </c>
      <c r="C466" t="s">
        <v>92</v>
      </c>
      <c r="D466" t="s">
        <v>425</v>
      </c>
      <c r="E466">
        <v>91869</v>
      </c>
      <c r="F466" t="s">
        <v>1075</v>
      </c>
      <c r="G466" t="s">
        <v>1762</v>
      </c>
      <c r="H466">
        <v>3</v>
      </c>
      <c r="I466" t="s">
        <v>1315</v>
      </c>
    </row>
    <row r="467" spans="1:9" x14ac:dyDescent="0.2">
      <c r="A467">
        <v>10944411</v>
      </c>
      <c r="B467" s="16">
        <v>46033</v>
      </c>
      <c r="C467" t="s">
        <v>361</v>
      </c>
      <c r="D467" t="s">
        <v>454</v>
      </c>
      <c r="E467">
        <v>85546</v>
      </c>
      <c r="F467" t="s">
        <v>1763</v>
      </c>
      <c r="G467" t="s">
        <v>1764</v>
      </c>
      <c r="H467">
        <v>4</v>
      </c>
      <c r="I467" t="s">
        <v>1765</v>
      </c>
    </row>
    <row r="468" spans="1:9" x14ac:dyDescent="0.2">
      <c r="A468">
        <v>10944516</v>
      </c>
      <c r="B468" s="16">
        <v>46033</v>
      </c>
      <c r="C468" t="s">
        <v>248</v>
      </c>
      <c r="D468" t="s">
        <v>429</v>
      </c>
      <c r="E468">
        <v>95116</v>
      </c>
      <c r="F468" t="s">
        <v>1766</v>
      </c>
      <c r="G468" t="s">
        <v>1767</v>
      </c>
      <c r="H468">
        <v>5</v>
      </c>
      <c r="I468" t="s">
        <v>1768</v>
      </c>
    </row>
    <row r="469" spans="1:9" x14ac:dyDescent="0.2">
      <c r="A469">
        <v>10944537</v>
      </c>
      <c r="B469" s="16">
        <v>46033</v>
      </c>
      <c r="C469" t="s">
        <v>205</v>
      </c>
      <c r="D469" t="s">
        <v>454</v>
      </c>
      <c r="E469">
        <v>95090</v>
      </c>
      <c r="F469" t="s">
        <v>1769</v>
      </c>
      <c r="G469" t="s">
        <v>1770</v>
      </c>
      <c r="H469">
        <v>1</v>
      </c>
      <c r="I469" t="s">
        <v>1771</v>
      </c>
    </row>
    <row r="470" spans="1:9" x14ac:dyDescent="0.2">
      <c r="A470">
        <v>10944572</v>
      </c>
      <c r="B470" s="16">
        <v>46033</v>
      </c>
      <c r="C470" t="s">
        <v>369</v>
      </c>
      <c r="D470" t="s">
        <v>425</v>
      </c>
      <c r="E470">
        <v>95789</v>
      </c>
      <c r="F470" t="s">
        <v>1772</v>
      </c>
      <c r="G470" t="s">
        <v>1773</v>
      </c>
      <c r="H470">
        <v>5</v>
      </c>
      <c r="I470" t="s">
        <v>1774</v>
      </c>
    </row>
    <row r="471" spans="1:9" x14ac:dyDescent="0.2">
      <c r="A471">
        <v>10944582</v>
      </c>
      <c r="B471" s="16">
        <v>46033</v>
      </c>
      <c r="C471" t="s">
        <v>369</v>
      </c>
      <c r="D471" t="s">
        <v>425</v>
      </c>
      <c r="E471">
        <v>91988</v>
      </c>
      <c r="F471" t="s">
        <v>1775</v>
      </c>
      <c r="G471" t="s">
        <v>1776</v>
      </c>
      <c r="H471">
        <v>5</v>
      </c>
      <c r="I471" t="s">
        <v>1777</v>
      </c>
    </row>
    <row r="472" spans="1:9" x14ac:dyDescent="0.2">
      <c r="A472">
        <v>10944697</v>
      </c>
      <c r="B472" s="16">
        <v>46033</v>
      </c>
      <c r="C472" t="s">
        <v>240</v>
      </c>
      <c r="D472" t="s">
        <v>425</v>
      </c>
      <c r="E472">
        <v>95439</v>
      </c>
      <c r="F472" t="s">
        <v>1778</v>
      </c>
      <c r="G472" t="s">
        <v>1779</v>
      </c>
      <c r="H472">
        <v>4</v>
      </c>
      <c r="I472" t="s">
        <v>1780</v>
      </c>
    </row>
    <row r="473" spans="1:9" x14ac:dyDescent="0.2">
      <c r="A473">
        <v>10944703</v>
      </c>
      <c r="B473" s="16">
        <v>46033</v>
      </c>
      <c r="C473" t="s">
        <v>240</v>
      </c>
      <c r="D473" t="s">
        <v>425</v>
      </c>
      <c r="E473">
        <v>90111</v>
      </c>
      <c r="F473" t="s">
        <v>1781</v>
      </c>
      <c r="G473" t="s">
        <v>1782</v>
      </c>
      <c r="H473">
        <v>4</v>
      </c>
      <c r="I473" t="s">
        <v>1783</v>
      </c>
    </row>
    <row r="474" spans="1:9" x14ac:dyDescent="0.2">
      <c r="A474">
        <v>10944744</v>
      </c>
      <c r="B474" s="16">
        <v>46033</v>
      </c>
      <c r="C474" t="s">
        <v>235</v>
      </c>
      <c r="D474" t="s">
        <v>582</v>
      </c>
      <c r="E474">
        <v>77433</v>
      </c>
      <c r="F474" t="s">
        <v>1784</v>
      </c>
      <c r="G474" t="s">
        <v>1785</v>
      </c>
      <c r="H474">
        <v>5</v>
      </c>
      <c r="I474" t="s">
        <v>1786</v>
      </c>
    </row>
    <row r="475" spans="1:9" x14ac:dyDescent="0.2">
      <c r="A475">
        <v>10944759</v>
      </c>
      <c r="B475" s="16">
        <v>46033</v>
      </c>
      <c r="C475" t="s">
        <v>338</v>
      </c>
      <c r="D475" t="s">
        <v>458</v>
      </c>
      <c r="E475">
        <v>96066</v>
      </c>
      <c r="F475" t="s">
        <v>1787</v>
      </c>
      <c r="G475" t="s">
        <v>1788</v>
      </c>
      <c r="H475">
        <v>4</v>
      </c>
      <c r="I475" t="s">
        <v>1789</v>
      </c>
    </row>
    <row r="476" spans="1:9" x14ac:dyDescent="0.2">
      <c r="A476">
        <v>10944761</v>
      </c>
      <c r="B476" s="16">
        <v>46033</v>
      </c>
      <c r="C476" t="s">
        <v>338</v>
      </c>
      <c r="D476" t="s">
        <v>458</v>
      </c>
      <c r="E476">
        <v>97111</v>
      </c>
      <c r="F476" t="s">
        <v>1790</v>
      </c>
      <c r="G476" t="s">
        <v>1791</v>
      </c>
      <c r="H476">
        <v>2</v>
      </c>
      <c r="I476" t="s">
        <v>1792</v>
      </c>
    </row>
    <row r="477" spans="1:9" x14ac:dyDescent="0.2">
      <c r="A477">
        <v>10944898</v>
      </c>
      <c r="B477" s="16">
        <v>46034</v>
      </c>
      <c r="C477" t="s">
        <v>102</v>
      </c>
      <c r="D477" t="s">
        <v>454</v>
      </c>
      <c r="E477">
        <v>91144</v>
      </c>
      <c r="F477" t="s">
        <v>1793</v>
      </c>
      <c r="G477" t="s">
        <v>1794</v>
      </c>
      <c r="H477">
        <v>1</v>
      </c>
      <c r="I477" t="s">
        <v>1795</v>
      </c>
    </row>
    <row r="478" spans="1:9" x14ac:dyDescent="0.2">
      <c r="A478">
        <v>10944902</v>
      </c>
      <c r="B478" s="16">
        <v>46034</v>
      </c>
      <c r="C478" t="s">
        <v>87</v>
      </c>
      <c r="D478" t="s">
        <v>425</v>
      </c>
      <c r="E478">
        <v>96293</v>
      </c>
      <c r="F478" t="s">
        <v>1796</v>
      </c>
      <c r="G478" t="s">
        <v>1797</v>
      </c>
      <c r="H478">
        <v>4</v>
      </c>
      <c r="I478" t="s">
        <v>1798</v>
      </c>
    </row>
    <row r="479" spans="1:9" x14ac:dyDescent="0.2">
      <c r="A479">
        <v>10944906</v>
      </c>
      <c r="B479" s="16">
        <v>46034</v>
      </c>
      <c r="C479" t="s">
        <v>102</v>
      </c>
      <c r="D479" t="s">
        <v>454</v>
      </c>
      <c r="E479">
        <v>94049</v>
      </c>
      <c r="F479" t="s">
        <v>1799</v>
      </c>
      <c r="G479" t="s">
        <v>1800</v>
      </c>
      <c r="H479">
        <v>4</v>
      </c>
      <c r="I479" t="s">
        <v>1801</v>
      </c>
    </row>
    <row r="480" spans="1:9" x14ac:dyDescent="0.2">
      <c r="A480">
        <v>10944922</v>
      </c>
      <c r="B480" s="16">
        <v>46034</v>
      </c>
      <c r="C480" t="s">
        <v>87</v>
      </c>
      <c r="D480" t="s">
        <v>425</v>
      </c>
      <c r="E480">
        <v>86337</v>
      </c>
      <c r="F480" t="s">
        <v>1802</v>
      </c>
      <c r="G480" t="s">
        <v>1803</v>
      </c>
      <c r="H480">
        <v>4</v>
      </c>
      <c r="I480" t="s">
        <v>1804</v>
      </c>
    </row>
    <row r="481" spans="1:9" x14ac:dyDescent="0.2">
      <c r="A481">
        <v>10944944</v>
      </c>
      <c r="B481" s="16">
        <v>46034</v>
      </c>
      <c r="C481" t="s">
        <v>367</v>
      </c>
      <c r="D481" t="s">
        <v>425</v>
      </c>
      <c r="E481">
        <v>91740</v>
      </c>
      <c r="F481" t="s">
        <v>1805</v>
      </c>
      <c r="G481" t="s">
        <v>1806</v>
      </c>
      <c r="H481">
        <v>5</v>
      </c>
      <c r="I481" t="s">
        <v>1807</v>
      </c>
    </row>
    <row r="482" spans="1:9" x14ac:dyDescent="0.2">
      <c r="A482">
        <v>10944945</v>
      </c>
      <c r="B482" s="16">
        <v>46034</v>
      </c>
      <c r="C482" t="s">
        <v>270</v>
      </c>
      <c r="D482" t="s">
        <v>454</v>
      </c>
      <c r="E482">
        <v>96714</v>
      </c>
      <c r="F482" t="s">
        <v>1808</v>
      </c>
      <c r="G482" t="s">
        <v>1809</v>
      </c>
      <c r="H482">
        <v>5</v>
      </c>
      <c r="I482" t="s">
        <v>1810</v>
      </c>
    </row>
    <row r="483" spans="1:9" x14ac:dyDescent="0.2">
      <c r="A483">
        <v>10944983</v>
      </c>
      <c r="B483" s="16">
        <v>46034</v>
      </c>
      <c r="C483" t="s">
        <v>270</v>
      </c>
      <c r="D483" t="s">
        <v>454</v>
      </c>
      <c r="E483">
        <v>75385</v>
      </c>
      <c r="F483" t="s">
        <v>1811</v>
      </c>
      <c r="G483" t="s">
        <v>1812</v>
      </c>
      <c r="H483">
        <v>5</v>
      </c>
      <c r="I483" t="s">
        <v>1813</v>
      </c>
    </row>
    <row r="484" spans="1:9" x14ac:dyDescent="0.2">
      <c r="A484">
        <v>10944987</v>
      </c>
      <c r="B484" s="16">
        <v>46034</v>
      </c>
      <c r="C484" t="s">
        <v>248</v>
      </c>
      <c r="D484" t="s">
        <v>429</v>
      </c>
      <c r="E484">
        <v>97518</v>
      </c>
      <c r="F484" t="s">
        <v>1814</v>
      </c>
      <c r="G484" t="s">
        <v>1815</v>
      </c>
      <c r="H484">
        <v>4</v>
      </c>
      <c r="I484" t="s">
        <v>1816</v>
      </c>
    </row>
    <row r="485" spans="1:9" x14ac:dyDescent="0.2">
      <c r="A485">
        <v>10945022</v>
      </c>
      <c r="B485" s="16">
        <v>46034</v>
      </c>
      <c r="C485" t="s">
        <v>369</v>
      </c>
      <c r="D485" t="s">
        <v>425</v>
      </c>
      <c r="E485">
        <v>80435</v>
      </c>
      <c r="F485" t="s">
        <v>1366</v>
      </c>
      <c r="G485" t="s">
        <v>1817</v>
      </c>
      <c r="H485">
        <v>1</v>
      </c>
      <c r="I485" t="s">
        <v>1818</v>
      </c>
    </row>
    <row r="486" spans="1:9" x14ac:dyDescent="0.2">
      <c r="A486">
        <v>10945023</v>
      </c>
      <c r="B486" s="16">
        <v>46034</v>
      </c>
      <c r="C486" t="s">
        <v>369</v>
      </c>
      <c r="D486" t="s">
        <v>425</v>
      </c>
      <c r="E486">
        <v>80436</v>
      </c>
      <c r="F486" t="s">
        <v>1363</v>
      </c>
      <c r="G486" t="s">
        <v>1817</v>
      </c>
      <c r="H486">
        <v>1</v>
      </c>
      <c r="I486" t="s">
        <v>1818</v>
      </c>
    </row>
    <row r="487" spans="1:9" x14ac:dyDescent="0.2">
      <c r="A487">
        <v>10945070</v>
      </c>
      <c r="B487" s="16">
        <v>46034</v>
      </c>
      <c r="C487" t="s">
        <v>149</v>
      </c>
      <c r="D487" t="s">
        <v>582</v>
      </c>
      <c r="E487">
        <v>97408</v>
      </c>
      <c r="F487" t="s">
        <v>1819</v>
      </c>
      <c r="G487" t="s">
        <v>1820</v>
      </c>
      <c r="H487">
        <v>5</v>
      </c>
      <c r="I487" t="s">
        <v>1821</v>
      </c>
    </row>
    <row r="488" spans="1:9" x14ac:dyDescent="0.2">
      <c r="A488">
        <v>10945076</v>
      </c>
      <c r="B488" s="16">
        <v>46034</v>
      </c>
      <c r="C488" t="s">
        <v>149</v>
      </c>
      <c r="D488" t="s">
        <v>582</v>
      </c>
      <c r="E488">
        <v>97469</v>
      </c>
      <c r="F488" t="s">
        <v>1822</v>
      </c>
      <c r="G488" t="s">
        <v>1823</v>
      </c>
      <c r="H488">
        <v>4</v>
      </c>
      <c r="I488" t="s">
        <v>1824</v>
      </c>
    </row>
    <row r="489" spans="1:9" x14ac:dyDescent="0.2">
      <c r="A489">
        <v>10945089</v>
      </c>
      <c r="B489" s="16">
        <v>46034</v>
      </c>
      <c r="C489" t="s">
        <v>149</v>
      </c>
      <c r="D489" t="s">
        <v>582</v>
      </c>
      <c r="E489">
        <v>78528</v>
      </c>
      <c r="F489" t="s">
        <v>1825</v>
      </c>
      <c r="G489" t="s">
        <v>1826</v>
      </c>
      <c r="H489">
        <v>5</v>
      </c>
      <c r="I489" t="s">
        <v>1827</v>
      </c>
    </row>
    <row r="490" spans="1:9" x14ac:dyDescent="0.2">
      <c r="A490">
        <v>10945174</v>
      </c>
      <c r="B490" s="16">
        <v>46034</v>
      </c>
      <c r="C490" t="s">
        <v>122</v>
      </c>
      <c r="D490" t="s">
        <v>425</v>
      </c>
      <c r="E490">
        <v>95981</v>
      </c>
      <c r="F490" t="s">
        <v>1828</v>
      </c>
      <c r="G490" t="s">
        <v>1829</v>
      </c>
      <c r="H490">
        <v>3</v>
      </c>
      <c r="I490" t="s">
        <v>1830</v>
      </c>
    </row>
    <row r="491" spans="1:9" x14ac:dyDescent="0.2">
      <c r="A491">
        <v>10945190</v>
      </c>
      <c r="B491" s="16">
        <v>46034</v>
      </c>
      <c r="C491" t="s">
        <v>367</v>
      </c>
      <c r="D491" t="s">
        <v>425</v>
      </c>
      <c r="E491">
        <v>88666</v>
      </c>
      <c r="F491" t="s">
        <v>1831</v>
      </c>
      <c r="G491" t="s">
        <v>1832</v>
      </c>
      <c r="H491">
        <v>4</v>
      </c>
      <c r="I491" t="s">
        <v>753</v>
      </c>
    </row>
    <row r="492" spans="1:9" x14ac:dyDescent="0.2">
      <c r="A492">
        <v>10945221</v>
      </c>
      <c r="B492" s="16">
        <v>46034</v>
      </c>
      <c r="C492" t="s">
        <v>270</v>
      </c>
      <c r="D492" t="s">
        <v>454</v>
      </c>
      <c r="E492">
        <v>94298</v>
      </c>
      <c r="F492" t="s">
        <v>1833</v>
      </c>
      <c r="G492" t="s">
        <v>1834</v>
      </c>
      <c r="H492">
        <v>5</v>
      </c>
      <c r="I492" t="s">
        <v>1835</v>
      </c>
    </row>
    <row r="493" spans="1:9" x14ac:dyDescent="0.2">
      <c r="A493">
        <v>10945243</v>
      </c>
      <c r="B493" s="16">
        <v>46034</v>
      </c>
      <c r="C493" t="s">
        <v>33</v>
      </c>
      <c r="D493" t="s">
        <v>454</v>
      </c>
      <c r="E493">
        <v>97885</v>
      </c>
      <c r="F493" t="s">
        <v>1836</v>
      </c>
      <c r="G493" t="s">
        <v>1837</v>
      </c>
      <c r="H493">
        <v>5</v>
      </c>
      <c r="I493" t="s">
        <v>1838</v>
      </c>
    </row>
    <row r="494" spans="1:9" x14ac:dyDescent="0.2">
      <c r="A494">
        <v>10945255</v>
      </c>
      <c r="B494" s="16">
        <v>46034</v>
      </c>
      <c r="C494" t="s">
        <v>270</v>
      </c>
      <c r="D494" t="s">
        <v>454</v>
      </c>
      <c r="E494">
        <v>94298</v>
      </c>
      <c r="F494" t="s">
        <v>1833</v>
      </c>
      <c r="G494" t="s">
        <v>1839</v>
      </c>
      <c r="H494">
        <v>5</v>
      </c>
      <c r="I494" t="s">
        <v>1835</v>
      </c>
    </row>
    <row r="495" spans="1:9" x14ac:dyDescent="0.2">
      <c r="A495">
        <v>10945285</v>
      </c>
      <c r="B495" s="16">
        <v>46034</v>
      </c>
      <c r="C495" t="s">
        <v>306</v>
      </c>
      <c r="D495" t="s">
        <v>458</v>
      </c>
      <c r="E495">
        <v>96963</v>
      </c>
      <c r="F495" t="s">
        <v>1840</v>
      </c>
      <c r="G495" t="s">
        <v>1841</v>
      </c>
      <c r="H495">
        <v>4</v>
      </c>
      <c r="I495" t="s">
        <v>1842</v>
      </c>
    </row>
    <row r="496" spans="1:9" x14ac:dyDescent="0.2">
      <c r="A496">
        <v>10945288</v>
      </c>
      <c r="B496" s="16">
        <v>46034</v>
      </c>
      <c r="C496" t="s">
        <v>38</v>
      </c>
      <c r="D496" t="s">
        <v>465</v>
      </c>
      <c r="E496">
        <v>81036</v>
      </c>
      <c r="F496" t="s">
        <v>1843</v>
      </c>
      <c r="G496" t="s">
        <v>1844</v>
      </c>
      <c r="H496">
        <v>5</v>
      </c>
      <c r="I496" t="s">
        <v>1845</v>
      </c>
    </row>
    <row r="497" spans="1:9" x14ac:dyDescent="0.2">
      <c r="A497">
        <v>10945295</v>
      </c>
      <c r="B497" s="16">
        <v>46034</v>
      </c>
      <c r="C497" t="s">
        <v>302</v>
      </c>
      <c r="D497" t="s">
        <v>458</v>
      </c>
      <c r="E497">
        <v>85613</v>
      </c>
      <c r="F497" t="s">
        <v>1846</v>
      </c>
      <c r="G497" t="s">
        <v>1847</v>
      </c>
      <c r="H497">
        <v>1</v>
      </c>
      <c r="I497" t="s">
        <v>1848</v>
      </c>
    </row>
    <row r="498" spans="1:9" x14ac:dyDescent="0.2">
      <c r="A498">
        <v>10945297</v>
      </c>
      <c r="B498" s="16">
        <v>46034</v>
      </c>
      <c r="C498" t="s">
        <v>306</v>
      </c>
      <c r="D498" t="s">
        <v>458</v>
      </c>
      <c r="E498">
        <v>84393</v>
      </c>
      <c r="F498" t="s">
        <v>1849</v>
      </c>
      <c r="G498" t="s">
        <v>1850</v>
      </c>
      <c r="H498">
        <v>4</v>
      </c>
      <c r="I498" t="s">
        <v>1851</v>
      </c>
    </row>
    <row r="499" spans="1:9" x14ac:dyDescent="0.2">
      <c r="A499">
        <v>10945301</v>
      </c>
      <c r="B499" s="16">
        <v>46034</v>
      </c>
      <c r="C499" t="s">
        <v>38</v>
      </c>
      <c r="D499" t="s">
        <v>465</v>
      </c>
      <c r="E499">
        <v>96141</v>
      </c>
      <c r="F499" t="s">
        <v>1852</v>
      </c>
      <c r="G499" t="s">
        <v>1853</v>
      </c>
      <c r="H499">
        <v>5</v>
      </c>
      <c r="I499" t="s">
        <v>1854</v>
      </c>
    </row>
    <row r="500" spans="1:9" x14ac:dyDescent="0.2">
      <c r="A500">
        <v>10945316</v>
      </c>
      <c r="B500" s="16">
        <v>46034</v>
      </c>
      <c r="C500" t="s">
        <v>38</v>
      </c>
      <c r="D500" t="s">
        <v>465</v>
      </c>
      <c r="E500">
        <v>85366</v>
      </c>
      <c r="F500" t="s">
        <v>1855</v>
      </c>
      <c r="G500" t="s">
        <v>1856</v>
      </c>
      <c r="H500">
        <v>5</v>
      </c>
      <c r="I500" t="s">
        <v>1857</v>
      </c>
    </row>
    <row r="501" spans="1:9" x14ac:dyDescent="0.2">
      <c r="A501">
        <v>10945317</v>
      </c>
      <c r="B501" s="16">
        <v>46034</v>
      </c>
      <c r="C501" t="s">
        <v>33</v>
      </c>
      <c r="D501" t="s">
        <v>454</v>
      </c>
      <c r="E501">
        <v>95680</v>
      </c>
      <c r="F501" t="s">
        <v>1858</v>
      </c>
      <c r="G501" t="s">
        <v>1859</v>
      </c>
      <c r="H501">
        <v>4</v>
      </c>
      <c r="I501" t="s">
        <v>1860</v>
      </c>
    </row>
    <row r="502" spans="1:9" x14ac:dyDescent="0.2">
      <c r="A502">
        <v>10945320</v>
      </c>
      <c r="B502" s="16">
        <v>46034</v>
      </c>
      <c r="C502" t="s">
        <v>38</v>
      </c>
      <c r="D502" t="s">
        <v>465</v>
      </c>
      <c r="E502">
        <v>92579</v>
      </c>
      <c r="F502" t="s">
        <v>793</v>
      </c>
      <c r="G502" t="s">
        <v>1861</v>
      </c>
      <c r="H502">
        <v>5</v>
      </c>
      <c r="I502" t="s">
        <v>1862</v>
      </c>
    </row>
    <row r="503" spans="1:9" x14ac:dyDescent="0.2">
      <c r="A503">
        <v>10945332</v>
      </c>
      <c r="B503" s="16">
        <v>46034</v>
      </c>
      <c r="C503" t="s">
        <v>306</v>
      </c>
      <c r="D503" t="s">
        <v>458</v>
      </c>
      <c r="E503">
        <v>97752</v>
      </c>
      <c r="F503" t="s">
        <v>1863</v>
      </c>
      <c r="G503" t="s">
        <v>1864</v>
      </c>
      <c r="H503">
        <v>4</v>
      </c>
      <c r="I503" t="s">
        <v>1865</v>
      </c>
    </row>
    <row r="504" spans="1:9" x14ac:dyDescent="0.2">
      <c r="A504">
        <v>10945359</v>
      </c>
      <c r="B504" s="16">
        <v>46034</v>
      </c>
      <c r="C504" t="s">
        <v>248</v>
      </c>
      <c r="D504" t="s">
        <v>429</v>
      </c>
      <c r="E504">
        <v>90076</v>
      </c>
      <c r="F504" t="s">
        <v>1866</v>
      </c>
      <c r="G504" t="s">
        <v>1867</v>
      </c>
      <c r="H504">
        <v>5</v>
      </c>
      <c r="I504" t="s">
        <v>1768</v>
      </c>
    </row>
    <row r="505" spans="1:9" x14ac:dyDescent="0.2">
      <c r="A505">
        <v>10945361</v>
      </c>
      <c r="B505" s="16">
        <v>46034</v>
      </c>
      <c r="C505" t="s">
        <v>248</v>
      </c>
      <c r="D505" t="s">
        <v>429</v>
      </c>
      <c r="E505">
        <v>97747</v>
      </c>
      <c r="F505" t="s">
        <v>817</v>
      </c>
      <c r="G505" t="s">
        <v>1868</v>
      </c>
      <c r="H505">
        <v>3</v>
      </c>
      <c r="I505" t="s">
        <v>1869</v>
      </c>
    </row>
    <row r="506" spans="1:9" x14ac:dyDescent="0.2">
      <c r="A506">
        <v>10945366</v>
      </c>
      <c r="B506" s="16">
        <v>46034</v>
      </c>
      <c r="C506" t="s">
        <v>65</v>
      </c>
      <c r="D506" t="s">
        <v>429</v>
      </c>
      <c r="E506">
        <v>88019</v>
      </c>
      <c r="F506" t="s">
        <v>1870</v>
      </c>
      <c r="G506" t="s">
        <v>1871</v>
      </c>
      <c r="H506">
        <v>4</v>
      </c>
      <c r="I506" t="s">
        <v>1872</v>
      </c>
    </row>
    <row r="507" spans="1:9" x14ac:dyDescent="0.2">
      <c r="A507">
        <v>10945379</v>
      </c>
      <c r="B507" s="16">
        <v>46034</v>
      </c>
      <c r="C507" t="s">
        <v>361</v>
      </c>
      <c r="D507" t="s">
        <v>454</v>
      </c>
      <c r="E507">
        <v>88622</v>
      </c>
      <c r="F507" t="s">
        <v>1873</v>
      </c>
      <c r="G507" t="s">
        <v>1874</v>
      </c>
      <c r="H507">
        <v>4</v>
      </c>
      <c r="I507" t="s">
        <v>1875</v>
      </c>
    </row>
    <row r="508" spans="1:9" x14ac:dyDescent="0.2">
      <c r="A508">
        <v>10945440</v>
      </c>
      <c r="B508" s="16">
        <v>46034</v>
      </c>
      <c r="C508" t="s">
        <v>82</v>
      </c>
      <c r="D508" t="s">
        <v>425</v>
      </c>
      <c r="E508">
        <v>99330</v>
      </c>
      <c r="F508" t="s">
        <v>1876</v>
      </c>
      <c r="G508" t="s">
        <v>1877</v>
      </c>
      <c r="H508">
        <v>4</v>
      </c>
      <c r="I508" t="s">
        <v>1878</v>
      </c>
    </row>
    <row r="509" spans="1:9" x14ac:dyDescent="0.2">
      <c r="A509">
        <v>10945487</v>
      </c>
      <c r="B509" s="16">
        <v>46034</v>
      </c>
      <c r="C509" t="s">
        <v>121</v>
      </c>
      <c r="D509" t="s">
        <v>465</v>
      </c>
      <c r="E509">
        <v>99419</v>
      </c>
      <c r="F509" t="s">
        <v>1879</v>
      </c>
      <c r="G509" t="s">
        <v>1880</v>
      </c>
      <c r="H509">
        <v>5</v>
      </c>
      <c r="I509" t="s">
        <v>1881</v>
      </c>
    </row>
    <row r="510" spans="1:9" x14ac:dyDescent="0.2">
      <c r="A510">
        <v>10945490</v>
      </c>
      <c r="B510" s="16">
        <v>46034</v>
      </c>
      <c r="C510" t="s">
        <v>82</v>
      </c>
      <c r="D510" t="s">
        <v>425</v>
      </c>
      <c r="E510">
        <v>93473</v>
      </c>
      <c r="F510" t="s">
        <v>1882</v>
      </c>
      <c r="G510" t="s">
        <v>1883</v>
      </c>
      <c r="H510">
        <v>4</v>
      </c>
      <c r="I510" t="s">
        <v>1884</v>
      </c>
    </row>
    <row r="511" spans="1:9" x14ac:dyDescent="0.2">
      <c r="A511">
        <v>10945637</v>
      </c>
      <c r="B511" s="16">
        <v>46035</v>
      </c>
      <c r="C511" t="s">
        <v>102</v>
      </c>
      <c r="D511" t="s">
        <v>454</v>
      </c>
      <c r="E511">
        <v>68421</v>
      </c>
      <c r="F511" t="s">
        <v>1885</v>
      </c>
      <c r="G511" t="s">
        <v>1886</v>
      </c>
      <c r="H511">
        <v>1</v>
      </c>
      <c r="I511" t="s">
        <v>1887</v>
      </c>
    </row>
    <row r="512" spans="1:9" x14ac:dyDescent="0.2">
      <c r="A512">
        <v>10945644</v>
      </c>
      <c r="B512" s="16">
        <v>46035</v>
      </c>
      <c r="C512" t="s">
        <v>78</v>
      </c>
      <c r="D512" t="s">
        <v>465</v>
      </c>
      <c r="E512">
        <v>94035</v>
      </c>
      <c r="F512" t="s">
        <v>1284</v>
      </c>
      <c r="G512" t="s">
        <v>1888</v>
      </c>
      <c r="H512">
        <v>4</v>
      </c>
      <c r="I512" t="s">
        <v>1889</v>
      </c>
    </row>
    <row r="513" spans="1:9" x14ac:dyDescent="0.2">
      <c r="A513">
        <v>10945646</v>
      </c>
      <c r="B513" s="16">
        <v>46035</v>
      </c>
      <c r="C513" t="s">
        <v>38</v>
      </c>
      <c r="D513" t="s">
        <v>465</v>
      </c>
      <c r="E513">
        <v>96155</v>
      </c>
      <c r="F513" t="s">
        <v>1890</v>
      </c>
      <c r="G513" t="s">
        <v>1891</v>
      </c>
      <c r="H513">
        <v>5</v>
      </c>
      <c r="I513" t="s">
        <v>1862</v>
      </c>
    </row>
    <row r="514" spans="1:9" x14ac:dyDescent="0.2">
      <c r="A514">
        <v>10945647</v>
      </c>
      <c r="B514" s="16">
        <v>46035</v>
      </c>
      <c r="C514" t="s">
        <v>78</v>
      </c>
      <c r="D514" t="s">
        <v>465</v>
      </c>
      <c r="E514">
        <v>85136</v>
      </c>
      <c r="F514" t="s">
        <v>1892</v>
      </c>
      <c r="G514" t="s">
        <v>1893</v>
      </c>
      <c r="H514">
        <v>4</v>
      </c>
      <c r="I514" t="s">
        <v>1894</v>
      </c>
    </row>
    <row r="515" spans="1:9" x14ac:dyDescent="0.2">
      <c r="A515">
        <v>10945653</v>
      </c>
      <c r="B515" s="16">
        <v>46035</v>
      </c>
      <c r="C515" t="s">
        <v>38</v>
      </c>
      <c r="D515" t="s">
        <v>465</v>
      </c>
      <c r="E515">
        <v>90251</v>
      </c>
      <c r="F515" t="s">
        <v>1895</v>
      </c>
      <c r="G515" t="s">
        <v>1896</v>
      </c>
      <c r="H515">
        <v>5</v>
      </c>
      <c r="I515" t="s">
        <v>1862</v>
      </c>
    </row>
    <row r="516" spans="1:9" x14ac:dyDescent="0.2">
      <c r="A516">
        <v>10945661</v>
      </c>
      <c r="B516" s="16">
        <v>46035</v>
      </c>
      <c r="C516" t="s">
        <v>38</v>
      </c>
      <c r="D516" t="s">
        <v>465</v>
      </c>
      <c r="E516">
        <v>92291</v>
      </c>
      <c r="F516" t="s">
        <v>1897</v>
      </c>
      <c r="G516" t="s">
        <v>1898</v>
      </c>
      <c r="H516">
        <v>5</v>
      </c>
      <c r="I516" t="s">
        <v>1899</v>
      </c>
    </row>
    <row r="517" spans="1:9" x14ac:dyDescent="0.2">
      <c r="A517">
        <v>10945664</v>
      </c>
      <c r="B517" s="16">
        <v>46035</v>
      </c>
      <c r="C517" t="s">
        <v>78</v>
      </c>
      <c r="D517" t="s">
        <v>465</v>
      </c>
      <c r="E517">
        <v>98938</v>
      </c>
      <c r="F517" t="s">
        <v>1900</v>
      </c>
      <c r="G517" t="s">
        <v>1901</v>
      </c>
      <c r="H517">
        <v>5</v>
      </c>
      <c r="I517" t="s">
        <v>1902</v>
      </c>
    </row>
    <row r="518" spans="1:9" x14ac:dyDescent="0.2">
      <c r="A518">
        <v>10945686</v>
      </c>
      <c r="B518" s="16">
        <v>46035</v>
      </c>
      <c r="C518" t="s">
        <v>78</v>
      </c>
      <c r="D518" t="s">
        <v>465</v>
      </c>
      <c r="E518">
        <v>95678</v>
      </c>
      <c r="F518" t="s">
        <v>1903</v>
      </c>
      <c r="G518" t="s">
        <v>1904</v>
      </c>
      <c r="H518">
        <v>4</v>
      </c>
      <c r="I518" t="s">
        <v>1889</v>
      </c>
    </row>
    <row r="519" spans="1:9" x14ac:dyDescent="0.2">
      <c r="A519">
        <v>10945692</v>
      </c>
      <c r="B519" s="16">
        <v>46035</v>
      </c>
      <c r="C519" t="s">
        <v>78</v>
      </c>
      <c r="D519" t="s">
        <v>465</v>
      </c>
      <c r="E519">
        <v>97932</v>
      </c>
      <c r="F519" t="s">
        <v>1905</v>
      </c>
      <c r="G519" t="s">
        <v>1906</v>
      </c>
      <c r="H519">
        <v>4</v>
      </c>
      <c r="I519" t="s">
        <v>1907</v>
      </c>
    </row>
    <row r="520" spans="1:9" x14ac:dyDescent="0.2">
      <c r="A520">
        <v>10945701</v>
      </c>
      <c r="B520" s="16">
        <v>46035</v>
      </c>
      <c r="C520" t="s">
        <v>78</v>
      </c>
      <c r="D520" t="s">
        <v>465</v>
      </c>
      <c r="E520">
        <v>97966</v>
      </c>
      <c r="F520" t="s">
        <v>1908</v>
      </c>
      <c r="G520" t="s">
        <v>1909</v>
      </c>
      <c r="H520">
        <v>4</v>
      </c>
      <c r="I520" t="s">
        <v>1910</v>
      </c>
    </row>
    <row r="521" spans="1:9" x14ac:dyDescent="0.2">
      <c r="A521">
        <v>10945716</v>
      </c>
      <c r="B521" s="16">
        <v>46035</v>
      </c>
      <c r="C521" t="s">
        <v>78</v>
      </c>
      <c r="D521" t="s">
        <v>465</v>
      </c>
      <c r="E521">
        <v>98100</v>
      </c>
      <c r="F521" t="s">
        <v>1911</v>
      </c>
      <c r="G521" t="s">
        <v>1912</v>
      </c>
      <c r="H521">
        <v>4</v>
      </c>
      <c r="I521" t="s">
        <v>1913</v>
      </c>
    </row>
    <row r="522" spans="1:9" x14ac:dyDescent="0.2">
      <c r="A522">
        <v>10945722</v>
      </c>
      <c r="B522" s="16">
        <v>46035</v>
      </c>
      <c r="C522" t="s">
        <v>78</v>
      </c>
      <c r="D522" t="s">
        <v>465</v>
      </c>
      <c r="E522">
        <v>77954</v>
      </c>
      <c r="F522" t="s">
        <v>1914</v>
      </c>
      <c r="G522" t="s">
        <v>1915</v>
      </c>
      <c r="H522">
        <v>4</v>
      </c>
      <c r="I522" t="s">
        <v>1916</v>
      </c>
    </row>
    <row r="523" spans="1:9" x14ac:dyDescent="0.2">
      <c r="A523">
        <v>10945725</v>
      </c>
      <c r="B523" s="16">
        <v>46035</v>
      </c>
      <c r="C523" t="s">
        <v>78</v>
      </c>
      <c r="D523" t="s">
        <v>465</v>
      </c>
      <c r="E523">
        <v>70619</v>
      </c>
      <c r="F523" t="s">
        <v>1917</v>
      </c>
      <c r="G523" t="s">
        <v>1918</v>
      </c>
      <c r="H523">
        <v>4</v>
      </c>
      <c r="I523" t="s">
        <v>1919</v>
      </c>
    </row>
    <row r="524" spans="1:9" x14ac:dyDescent="0.2">
      <c r="A524">
        <v>10945736</v>
      </c>
      <c r="B524" s="16">
        <v>46035</v>
      </c>
      <c r="C524" t="s">
        <v>102</v>
      </c>
      <c r="D524" t="s">
        <v>454</v>
      </c>
      <c r="E524">
        <v>97623</v>
      </c>
      <c r="F524" t="s">
        <v>1920</v>
      </c>
      <c r="G524" t="s">
        <v>1921</v>
      </c>
      <c r="H524">
        <v>3</v>
      </c>
      <c r="I524" t="s">
        <v>1922</v>
      </c>
    </row>
    <row r="525" spans="1:9" x14ac:dyDescent="0.2">
      <c r="A525">
        <v>10945738</v>
      </c>
      <c r="B525" s="16">
        <v>46035</v>
      </c>
      <c r="C525" t="s">
        <v>78</v>
      </c>
      <c r="D525" t="s">
        <v>465</v>
      </c>
      <c r="E525">
        <v>98075</v>
      </c>
      <c r="F525" t="s">
        <v>1923</v>
      </c>
      <c r="G525" t="s">
        <v>1924</v>
      </c>
      <c r="H525">
        <v>4</v>
      </c>
      <c r="I525" t="s">
        <v>1925</v>
      </c>
    </row>
    <row r="526" spans="1:9" x14ac:dyDescent="0.2">
      <c r="A526">
        <v>10945743</v>
      </c>
      <c r="B526" s="16">
        <v>46035</v>
      </c>
      <c r="C526" t="s">
        <v>246</v>
      </c>
      <c r="D526" t="s">
        <v>458</v>
      </c>
      <c r="E526">
        <v>94940</v>
      </c>
      <c r="F526" t="s">
        <v>1926</v>
      </c>
      <c r="G526" t="s">
        <v>1927</v>
      </c>
      <c r="H526">
        <v>4</v>
      </c>
      <c r="I526" t="s">
        <v>1928</v>
      </c>
    </row>
    <row r="527" spans="1:9" x14ac:dyDescent="0.2">
      <c r="A527">
        <v>10945747</v>
      </c>
      <c r="B527" s="16">
        <v>46035</v>
      </c>
      <c r="C527" t="s">
        <v>246</v>
      </c>
      <c r="D527" t="s">
        <v>458</v>
      </c>
      <c r="E527">
        <v>96118</v>
      </c>
      <c r="F527" t="s">
        <v>1929</v>
      </c>
      <c r="G527" t="s">
        <v>1930</v>
      </c>
      <c r="H527">
        <v>4</v>
      </c>
      <c r="I527" t="s">
        <v>1928</v>
      </c>
    </row>
    <row r="528" spans="1:9" x14ac:dyDescent="0.2">
      <c r="A528">
        <v>10945752</v>
      </c>
      <c r="B528" s="16">
        <v>46035</v>
      </c>
      <c r="C528" t="s">
        <v>289</v>
      </c>
      <c r="D528" t="s">
        <v>458</v>
      </c>
      <c r="E528">
        <v>92384</v>
      </c>
      <c r="F528" t="s">
        <v>1931</v>
      </c>
      <c r="G528" t="s">
        <v>1932</v>
      </c>
      <c r="H528">
        <v>4</v>
      </c>
      <c r="I528" t="s">
        <v>1933</v>
      </c>
    </row>
    <row r="529" spans="1:9" x14ac:dyDescent="0.2">
      <c r="A529">
        <v>10945754</v>
      </c>
      <c r="B529" s="16">
        <v>46035</v>
      </c>
      <c r="C529" t="s">
        <v>246</v>
      </c>
      <c r="D529" t="s">
        <v>458</v>
      </c>
      <c r="E529">
        <v>97654</v>
      </c>
      <c r="F529" t="s">
        <v>1934</v>
      </c>
      <c r="G529" t="s">
        <v>1935</v>
      </c>
      <c r="H529">
        <v>4</v>
      </c>
      <c r="I529" t="s">
        <v>1928</v>
      </c>
    </row>
    <row r="530" spans="1:9" x14ac:dyDescent="0.2">
      <c r="A530">
        <v>10945757</v>
      </c>
      <c r="B530" s="16">
        <v>46035</v>
      </c>
      <c r="C530" t="s">
        <v>255</v>
      </c>
      <c r="D530" t="s">
        <v>429</v>
      </c>
      <c r="E530">
        <v>96939</v>
      </c>
      <c r="F530" t="s">
        <v>1936</v>
      </c>
      <c r="G530" t="s">
        <v>1937</v>
      </c>
      <c r="H530">
        <v>1</v>
      </c>
      <c r="I530" t="s">
        <v>1938</v>
      </c>
    </row>
    <row r="531" spans="1:9" x14ac:dyDescent="0.2">
      <c r="A531">
        <v>10945759</v>
      </c>
      <c r="B531" s="16">
        <v>46035</v>
      </c>
      <c r="C531" t="s">
        <v>246</v>
      </c>
      <c r="D531" t="s">
        <v>458</v>
      </c>
      <c r="E531">
        <v>98691</v>
      </c>
      <c r="F531" t="s">
        <v>1939</v>
      </c>
      <c r="G531" t="s">
        <v>1940</v>
      </c>
      <c r="H531">
        <v>4</v>
      </c>
      <c r="I531" t="s">
        <v>1928</v>
      </c>
    </row>
    <row r="532" spans="1:9" x14ac:dyDescent="0.2">
      <c r="A532">
        <v>10945842</v>
      </c>
      <c r="B532" s="16">
        <v>46035</v>
      </c>
      <c r="C532" t="s">
        <v>369</v>
      </c>
      <c r="D532" t="s">
        <v>425</v>
      </c>
      <c r="E532">
        <v>78211</v>
      </c>
      <c r="F532" t="s">
        <v>1941</v>
      </c>
      <c r="G532" t="s">
        <v>1942</v>
      </c>
      <c r="H532">
        <v>1</v>
      </c>
      <c r="I532" t="s">
        <v>1943</v>
      </c>
    </row>
    <row r="533" spans="1:9" x14ac:dyDescent="0.2">
      <c r="A533">
        <v>10945846</v>
      </c>
      <c r="B533" s="16">
        <v>46035</v>
      </c>
      <c r="C533" t="s">
        <v>369</v>
      </c>
      <c r="D533" t="s">
        <v>425</v>
      </c>
      <c r="E533">
        <v>78180</v>
      </c>
      <c r="F533" t="s">
        <v>1944</v>
      </c>
      <c r="G533" t="s">
        <v>1945</v>
      </c>
      <c r="H533">
        <v>4</v>
      </c>
      <c r="I533" t="s">
        <v>1946</v>
      </c>
    </row>
    <row r="534" spans="1:9" x14ac:dyDescent="0.2">
      <c r="A534">
        <v>10945852</v>
      </c>
      <c r="B534" s="16">
        <v>46035</v>
      </c>
      <c r="C534" t="s">
        <v>253</v>
      </c>
      <c r="D534" t="s">
        <v>1947</v>
      </c>
      <c r="E534">
        <v>86686</v>
      </c>
      <c r="F534" t="s">
        <v>1948</v>
      </c>
      <c r="G534" t="s">
        <v>1949</v>
      </c>
      <c r="H534">
        <v>3</v>
      </c>
      <c r="I534" t="s">
        <v>1950</v>
      </c>
    </row>
    <row r="535" spans="1:9" x14ac:dyDescent="0.2">
      <c r="A535">
        <v>10945917</v>
      </c>
      <c r="B535" s="16">
        <v>46035</v>
      </c>
      <c r="C535" t="s">
        <v>79</v>
      </c>
      <c r="D535" t="s">
        <v>429</v>
      </c>
      <c r="E535">
        <v>88594</v>
      </c>
      <c r="F535" t="s">
        <v>1951</v>
      </c>
      <c r="G535" t="s">
        <v>1952</v>
      </c>
      <c r="H535">
        <v>5</v>
      </c>
      <c r="I535" t="s">
        <v>1953</v>
      </c>
    </row>
    <row r="536" spans="1:9" x14ac:dyDescent="0.2">
      <c r="A536">
        <v>10945924</v>
      </c>
      <c r="B536" s="16">
        <v>46035</v>
      </c>
      <c r="C536" t="s">
        <v>79</v>
      </c>
      <c r="D536" t="s">
        <v>429</v>
      </c>
      <c r="E536">
        <v>62540</v>
      </c>
      <c r="F536" t="s">
        <v>1954</v>
      </c>
      <c r="G536" t="s">
        <v>1955</v>
      </c>
      <c r="H536">
        <v>5</v>
      </c>
      <c r="I536" t="s">
        <v>1956</v>
      </c>
    </row>
    <row r="537" spans="1:9" x14ac:dyDescent="0.2">
      <c r="A537">
        <v>10945939</v>
      </c>
      <c r="B537" s="16">
        <v>46035</v>
      </c>
      <c r="C537" t="s">
        <v>79</v>
      </c>
      <c r="D537" t="s">
        <v>429</v>
      </c>
      <c r="E537">
        <v>92266</v>
      </c>
      <c r="F537" t="s">
        <v>1957</v>
      </c>
      <c r="G537" t="s">
        <v>1958</v>
      </c>
      <c r="H537">
        <v>5</v>
      </c>
      <c r="I537" t="s">
        <v>1959</v>
      </c>
    </row>
    <row r="538" spans="1:9" x14ac:dyDescent="0.2">
      <c r="A538">
        <v>10945944</v>
      </c>
      <c r="B538" s="16">
        <v>46035</v>
      </c>
      <c r="C538" t="s">
        <v>79</v>
      </c>
      <c r="D538" t="s">
        <v>429</v>
      </c>
      <c r="E538">
        <v>58780</v>
      </c>
      <c r="F538" t="s">
        <v>1960</v>
      </c>
      <c r="G538" t="s">
        <v>1961</v>
      </c>
      <c r="H538">
        <v>5</v>
      </c>
      <c r="I538" t="s">
        <v>1962</v>
      </c>
    </row>
    <row r="539" spans="1:9" x14ac:dyDescent="0.2">
      <c r="A539">
        <v>10946006</v>
      </c>
      <c r="B539" s="16">
        <v>46035</v>
      </c>
      <c r="C539" t="s">
        <v>411</v>
      </c>
      <c r="D539" t="s">
        <v>429</v>
      </c>
      <c r="E539">
        <v>92317</v>
      </c>
      <c r="F539" t="s">
        <v>1963</v>
      </c>
      <c r="G539" t="s">
        <v>1964</v>
      </c>
      <c r="H539">
        <v>2</v>
      </c>
      <c r="I539" t="s">
        <v>1965</v>
      </c>
    </row>
    <row r="540" spans="1:9" x14ac:dyDescent="0.2">
      <c r="A540">
        <v>10946007</v>
      </c>
      <c r="B540" s="16">
        <v>46035</v>
      </c>
      <c r="C540" t="s">
        <v>370</v>
      </c>
      <c r="D540" t="s">
        <v>465</v>
      </c>
      <c r="E540">
        <v>97189</v>
      </c>
      <c r="F540" t="s">
        <v>1966</v>
      </c>
      <c r="G540" t="s">
        <v>1967</v>
      </c>
      <c r="H540">
        <v>4</v>
      </c>
      <c r="I540" t="s">
        <v>1928</v>
      </c>
    </row>
    <row r="541" spans="1:9" x14ac:dyDescent="0.2">
      <c r="A541">
        <v>10946054</v>
      </c>
      <c r="B541" s="16">
        <v>46035</v>
      </c>
      <c r="C541" t="s">
        <v>299</v>
      </c>
      <c r="D541" t="s">
        <v>429</v>
      </c>
      <c r="E541">
        <v>76451</v>
      </c>
      <c r="F541" t="s">
        <v>1968</v>
      </c>
      <c r="G541" t="s">
        <v>1969</v>
      </c>
      <c r="H541">
        <v>1</v>
      </c>
      <c r="I541" t="s">
        <v>1970</v>
      </c>
    </row>
    <row r="542" spans="1:9" x14ac:dyDescent="0.2">
      <c r="A542">
        <v>10946104</v>
      </c>
      <c r="B542" s="16">
        <v>46035</v>
      </c>
      <c r="C542" t="s">
        <v>367</v>
      </c>
      <c r="D542" t="s">
        <v>425</v>
      </c>
      <c r="E542">
        <v>70959</v>
      </c>
      <c r="F542" t="s">
        <v>1971</v>
      </c>
      <c r="G542" t="s">
        <v>1972</v>
      </c>
      <c r="H542">
        <v>4</v>
      </c>
      <c r="I542" t="s">
        <v>1973</v>
      </c>
    </row>
    <row r="543" spans="1:9" x14ac:dyDescent="0.2">
      <c r="A543">
        <v>10946142</v>
      </c>
      <c r="B543" s="16">
        <v>46035</v>
      </c>
      <c r="C543" t="s">
        <v>367</v>
      </c>
      <c r="D543" t="s">
        <v>425</v>
      </c>
      <c r="E543">
        <v>31961</v>
      </c>
      <c r="F543" t="s">
        <v>1974</v>
      </c>
      <c r="G543" t="s">
        <v>1975</v>
      </c>
      <c r="H543">
        <v>4</v>
      </c>
      <c r="I543" t="s">
        <v>1976</v>
      </c>
    </row>
    <row r="544" spans="1:9" x14ac:dyDescent="0.2">
      <c r="A544">
        <v>10946200</v>
      </c>
      <c r="B544" s="16">
        <v>46035</v>
      </c>
      <c r="C544" t="s">
        <v>361</v>
      </c>
      <c r="D544" t="s">
        <v>454</v>
      </c>
      <c r="E544">
        <v>97711</v>
      </c>
      <c r="F544" t="s">
        <v>1977</v>
      </c>
      <c r="G544" t="s">
        <v>1978</v>
      </c>
      <c r="H544">
        <v>4</v>
      </c>
      <c r="I544" t="s">
        <v>1979</v>
      </c>
    </row>
    <row r="545" spans="1:9" x14ac:dyDescent="0.2">
      <c r="A545">
        <v>10946208</v>
      </c>
      <c r="B545" s="16">
        <v>46035</v>
      </c>
      <c r="C545" t="s">
        <v>130</v>
      </c>
      <c r="D545" t="s">
        <v>458</v>
      </c>
      <c r="E545">
        <v>94616</v>
      </c>
      <c r="F545" t="s">
        <v>1980</v>
      </c>
      <c r="G545" t="s">
        <v>1981</v>
      </c>
      <c r="H545">
        <v>5</v>
      </c>
      <c r="I545" t="s">
        <v>1982</v>
      </c>
    </row>
    <row r="546" spans="1:9" x14ac:dyDescent="0.2">
      <c r="A546">
        <v>10946222</v>
      </c>
      <c r="B546" s="16">
        <v>46035</v>
      </c>
      <c r="C546" t="s">
        <v>130</v>
      </c>
      <c r="D546" t="s">
        <v>458</v>
      </c>
      <c r="E546">
        <v>97806</v>
      </c>
      <c r="F546" t="s">
        <v>1983</v>
      </c>
      <c r="G546" t="s">
        <v>1984</v>
      </c>
      <c r="H546">
        <v>5</v>
      </c>
      <c r="I546" t="s">
        <v>1982</v>
      </c>
    </row>
    <row r="547" spans="1:9" x14ac:dyDescent="0.2">
      <c r="A547">
        <v>10946247</v>
      </c>
      <c r="B547" s="16">
        <v>46035</v>
      </c>
      <c r="C547" t="s">
        <v>130</v>
      </c>
      <c r="D547" t="s">
        <v>458</v>
      </c>
      <c r="E547">
        <v>96363</v>
      </c>
      <c r="F547" t="s">
        <v>1985</v>
      </c>
      <c r="G547" t="s">
        <v>1986</v>
      </c>
      <c r="H547">
        <v>5</v>
      </c>
      <c r="I547" t="s">
        <v>1987</v>
      </c>
    </row>
    <row r="548" spans="1:9" x14ac:dyDescent="0.2">
      <c r="A548">
        <v>10946250</v>
      </c>
      <c r="B548" s="16">
        <v>46035</v>
      </c>
      <c r="C548" t="s">
        <v>235</v>
      </c>
      <c r="D548" t="s">
        <v>582</v>
      </c>
      <c r="E548">
        <v>98789</v>
      </c>
      <c r="F548" t="s">
        <v>1988</v>
      </c>
      <c r="G548" t="s">
        <v>1989</v>
      </c>
      <c r="H548">
        <v>5</v>
      </c>
      <c r="I548" t="s">
        <v>1990</v>
      </c>
    </row>
    <row r="549" spans="1:9" x14ac:dyDescent="0.2">
      <c r="A549">
        <v>10946292</v>
      </c>
      <c r="B549" s="16">
        <v>46035</v>
      </c>
      <c r="C549" t="s">
        <v>389</v>
      </c>
      <c r="D549" t="s">
        <v>429</v>
      </c>
      <c r="E549">
        <v>34176</v>
      </c>
      <c r="F549" t="s">
        <v>1991</v>
      </c>
      <c r="G549" t="s">
        <v>1992</v>
      </c>
      <c r="H549">
        <v>4</v>
      </c>
      <c r="I549" t="s">
        <v>1993</v>
      </c>
    </row>
    <row r="550" spans="1:9" x14ac:dyDescent="0.2">
      <c r="A550">
        <v>10946425</v>
      </c>
      <c r="B550" s="16">
        <v>46036</v>
      </c>
      <c r="C550" t="s">
        <v>289</v>
      </c>
      <c r="D550" t="s">
        <v>458</v>
      </c>
      <c r="E550">
        <v>86032</v>
      </c>
      <c r="F550" t="s">
        <v>1994</v>
      </c>
      <c r="G550" t="s">
        <v>1995</v>
      </c>
      <c r="H550">
        <v>4</v>
      </c>
      <c r="I550" t="s">
        <v>1996</v>
      </c>
    </row>
    <row r="551" spans="1:9" x14ac:dyDescent="0.2">
      <c r="A551">
        <v>10946436</v>
      </c>
      <c r="B551" s="16">
        <v>46036</v>
      </c>
      <c r="C551" t="s">
        <v>289</v>
      </c>
      <c r="D551" t="s">
        <v>458</v>
      </c>
      <c r="E551">
        <v>82376</v>
      </c>
      <c r="F551" t="s">
        <v>1997</v>
      </c>
      <c r="G551" t="s">
        <v>1998</v>
      </c>
      <c r="H551">
        <v>4</v>
      </c>
      <c r="I551" t="s">
        <v>1999</v>
      </c>
    </row>
    <row r="552" spans="1:9" x14ac:dyDescent="0.2">
      <c r="A552">
        <v>10946480</v>
      </c>
      <c r="B552" s="16">
        <v>46036</v>
      </c>
      <c r="C552" t="s">
        <v>2000</v>
      </c>
      <c r="D552" t="s">
        <v>458</v>
      </c>
      <c r="E552">
        <v>78796</v>
      </c>
      <c r="F552" t="s">
        <v>1590</v>
      </c>
      <c r="G552" t="s">
        <v>2001</v>
      </c>
      <c r="H552">
        <v>4</v>
      </c>
      <c r="I552" t="s">
        <v>2002</v>
      </c>
    </row>
    <row r="553" spans="1:9" x14ac:dyDescent="0.2">
      <c r="A553">
        <v>10946486</v>
      </c>
      <c r="B553" s="16">
        <v>46036</v>
      </c>
      <c r="C553" t="s">
        <v>171</v>
      </c>
      <c r="D553" t="s">
        <v>465</v>
      </c>
      <c r="E553">
        <v>94735</v>
      </c>
      <c r="F553" t="s">
        <v>2003</v>
      </c>
      <c r="G553" t="s">
        <v>2004</v>
      </c>
      <c r="H553">
        <v>4</v>
      </c>
      <c r="I553" t="s">
        <v>2005</v>
      </c>
    </row>
    <row r="554" spans="1:9" x14ac:dyDescent="0.2">
      <c r="A554">
        <v>10946489</v>
      </c>
      <c r="B554" s="16">
        <v>46036</v>
      </c>
      <c r="C554" t="s">
        <v>171</v>
      </c>
      <c r="D554" t="s">
        <v>465</v>
      </c>
      <c r="E554">
        <v>95666</v>
      </c>
      <c r="F554" t="s">
        <v>2006</v>
      </c>
      <c r="G554" t="s">
        <v>2007</v>
      </c>
      <c r="H554">
        <v>4</v>
      </c>
      <c r="I554" t="s">
        <v>2005</v>
      </c>
    </row>
    <row r="555" spans="1:9" x14ac:dyDescent="0.2">
      <c r="A555">
        <v>10946495</v>
      </c>
      <c r="B555" s="16">
        <v>46036</v>
      </c>
      <c r="C555" t="s">
        <v>171</v>
      </c>
      <c r="D555" t="s">
        <v>465</v>
      </c>
      <c r="E555">
        <v>93910</v>
      </c>
      <c r="F555" t="s">
        <v>2008</v>
      </c>
      <c r="G555" t="s">
        <v>2009</v>
      </c>
      <c r="H555">
        <v>4</v>
      </c>
      <c r="I555" t="s">
        <v>2010</v>
      </c>
    </row>
    <row r="556" spans="1:9" x14ac:dyDescent="0.2">
      <c r="A556">
        <v>10946504</v>
      </c>
      <c r="B556" s="16">
        <v>46036</v>
      </c>
      <c r="C556" t="s">
        <v>171</v>
      </c>
      <c r="D556" t="s">
        <v>465</v>
      </c>
      <c r="E556">
        <v>97608</v>
      </c>
      <c r="F556" t="s">
        <v>2011</v>
      </c>
      <c r="G556" t="s">
        <v>2012</v>
      </c>
      <c r="H556">
        <v>1</v>
      </c>
      <c r="I556" t="s">
        <v>2013</v>
      </c>
    </row>
    <row r="557" spans="1:9" x14ac:dyDescent="0.2">
      <c r="A557">
        <v>10946509</v>
      </c>
      <c r="B557" s="16">
        <v>46036</v>
      </c>
      <c r="C557" t="s">
        <v>171</v>
      </c>
      <c r="D557" t="s">
        <v>465</v>
      </c>
      <c r="E557">
        <v>97609</v>
      </c>
      <c r="F557" t="s">
        <v>2014</v>
      </c>
      <c r="G557" t="s">
        <v>2015</v>
      </c>
      <c r="H557">
        <v>1</v>
      </c>
      <c r="I557" t="s">
        <v>2016</v>
      </c>
    </row>
    <row r="558" spans="1:9" x14ac:dyDescent="0.2">
      <c r="A558">
        <v>10946526</v>
      </c>
      <c r="B558" s="16">
        <v>46036</v>
      </c>
      <c r="C558" t="s">
        <v>206</v>
      </c>
      <c r="D558" t="s">
        <v>454</v>
      </c>
      <c r="E558">
        <v>91760</v>
      </c>
      <c r="F558" t="s">
        <v>2017</v>
      </c>
      <c r="G558" t="s">
        <v>2018</v>
      </c>
      <c r="H558">
        <v>5</v>
      </c>
      <c r="I558" t="s">
        <v>2019</v>
      </c>
    </row>
    <row r="559" spans="1:9" x14ac:dyDescent="0.2">
      <c r="A559">
        <v>10946535</v>
      </c>
      <c r="B559" s="16">
        <v>46036</v>
      </c>
      <c r="C559" t="s">
        <v>372</v>
      </c>
      <c r="D559" t="s">
        <v>458</v>
      </c>
      <c r="E559">
        <v>97632</v>
      </c>
      <c r="F559" t="s">
        <v>2020</v>
      </c>
      <c r="G559" t="s">
        <v>2021</v>
      </c>
      <c r="H559">
        <v>5</v>
      </c>
      <c r="I559" t="s">
        <v>2022</v>
      </c>
    </row>
    <row r="560" spans="1:9" x14ac:dyDescent="0.2">
      <c r="A560">
        <v>10946564</v>
      </c>
      <c r="B560" s="16">
        <v>46036</v>
      </c>
      <c r="C560" t="s">
        <v>124</v>
      </c>
      <c r="D560" t="s">
        <v>429</v>
      </c>
      <c r="E560">
        <v>89110</v>
      </c>
      <c r="F560" t="s">
        <v>2023</v>
      </c>
      <c r="G560" t="s">
        <v>2024</v>
      </c>
      <c r="H560">
        <v>5</v>
      </c>
      <c r="I560" t="s">
        <v>2025</v>
      </c>
    </row>
    <row r="561" spans="1:9" x14ac:dyDescent="0.2">
      <c r="A561">
        <v>10946594</v>
      </c>
      <c r="B561" s="16">
        <v>46036</v>
      </c>
      <c r="C561" t="s">
        <v>206</v>
      </c>
      <c r="D561" t="s">
        <v>454</v>
      </c>
      <c r="E561">
        <v>75490</v>
      </c>
      <c r="F561" t="s">
        <v>2026</v>
      </c>
      <c r="G561" t="s">
        <v>2027</v>
      </c>
      <c r="H561">
        <v>5</v>
      </c>
      <c r="I561" t="s">
        <v>2028</v>
      </c>
    </row>
    <row r="562" spans="1:9" x14ac:dyDescent="0.2">
      <c r="A562">
        <v>10946645</v>
      </c>
      <c r="B562" s="16">
        <v>46036</v>
      </c>
      <c r="C562" t="s">
        <v>248</v>
      </c>
      <c r="D562" t="s">
        <v>429</v>
      </c>
      <c r="E562">
        <v>75735</v>
      </c>
      <c r="F562" t="s">
        <v>2029</v>
      </c>
      <c r="G562" t="s">
        <v>2030</v>
      </c>
      <c r="H562">
        <v>4</v>
      </c>
      <c r="I562" t="s">
        <v>2031</v>
      </c>
    </row>
    <row r="563" spans="1:9" x14ac:dyDescent="0.2">
      <c r="A563">
        <v>10946656</v>
      </c>
      <c r="B563" s="16">
        <v>46036</v>
      </c>
      <c r="C563" t="s">
        <v>394</v>
      </c>
      <c r="D563" t="s">
        <v>454</v>
      </c>
      <c r="E563">
        <v>95460</v>
      </c>
      <c r="F563" t="s">
        <v>2032</v>
      </c>
      <c r="G563" t="s">
        <v>2033</v>
      </c>
      <c r="H563">
        <v>5</v>
      </c>
      <c r="I563" t="s">
        <v>2034</v>
      </c>
    </row>
    <row r="564" spans="1:9" x14ac:dyDescent="0.2">
      <c r="A564">
        <v>10946660</v>
      </c>
      <c r="B564" s="16">
        <v>46036</v>
      </c>
      <c r="C564" t="s">
        <v>394</v>
      </c>
      <c r="D564" t="s">
        <v>454</v>
      </c>
      <c r="E564">
        <v>90522</v>
      </c>
      <c r="F564" t="s">
        <v>2035</v>
      </c>
      <c r="G564" t="s">
        <v>2036</v>
      </c>
      <c r="H564">
        <v>5</v>
      </c>
      <c r="I564" t="s">
        <v>2037</v>
      </c>
    </row>
    <row r="565" spans="1:9" x14ac:dyDescent="0.2">
      <c r="A565">
        <v>10946663</v>
      </c>
      <c r="B565" s="16">
        <v>46036</v>
      </c>
      <c r="C565" t="s">
        <v>389</v>
      </c>
      <c r="D565" t="s">
        <v>429</v>
      </c>
      <c r="E565">
        <v>98941</v>
      </c>
      <c r="F565" t="s">
        <v>2038</v>
      </c>
      <c r="G565" t="s">
        <v>2039</v>
      </c>
      <c r="H565">
        <v>5</v>
      </c>
      <c r="I565" t="s">
        <v>2040</v>
      </c>
    </row>
    <row r="566" spans="1:9" x14ac:dyDescent="0.2">
      <c r="A566">
        <v>10946667</v>
      </c>
      <c r="B566" s="16">
        <v>46036</v>
      </c>
      <c r="C566" t="s">
        <v>394</v>
      </c>
      <c r="D566" t="s">
        <v>454</v>
      </c>
      <c r="E566">
        <v>79553</v>
      </c>
      <c r="F566" t="s">
        <v>2041</v>
      </c>
      <c r="G566" t="s">
        <v>2042</v>
      </c>
      <c r="H566">
        <v>5</v>
      </c>
      <c r="I566" t="s">
        <v>2043</v>
      </c>
    </row>
    <row r="567" spans="1:9" x14ac:dyDescent="0.2">
      <c r="A567">
        <v>10946676</v>
      </c>
      <c r="B567" s="16">
        <v>46036</v>
      </c>
      <c r="C567" t="s">
        <v>389</v>
      </c>
      <c r="D567" t="s">
        <v>429</v>
      </c>
      <c r="E567">
        <v>72696</v>
      </c>
      <c r="F567" t="s">
        <v>2044</v>
      </c>
      <c r="G567" t="s">
        <v>2045</v>
      </c>
      <c r="H567">
        <v>5</v>
      </c>
      <c r="I567" t="s">
        <v>2046</v>
      </c>
    </row>
    <row r="568" spans="1:9" x14ac:dyDescent="0.2">
      <c r="A568">
        <v>10946695</v>
      </c>
      <c r="B568" s="16">
        <v>46036</v>
      </c>
      <c r="C568" t="s">
        <v>367</v>
      </c>
      <c r="D568" t="s">
        <v>425</v>
      </c>
      <c r="E568">
        <v>97135</v>
      </c>
      <c r="F568" t="s">
        <v>2047</v>
      </c>
      <c r="G568" t="s">
        <v>2048</v>
      </c>
      <c r="H568">
        <v>5</v>
      </c>
      <c r="I568" t="s">
        <v>2049</v>
      </c>
    </row>
    <row r="569" spans="1:9" x14ac:dyDescent="0.2">
      <c r="A569">
        <v>10946697</v>
      </c>
      <c r="B569" s="16">
        <v>46036</v>
      </c>
      <c r="C569" t="s">
        <v>164</v>
      </c>
      <c r="D569" t="s">
        <v>458</v>
      </c>
      <c r="E569">
        <v>94908</v>
      </c>
      <c r="F569" t="s">
        <v>2050</v>
      </c>
      <c r="G569" t="s">
        <v>2051</v>
      </c>
      <c r="H569">
        <v>4</v>
      </c>
      <c r="I569" t="s">
        <v>1543</v>
      </c>
    </row>
    <row r="570" spans="1:9" x14ac:dyDescent="0.2">
      <c r="A570">
        <v>10946702</v>
      </c>
      <c r="B570" s="16">
        <v>46036</v>
      </c>
      <c r="C570" t="s">
        <v>389</v>
      </c>
      <c r="D570" t="s">
        <v>429</v>
      </c>
      <c r="E570">
        <v>90382</v>
      </c>
      <c r="F570" t="s">
        <v>2052</v>
      </c>
      <c r="G570" t="s">
        <v>2053</v>
      </c>
      <c r="H570">
        <v>4</v>
      </c>
      <c r="I570" t="s">
        <v>2054</v>
      </c>
    </row>
    <row r="571" spans="1:9" x14ac:dyDescent="0.2">
      <c r="A571">
        <v>10946705</v>
      </c>
      <c r="B571" s="16">
        <v>46036</v>
      </c>
      <c r="C571" t="s">
        <v>370</v>
      </c>
      <c r="D571" t="s">
        <v>465</v>
      </c>
      <c r="E571">
        <v>89861</v>
      </c>
      <c r="F571" t="s">
        <v>2055</v>
      </c>
      <c r="G571" t="s">
        <v>2056</v>
      </c>
      <c r="H571">
        <v>4</v>
      </c>
      <c r="I571" t="s">
        <v>2057</v>
      </c>
    </row>
    <row r="572" spans="1:9" x14ac:dyDescent="0.2">
      <c r="A572">
        <v>10946712</v>
      </c>
      <c r="B572" s="16">
        <v>46036</v>
      </c>
      <c r="C572" t="s">
        <v>164</v>
      </c>
      <c r="D572" t="s">
        <v>458</v>
      </c>
      <c r="E572">
        <v>91405</v>
      </c>
      <c r="F572" t="s">
        <v>2058</v>
      </c>
      <c r="G572" t="s">
        <v>2059</v>
      </c>
      <c r="H572">
        <v>4</v>
      </c>
      <c r="I572" t="s">
        <v>2060</v>
      </c>
    </row>
    <row r="573" spans="1:9" x14ac:dyDescent="0.2">
      <c r="A573">
        <v>10946794</v>
      </c>
      <c r="B573" s="16">
        <v>46036</v>
      </c>
      <c r="C573" t="s">
        <v>299</v>
      </c>
      <c r="D573" t="s">
        <v>429</v>
      </c>
      <c r="E573">
        <v>75796</v>
      </c>
      <c r="F573" t="s">
        <v>2061</v>
      </c>
      <c r="G573" t="s">
        <v>2062</v>
      </c>
      <c r="H573">
        <v>1</v>
      </c>
      <c r="I573" t="s">
        <v>2063</v>
      </c>
    </row>
    <row r="574" spans="1:9" x14ac:dyDescent="0.2">
      <c r="A574">
        <v>10946813</v>
      </c>
      <c r="B574" s="16">
        <v>46036</v>
      </c>
      <c r="C574" t="s">
        <v>122</v>
      </c>
      <c r="D574" t="s">
        <v>425</v>
      </c>
      <c r="E574">
        <v>95679</v>
      </c>
      <c r="F574" t="s">
        <v>2064</v>
      </c>
      <c r="G574" t="s">
        <v>2065</v>
      </c>
      <c r="H574">
        <v>4</v>
      </c>
      <c r="I574" t="s">
        <v>2066</v>
      </c>
    </row>
    <row r="575" spans="1:9" x14ac:dyDescent="0.2">
      <c r="A575">
        <v>10946826</v>
      </c>
      <c r="B575" s="16">
        <v>46036</v>
      </c>
      <c r="C575" t="s">
        <v>122</v>
      </c>
      <c r="D575" t="s">
        <v>425</v>
      </c>
      <c r="E575">
        <v>93731</v>
      </c>
      <c r="F575" t="s">
        <v>2067</v>
      </c>
      <c r="G575" t="s">
        <v>2068</v>
      </c>
      <c r="H575">
        <v>4</v>
      </c>
      <c r="I575" t="s">
        <v>2069</v>
      </c>
    </row>
    <row r="576" spans="1:9" x14ac:dyDescent="0.2">
      <c r="A576">
        <v>10946830</v>
      </c>
      <c r="B576" s="16">
        <v>46036</v>
      </c>
      <c r="C576" t="s">
        <v>122</v>
      </c>
      <c r="D576" t="s">
        <v>425</v>
      </c>
      <c r="E576">
        <v>87226</v>
      </c>
      <c r="F576" t="s">
        <v>2070</v>
      </c>
      <c r="G576" t="s">
        <v>2071</v>
      </c>
      <c r="H576">
        <v>3</v>
      </c>
      <c r="I576" t="s">
        <v>2072</v>
      </c>
    </row>
    <row r="577" spans="1:9" x14ac:dyDescent="0.2">
      <c r="A577">
        <v>10946833</v>
      </c>
      <c r="B577" s="16">
        <v>46036</v>
      </c>
      <c r="C577" t="s">
        <v>122</v>
      </c>
      <c r="D577" t="s">
        <v>425</v>
      </c>
      <c r="E577">
        <v>93154</v>
      </c>
      <c r="F577" t="s">
        <v>2073</v>
      </c>
      <c r="G577" t="s">
        <v>2074</v>
      </c>
      <c r="H577">
        <v>2</v>
      </c>
      <c r="I577" t="s">
        <v>2075</v>
      </c>
    </row>
    <row r="578" spans="1:9" x14ac:dyDescent="0.2">
      <c r="A578">
        <v>10946839</v>
      </c>
      <c r="B578" s="16">
        <v>46036</v>
      </c>
      <c r="C578" t="s">
        <v>361</v>
      </c>
      <c r="D578" t="s">
        <v>454</v>
      </c>
      <c r="E578">
        <v>94951</v>
      </c>
      <c r="F578" t="s">
        <v>2076</v>
      </c>
      <c r="G578" t="s">
        <v>2077</v>
      </c>
      <c r="H578">
        <v>5</v>
      </c>
      <c r="I578" t="s">
        <v>2078</v>
      </c>
    </row>
    <row r="579" spans="1:9" x14ac:dyDescent="0.2">
      <c r="A579">
        <v>10946908</v>
      </c>
      <c r="B579" s="16">
        <v>46036</v>
      </c>
      <c r="C579" t="s">
        <v>413</v>
      </c>
      <c r="D579" t="s">
        <v>465</v>
      </c>
      <c r="E579">
        <v>90882</v>
      </c>
      <c r="F579" t="s">
        <v>2079</v>
      </c>
      <c r="G579" t="s">
        <v>2080</v>
      </c>
      <c r="H579">
        <v>5</v>
      </c>
      <c r="I579" t="s">
        <v>2081</v>
      </c>
    </row>
    <row r="580" spans="1:9" x14ac:dyDescent="0.2">
      <c r="A580">
        <v>10946994</v>
      </c>
      <c r="B580" s="16">
        <v>46036</v>
      </c>
      <c r="C580" t="s">
        <v>82</v>
      </c>
      <c r="D580" t="s">
        <v>425</v>
      </c>
      <c r="E580">
        <v>86406</v>
      </c>
      <c r="F580" t="s">
        <v>2082</v>
      </c>
      <c r="G580" t="s">
        <v>2083</v>
      </c>
      <c r="H580">
        <v>4</v>
      </c>
      <c r="I580" t="s">
        <v>2084</v>
      </c>
    </row>
    <row r="581" spans="1:9" x14ac:dyDescent="0.2">
      <c r="A581">
        <v>10947156</v>
      </c>
      <c r="B581" s="16">
        <v>46037</v>
      </c>
      <c r="C581" t="s">
        <v>284</v>
      </c>
      <c r="D581" t="s">
        <v>465</v>
      </c>
      <c r="E581">
        <v>94559</v>
      </c>
      <c r="F581" t="s">
        <v>2085</v>
      </c>
      <c r="G581" t="s">
        <v>2086</v>
      </c>
      <c r="H581">
        <v>4</v>
      </c>
      <c r="I581" t="s">
        <v>2087</v>
      </c>
    </row>
    <row r="582" spans="1:9" x14ac:dyDescent="0.2">
      <c r="A582">
        <v>10947159</v>
      </c>
      <c r="B582" s="16">
        <v>46037</v>
      </c>
      <c r="C582" t="s">
        <v>284</v>
      </c>
      <c r="D582" t="s">
        <v>465</v>
      </c>
      <c r="E582">
        <v>96366</v>
      </c>
      <c r="F582" t="s">
        <v>2088</v>
      </c>
      <c r="G582" t="s">
        <v>2089</v>
      </c>
      <c r="H582">
        <v>4</v>
      </c>
      <c r="I582" t="s">
        <v>873</v>
      </c>
    </row>
    <row r="583" spans="1:9" x14ac:dyDescent="0.2">
      <c r="A583">
        <v>10947184</v>
      </c>
      <c r="B583" s="16">
        <v>46037</v>
      </c>
      <c r="C583" t="s">
        <v>299</v>
      </c>
      <c r="D583" t="s">
        <v>429</v>
      </c>
      <c r="E583">
        <v>68882</v>
      </c>
      <c r="F583" t="s">
        <v>2090</v>
      </c>
      <c r="G583" t="s">
        <v>2091</v>
      </c>
      <c r="H583">
        <v>3</v>
      </c>
      <c r="I583" t="s">
        <v>2092</v>
      </c>
    </row>
    <row r="584" spans="1:9" x14ac:dyDescent="0.2">
      <c r="A584">
        <v>10947190</v>
      </c>
      <c r="B584" s="16">
        <v>46037</v>
      </c>
      <c r="C584" t="s">
        <v>298</v>
      </c>
      <c r="D584" t="s">
        <v>425</v>
      </c>
      <c r="E584">
        <v>93714</v>
      </c>
      <c r="F584" t="s">
        <v>2093</v>
      </c>
      <c r="G584" t="s">
        <v>2094</v>
      </c>
      <c r="H584">
        <v>5</v>
      </c>
      <c r="I584" t="s">
        <v>2095</v>
      </c>
    </row>
    <row r="585" spans="1:9" x14ac:dyDescent="0.2">
      <c r="A585">
        <v>10947207</v>
      </c>
      <c r="B585" s="16">
        <v>46037</v>
      </c>
      <c r="C585" t="s">
        <v>377</v>
      </c>
      <c r="D585" t="s">
        <v>454</v>
      </c>
      <c r="E585">
        <v>85420</v>
      </c>
      <c r="F585" t="s">
        <v>2096</v>
      </c>
      <c r="G585" t="s">
        <v>2097</v>
      </c>
      <c r="H585">
        <v>4</v>
      </c>
      <c r="I585" t="s">
        <v>2098</v>
      </c>
    </row>
    <row r="586" spans="1:9" x14ac:dyDescent="0.2">
      <c r="A586">
        <v>10947221</v>
      </c>
      <c r="B586" s="16">
        <v>46037</v>
      </c>
      <c r="C586" t="s">
        <v>199</v>
      </c>
      <c r="D586" t="s">
        <v>465</v>
      </c>
      <c r="E586">
        <v>94789</v>
      </c>
      <c r="F586" t="s">
        <v>2099</v>
      </c>
      <c r="G586" t="s">
        <v>2100</v>
      </c>
      <c r="H586">
        <v>5</v>
      </c>
      <c r="I586" t="s">
        <v>2101</v>
      </c>
    </row>
    <row r="587" spans="1:9" x14ac:dyDescent="0.2">
      <c r="A587">
        <v>10947227</v>
      </c>
      <c r="B587" s="16">
        <v>46037</v>
      </c>
      <c r="C587" t="s">
        <v>410</v>
      </c>
      <c r="D587" t="s">
        <v>425</v>
      </c>
      <c r="E587">
        <v>95482</v>
      </c>
      <c r="F587" t="s">
        <v>2102</v>
      </c>
      <c r="G587" t="s">
        <v>2103</v>
      </c>
      <c r="H587">
        <v>5</v>
      </c>
      <c r="I587" t="s">
        <v>2104</v>
      </c>
    </row>
    <row r="588" spans="1:9" x14ac:dyDescent="0.2">
      <c r="A588">
        <v>10947230</v>
      </c>
      <c r="B588" s="16">
        <v>46037</v>
      </c>
      <c r="C588" t="s">
        <v>199</v>
      </c>
      <c r="D588" t="s">
        <v>465</v>
      </c>
      <c r="E588">
        <v>98650</v>
      </c>
      <c r="F588" t="s">
        <v>2105</v>
      </c>
      <c r="G588" t="s">
        <v>2106</v>
      </c>
      <c r="H588">
        <v>4</v>
      </c>
      <c r="I588" t="s">
        <v>2107</v>
      </c>
    </row>
    <row r="589" spans="1:9" x14ac:dyDescent="0.2">
      <c r="A589">
        <v>10947234</v>
      </c>
      <c r="B589" s="16">
        <v>46037</v>
      </c>
      <c r="C589" t="s">
        <v>199</v>
      </c>
      <c r="D589" t="s">
        <v>465</v>
      </c>
      <c r="E589">
        <v>76552</v>
      </c>
      <c r="F589" t="s">
        <v>663</v>
      </c>
      <c r="G589" t="s">
        <v>2108</v>
      </c>
      <c r="H589">
        <v>4</v>
      </c>
      <c r="I589" t="s">
        <v>2109</v>
      </c>
    </row>
    <row r="590" spans="1:9" x14ac:dyDescent="0.2">
      <c r="A590">
        <v>10947237</v>
      </c>
      <c r="B590" s="16">
        <v>46037</v>
      </c>
      <c r="C590" t="s">
        <v>284</v>
      </c>
      <c r="D590" t="s">
        <v>465</v>
      </c>
      <c r="E590">
        <v>92501</v>
      </c>
      <c r="F590" t="s">
        <v>2110</v>
      </c>
      <c r="G590" t="s">
        <v>2111</v>
      </c>
      <c r="H590">
        <v>5</v>
      </c>
      <c r="I590" t="s">
        <v>2112</v>
      </c>
    </row>
    <row r="591" spans="1:9" x14ac:dyDescent="0.2">
      <c r="A591">
        <v>10947246</v>
      </c>
      <c r="B591" s="16">
        <v>46037</v>
      </c>
      <c r="C591" t="s">
        <v>199</v>
      </c>
      <c r="D591" t="s">
        <v>465</v>
      </c>
      <c r="E591">
        <v>81975</v>
      </c>
      <c r="F591" t="s">
        <v>2113</v>
      </c>
      <c r="G591" t="s">
        <v>2114</v>
      </c>
      <c r="H591">
        <v>4</v>
      </c>
      <c r="I591" t="s">
        <v>2115</v>
      </c>
    </row>
    <row r="592" spans="1:9" x14ac:dyDescent="0.2">
      <c r="A592">
        <v>10947254</v>
      </c>
      <c r="B592" s="16">
        <v>46037</v>
      </c>
      <c r="C592" t="s">
        <v>199</v>
      </c>
      <c r="D592" t="s">
        <v>465</v>
      </c>
      <c r="E592">
        <v>75525</v>
      </c>
      <c r="F592" t="s">
        <v>2116</v>
      </c>
      <c r="G592" t="s">
        <v>2117</v>
      </c>
      <c r="H592">
        <v>4</v>
      </c>
      <c r="I592" t="s">
        <v>2118</v>
      </c>
    </row>
    <row r="593" spans="1:9" x14ac:dyDescent="0.2">
      <c r="A593">
        <v>10947256</v>
      </c>
      <c r="B593" s="16">
        <v>46037</v>
      </c>
      <c r="C593" t="s">
        <v>284</v>
      </c>
      <c r="D593" t="s">
        <v>465</v>
      </c>
      <c r="E593">
        <v>97362</v>
      </c>
      <c r="F593" t="s">
        <v>2119</v>
      </c>
      <c r="G593" t="s">
        <v>2120</v>
      </c>
      <c r="H593">
        <v>2</v>
      </c>
      <c r="I593" t="s">
        <v>2121</v>
      </c>
    </row>
    <row r="594" spans="1:9" x14ac:dyDescent="0.2">
      <c r="A594">
        <v>10947268</v>
      </c>
      <c r="B594" s="16">
        <v>46037</v>
      </c>
      <c r="C594" t="s">
        <v>192</v>
      </c>
      <c r="D594" t="s">
        <v>465</v>
      </c>
      <c r="E594">
        <v>81975</v>
      </c>
      <c r="F594" t="s">
        <v>2113</v>
      </c>
      <c r="G594" t="s">
        <v>2122</v>
      </c>
      <c r="H594">
        <v>4</v>
      </c>
      <c r="I594" t="s">
        <v>2123</v>
      </c>
    </row>
    <row r="595" spans="1:9" x14ac:dyDescent="0.2">
      <c r="A595">
        <v>10947273</v>
      </c>
      <c r="B595" s="16">
        <v>46037</v>
      </c>
      <c r="C595" t="s">
        <v>192</v>
      </c>
      <c r="D595" t="s">
        <v>465</v>
      </c>
      <c r="E595">
        <v>84194</v>
      </c>
      <c r="F595" t="s">
        <v>2124</v>
      </c>
      <c r="G595" t="s">
        <v>2125</v>
      </c>
      <c r="H595">
        <v>4</v>
      </c>
      <c r="I595" t="s">
        <v>2123</v>
      </c>
    </row>
    <row r="596" spans="1:9" x14ac:dyDescent="0.2">
      <c r="A596">
        <v>10947279</v>
      </c>
      <c r="B596" s="16">
        <v>46037</v>
      </c>
      <c r="C596" t="s">
        <v>192</v>
      </c>
      <c r="D596" t="s">
        <v>465</v>
      </c>
      <c r="E596">
        <v>89942</v>
      </c>
      <c r="F596" t="s">
        <v>2126</v>
      </c>
      <c r="G596" t="s">
        <v>2127</v>
      </c>
      <c r="H596">
        <v>4</v>
      </c>
      <c r="I596" t="s">
        <v>2128</v>
      </c>
    </row>
    <row r="597" spans="1:9" x14ac:dyDescent="0.2">
      <c r="A597">
        <v>10947283</v>
      </c>
      <c r="B597" s="16">
        <v>46037</v>
      </c>
      <c r="C597" t="s">
        <v>192</v>
      </c>
      <c r="D597" t="s">
        <v>465</v>
      </c>
      <c r="E597">
        <v>96113</v>
      </c>
      <c r="F597" t="s">
        <v>2129</v>
      </c>
      <c r="G597" t="s">
        <v>2130</v>
      </c>
      <c r="H597">
        <v>4</v>
      </c>
      <c r="I597" t="s">
        <v>2131</v>
      </c>
    </row>
    <row r="598" spans="1:9" x14ac:dyDescent="0.2">
      <c r="A598">
        <v>10947292</v>
      </c>
      <c r="B598" s="16">
        <v>46037</v>
      </c>
      <c r="C598" t="s">
        <v>71</v>
      </c>
      <c r="D598" t="s">
        <v>454</v>
      </c>
      <c r="E598">
        <v>99249</v>
      </c>
      <c r="F598" t="s">
        <v>2132</v>
      </c>
      <c r="G598" t="s">
        <v>2133</v>
      </c>
      <c r="H598">
        <v>5</v>
      </c>
      <c r="I598" t="s">
        <v>1281</v>
      </c>
    </row>
    <row r="599" spans="1:9" x14ac:dyDescent="0.2">
      <c r="A599">
        <v>10947294</v>
      </c>
      <c r="B599" s="16">
        <v>46037</v>
      </c>
      <c r="C599" t="s">
        <v>124</v>
      </c>
      <c r="D599" t="s">
        <v>429</v>
      </c>
      <c r="E599">
        <v>53506</v>
      </c>
      <c r="F599" t="s">
        <v>2134</v>
      </c>
      <c r="G599" t="s">
        <v>2135</v>
      </c>
      <c r="H599">
        <v>5</v>
      </c>
      <c r="I599" t="s">
        <v>2136</v>
      </c>
    </row>
    <row r="600" spans="1:9" x14ac:dyDescent="0.2">
      <c r="A600">
        <v>10947347</v>
      </c>
      <c r="B600" s="16">
        <v>46037</v>
      </c>
      <c r="C600" t="s">
        <v>239</v>
      </c>
      <c r="D600" t="s">
        <v>465</v>
      </c>
      <c r="E600">
        <v>76765</v>
      </c>
      <c r="F600" t="s">
        <v>2137</v>
      </c>
      <c r="G600" t="s">
        <v>2138</v>
      </c>
      <c r="H600">
        <v>5</v>
      </c>
      <c r="I600" t="s">
        <v>2139</v>
      </c>
    </row>
    <row r="601" spans="1:9" x14ac:dyDescent="0.2">
      <c r="A601">
        <v>10947360</v>
      </c>
      <c r="B601" s="16">
        <v>46037</v>
      </c>
      <c r="C601" t="s">
        <v>130</v>
      </c>
      <c r="D601" t="s">
        <v>458</v>
      </c>
      <c r="E601">
        <v>90327</v>
      </c>
      <c r="F601" t="s">
        <v>2140</v>
      </c>
      <c r="G601" t="s">
        <v>2141</v>
      </c>
      <c r="H601">
        <v>5</v>
      </c>
      <c r="I601" t="s">
        <v>1077</v>
      </c>
    </row>
    <row r="602" spans="1:9" x14ac:dyDescent="0.2">
      <c r="A602">
        <v>10947370</v>
      </c>
      <c r="B602" s="16">
        <v>46037</v>
      </c>
      <c r="C602" t="s">
        <v>394</v>
      </c>
      <c r="D602" t="s">
        <v>454</v>
      </c>
      <c r="E602">
        <v>72236</v>
      </c>
      <c r="F602" t="s">
        <v>2142</v>
      </c>
      <c r="G602" t="s">
        <v>2143</v>
      </c>
      <c r="H602">
        <v>5</v>
      </c>
      <c r="I602" t="s">
        <v>2043</v>
      </c>
    </row>
    <row r="603" spans="1:9" x14ac:dyDescent="0.2">
      <c r="A603">
        <v>10947375</v>
      </c>
      <c r="B603" s="16">
        <v>46037</v>
      </c>
      <c r="C603" t="s">
        <v>239</v>
      </c>
      <c r="D603" t="s">
        <v>465</v>
      </c>
      <c r="E603">
        <v>95946</v>
      </c>
      <c r="F603" t="s">
        <v>2144</v>
      </c>
      <c r="G603" t="s">
        <v>2145</v>
      </c>
      <c r="H603">
        <v>2</v>
      </c>
      <c r="I603" t="s">
        <v>2146</v>
      </c>
    </row>
    <row r="604" spans="1:9" x14ac:dyDescent="0.2">
      <c r="A604">
        <v>10947385</v>
      </c>
      <c r="B604" s="16">
        <v>46037</v>
      </c>
      <c r="C604" t="s">
        <v>97</v>
      </c>
      <c r="D604" t="s">
        <v>582</v>
      </c>
      <c r="E604">
        <v>83555</v>
      </c>
      <c r="F604" t="s">
        <v>2147</v>
      </c>
      <c r="G604" t="s">
        <v>2148</v>
      </c>
      <c r="H604">
        <v>5</v>
      </c>
      <c r="I604" t="s">
        <v>2149</v>
      </c>
    </row>
    <row r="605" spans="1:9" x14ac:dyDescent="0.2">
      <c r="A605">
        <v>10947386</v>
      </c>
      <c r="B605" s="16">
        <v>46037</v>
      </c>
      <c r="C605" t="s">
        <v>130</v>
      </c>
      <c r="D605" t="s">
        <v>458</v>
      </c>
      <c r="E605">
        <v>96324</v>
      </c>
      <c r="F605" t="s">
        <v>2150</v>
      </c>
      <c r="G605" t="s">
        <v>2151</v>
      </c>
      <c r="H605">
        <v>5</v>
      </c>
      <c r="I605" t="s">
        <v>2152</v>
      </c>
    </row>
    <row r="606" spans="1:9" x14ac:dyDescent="0.2">
      <c r="A606">
        <v>10947390</v>
      </c>
      <c r="B606" s="16">
        <v>46037</v>
      </c>
      <c r="C606" t="s">
        <v>217</v>
      </c>
      <c r="D606" t="s">
        <v>465</v>
      </c>
      <c r="E606">
        <v>85973</v>
      </c>
      <c r="F606" t="s">
        <v>2153</v>
      </c>
      <c r="G606" t="s">
        <v>2154</v>
      </c>
      <c r="H606">
        <v>2</v>
      </c>
      <c r="I606" t="s">
        <v>2155</v>
      </c>
    </row>
    <row r="607" spans="1:9" x14ac:dyDescent="0.2">
      <c r="A607">
        <v>10947419</v>
      </c>
      <c r="B607" s="16">
        <v>46037</v>
      </c>
      <c r="C607" t="s">
        <v>413</v>
      </c>
      <c r="D607" t="s">
        <v>465</v>
      </c>
      <c r="E607">
        <v>98569</v>
      </c>
      <c r="F607" t="s">
        <v>2156</v>
      </c>
      <c r="G607" t="s">
        <v>2157</v>
      </c>
      <c r="H607">
        <v>5</v>
      </c>
      <c r="I607" t="s">
        <v>2158</v>
      </c>
    </row>
    <row r="608" spans="1:9" x14ac:dyDescent="0.2">
      <c r="A608">
        <v>10947437</v>
      </c>
      <c r="B608" s="16">
        <v>46037</v>
      </c>
      <c r="C608" t="s">
        <v>413</v>
      </c>
      <c r="D608" t="s">
        <v>465</v>
      </c>
      <c r="E608">
        <v>90706</v>
      </c>
      <c r="F608" t="s">
        <v>2159</v>
      </c>
      <c r="G608" t="s">
        <v>2160</v>
      </c>
      <c r="H608">
        <v>4</v>
      </c>
      <c r="I608" t="s">
        <v>2161</v>
      </c>
    </row>
    <row r="609" spans="1:9" x14ac:dyDescent="0.2">
      <c r="A609">
        <v>10947452</v>
      </c>
      <c r="B609" s="16">
        <v>46037</v>
      </c>
      <c r="C609" t="s">
        <v>216</v>
      </c>
      <c r="D609" t="s">
        <v>465</v>
      </c>
      <c r="E609">
        <v>52446</v>
      </c>
      <c r="F609" t="s">
        <v>2162</v>
      </c>
      <c r="G609" t="s">
        <v>2163</v>
      </c>
      <c r="H609">
        <v>1</v>
      </c>
      <c r="I609" t="s">
        <v>2164</v>
      </c>
    </row>
    <row r="610" spans="1:9" x14ac:dyDescent="0.2">
      <c r="A610">
        <v>10947459</v>
      </c>
      <c r="B610" s="16">
        <v>46037</v>
      </c>
      <c r="C610" t="s">
        <v>216</v>
      </c>
      <c r="D610" t="s">
        <v>465</v>
      </c>
      <c r="E610">
        <v>80099</v>
      </c>
      <c r="F610" t="s">
        <v>2165</v>
      </c>
      <c r="G610" t="s">
        <v>2166</v>
      </c>
      <c r="H610">
        <v>3</v>
      </c>
      <c r="I610" t="s">
        <v>2167</v>
      </c>
    </row>
    <row r="611" spans="1:9" x14ac:dyDescent="0.2">
      <c r="A611">
        <v>10947471</v>
      </c>
      <c r="B611" s="16">
        <v>46037</v>
      </c>
      <c r="C611" t="s">
        <v>129</v>
      </c>
      <c r="D611" t="s">
        <v>458</v>
      </c>
      <c r="E611">
        <v>92269</v>
      </c>
      <c r="F611" t="s">
        <v>2168</v>
      </c>
      <c r="G611" t="s">
        <v>2169</v>
      </c>
      <c r="H611">
        <v>4</v>
      </c>
      <c r="I611" t="s">
        <v>2170</v>
      </c>
    </row>
    <row r="612" spans="1:9" x14ac:dyDescent="0.2">
      <c r="A612">
        <v>10947472</v>
      </c>
      <c r="B612" s="16">
        <v>46037</v>
      </c>
      <c r="C612" t="s">
        <v>216</v>
      </c>
      <c r="D612" t="s">
        <v>465</v>
      </c>
      <c r="E612">
        <v>73483</v>
      </c>
      <c r="F612" t="s">
        <v>2171</v>
      </c>
      <c r="G612" t="s">
        <v>2172</v>
      </c>
      <c r="H612">
        <v>3</v>
      </c>
      <c r="I612" t="s">
        <v>2167</v>
      </c>
    </row>
    <row r="613" spans="1:9" x14ac:dyDescent="0.2">
      <c r="A613">
        <v>10947475</v>
      </c>
      <c r="B613" s="16">
        <v>46037</v>
      </c>
      <c r="C613" t="s">
        <v>129</v>
      </c>
      <c r="D613" t="s">
        <v>458</v>
      </c>
      <c r="E613">
        <v>78464</v>
      </c>
      <c r="F613" t="s">
        <v>2173</v>
      </c>
      <c r="G613" t="s">
        <v>2174</v>
      </c>
      <c r="H613">
        <v>4</v>
      </c>
      <c r="I613" t="s">
        <v>2170</v>
      </c>
    </row>
    <row r="614" spans="1:9" x14ac:dyDescent="0.2">
      <c r="A614">
        <v>10947476</v>
      </c>
      <c r="B614" s="16">
        <v>46037</v>
      </c>
      <c r="C614" t="s">
        <v>210</v>
      </c>
      <c r="D614" t="s">
        <v>454</v>
      </c>
      <c r="E614">
        <v>86127</v>
      </c>
      <c r="F614" t="s">
        <v>2175</v>
      </c>
      <c r="G614" t="s">
        <v>2176</v>
      </c>
      <c r="H614">
        <v>4</v>
      </c>
      <c r="I614" t="s">
        <v>2177</v>
      </c>
    </row>
    <row r="615" spans="1:9" x14ac:dyDescent="0.2">
      <c r="A615">
        <v>10947478</v>
      </c>
      <c r="B615" s="16">
        <v>46037</v>
      </c>
      <c r="C615" t="s">
        <v>210</v>
      </c>
      <c r="D615" t="s">
        <v>454</v>
      </c>
      <c r="E615">
        <v>83693</v>
      </c>
      <c r="F615" t="s">
        <v>2178</v>
      </c>
      <c r="G615" t="s">
        <v>2179</v>
      </c>
      <c r="H615">
        <v>5</v>
      </c>
      <c r="I615" t="s">
        <v>1183</v>
      </c>
    </row>
    <row r="616" spans="1:9" x14ac:dyDescent="0.2">
      <c r="A616">
        <v>10947481</v>
      </c>
      <c r="B616" s="16">
        <v>46037</v>
      </c>
      <c r="C616" t="s">
        <v>129</v>
      </c>
      <c r="D616" t="s">
        <v>458</v>
      </c>
      <c r="E616">
        <v>78404</v>
      </c>
      <c r="F616" t="s">
        <v>2180</v>
      </c>
      <c r="G616" t="s">
        <v>2181</v>
      </c>
      <c r="H616">
        <v>4</v>
      </c>
      <c r="I616" t="s">
        <v>2170</v>
      </c>
    </row>
    <row r="617" spans="1:9" x14ac:dyDescent="0.2">
      <c r="A617">
        <v>10947486</v>
      </c>
      <c r="B617" s="16">
        <v>46037</v>
      </c>
      <c r="C617" t="s">
        <v>129</v>
      </c>
      <c r="D617" t="s">
        <v>458</v>
      </c>
      <c r="E617">
        <v>82326</v>
      </c>
      <c r="F617" t="s">
        <v>2182</v>
      </c>
      <c r="G617" t="s">
        <v>2183</v>
      </c>
      <c r="H617">
        <v>4</v>
      </c>
      <c r="I617" t="s">
        <v>2184</v>
      </c>
    </row>
    <row r="618" spans="1:9" x14ac:dyDescent="0.2">
      <c r="A618">
        <v>10947488</v>
      </c>
      <c r="B618" s="16">
        <v>46037</v>
      </c>
      <c r="C618" t="s">
        <v>129</v>
      </c>
      <c r="D618" t="s">
        <v>458</v>
      </c>
      <c r="E618">
        <v>92116</v>
      </c>
      <c r="F618" t="s">
        <v>2185</v>
      </c>
      <c r="G618" t="s">
        <v>2186</v>
      </c>
      <c r="H618">
        <v>4</v>
      </c>
      <c r="I618" t="s">
        <v>2170</v>
      </c>
    </row>
    <row r="619" spans="1:9" x14ac:dyDescent="0.2">
      <c r="A619">
        <v>10947491</v>
      </c>
      <c r="B619" s="16">
        <v>46037</v>
      </c>
      <c r="C619" t="s">
        <v>395</v>
      </c>
      <c r="D619" t="s">
        <v>465</v>
      </c>
      <c r="E619">
        <v>79878</v>
      </c>
      <c r="F619" t="s">
        <v>2187</v>
      </c>
      <c r="G619" t="s">
        <v>2188</v>
      </c>
      <c r="H619">
        <v>4</v>
      </c>
      <c r="I619" t="s">
        <v>665</v>
      </c>
    </row>
    <row r="620" spans="1:9" x14ac:dyDescent="0.2">
      <c r="A620">
        <v>10947492</v>
      </c>
      <c r="B620" s="16">
        <v>46037</v>
      </c>
      <c r="C620" t="s">
        <v>129</v>
      </c>
      <c r="D620" t="s">
        <v>458</v>
      </c>
      <c r="E620">
        <v>85565</v>
      </c>
      <c r="F620" t="s">
        <v>2189</v>
      </c>
      <c r="G620" t="s">
        <v>2190</v>
      </c>
      <c r="H620">
        <v>4</v>
      </c>
      <c r="I620" t="s">
        <v>2191</v>
      </c>
    </row>
    <row r="621" spans="1:9" x14ac:dyDescent="0.2">
      <c r="A621">
        <v>10947493</v>
      </c>
      <c r="B621" s="16">
        <v>46037</v>
      </c>
      <c r="C621" t="s">
        <v>210</v>
      </c>
      <c r="D621" t="s">
        <v>454</v>
      </c>
      <c r="E621">
        <v>98113</v>
      </c>
      <c r="F621" t="s">
        <v>2192</v>
      </c>
      <c r="G621" t="s">
        <v>2193</v>
      </c>
      <c r="H621">
        <v>3</v>
      </c>
      <c r="I621" t="s">
        <v>2194</v>
      </c>
    </row>
    <row r="622" spans="1:9" x14ac:dyDescent="0.2">
      <c r="A622">
        <v>10947494</v>
      </c>
      <c r="B622" s="16">
        <v>46037</v>
      </c>
      <c r="C622" t="s">
        <v>129</v>
      </c>
      <c r="D622" t="s">
        <v>458</v>
      </c>
      <c r="E622">
        <v>89739</v>
      </c>
      <c r="F622" t="s">
        <v>2195</v>
      </c>
      <c r="G622" t="s">
        <v>2196</v>
      </c>
      <c r="H622">
        <v>4</v>
      </c>
      <c r="I622" t="s">
        <v>2170</v>
      </c>
    </row>
    <row r="623" spans="1:9" x14ac:dyDescent="0.2">
      <c r="A623">
        <v>10947499</v>
      </c>
      <c r="B623" s="16">
        <v>46037</v>
      </c>
      <c r="C623" t="s">
        <v>44</v>
      </c>
      <c r="D623" t="s">
        <v>582</v>
      </c>
      <c r="E623">
        <v>98135</v>
      </c>
      <c r="F623" t="s">
        <v>2197</v>
      </c>
      <c r="G623" t="s">
        <v>2198</v>
      </c>
      <c r="H623">
        <v>4</v>
      </c>
      <c r="I623" t="s">
        <v>2199</v>
      </c>
    </row>
    <row r="624" spans="1:9" x14ac:dyDescent="0.2">
      <c r="A624">
        <v>10947500</v>
      </c>
      <c r="B624" s="16">
        <v>46037</v>
      </c>
      <c r="C624" t="s">
        <v>129</v>
      </c>
      <c r="D624" t="s">
        <v>458</v>
      </c>
      <c r="E624">
        <v>94497</v>
      </c>
      <c r="F624" t="s">
        <v>2200</v>
      </c>
      <c r="G624" t="s">
        <v>2201</v>
      </c>
      <c r="H624">
        <v>4</v>
      </c>
      <c r="I624" t="s">
        <v>2170</v>
      </c>
    </row>
    <row r="625" spans="1:9" x14ac:dyDescent="0.2">
      <c r="A625">
        <v>10947501</v>
      </c>
      <c r="B625" s="16">
        <v>46037</v>
      </c>
      <c r="C625" t="s">
        <v>395</v>
      </c>
      <c r="D625" t="s">
        <v>465</v>
      </c>
      <c r="E625">
        <v>99644</v>
      </c>
      <c r="F625" t="s">
        <v>2202</v>
      </c>
      <c r="G625" t="s">
        <v>2203</v>
      </c>
      <c r="H625">
        <v>4</v>
      </c>
      <c r="I625" t="s">
        <v>2204</v>
      </c>
    </row>
    <row r="626" spans="1:9" x14ac:dyDescent="0.2">
      <c r="A626">
        <v>10947507</v>
      </c>
      <c r="B626" s="16">
        <v>46037</v>
      </c>
      <c r="C626" t="s">
        <v>210</v>
      </c>
      <c r="D626" t="s">
        <v>454</v>
      </c>
      <c r="E626">
        <v>83227</v>
      </c>
      <c r="F626" t="s">
        <v>2205</v>
      </c>
      <c r="G626" t="s">
        <v>2206</v>
      </c>
      <c r="H626">
        <v>4</v>
      </c>
      <c r="I626" t="s">
        <v>2207</v>
      </c>
    </row>
    <row r="627" spans="1:9" x14ac:dyDescent="0.2">
      <c r="A627">
        <v>10947523</v>
      </c>
      <c r="B627" s="16">
        <v>46037</v>
      </c>
      <c r="C627" t="s">
        <v>210</v>
      </c>
      <c r="D627" t="s">
        <v>454</v>
      </c>
      <c r="E627">
        <v>92268</v>
      </c>
      <c r="F627" t="s">
        <v>2208</v>
      </c>
      <c r="G627" t="s">
        <v>2209</v>
      </c>
      <c r="H627">
        <v>4</v>
      </c>
      <c r="I627" t="s">
        <v>2210</v>
      </c>
    </row>
    <row r="628" spans="1:9" x14ac:dyDescent="0.2">
      <c r="A628">
        <v>10947591</v>
      </c>
      <c r="B628" s="16">
        <v>46037</v>
      </c>
      <c r="C628" t="s">
        <v>284</v>
      </c>
      <c r="D628" t="s">
        <v>465</v>
      </c>
      <c r="E628">
        <v>81782</v>
      </c>
      <c r="F628" t="s">
        <v>2211</v>
      </c>
      <c r="G628" t="s">
        <v>2212</v>
      </c>
      <c r="H628">
        <v>4</v>
      </c>
      <c r="I628" t="s">
        <v>873</v>
      </c>
    </row>
    <row r="629" spans="1:9" x14ac:dyDescent="0.2">
      <c r="A629">
        <v>10947599</v>
      </c>
      <c r="B629" s="16">
        <v>46037</v>
      </c>
      <c r="C629" t="s">
        <v>287</v>
      </c>
      <c r="D629" t="s">
        <v>465</v>
      </c>
      <c r="E629">
        <v>90484</v>
      </c>
      <c r="F629" t="s">
        <v>2213</v>
      </c>
      <c r="G629" t="s">
        <v>2214</v>
      </c>
      <c r="H629">
        <v>4</v>
      </c>
      <c r="I629" t="s">
        <v>2215</v>
      </c>
    </row>
    <row r="630" spans="1:9" x14ac:dyDescent="0.2">
      <c r="A630">
        <v>10947603</v>
      </c>
      <c r="B630" s="16">
        <v>46037</v>
      </c>
      <c r="C630" t="s">
        <v>287</v>
      </c>
      <c r="D630" t="s">
        <v>465</v>
      </c>
      <c r="E630">
        <v>85166</v>
      </c>
      <c r="F630" t="s">
        <v>2216</v>
      </c>
      <c r="G630" t="s">
        <v>2217</v>
      </c>
      <c r="H630">
        <v>4</v>
      </c>
      <c r="I630" t="s">
        <v>2218</v>
      </c>
    </row>
    <row r="631" spans="1:9" x14ac:dyDescent="0.2">
      <c r="A631">
        <v>10947619</v>
      </c>
      <c r="B631" s="16">
        <v>46037</v>
      </c>
      <c r="C631" t="s">
        <v>153</v>
      </c>
      <c r="D631" t="s">
        <v>454</v>
      </c>
      <c r="E631">
        <v>76051</v>
      </c>
      <c r="F631" t="s">
        <v>2219</v>
      </c>
      <c r="G631" t="s">
        <v>2220</v>
      </c>
      <c r="H631">
        <v>5</v>
      </c>
      <c r="I631" t="s">
        <v>2221</v>
      </c>
    </row>
    <row r="632" spans="1:9" x14ac:dyDescent="0.2">
      <c r="A632">
        <v>10947638</v>
      </c>
      <c r="B632" s="16">
        <v>46037</v>
      </c>
      <c r="C632" t="s">
        <v>153</v>
      </c>
      <c r="D632" t="s">
        <v>454</v>
      </c>
      <c r="E632">
        <v>55073</v>
      </c>
      <c r="F632" t="s">
        <v>2222</v>
      </c>
      <c r="G632" t="s">
        <v>2223</v>
      </c>
      <c r="H632">
        <v>5</v>
      </c>
      <c r="I632" t="s">
        <v>2224</v>
      </c>
    </row>
    <row r="633" spans="1:9" x14ac:dyDescent="0.2">
      <c r="A633">
        <v>10947646</v>
      </c>
      <c r="B633" s="16">
        <v>46037</v>
      </c>
      <c r="C633" t="s">
        <v>153</v>
      </c>
      <c r="D633" t="s">
        <v>454</v>
      </c>
      <c r="E633">
        <v>62745</v>
      </c>
      <c r="F633" t="s">
        <v>2225</v>
      </c>
      <c r="G633" t="s">
        <v>2226</v>
      </c>
      <c r="H633">
        <v>4</v>
      </c>
      <c r="I633" t="s">
        <v>1622</v>
      </c>
    </row>
    <row r="634" spans="1:9" x14ac:dyDescent="0.2">
      <c r="A634">
        <v>10947743</v>
      </c>
      <c r="B634" s="16">
        <v>46037</v>
      </c>
      <c r="C634" t="s">
        <v>284</v>
      </c>
      <c r="D634" t="s">
        <v>465</v>
      </c>
      <c r="E634">
        <v>83527</v>
      </c>
      <c r="F634" t="s">
        <v>2227</v>
      </c>
      <c r="G634" t="s">
        <v>2228</v>
      </c>
      <c r="H634">
        <v>4</v>
      </c>
      <c r="I634" t="s">
        <v>2229</v>
      </c>
    </row>
    <row r="635" spans="1:9" x14ac:dyDescent="0.2">
      <c r="A635">
        <v>10947766</v>
      </c>
      <c r="B635" s="16">
        <v>46037</v>
      </c>
      <c r="C635" t="s">
        <v>284</v>
      </c>
      <c r="D635" t="s">
        <v>465</v>
      </c>
      <c r="E635">
        <v>95266</v>
      </c>
      <c r="F635" t="s">
        <v>2230</v>
      </c>
      <c r="G635" t="s">
        <v>2231</v>
      </c>
      <c r="H635">
        <v>4</v>
      </c>
      <c r="I635" t="s">
        <v>2232</v>
      </c>
    </row>
    <row r="636" spans="1:9" x14ac:dyDescent="0.2">
      <c r="A636">
        <v>10947776</v>
      </c>
      <c r="B636" s="16">
        <v>46037</v>
      </c>
      <c r="C636" t="s">
        <v>284</v>
      </c>
      <c r="D636" t="s">
        <v>465</v>
      </c>
      <c r="E636">
        <v>94805</v>
      </c>
      <c r="F636" t="s">
        <v>1596</v>
      </c>
      <c r="G636" t="s">
        <v>2233</v>
      </c>
      <c r="H636">
        <v>1</v>
      </c>
      <c r="I636" t="s">
        <v>2234</v>
      </c>
    </row>
    <row r="637" spans="1:9" x14ac:dyDescent="0.2">
      <c r="A637">
        <v>10947777</v>
      </c>
      <c r="B637" s="16">
        <v>46037</v>
      </c>
      <c r="C637" t="s">
        <v>71</v>
      </c>
      <c r="D637" t="s">
        <v>454</v>
      </c>
      <c r="E637">
        <v>98996</v>
      </c>
      <c r="F637" t="s">
        <v>2235</v>
      </c>
      <c r="G637" t="s">
        <v>2236</v>
      </c>
      <c r="H637">
        <v>4</v>
      </c>
      <c r="I637" t="s">
        <v>2237</v>
      </c>
    </row>
    <row r="638" spans="1:9" x14ac:dyDescent="0.2">
      <c r="A638">
        <v>10947786</v>
      </c>
      <c r="B638" s="16">
        <v>46037</v>
      </c>
      <c r="C638" t="s">
        <v>56</v>
      </c>
      <c r="D638" t="s">
        <v>465</v>
      </c>
      <c r="E638">
        <v>86264</v>
      </c>
      <c r="F638" t="s">
        <v>2238</v>
      </c>
      <c r="G638" t="s">
        <v>2239</v>
      </c>
      <c r="H638">
        <v>3</v>
      </c>
      <c r="I638" t="s">
        <v>2240</v>
      </c>
    </row>
    <row r="639" spans="1:9" x14ac:dyDescent="0.2">
      <c r="A639">
        <v>10947796</v>
      </c>
      <c r="B639" s="16">
        <v>46037</v>
      </c>
      <c r="C639" t="s">
        <v>284</v>
      </c>
      <c r="D639" t="s">
        <v>465</v>
      </c>
      <c r="E639">
        <v>87398</v>
      </c>
      <c r="F639" t="s">
        <v>2241</v>
      </c>
      <c r="G639" t="s">
        <v>2242</v>
      </c>
      <c r="H639">
        <v>1</v>
      </c>
      <c r="I639" t="s">
        <v>2243</v>
      </c>
    </row>
    <row r="640" spans="1:9" x14ac:dyDescent="0.2">
      <c r="A640">
        <v>10947820</v>
      </c>
      <c r="B640" s="16">
        <v>46037</v>
      </c>
      <c r="C640" t="s">
        <v>82</v>
      </c>
      <c r="D640" t="s">
        <v>425</v>
      </c>
      <c r="E640">
        <v>94837</v>
      </c>
      <c r="F640" t="s">
        <v>2244</v>
      </c>
      <c r="G640" t="s">
        <v>2245</v>
      </c>
      <c r="H640">
        <v>4</v>
      </c>
      <c r="I640" t="s">
        <v>2246</v>
      </c>
    </row>
    <row r="641" spans="1:9" x14ac:dyDescent="0.2">
      <c r="A641">
        <v>10947838</v>
      </c>
      <c r="B641" s="16">
        <v>46037</v>
      </c>
      <c r="C641" t="s">
        <v>82</v>
      </c>
      <c r="D641" t="s">
        <v>425</v>
      </c>
      <c r="E641">
        <v>95101</v>
      </c>
      <c r="F641" t="s">
        <v>2247</v>
      </c>
      <c r="G641" t="s">
        <v>2248</v>
      </c>
      <c r="H641">
        <v>4</v>
      </c>
      <c r="I641" t="s">
        <v>2249</v>
      </c>
    </row>
    <row r="642" spans="1:9" x14ac:dyDescent="0.2">
      <c r="A642">
        <v>10947839</v>
      </c>
      <c r="B642" s="16">
        <v>46037</v>
      </c>
      <c r="C642" t="s">
        <v>205</v>
      </c>
      <c r="D642" t="s">
        <v>454</v>
      </c>
      <c r="E642">
        <v>71207</v>
      </c>
      <c r="F642" t="s">
        <v>2250</v>
      </c>
      <c r="G642" t="s">
        <v>2251</v>
      </c>
      <c r="H642">
        <v>2</v>
      </c>
      <c r="I642" t="s">
        <v>2252</v>
      </c>
    </row>
    <row r="643" spans="1:9" x14ac:dyDescent="0.2">
      <c r="A643">
        <v>10947845</v>
      </c>
      <c r="B643" s="16">
        <v>46037</v>
      </c>
      <c r="C643" t="s">
        <v>205</v>
      </c>
      <c r="D643" t="s">
        <v>454</v>
      </c>
      <c r="E643">
        <v>69684</v>
      </c>
      <c r="F643" t="s">
        <v>2253</v>
      </c>
      <c r="G643" t="s">
        <v>2254</v>
      </c>
      <c r="H643">
        <v>1</v>
      </c>
      <c r="I643" t="s">
        <v>2255</v>
      </c>
    </row>
    <row r="644" spans="1:9" x14ac:dyDescent="0.2">
      <c r="A644">
        <v>10947846</v>
      </c>
      <c r="B644" s="16">
        <v>46037</v>
      </c>
      <c r="C644" t="s">
        <v>205</v>
      </c>
      <c r="D644" t="s">
        <v>454</v>
      </c>
      <c r="E644">
        <v>80903</v>
      </c>
      <c r="F644" t="s">
        <v>2256</v>
      </c>
      <c r="G644" t="s">
        <v>2257</v>
      </c>
      <c r="H644">
        <v>1</v>
      </c>
      <c r="I644" t="s">
        <v>2258</v>
      </c>
    </row>
    <row r="645" spans="1:9" x14ac:dyDescent="0.2">
      <c r="A645">
        <v>10947861</v>
      </c>
      <c r="B645" s="16">
        <v>46037</v>
      </c>
      <c r="C645" t="s">
        <v>242</v>
      </c>
      <c r="D645" t="s">
        <v>465</v>
      </c>
      <c r="E645">
        <v>96371</v>
      </c>
      <c r="F645" t="s">
        <v>583</v>
      </c>
      <c r="G645" t="s">
        <v>2259</v>
      </c>
      <c r="H645">
        <v>5</v>
      </c>
      <c r="I645" t="s">
        <v>2260</v>
      </c>
    </row>
    <row r="646" spans="1:9" x14ac:dyDescent="0.2">
      <c r="A646">
        <v>10947869</v>
      </c>
      <c r="B646" s="16">
        <v>46037</v>
      </c>
      <c r="C646" t="s">
        <v>108</v>
      </c>
      <c r="D646" t="s">
        <v>458</v>
      </c>
      <c r="E646">
        <v>76304</v>
      </c>
      <c r="F646" t="s">
        <v>2261</v>
      </c>
      <c r="G646" t="s">
        <v>2262</v>
      </c>
      <c r="H646">
        <v>4</v>
      </c>
      <c r="I646" t="s">
        <v>2263</v>
      </c>
    </row>
    <row r="647" spans="1:9" x14ac:dyDescent="0.2">
      <c r="A647">
        <v>10947874</v>
      </c>
      <c r="B647" s="16">
        <v>46037</v>
      </c>
      <c r="C647" t="s">
        <v>108</v>
      </c>
      <c r="D647" t="s">
        <v>458</v>
      </c>
      <c r="E647">
        <v>92532</v>
      </c>
      <c r="F647" t="s">
        <v>2264</v>
      </c>
      <c r="G647" t="s">
        <v>2265</v>
      </c>
      <c r="H647">
        <v>4</v>
      </c>
      <c r="I647" t="s">
        <v>2266</v>
      </c>
    </row>
    <row r="648" spans="1:9" x14ac:dyDescent="0.2">
      <c r="A648">
        <v>10947881</v>
      </c>
      <c r="B648" s="16">
        <v>46037</v>
      </c>
      <c r="C648" t="s">
        <v>108</v>
      </c>
      <c r="D648" t="s">
        <v>458</v>
      </c>
      <c r="E648">
        <v>77934</v>
      </c>
      <c r="F648" t="s">
        <v>2267</v>
      </c>
      <c r="G648" t="s">
        <v>2268</v>
      </c>
      <c r="H648">
        <v>4</v>
      </c>
      <c r="I648" t="s">
        <v>2269</v>
      </c>
    </row>
    <row r="649" spans="1:9" x14ac:dyDescent="0.2">
      <c r="A649">
        <v>10947882</v>
      </c>
      <c r="B649" s="16">
        <v>46037</v>
      </c>
      <c r="C649" t="s">
        <v>242</v>
      </c>
      <c r="D649" t="s">
        <v>465</v>
      </c>
      <c r="E649">
        <v>74745</v>
      </c>
      <c r="F649" t="s">
        <v>2270</v>
      </c>
      <c r="G649" t="s">
        <v>2271</v>
      </c>
      <c r="H649">
        <v>5</v>
      </c>
      <c r="I649" t="s">
        <v>2272</v>
      </c>
    </row>
    <row r="650" spans="1:9" x14ac:dyDescent="0.2">
      <c r="A650">
        <v>10947918</v>
      </c>
      <c r="B650" s="16">
        <v>46038</v>
      </c>
      <c r="C650" t="s">
        <v>282</v>
      </c>
      <c r="D650" t="s">
        <v>425</v>
      </c>
      <c r="E650">
        <v>96120</v>
      </c>
      <c r="F650" t="s">
        <v>2273</v>
      </c>
      <c r="G650" t="s">
        <v>2274</v>
      </c>
      <c r="H650">
        <v>1</v>
      </c>
      <c r="I650" t="s">
        <v>2275</v>
      </c>
    </row>
    <row r="651" spans="1:9" x14ac:dyDescent="0.2">
      <c r="A651">
        <v>10948022</v>
      </c>
      <c r="B651" s="16">
        <v>46038</v>
      </c>
      <c r="C651" t="s">
        <v>166</v>
      </c>
      <c r="D651" t="s">
        <v>454</v>
      </c>
      <c r="E651">
        <v>72349</v>
      </c>
      <c r="F651" t="s">
        <v>2276</v>
      </c>
      <c r="G651" t="s">
        <v>2277</v>
      </c>
      <c r="H651">
        <v>2</v>
      </c>
      <c r="I651" t="s">
        <v>2278</v>
      </c>
    </row>
    <row r="652" spans="1:9" x14ac:dyDescent="0.2">
      <c r="A652">
        <v>10948027</v>
      </c>
      <c r="B652" s="16">
        <v>46038</v>
      </c>
      <c r="C652" t="s">
        <v>270</v>
      </c>
      <c r="D652" t="s">
        <v>454</v>
      </c>
      <c r="E652">
        <v>98933</v>
      </c>
      <c r="F652" t="s">
        <v>1187</v>
      </c>
      <c r="G652" t="s">
        <v>2279</v>
      </c>
      <c r="H652">
        <v>1</v>
      </c>
      <c r="I652" t="s">
        <v>2280</v>
      </c>
    </row>
    <row r="653" spans="1:9" x14ac:dyDescent="0.2">
      <c r="A653">
        <v>10948032</v>
      </c>
      <c r="B653" s="16">
        <v>46038</v>
      </c>
      <c r="C653" t="s">
        <v>86</v>
      </c>
      <c r="D653" t="s">
        <v>425</v>
      </c>
      <c r="E653">
        <v>82218</v>
      </c>
      <c r="F653" t="s">
        <v>2281</v>
      </c>
      <c r="G653" t="s">
        <v>2282</v>
      </c>
      <c r="H653">
        <v>4</v>
      </c>
      <c r="I653" t="s">
        <v>753</v>
      </c>
    </row>
    <row r="654" spans="1:9" x14ac:dyDescent="0.2">
      <c r="A654">
        <v>10948058</v>
      </c>
      <c r="B654" s="16">
        <v>46038</v>
      </c>
      <c r="C654" t="s">
        <v>86</v>
      </c>
      <c r="D654" t="s">
        <v>425</v>
      </c>
      <c r="E654">
        <v>93155</v>
      </c>
      <c r="F654" t="s">
        <v>2283</v>
      </c>
      <c r="G654" t="s">
        <v>2284</v>
      </c>
      <c r="H654">
        <v>4</v>
      </c>
      <c r="I654" t="s">
        <v>753</v>
      </c>
    </row>
    <row r="655" spans="1:9" x14ac:dyDescent="0.2">
      <c r="A655">
        <v>10948113</v>
      </c>
      <c r="B655" s="16">
        <v>46038</v>
      </c>
      <c r="C655" t="s">
        <v>184</v>
      </c>
      <c r="D655" t="s">
        <v>454</v>
      </c>
      <c r="E655">
        <v>81049</v>
      </c>
      <c r="F655" t="s">
        <v>2285</v>
      </c>
      <c r="G655" t="s">
        <v>2286</v>
      </c>
      <c r="H655">
        <v>5</v>
      </c>
      <c r="I655" t="s">
        <v>2287</v>
      </c>
    </row>
    <row r="656" spans="1:9" x14ac:dyDescent="0.2">
      <c r="A656">
        <v>10948117</v>
      </c>
      <c r="B656" s="16">
        <v>46038</v>
      </c>
      <c r="C656" t="s">
        <v>33</v>
      </c>
      <c r="D656" t="s">
        <v>454</v>
      </c>
      <c r="E656">
        <v>95737</v>
      </c>
      <c r="F656" t="s">
        <v>2288</v>
      </c>
      <c r="G656" t="s">
        <v>2289</v>
      </c>
      <c r="H656">
        <v>4</v>
      </c>
      <c r="I656" t="s">
        <v>2290</v>
      </c>
    </row>
    <row r="657" spans="1:9" x14ac:dyDescent="0.2">
      <c r="A657">
        <v>10948178</v>
      </c>
      <c r="B657" s="16">
        <v>46038</v>
      </c>
      <c r="C657" t="s">
        <v>76</v>
      </c>
      <c r="D657" t="s">
        <v>425</v>
      </c>
      <c r="E657">
        <v>91965</v>
      </c>
      <c r="F657" t="s">
        <v>2291</v>
      </c>
      <c r="G657" t="s">
        <v>2292</v>
      </c>
      <c r="H657">
        <v>4</v>
      </c>
      <c r="I657" t="s">
        <v>2293</v>
      </c>
    </row>
    <row r="658" spans="1:9" x14ac:dyDescent="0.2">
      <c r="A658">
        <v>10948222</v>
      </c>
      <c r="B658" s="16">
        <v>46038</v>
      </c>
      <c r="C658" t="s">
        <v>76</v>
      </c>
      <c r="D658" t="s">
        <v>425</v>
      </c>
      <c r="E658">
        <v>96746</v>
      </c>
      <c r="F658" t="s">
        <v>2294</v>
      </c>
      <c r="G658" t="s">
        <v>2295</v>
      </c>
      <c r="H658">
        <v>4</v>
      </c>
      <c r="I658" t="s">
        <v>2296</v>
      </c>
    </row>
    <row r="659" spans="1:9" x14ac:dyDescent="0.2">
      <c r="A659">
        <v>10948227</v>
      </c>
      <c r="B659" s="16">
        <v>46038</v>
      </c>
      <c r="C659" t="s">
        <v>164</v>
      </c>
      <c r="D659" t="s">
        <v>458</v>
      </c>
      <c r="E659">
        <v>98638</v>
      </c>
      <c r="F659" t="s">
        <v>2297</v>
      </c>
      <c r="G659" t="s">
        <v>2298</v>
      </c>
      <c r="H659">
        <v>2</v>
      </c>
      <c r="I659" t="s">
        <v>2299</v>
      </c>
    </row>
    <row r="660" spans="1:9" x14ac:dyDescent="0.2">
      <c r="A660">
        <v>10948229</v>
      </c>
      <c r="B660" s="16">
        <v>46038</v>
      </c>
      <c r="C660" t="s">
        <v>92</v>
      </c>
      <c r="D660" t="s">
        <v>425</v>
      </c>
      <c r="E660">
        <v>99522</v>
      </c>
      <c r="F660" t="s">
        <v>2300</v>
      </c>
      <c r="G660" t="s">
        <v>2301</v>
      </c>
      <c r="H660">
        <v>3</v>
      </c>
      <c r="I660" t="s">
        <v>2302</v>
      </c>
    </row>
    <row r="661" spans="1:9" x14ac:dyDescent="0.2">
      <c r="A661">
        <v>10948251</v>
      </c>
      <c r="B661" s="16">
        <v>46038</v>
      </c>
      <c r="C661" t="s">
        <v>290</v>
      </c>
      <c r="D661" t="s">
        <v>454</v>
      </c>
      <c r="E661">
        <v>84316</v>
      </c>
      <c r="F661" t="s">
        <v>2303</v>
      </c>
      <c r="G661" t="s">
        <v>2304</v>
      </c>
      <c r="H661">
        <v>1</v>
      </c>
      <c r="I661" t="s">
        <v>2305</v>
      </c>
    </row>
    <row r="662" spans="1:9" x14ac:dyDescent="0.2">
      <c r="A662">
        <v>10948254</v>
      </c>
      <c r="B662" s="16">
        <v>46038</v>
      </c>
      <c r="C662" t="s">
        <v>290</v>
      </c>
      <c r="D662" t="s">
        <v>454</v>
      </c>
      <c r="E662">
        <v>97959</v>
      </c>
      <c r="F662" t="s">
        <v>2306</v>
      </c>
      <c r="G662" t="s">
        <v>2307</v>
      </c>
      <c r="H662">
        <v>3</v>
      </c>
      <c r="I662" t="s">
        <v>2308</v>
      </c>
    </row>
    <row r="663" spans="1:9" x14ac:dyDescent="0.2">
      <c r="A663">
        <v>10948266</v>
      </c>
      <c r="B663" s="16">
        <v>46038</v>
      </c>
      <c r="C663" t="s">
        <v>290</v>
      </c>
      <c r="D663" t="s">
        <v>454</v>
      </c>
      <c r="E663">
        <v>97838</v>
      </c>
      <c r="F663" t="s">
        <v>2309</v>
      </c>
      <c r="G663" t="s">
        <v>2310</v>
      </c>
      <c r="H663">
        <v>2</v>
      </c>
      <c r="I663" t="s">
        <v>2311</v>
      </c>
    </row>
    <row r="664" spans="1:9" x14ac:dyDescent="0.2">
      <c r="A664">
        <v>10948328</v>
      </c>
      <c r="B664" s="16">
        <v>46038</v>
      </c>
      <c r="C664" t="s">
        <v>153</v>
      </c>
      <c r="D664" t="s">
        <v>454</v>
      </c>
      <c r="E664">
        <v>95897</v>
      </c>
      <c r="F664" t="s">
        <v>2312</v>
      </c>
      <c r="G664" t="s">
        <v>2313</v>
      </c>
      <c r="H664">
        <v>4</v>
      </c>
      <c r="I664" t="s">
        <v>2314</v>
      </c>
    </row>
    <row r="665" spans="1:9" x14ac:dyDescent="0.2">
      <c r="A665">
        <v>10948347</v>
      </c>
      <c r="B665" s="16">
        <v>46038</v>
      </c>
      <c r="C665" t="s">
        <v>289</v>
      </c>
      <c r="D665" t="s">
        <v>458</v>
      </c>
      <c r="E665">
        <v>96024</v>
      </c>
      <c r="F665" t="s">
        <v>2315</v>
      </c>
      <c r="G665" t="s">
        <v>2316</v>
      </c>
      <c r="H665">
        <v>4</v>
      </c>
      <c r="I665" t="s">
        <v>2317</v>
      </c>
    </row>
    <row r="666" spans="1:9" x14ac:dyDescent="0.2">
      <c r="A666">
        <v>10948349</v>
      </c>
      <c r="B666" s="16">
        <v>46038</v>
      </c>
      <c r="C666" t="s">
        <v>153</v>
      </c>
      <c r="D666" t="s">
        <v>454</v>
      </c>
      <c r="E666">
        <v>91741</v>
      </c>
      <c r="F666" t="s">
        <v>2318</v>
      </c>
      <c r="G666" t="s">
        <v>2319</v>
      </c>
      <c r="H666">
        <v>1</v>
      </c>
      <c r="I666" t="s">
        <v>2320</v>
      </c>
    </row>
    <row r="667" spans="1:9" x14ac:dyDescent="0.2">
      <c r="A667">
        <v>10948350</v>
      </c>
      <c r="B667" s="16">
        <v>46038</v>
      </c>
      <c r="C667" t="s">
        <v>289</v>
      </c>
      <c r="D667" t="s">
        <v>458</v>
      </c>
      <c r="E667">
        <v>76643</v>
      </c>
      <c r="F667" t="s">
        <v>2321</v>
      </c>
      <c r="G667" t="s">
        <v>2322</v>
      </c>
      <c r="H667">
        <v>4</v>
      </c>
      <c r="I667" t="s">
        <v>2323</v>
      </c>
    </row>
    <row r="668" spans="1:9" x14ac:dyDescent="0.2">
      <c r="A668">
        <v>10948442</v>
      </c>
      <c r="B668" s="16">
        <v>46038</v>
      </c>
      <c r="C668" t="s">
        <v>125</v>
      </c>
      <c r="D668" t="s">
        <v>465</v>
      </c>
      <c r="E668">
        <v>77237</v>
      </c>
      <c r="F668" t="s">
        <v>2324</v>
      </c>
      <c r="G668" t="s">
        <v>2325</v>
      </c>
      <c r="H668">
        <v>4</v>
      </c>
      <c r="I668" t="s">
        <v>2326</v>
      </c>
    </row>
    <row r="669" spans="1:9" x14ac:dyDescent="0.2">
      <c r="A669">
        <v>10948443</v>
      </c>
      <c r="B669" s="16">
        <v>46038</v>
      </c>
      <c r="C669" t="s">
        <v>125</v>
      </c>
      <c r="D669" t="s">
        <v>465</v>
      </c>
      <c r="E669">
        <v>91409</v>
      </c>
      <c r="F669" t="s">
        <v>2327</v>
      </c>
      <c r="G669" t="s">
        <v>2328</v>
      </c>
      <c r="H669">
        <v>4</v>
      </c>
      <c r="I669" t="s">
        <v>2329</v>
      </c>
    </row>
    <row r="670" spans="1:9" x14ac:dyDescent="0.2">
      <c r="A670">
        <v>10948545</v>
      </c>
      <c r="B670" s="16">
        <v>46039</v>
      </c>
      <c r="C670" t="s">
        <v>389</v>
      </c>
      <c r="D670" t="s">
        <v>429</v>
      </c>
      <c r="E670">
        <v>94813</v>
      </c>
      <c r="F670" t="s">
        <v>2330</v>
      </c>
      <c r="G670" t="s">
        <v>2331</v>
      </c>
      <c r="H670">
        <v>5</v>
      </c>
      <c r="I670" t="s">
        <v>2332</v>
      </c>
    </row>
    <row r="671" spans="1:9" x14ac:dyDescent="0.2">
      <c r="A671">
        <v>10948679</v>
      </c>
      <c r="B671" s="16">
        <v>46039</v>
      </c>
      <c r="C671" t="s">
        <v>102</v>
      </c>
      <c r="D671" t="s">
        <v>454</v>
      </c>
      <c r="E671">
        <v>100593</v>
      </c>
      <c r="F671" t="s">
        <v>2333</v>
      </c>
      <c r="G671" t="s">
        <v>2334</v>
      </c>
      <c r="H671">
        <v>3</v>
      </c>
      <c r="I671" t="s">
        <v>2335</v>
      </c>
    </row>
    <row r="672" spans="1:9" x14ac:dyDescent="0.2">
      <c r="A672">
        <v>10948712</v>
      </c>
      <c r="B672" s="16">
        <v>46039</v>
      </c>
      <c r="C672" t="s">
        <v>56</v>
      </c>
      <c r="D672" t="s">
        <v>465</v>
      </c>
      <c r="E672">
        <v>98859</v>
      </c>
      <c r="F672" t="s">
        <v>2336</v>
      </c>
      <c r="G672" t="s">
        <v>2337</v>
      </c>
      <c r="H672">
        <v>4</v>
      </c>
      <c r="I672" t="s">
        <v>1309</v>
      </c>
    </row>
    <row r="673" spans="1:9" x14ac:dyDescent="0.2">
      <c r="A673">
        <v>10948714</v>
      </c>
      <c r="B673" s="16">
        <v>46039</v>
      </c>
      <c r="C673" t="s">
        <v>290</v>
      </c>
      <c r="D673" t="s">
        <v>454</v>
      </c>
      <c r="E673">
        <v>98307</v>
      </c>
      <c r="F673" t="s">
        <v>2338</v>
      </c>
      <c r="G673" t="s">
        <v>2339</v>
      </c>
      <c r="H673">
        <v>3</v>
      </c>
      <c r="I673" t="s">
        <v>2340</v>
      </c>
    </row>
    <row r="674" spans="1:9" x14ac:dyDescent="0.2">
      <c r="A674">
        <v>10948727</v>
      </c>
      <c r="B674" s="16">
        <v>46039</v>
      </c>
      <c r="C674" t="s">
        <v>290</v>
      </c>
      <c r="D674" t="s">
        <v>454</v>
      </c>
      <c r="E674">
        <v>84902</v>
      </c>
      <c r="F674" t="s">
        <v>2341</v>
      </c>
      <c r="G674" t="s">
        <v>2342</v>
      </c>
      <c r="H674">
        <v>1</v>
      </c>
      <c r="I674" t="s">
        <v>2343</v>
      </c>
    </row>
    <row r="675" spans="1:9" x14ac:dyDescent="0.2">
      <c r="A675">
        <v>10948751</v>
      </c>
      <c r="B675" s="16">
        <v>46039</v>
      </c>
      <c r="C675" t="s">
        <v>410</v>
      </c>
      <c r="D675" t="s">
        <v>425</v>
      </c>
      <c r="E675">
        <v>96290</v>
      </c>
      <c r="F675" t="s">
        <v>2344</v>
      </c>
      <c r="G675" t="s">
        <v>2345</v>
      </c>
      <c r="H675">
        <v>5</v>
      </c>
      <c r="I675" t="s">
        <v>2346</v>
      </c>
    </row>
    <row r="676" spans="1:9" x14ac:dyDescent="0.2">
      <c r="A676">
        <v>10948798</v>
      </c>
      <c r="B676" s="16">
        <v>46039</v>
      </c>
      <c r="C676" t="s">
        <v>124</v>
      </c>
      <c r="D676" t="s">
        <v>429</v>
      </c>
      <c r="E676">
        <v>83650</v>
      </c>
      <c r="F676" t="s">
        <v>2347</v>
      </c>
      <c r="G676" t="s">
        <v>2348</v>
      </c>
      <c r="H676">
        <v>5</v>
      </c>
      <c r="I676" t="s">
        <v>2349</v>
      </c>
    </row>
    <row r="677" spans="1:9" x14ac:dyDescent="0.2">
      <c r="A677">
        <v>10948843</v>
      </c>
      <c r="B677" s="16">
        <v>46039</v>
      </c>
      <c r="C677" t="s">
        <v>121</v>
      </c>
      <c r="D677" t="s">
        <v>465</v>
      </c>
      <c r="E677">
        <v>95308</v>
      </c>
      <c r="F677" t="s">
        <v>2350</v>
      </c>
      <c r="G677" t="s">
        <v>2351</v>
      </c>
      <c r="H677">
        <v>5</v>
      </c>
      <c r="I677" t="s">
        <v>2352</v>
      </c>
    </row>
    <row r="678" spans="1:9" x14ac:dyDescent="0.2">
      <c r="A678">
        <v>10948845</v>
      </c>
      <c r="B678" s="16">
        <v>46039</v>
      </c>
      <c r="C678" t="s">
        <v>392</v>
      </c>
      <c r="D678" t="s">
        <v>454</v>
      </c>
      <c r="E678">
        <v>98895</v>
      </c>
      <c r="F678" t="s">
        <v>2353</v>
      </c>
      <c r="G678" t="s">
        <v>2354</v>
      </c>
      <c r="H678">
        <v>4</v>
      </c>
      <c r="I678" t="s">
        <v>2355</v>
      </c>
    </row>
    <row r="679" spans="1:9" x14ac:dyDescent="0.2">
      <c r="A679">
        <v>10948857</v>
      </c>
      <c r="B679" s="16">
        <v>46039</v>
      </c>
      <c r="C679" t="s">
        <v>392</v>
      </c>
      <c r="D679" t="s">
        <v>454</v>
      </c>
      <c r="E679">
        <v>95910</v>
      </c>
      <c r="F679" t="s">
        <v>2356</v>
      </c>
      <c r="G679" t="s">
        <v>2357</v>
      </c>
      <c r="H679">
        <v>4</v>
      </c>
      <c r="I679" t="s">
        <v>2355</v>
      </c>
    </row>
    <row r="680" spans="1:9" x14ac:dyDescent="0.2">
      <c r="A680">
        <v>10948867</v>
      </c>
      <c r="B680" s="16">
        <v>46039</v>
      </c>
      <c r="C680" t="s">
        <v>392</v>
      </c>
      <c r="D680" t="s">
        <v>454</v>
      </c>
      <c r="E680">
        <v>72031</v>
      </c>
      <c r="F680" t="s">
        <v>2358</v>
      </c>
      <c r="G680" t="s">
        <v>2359</v>
      </c>
      <c r="H680">
        <v>4</v>
      </c>
      <c r="I680" t="s">
        <v>2360</v>
      </c>
    </row>
    <row r="681" spans="1:9" x14ac:dyDescent="0.2">
      <c r="A681">
        <v>10949022</v>
      </c>
      <c r="B681" s="16">
        <v>46039</v>
      </c>
      <c r="C681" t="s">
        <v>373</v>
      </c>
      <c r="D681" t="s">
        <v>458</v>
      </c>
      <c r="E681">
        <v>97972</v>
      </c>
      <c r="F681" t="s">
        <v>2361</v>
      </c>
      <c r="G681" t="s">
        <v>2362</v>
      </c>
      <c r="H681">
        <v>5</v>
      </c>
      <c r="I681" t="s">
        <v>1207</v>
      </c>
    </row>
    <row r="682" spans="1:9" x14ac:dyDescent="0.2">
      <c r="A682">
        <v>10949027</v>
      </c>
      <c r="B682" s="16">
        <v>46039</v>
      </c>
      <c r="C682" t="s">
        <v>125</v>
      </c>
      <c r="D682" t="s">
        <v>465</v>
      </c>
      <c r="E682">
        <v>96160</v>
      </c>
      <c r="F682" t="s">
        <v>2363</v>
      </c>
      <c r="G682" t="s">
        <v>2364</v>
      </c>
      <c r="H682">
        <v>4</v>
      </c>
      <c r="I682" t="s">
        <v>1705</v>
      </c>
    </row>
    <row r="683" spans="1:9" x14ac:dyDescent="0.2">
      <c r="A683">
        <v>10949041</v>
      </c>
      <c r="B683" s="16">
        <v>46039</v>
      </c>
      <c r="C683" t="s">
        <v>378</v>
      </c>
      <c r="D683" t="s">
        <v>425</v>
      </c>
      <c r="E683">
        <v>84386</v>
      </c>
      <c r="F683" t="s">
        <v>2365</v>
      </c>
      <c r="G683" t="s">
        <v>2366</v>
      </c>
      <c r="H683">
        <v>4</v>
      </c>
      <c r="I683" t="s">
        <v>2367</v>
      </c>
    </row>
    <row r="684" spans="1:9" x14ac:dyDescent="0.2">
      <c r="A684">
        <v>10949112</v>
      </c>
      <c r="B684" s="16">
        <v>46039</v>
      </c>
      <c r="C684" t="s">
        <v>254</v>
      </c>
      <c r="D684" t="s">
        <v>465</v>
      </c>
      <c r="E684">
        <v>97590</v>
      </c>
      <c r="F684" t="s">
        <v>2368</v>
      </c>
      <c r="G684" t="s">
        <v>2369</v>
      </c>
      <c r="H684">
        <v>3</v>
      </c>
      <c r="I684" t="s">
        <v>2370</v>
      </c>
    </row>
    <row r="685" spans="1:9" x14ac:dyDescent="0.2">
      <c r="A685">
        <v>10949113</v>
      </c>
      <c r="B685" s="16">
        <v>46039</v>
      </c>
      <c r="C685" t="s">
        <v>155</v>
      </c>
      <c r="D685" t="s">
        <v>454</v>
      </c>
      <c r="E685">
        <v>99075</v>
      </c>
      <c r="F685" t="s">
        <v>2371</v>
      </c>
      <c r="G685" t="s">
        <v>2372</v>
      </c>
      <c r="H685">
        <v>4</v>
      </c>
      <c r="I685" t="s">
        <v>926</v>
      </c>
    </row>
    <row r="686" spans="1:9" x14ac:dyDescent="0.2">
      <c r="A686">
        <v>10949127</v>
      </c>
      <c r="B686" s="16">
        <v>46039</v>
      </c>
      <c r="C686" t="s">
        <v>164</v>
      </c>
      <c r="D686" t="s">
        <v>458</v>
      </c>
      <c r="E686">
        <v>99538</v>
      </c>
      <c r="F686" t="s">
        <v>2373</v>
      </c>
      <c r="G686" t="s">
        <v>2374</v>
      </c>
      <c r="H686">
        <v>3</v>
      </c>
      <c r="I686" t="s">
        <v>2375</v>
      </c>
    </row>
    <row r="687" spans="1:9" x14ac:dyDescent="0.2">
      <c r="A687">
        <v>10949225</v>
      </c>
      <c r="B687" s="16">
        <v>46039</v>
      </c>
      <c r="C687" t="s">
        <v>289</v>
      </c>
      <c r="D687" t="s">
        <v>458</v>
      </c>
      <c r="E687">
        <v>96355</v>
      </c>
      <c r="F687" t="s">
        <v>2376</v>
      </c>
      <c r="G687" t="s">
        <v>2377</v>
      </c>
      <c r="H687">
        <v>4</v>
      </c>
      <c r="I687" t="s">
        <v>2378</v>
      </c>
    </row>
    <row r="688" spans="1:9" x14ac:dyDescent="0.2">
      <c r="A688">
        <v>10949232</v>
      </c>
      <c r="B688" s="16">
        <v>46039</v>
      </c>
      <c r="C688" t="s">
        <v>359</v>
      </c>
      <c r="D688" t="s">
        <v>465</v>
      </c>
      <c r="E688">
        <v>94160</v>
      </c>
      <c r="F688" t="s">
        <v>2379</v>
      </c>
      <c r="G688" t="s">
        <v>2380</v>
      </c>
      <c r="H688">
        <v>5</v>
      </c>
      <c r="I688" t="s">
        <v>2381</v>
      </c>
    </row>
    <row r="689" spans="1:9" x14ac:dyDescent="0.2">
      <c r="A689">
        <v>10949317</v>
      </c>
      <c r="B689" s="16">
        <v>46039</v>
      </c>
      <c r="C689" t="s">
        <v>213</v>
      </c>
      <c r="D689" t="s">
        <v>465</v>
      </c>
      <c r="E689">
        <v>39829</v>
      </c>
      <c r="F689" t="s">
        <v>2382</v>
      </c>
      <c r="G689" t="s">
        <v>2383</v>
      </c>
      <c r="H689">
        <v>5</v>
      </c>
      <c r="I689" t="s">
        <v>1271</v>
      </c>
    </row>
    <row r="690" spans="1:9" x14ac:dyDescent="0.2">
      <c r="A690">
        <v>10949320</v>
      </c>
      <c r="B690" s="16">
        <v>46039</v>
      </c>
      <c r="C690" t="s">
        <v>213</v>
      </c>
      <c r="D690" t="s">
        <v>465</v>
      </c>
      <c r="E690">
        <v>88115</v>
      </c>
      <c r="F690" t="s">
        <v>2384</v>
      </c>
      <c r="G690" t="s">
        <v>2385</v>
      </c>
      <c r="H690">
        <v>2</v>
      </c>
      <c r="I690" t="s">
        <v>2386</v>
      </c>
    </row>
    <row r="691" spans="1:9" x14ac:dyDescent="0.2">
      <c r="A691">
        <v>10949329</v>
      </c>
      <c r="B691" s="16">
        <v>46039</v>
      </c>
      <c r="C691" t="s">
        <v>2000</v>
      </c>
      <c r="D691" t="s">
        <v>458</v>
      </c>
      <c r="E691">
        <v>76638</v>
      </c>
      <c r="F691" t="s">
        <v>2387</v>
      </c>
      <c r="G691" t="s">
        <v>2388</v>
      </c>
      <c r="H691">
        <v>4</v>
      </c>
      <c r="I691" t="s">
        <v>2389</v>
      </c>
    </row>
    <row r="692" spans="1:9" x14ac:dyDescent="0.2">
      <c r="A692">
        <v>10949342</v>
      </c>
      <c r="B692" s="16">
        <v>46039</v>
      </c>
      <c r="C692" t="s">
        <v>319</v>
      </c>
      <c r="D692" t="s">
        <v>465</v>
      </c>
      <c r="E692">
        <v>79323</v>
      </c>
      <c r="F692" t="s">
        <v>2390</v>
      </c>
      <c r="G692" t="s">
        <v>2391</v>
      </c>
      <c r="H692">
        <v>4</v>
      </c>
      <c r="I692" t="s">
        <v>2392</v>
      </c>
    </row>
    <row r="693" spans="1:9" x14ac:dyDescent="0.2">
      <c r="A693">
        <v>10949348</v>
      </c>
      <c r="B693" s="16">
        <v>46039</v>
      </c>
      <c r="C693" t="s">
        <v>319</v>
      </c>
      <c r="D693" t="s">
        <v>465</v>
      </c>
      <c r="E693">
        <v>94434</v>
      </c>
      <c r="F693" t="s">
        <v>2393</v>
      </c>
      <c r="G693" t="s">
        <v>2394</v>
      </c>
      <c r="H693">
        <v>4</v>
      </c>
      <c r="I693" t="s">
        <v>2395</v>
      </c>
    </row>
    <row r="694" spans="1:9" x14ac:dyDescent="0.2">
      <c r="A694">
        <v>10949351</v>
      </c>
      <c r="B694" s="16">
        <v>46039</v>
      </c>
      <c r="C694" t="s">
        <v>2000</v>
      </c>
      <c r="D694" t="s">
        <v>458</v>
      </c>
      <c r="E694">
        <v>96257</v>
      </c>
      <c r="F694" t="s">
        <v>2396</v>
      </c>
      <c r="G694" t="s">
        <v>2397</v>
      </c>
      <c r="H694">
        <v>4</v>
      </c>
      <c r="I694" t="s">
        <v>2398</v>
      </c>
    </row>
    <row r="695" spans="1:9" x14ac:dyDescent="0.2">
      <c r="A695">
        <v>10949361</v>
      </c>
      <c r="B695" s="16">
        <v>46039</v>
      </c>
      <c r="C695" t="s">
        <v>319</v>
      </c>
      <c r="D695" t="s">
        <v>465</v>
      </c>
      <c r="E695">
        <v>88476</v>
      </c>
      <c r="F695" t="s">
        <v>2399</v>
      </c>
      <c r="G695" t="s">
        <v>2400</v>
      </c>
      <c r="H695">
        <v>4</v>
      </c>
      <c r="I695" t="s">
        <v>2401</v>
      </c>
    </row>
    <row r="696" spans="1:9" x14ac:dyDescent="0.2">
      <c r="A696">
        <v>10949371</v>
      </c>
      <c r="B696" s="16">
        <v>46039</v>
      </c>
      <c r="C696" t="s">
        <v>319</v>
      </c>
      <c r="D696" t="s">
        <v>465</v>
      </c>
      <c r="E696">
        <v>92037</v>
      </c>
      <c r="F696" t="s">
        <v>2402</v>
      </c>
      <c r="G696" t="s">
        <v>2403</v>
      </c>
      <c r="H696">
        <v>4</v>
      </c>
      <c r="I696" t="s">
        <v>2404</v>
      </c>
    </row>
    <row r="697" spans="1:9" x14ac:dyDescent="0.2">
      <c r="A697">
        <v>10949373</v>
      </c>
      <c r="B697" s="16">
        <v>46039</v>
      </c>
      <c r="C697" t="s">
        <v>217</v>
      </c>
      <c r="D697" t="s">
        <v>465</v>
      </c>
      <c r="E697">
        <v>96277</v>
      </c>
      <c r="F697" t="s">
        <v>2405</v>
      </c>
      <c r="G697" t="s">
        <v>2406</v>
      </c>
      <c r="H697">
        <v>5</v>
      </c>
      <c r="I697" t="s">
        <v>2407</v>
      </c>
    </row>
    <row r="698" spans="1:9" x14ac:dyDescent="0.2">
      <c r="A698">
        <v>10949395</v>
      </c>
      <c r="B698" s="16">
        <v>46039</v>
      </c>
      <c r="C698" t="s">
        <v>56</v>
      </c>
      <c r="D698" t="s">
        <v>465</v>
      </c>
      <c r="E698">
        <v>91523</v>
      </c>
      <c r="F698" t="s">
        <v>2408</v>
      </c>
      <c r="G698" t="s">
        <v>2409</v>
      </c>
      <c r="H698">
        <v>1</v>
      </c>
      <c r="I698" t="s">
        <v>1560</v>
      </c>
    </row>
    <row r="699" spans="1:9" x14ac:dyDescent="0.2">
      <c r="A699">
        <v>10949419</v>
      </c>
      <c r="B699" s="16">
        <v>46039</v>
      </c>
      <c r="C699" t="s">
        <v>174</v>
      </c>
      <c r="D699" t="s">
        <v>425</v>
      </c>
      <c r="E699">
        <v>95135</v>
      </c>
      <c r="F699" t="s">
        <v>2410</v>
      </c>
      <c r="G699" t="s">
        <v>2411</v>
      </c>
      <c r="H699">
        <v>4</v>
      </c>
      <c r="I699" t="s">
        <v>2412</v>
      </c>
    </row>
    <row r="700" spans="1:9" x14ac:dyDescent="0.2">
      <c r="A700">
        <v>10949432</v>
      </c>
      <c r="B700" s="16">
        <v>46039</v>
      </c>
      <c r="C700" t="s">
        <v>319</v>
      </c>
      <c r="D700" t="s">
        <v>465</v>
      </c>
      <c r="E700">
        <v>95922</v>
      </c>
      <c r="F700" t="s">
        <v>2413</v>
      </c>
      <c r="G700" t="s">
        <v>2414</v>
      </c>
      <c r="H700">
        <v>4</v>
      </c>
      <c r="I700" t="s">
        <v>2401</v>
      </c>
    </row>
    <row r="701" spans="1:9" x14ac:dyDescent="0.2">
      <c r="A701">
        <v>10949451</v>
      </c>
      <c r="B701" s="16">
        <v>46039</v>
      </c>
      <c r="C701" t="s">
        <v>174</v>
      </c>
      <c r="D701" t="s">
        <v>425</v>
      </c>
      <c r="E701">
        <v>91405</v>
      </c>
      <c r="F701" t="s">
        <v>2058</v>
      </c>
      <c r="G701" t="s">
        <v>2415</v>
      </c>
      <c r="H701">
        <v>4</v>
      </c>
      <c r="I701" t="s">
        <v>2416</v>
      </c>
    </row>
    <row r="702" spans="1:9" x14ac:dyDescent="0.2">
      <c r="A702">
        <v>10949453</v>
      </c>
      <c r="B702" s="16">
        <v>46039</v>
      </c>
      <c r="C702" t="s">
        <v>319</v>
      </c>
      <c r="D702" t="s">
        <v>465</v>
      </c>
      <c r="E702">
        <v>96842</v>
      </c>
      <c r="F702" t="s">
        <v>2417</v>
      </c>
      <c r="G702" t="s">
        <v>2418</v>
      </c>
      <c r="H702">
        <v>4</v>
      </c>
      <c r="I702" t="s">
        <v>2404</v>
      </c>
    </row>
    <row r="703" spans="1:9" x14ac:dyDescent="0.2">
      <c r="A703">
        <v>10949459</v>
      </c>
      <c r="B703" s="16">
        <v>46039</v>
      </c>
      <c r="C703" t="s">
        <v>415</v>
      </c>
      <c r="D703" t="s">
        <v>454</v>
      </c>
      <c r="E703">
        <v>81884</v>
      </c>
      <c r="F703" t="s">
        <v>2419</v>
      </c>
      <c r="G703" t="s">
        <v>2420</v>
      </c>
      <c r="H703">
        <v>5</v>
      </c>
      <c r="I703" t="s">
        <v>2421</v>
      </c>
    </row>
    <row r="704" spans="1:9" x14ac:dyDescent="0.2">
      <c r="A704">
        <v>10949463</v>
      </c>
      <c r="B704" s="16">
        <v>46039</v>
      </c>
      <c r="C704" t="s">
        <v>217</v>
      </c>
      <c r="D704" t="s">
        <v>465</v>
      </c>
      <c r="E704">
        <v>85141</v>
      </c>
      <c r="F704" t="s">
        <v>2422</v>
      </c>
      <c r="G704" t="s">
        <v>2423</v>
      </c>
      <c r="H704">
        <v>5</v>
      </c>
      <c r="I704" t="s">
        <v>2424</v>
      </c>
    </row>
    <row r="705" spans="1:9" x14ac:dyDescent="0.2">
      <c r="A705">
        <v>10949467</v>
      </c>
      <c r="B705" s="16">
        <v>46039</v>
      </c>
      <c r="C705" t="s">
        <v>319</v>
      </c>
      <c r="D705" t="s">
        <v>465</v>
      </c>
      <c r="E705">
        <v>97302</v>
      </c>
      <c r="F705" t="s">
        <v>2425</v>
      </c>
      <c r="G705" t="s">
        <v>2426</v>
      </c>
      <c r="H705">
        <v>4</v>
      </c>
      <c r="I705" t="s">
        <v>2404</v>
      </c>
    </row>
    <row r="706" spans="1:9" x14ac:dyDescent="0.2">
      <c r="A706">
        <v>10949480</v>
      </c>
      <c r="B706" s="16">
        <v>46039</v>
      </c>
      <c r="C706" t="s">
        <v>2000</v>
      </c>
      <c r="D706" t="s">
        <v>458</v>
      </c>
      <c r="E706">
        <v>82864</v>
      </c>
      <c r="F706" t="s">
        <v>2427</v>
      </c>
      <c r="G706" t="s">
        <v>2428</v>
      </c>
      <c r="H706">
        <v>4</v>
      </c>
      <c r="I706" t="s">
        <v>2429</v>
      </c>
    </row>
    <row r="707" spans="1:9" x14ac:dyDescent="0.2">
      <c r="A707">
        <v>10949492</v>
      </c>
      <c r="B707" s="16">
        <v>46039</v>
      </c>
      <c r="C707" t="s">
        <v>415</v>
      </c>
      <c r="D707" t="s">
        <v>454</v>
      </c>
      <c r="E707">
        <v>95156</v>
      </c>
      <c r="F707" t="s">
        <v>2430</v>
      </c>
      <c r="G707" t="s">
        <v>2431</v>
      </c>
      <c r="H707">
        <v>2</v>
      </c>
      <c r="I707" t="s">
        <v>2432</v>
      </c>
    </row>
    <row r="708" spans="1:9" x14ac:dyDescent="0.2">
      <c r="A708">
        <v>10949510</v>
      </c>
      <c r="B708" s="16">
        <v>46039</v>
      </c>
      <c r="C708" t="s">
        <v>186</v>
      </c>
      <c r="D708" t="s">
        <v>454</v>
      </c>
      <c r="E708">
        <v>92312</v>
      </c>
      <c r="F708" t="s">
        <v>2433</v>
      </c>
      <c r="G708" t="s">
        <v>2434</v>
      </c>
      <c r="H708">
        <v>5</v>
      </c>
      <c r="I708" t="s">
        <v>2435</v>
      </c>
    </row>
    <row r="709" spans="1:9" x14ac:dyDescent="0.2">
      <c r="A709">
        <v>10949523</v>
      </c>
      <c r="B709" s="16">
        <v>46039</v>
      </c>
      <c r="C709" t="s">
        <v>2000</v>
      </c>
      <c r="D709" t="s">
        <v>458</v>
      </c>
      <c r="E709">
        <v>85808</v>
      </c>
      <c r="F709" t="s">
        <v>1257</v>
      </c>
      <c r="G709" t="s">
        <v>2436</v>
      </c>
      <c r="H709">
        <v>4</v>
      </c>
      <c r="I709" t="s">
        <v>2437</v>
      </c>
    </row>
    <row r="710" spans="1:9" x14ac:dyDescent="0.2">
      <c r="A710">
        <v>10949526</v>
      </c>
      <c r="B710" s="16">
        <v>46039</v>
      </c>
      <c r="C710" t="s">
        <v>415</v>
      </c>
      <c r="D710" t="s">
        <v>454</v>
      </c>
      <c r="E710">
        <v>94871</v>
      </c>
      <c r="F710" t="s">
        <v>2438</v>
      </c>
      <c r="G710" t="s">
        <v>2439</v>
      </c>
      <c r="H710">
        <v>1</v>
      </c>
      <c r="I710" t="s">
        <v>2440</v>
      </c>
    </row>
    <row r="711" spans="1:9" x14ac:dyDescent="0.2">
      <c r="A711">
        <v>10949536</v>
      </c>
      <c r="B711" s="16">
        <v>46039</v>
      </c>
      <c r="C711" t="s">
        <v>213</v>
      </c>
      <c r="D711" t="s">
        <v>465</v>
      </c>
      <c r="E711">
        <v>95457</v>
      </c>
      <c r="F711" t="s">
        <v>2441</v>
      </c>
      <c r="G711" t="s">
        <v>2442</v>
      </c>
      <c r="H711">
        <v>4</v>
      </c>
      <c r="I711" t="s">
        <v>2443</v>
      </c>
    </row>
    <row r="712" spans="1:9" x14ac:dyDescent="0.2">
      <c r="A712">
        <v>10949640</v>
      </c>
      <c r="B712" s="16">
        <v>46039</v>
      </c>
      <c r="C712" t="s">
        <v>209</v>
      </c>
      <c r="D712" t="s">
        <v>454</v>
      </c>
      <c r="E712">
        <v>52276</v>
      </c>
      <c r="F712" t="s">
        <v>2444</v>
      </c>
      <c r="G712" t="s">
        <v>2445</v>
      </c>
      <c r="H712">
        <v>5</v>
      </c>
      <c r="I712" t="s">
        <v>2446</v>
      </c>
    </row>
    <row r="713" spans="1:9" x14ac:dyDescent="0.2">
      <c r="A713">
        <v>10949650</v>
      </c>
      <c r="B713" s="16">
        <v>46039</v>
      </c>
      <c r="C713" t="s">
        <v>93</v>
      </c>
      <c r="D713" t="s">
        <v>429</v>
      </c>
      <c r="E713">
        <v>52936</v>
      </c>
      <c r="F713" t="s">
        <v>2447</v>
      </c>
      <c r="G713" t="s">
        <v>2448</v>
      </c>
      <c r="H713">
        <v>2</v>
      </c>
      <c r="I713" t="s">
        <v>1168</v>
      </c>
    </row>
    <row r="714" spans="1:9" x14ac:dyDescent="0.2">
      <c r="A714">
        <v>10949659</v>
      </c>
      <c r="B714" s="16">
        <v>46039</v>
      </c>
      <c r="C714" t="s">
        <v>415</v>
      </c>
      <c r="D714" t="s">
        <v>454</v>
      </c>
      <c r="E714">
        <v>94529</v>
      </c>
      <c r="F714" t="s">
        <v>2449</v>
      </c>
      <c r="G714" t="s">
        <v>2450</v>
      </c>
      <c r="H714">
        <v>3</v>
      </c>
      <c r="I714" t="s">
        <v>2451</v>
      </c>
    </row>
    <row r="715" spans="1:9" x14ac:dyDescent="0.2">
      <c r="A715">
        <v>10949689</v>
      </c>
      <c r="B715" s="16">
        <v>46039</v>
      </c>
      <c r="C715" t="s">
        <v>93</v>
      </c>
      <c r="D715" t="s">
        <v>429</v>
      </c>
      <c r="E715">
        <v>98237</v>
      </c>
      <c r="F715" t="s">
        <v>2452</v>
      </c>
      <c r="G715" t="s">
        <v>2453</v>
      </c>
      <c r="H715">
        <v>2</v>
      </c>
      <c r="I715" t="s">
        <v>2454</v>
      </c>
    </row>
    <row r="716" spans="1:9" x14ac:dyDescent="0.2">
      <c r="A716">
        <v>10949697</v>
      </c>
      <c r="B716" s="16">
        <v>46039</v>
      </c>
      <c r="C716" t="s">
        <v>128</v>
      </c>
      <c r="D716" t="s">
        <v>458</v>
      </c>
      <c r="E716">
        <v>84399</v>
      </c>
      <c r="F716" t="s">
        <v>2455</v>
      </c>
      <c r="G716" t="s">
        <v>2456</v>
      </c>
      <c r="H716">
        <v>1</v>
      </c>
      <c r="I716" t="s">
        <v>2457</v>
      </c>
    </row>
    <row r="717" spans="1:9" x14ac:dyDescent="0.2">
      <c r="A717">
        <v>10949777</v>
      </c>
      <c r="B717" s="16">
        <v>46039</v>
      </c>
      <c r="C717" t="s">
        <v>128</v>
      </c>
      <c r="D717" t="s">
        <v>458</v>
      </c>
      <c r="E717">
        <v>98966</v>
      </c>
      <c r="F717" t="s">
        <v>2458</v>
      </c>
      <c r="G717" t="s">
        <v>2459</v>
      </c>
      <c r="H717">
        <v>1</v>
      </c>
      <c r="I717" t="s">
        <v>2460</v>
      </c>
    </row>
    <row r="718" spans="1:9" x14ac:dyDescent="0.2">
      <c r="A718">
        <v>10949788</v>
      </c>
      <c r="B718" s="16">
        <v>46039</v>
      </c>
      <c r="C718" t="s">
        <v>2000</v>
      </c>
      <c r="D718" t="s">
        <v>458</v>
      </c>
      <c r="E718">
        <v>83368</v>
      </c>
      <c r="F718" t="s">
        <v>2461</v>
      </c>
      <c r="G718" t="s">
        <v>2462</v>
      </c>
      <c r="H718">
        <v>4</v>
      </c>
      <c r="I718" t="s">
        <v>2463</v>
      </c>
    </row>
    <row r="719" spans="1:9" x14ac:dyDescent="0.2">
      <c r="A719">
        <v>10949818</v>
      </c>
      <c r="B719" s="16">
        <v>46039</v>
      </c>
      <c r="C719" t="s">
        <v>2000</v>
      </c>
      <c r="D719" t="s">
        <v>458</v>
      </c>
      <c r="E719">
        <v>82960</v>
      </c>
      <c r="F719" t="s">
        <v>2464</v>
      </c>
      <c r="G719" t="s">
        <v>2465</v>
      </c>
      <c r="H719">
        <v>4</v>
      </c>
      <c r="I719" t="s">
        <v>2466</v>
      </c>
    </row>
    <row r="720" spans="1:9" x14ac:dyDescent="0.2">
      <c r="A720">
        <v>10949861</v>
      </c>
      <c r="B720" s="16">
        <v>46039</v>
      </c>
      <c r="C720" t="s">
        <v>410</v>
      </c>
      <c r="D720" t="s">
        <v>425</v>
      </c>
      <c r="E720">
        <v>96790</v>
      </c>
      <c r="F720" t="s">
        <v>2467</v>
      </c>
      <c r="G720" t="s">
        <v>2468</v>
      </c>
      <c r="H720">
        <v>5</v>
      </c>
      <c r="I720" t="s">
        <v>2469</v>
      </c>
    </row>
    <row r="721" spans="1:9" x14ac:dyDescent="0.2">
      <c r="A721">
        <v>10949934</v>
      </c>
      <c r="B721" s="16">
        <v>46039</v>
      </c>
      <c r="C721" t="s">
        <v>156</v>
      </c>
      <c r="D721" t="s">
        <v>425</v>
      </c>
      <c r="E721">
        <v>94961</v>
      </c>
      <c r="F721" t="s">
        <v>2470</v>
      </c>
      <c r="G721" t="s">
        <v>2471</v>
      </c>
      <c r="H721">
        <v>4</v>
      </c>
      <c r="I721" t="s">
        <v>2472</v>
      </c>
    </row>
    <row r="722" spans="1:9" x14ac:dyDescent="0.2">
      <c r="A722">
        <v>10949972</v>
      </c>
      <c r="B722" s="16">
        <v>46039</v>
      </c>
      <c r="C722" t="s">
        <v>410</v>
      </c>
      <c r="D722" t="s">
        <v>425</v>
      </c>
      <c r="E722">
        <v>99358</v>
      </c>
      <c r="F722" t="s">
        <v>2473</v>
      </c>
      <c r="G722" t="s">
        <v>2474</v>
      </c>
      <c r="H722">
        <v>5</v>
      </c>
      <c r="I722" t="s">
        <v>2475</v>
      </c>
    </row>
    <row r="723" spans="1:9" x14ac:dyDescent="0.2">
      <c r="A723">
        <v>10949978</v>
      </c>
      <c r="B723" s="16">
        <v>46039</v>
      </c>
      <c r="C723" t="s">
        <v>156</v>
      </c>
      <c r="D723" t="s">
        <v>425</v>
      </c>
      <c r="E723">
        <v>97008</v>
      </c>
      <c r="F723" t="s">
        <v>2476</v>
      </c>
      <c r="G723" t="s">
        <v>2477</v>
      </c>
      <c r="H723">
        <v>4</v>
      </c>
      <c r="I723" t="s">
        <v>2478</v>
      </c>
    </row>
    <row r="724" spans="1:9" x14ac:dyDescent="0.2">
      <c r="A724">
        <v>10949989</v>
      </c>
      <c r="B724" s="16">
        <v>46039</v>
      </c>
      <c r="C724" t="s">
        <v>410</v>
      </c>
      <c r="D724" t="s">
        <v>425</v>
      </c>
      <c r="E724">
        <v>98787</v>
      </c>
      <c r="F724" t="s">
        <v>2479</v>
      </c>
      <c r="G724" t="s">
        <v>2480</v>
      </c>
      <c r="H724">
        <v>5</v>
      </c>
      <c r="I724" t="s">
        <v>2481</v>
      </c>
    </row>
    <row r="725" spans="1:9" x14ac:dyDescent="0.2">
      <c r="A725">
        <v>10950008</v>
      </c>
      <c r="B725" s="16">
        <v>46039</v>
      </c>
      <c r="C725" t="s">
        <v>410</v>
      </c>
      <c r="D725" t="s">
        <v>425</v>
      </c>
      <c r="E725">
        <v>98679</v>
      </c>
      <c r="F725" t="s">
        <v>2482</v>
      </c>
      <c r="G725" t="s">
        <v>2483</v>
      </c>
      <c r="H725">
        <v>5</v>
      </c>
      <c r="I725" t="s">
        <v>2484</v>
      </c>
    </row>
    <row r="726" spans="1:9" x14ac:dyDescent="0.2">
      <c r="A726">
        <v>10950011</v>
      </c>
      <c r="B726" s="16">
        <v>46039</v>
      </c>
      <c r="C726" t="s">
        <v>156</v>
      </c>
      <c r="D726" t="s">
        <v>425</v>
      </c>
      <c r="E726">
        <v>98111</v>
      </c>
      <c r="F726" t="s">
        <v>2485</v>
      </c>
      <c r="G726" t="s">
        <v>2486</v>
      </c>
      <c r="H726">
        <v>4</v>
      </c>
      <c r="I726" t="s">
        <v>2487</v>
      </c>
    </row>
    <row r="727" spans="1:9" x14ac:dyDescent="0.2">
      <c r="A727">
        <v>10950038</v>
      </c>
      <c r="B727" s="16">
        <v>46039</v>
      </c>
      <c r="C727" t="s">
        <v>410</v>
      </c>
      <c r="D727" t="s">
        <v>425</v>
      </c>
      <c r="E727">
        <v>97551</v>
      </c>
      <c r="F727" t="s">
        <v>2488</v>
      </c>
      <c r="G727" t="s">
        <v>2489</v>
      </c>
      <c r="H727">
        <v>5</v>
      </c>
      <c r="I727" t="s">
        <v>2490</v>
      </c>
    </row>
    <row r="728" spans="1:9" x14ac:dyDescent="0.2">
      <c r="A728">
        <v>10950151</v>
      </c>
      <c r="B728" s="16">
        <v>46039</v>
      </c>
      <c r="C728" t="s">
        <v>138</v>
      </c>
      <c r="D728" t="s">
        <v>425</v>
      </c>
      <c r="E728">
        <v>59621</v>
      </c>
      <c r="F728" t="s">
        <v>2491</v>
      </c>
      <c r="G728" t="s">
        <v>2492</v>
      </c>
      <c r="H728">
        <v>5</v>
      </c>
      <c r="I728" t="s">
        <v>2493</v>
      </c>
    </row>
    <row r="729" spans="1:9" x14ac:dyDescent="0.2">
      <c r="A729">
        <v>10950178</v>
      </c>
      <c r="B729" s="16">
        <v>46039</v>
      </c>
      <c r="C729" t="s">
        <v>128</v>
      </c>
      <c r="D729" t="s">
        <v>458</v>
      </c>
      <c r="E729">
        <v>85241</v>
      </c>
      <c r="F729" t="s">
        <v>2494</v>
      </c>
      <c r="G729" t="s">
        <v>2495</v>
      </c>
      <c r="H729">
        <v>4</v>
      </c>
      <c r="I729" t="s">
        <v>2496</v>
      </c>
    </row>
    <row r="730" spans="1:9" x14ac:dyDescent="0.2">
      <c r="A730">
        <v>10950183</v>
      </c>
      <c r="B730" s="16">
        <v>46039</v>
      </c>
      <c r="C730" t="s">
        <v>203</v>
      </c>
      <c r="D730" t="s">
        <v>458</v>
      </c>
      <c r="E730">
        <v>92603</v>
      </c>
      <c r="F730" t="s">
        <v>2497</v>
      </c>
      <c r="G730" t="s">
        <v>2498</v>
      </c>
      <c r="H730">
        <v>4</v>
      </c>
      <c r="I730" t="s">
        <v>2499</v>
      </c>
    </row>
    <row r="731" spans="1:9" x14ac:dyDescent="0.2">
      <c r="A731">
        <v>10950190</v>
      </c>
      <c r="B731" s="16">
        <v>46039</v>
      </c>
      <c r="C731" t="s">
        <v>203</v>
      </c>
      <c r="D731" t="s">
        <v>458</v>
      </c>
      <c r="E731">
        <v>93719</v>
      </c>
      <c r="F731" t="s">
        <v>2500</v>
      </c>
      <c r="G731" t="s">
        <v>2501</v>
      </c>
      <c r="H731">
        <v>4</v>
      </c>
      <c r="I731" t="s">
        <v>2502</v>
      </c>
    </row>
    <row r="732" spans="1:9" x14ac:dyDescent="0.2">
      <c r="A732">
        <v>10950207</v>
      </c>
      <c r="B732" s="16">
        <v>46039</v>
      </c>
      <c r="C732" t="s">
        <v>203</v>
      </c>
      <c r="D732" t="s">
        <v>458</v>
      </c>
      <c r="E732">
        <v>93718</v>
      </c>
      <c r="F732" t="s">
        <v>2503</v>
      </c>
      <c r="G732" t="s">
        <v>2504</v>
      </c>
      <c r="H732">
        <v>4</v>
      </c>
      <c r="I732" t="s">
        <v>2505</v>
      </c>
    </row>
    <row r="733" spans="1:9" x14ac:dyDescent="0.2">
      <c r="A733">
        <v>10950260</v>
      </c>
      <c r="B733" s="16">
        <v>46039</v>
      </c>
      <c r="C733" t="s">
        <v>138</v>
      </c>
      <c r="D733" t="s">
        <v>425</v>
      </c>
      <c r="E733">
        <v>97119</v>
      </c>
      <c r="F733" t="s">
        <v>2506</v>
      </c>
      <c r="G733" t="s">
        <v>2507</v>
      </c>
      <c r="H733">
        <v>5</v>
      </c>
      <c r="I733" t="s">
        <v>2508</v>
      </c>
    </row>
    <row r="734" spans="1:9" x14ac:dyDescent="0.2">
      <c r="A734">
        <v>10950328</v>
      </c>
      <c r="B734" s="16">
        <v>46039</v>
      </c>
      <c r="C734" t="s">
        <v>307</v>
      </c>
      <c r="D734" t="s">
        <v>425</v>
      </c>
      <c r="E734">
        <v>89565</v>
      </c>
      <c r="F734" t="s">
        <v>2509</v>
      </c>
      <c r="G734" t="s">
        <v>2510</v>
      </c>
      <c r="H734">
        <v>4</v>
      </c>
      <c r="I734" t="s">
        <v>2511</v>
      </c>
    </row>
    <row r="735" spans="1:9" x14ac:dyDescent="0.2">
      <c r="A735">
        <v>10950334</v>
      </c>
      <c r="B735" s="16">
        <v>46039</v>
      </c>
      <c r="C735" t="s">
        <v>128</v>
      </c>
      <c r="D735" t="s">
        <v>458</v>
      </c>
      <c r="E735">
        <v>63504</v>
      </c>
      <c r="F735" t="s">
        <v>2512</v>
      </c>
      <c r="G735" t="s">
        <v>2513</v>
      </c>
      <c r="H735">
        <v>4</v>
      </c>
      <c r="I735" t="s">
        <v>2514</v>
      </c>
    </row>
    <row r="736" spans="1:9" x14ac:dyDescent="0.2">
      <c r="A736">
        <v>10950339</v>
      </c>
      <c r="B736" s="16">
        <v>46039</v>
      </c>
      <c r="C736" t="s">
        <v>307</v>
      </c>
      <c r="D736" t="s">
        <v>425</v>
      </c>
      <c r="E736">
        <v>95183</v>
      </c>
      <c r="F736" t="s">
        <v>2515</v>
      </c>
      <c r="G736" t="s">
        <v>2516</v>
      </c>
      <c r="H736">
        <v>4</v>
      </c>
      <c r="I736" t="s">
        <v>2517</v>
      </c>
    </row>
    <row r="737" spans="1:9" x14ac:dyDescent="0.2">
      <c r="A737">
        <v>10950413</v>
      </c>
      <c r="B737" s="16">
        <v>46039</v>
      </c>
      <c r="C737" t="s">
        <v>235</v>
      </c>
      <c r="D737" t="s">
        <v>582</v>
      </c>
      <c r="E737">
        <v>96429</v>
      </c>
      <c r="F737" t="s">
        <v>2518</v>
      </c>
      <c r="G737" t="s">
        <v>2519</v>
      </c>
      <c r="H737">
        <v>5</v>
      </c>
      <c r="I737" t="s">
        <v>2520</v>
      </c>
    </row>
    <row r="738" spans="1:9" x14ac:dyDescent="0.2">
      <c r="A738">
        <v>10950484</v>
      </c>
      <c r="B738" s="16">
        <v>46040</v>
      </c>
      <c r="C738" t="s">
        <v>302</v>
      </c>
      <c r="D738" t="s">
        <v>458</v>
      </c>
      <c r="E738">
        <v>86031</v>
      </c>
      <c r="F738" t="s">
        <v>2521</v>
      </c>
      <c r="G738" t="s">
        <v>2522</v>
      </c>
      <c r="H738">
        <v>1</v>
      </c>
      <c r="I738" t="s">
        <v>2523</v>
      </c>
    </row>
    <row r="739" spans="1:9" x14ac:dyDescent="0.2">
      <c r="A739">
        <v>10950486</v>
      </c>
      <c r="B739" s="16">
        <v>46040</v>
      </c>
      <c r="C739" t="s">
        <v>302</v>
      </c>
      <c r="D739" t="s">
        <v>458</v>
      </c>
      <c r="E739">
        <v>80584</v>
      </c>
      <c r="F739" t="s">
        <v>2524</v>
      </c>
      <c r="G739" t="s">
        <v>2525</v>
      </c>
      <c r="H739">
        <v>1</v>
      </c>
      <c r="I739" t="s">
        <v>2523</v>
      </c>
    </row>
    <row r="740" spans="1:9" x14ac:dyDescent="0.2">
      <c r="A740">
        <v>10950487</v>
      </c>
      <c r="B740" s="16">
        <v>46040</v>
      </c>
      <c r="C740" t="s">
        <v>302</v>
      </c>
      <c r="D740" t="s">
        <v>458</v>
      </c>
      <c r="E740">
        <v>96861</v>
      </c>
      <c r="F740" t="s">
        <v>2526</v>
      </c>
      <c r="G740" t="s">
        <v>2527</v>
      </c>
      <c r="H740">
        <v>1</v>
      </c>
      <c r="I740" t="s">
        <v>2528</v>
      </c>
    </row>
    <row r="741" spans="1:9" x14ac:dyDescent="0.2">
      <c r="A741">
        <v>10950490</v>
      </c>
      <c r="B741" s="16">
        <v>46040</v>
      </c>
      <c r="C741" t="s">
        <v>302</v>
      </c>
      <c r="D741" t="s">
        <v>458</v>
      </c>
      <c r="E741">
        <v>99106</v>
      </c>
      <c r="F741" t="s">
        <v>2529</v>
      </c>
      <c r="G741" t="s">
        <v>2530</v>
      </c>
      <c r="H741">
        <v>1</v>
      </c>
      <c r="I741" t="s">
        <v>2531</v>
      </c>
    </row>
    <row r="742" spans="1:9" x14ac:dyDescent="0.2">
      <c r="A742">
        <v>10950495</v>
      </c>
      <c r="B742" s="16">
        <v>46040</v>
      </c>
      <c r="C742" t="s">
        <v>302</v>
      </c>
      <c r="D742" t="s">
        <v>458</v>
      </c>
      <c r="E742">
        <v>94243</v>
      </c>
      <c r="F742" t="s">
        <v>2532</v>
      </c>
      <c r="G742" t="s">
        <v>2533</v>
      </c>
      <c r="H742">
        <v>1</v>
      </c>
      <c r="I742" t="s">
        <v>2534</v>
      </c>
    </row>
    <row r="743" spans="1:9" x14ac:dyDescent="0.2">
      <c r="A743">
        <v>10950560</v>
      </c>
      <c r="B743" s="16">
        <v>46040</v>
      </c>
      <c r="C743" t="s">
        <v>265</v>
      </c>
      <c r="D743" t="s">
        <v>582</v>
      </c>
      <c r="E743">
        <v>91110</v>
      </c>
      <c r="F743" t="s">
        <v>2535</v>
      </c>
      <c r="G743" t="s">
        <v>2536</v>
      </c>
      <c r="H743">
        <v>5</v>
      </c>
      <c r="I743" t="s">
        <v>2537</v>
      </c>
    </row>
    <row r="744" spans="1:9" x14ac:dyDescent="0.2">
      <c r="A744">
        <v>10950568</v>
      </c>
      <c r="B744" s="16">
        <v>46040</v>
      </c>
      <c r="C744" t="s">
        <v>265</v>
      </c>
      <c r="D744" t="s">
        <v>582</v>
      </c>
      <c r="E744">
        <v>97399</v>
      </c>
      <c r="F744" t="s">
        <v>2538</v>
      </c>
      <c r="G744" t="s">
        <v>2539</v>
      </c>
      <c r="H744">
        <v>4</v>
      </c>
      <c r="I744" t="s">
        <v>2540</v>
      </c>
    </row>
    <row r="745" spans="1:9" x14ac:dyDescent="0.2">
      <c r="A745">
        <v>10950571</v>
      </c>
      <c r="B745" s="16">
        <v>46040</v>
      </c>
      <c r="C745" t="s">
        <v>265</v>
      </c>
      <c r="D745" t="s">
        <v>582</v>
      </c>
      <c r="E745">
        <v>97526</v>
      </c>
      <c r="F745" t="s">
        <v>2541</v>
      </c>
      <c r="G745" t="s">
        <v>2542</v>
      </c>
      <c r="H745">
        <v>4</v>
      </c>
      <c r="I745" t="s">
        <v>2543</v>
      </c>
    </row>
    <row r="746" spans="1:9" x14ac:dyDescent="0.2">
      <c r="A746">
        <v>10950588</v>
      </c>
      <c r="B746" s="16">
        <v>46040</v>
      </c>
      <c r="C746" t="s">
        <v>265</v>
      </c>
      <c r="D746" t="s">
        <v>582</v>
      </c>
      <c r="E746">
        <v>97569</v>
      </c>
      <c r="F746" t="s">
        <v>2544</v>
      </c>
      <c r="G746" t="s">
        <v>2545</v>
      </c>
      <c r="H746">
        <v>5</v>
      </c>
      <c r="I746" t="s">
        <v>2546</v>
      </c>
    </row>
    <row r="747" spans="1:9" x14ac:dyDescent="0.2">
      <c r="A747">
        <v>10950604</v>
      </c>
      <c r="B747" s="16">
        <v>46040</v>
      </c>
      <c r="C747" t="s">
        <v>265</v>
      </c>
      <c r="D747" t="s">
        <v>582</v>
      </c>
      <c r="E747">
        <v>97705</v>
      </c>
      <c r="F747" t="s">
        <v>2547</v>
      </c>
      <c r="G747" t="s">
        <v>2548</v>
      </c>
      <c r="H747">
        <v>5</v>
      </c>
      <c r="I747" t="s">
        <v>2549</v>
      </c>
    </row>
    <row r="748" spans="1:9" x14ac:dyDescent="0.2">
      <c r="A748">
        <v>10950605</v>
      </c>
      <c r="B748" s="16">
        <v>46040</v>
      </c>
      <c r="C748" t="s">
        <v>169</v>
      </c>
      <c r="D748" t="s">
        <v>425</v>
      </c>
      <c r="E748">
        <v>93092</v>
      </c>
      <c r="F748" t="s">
        <v>2550</v>
      </c>
      <c r="G748" t="s">
        <v>2551</v>
      </c>
      <c r="H748">
        <v>5</v>
      </c>
      <c r="I748" t="s">
        <v>2552</v>
      </c>
    </row>
    <row r="749" spans="1:9" x14ac:dyDescent="0.2">
      <c r="A749">
        <v>10950613</v>
      </c>
      <c r="B749" s="16">
        <v>46040</v>
      </c>
      <c r="C749" t="s">
        <v>265</v>
      </c>
      <c r="D749" t="s">
        <v>582</v>
      </c>
      <c r="E749">
        <v>99270</v>
      </c>
      <c r="F749" t="s">
        <v>2553</v>
      </c>
      <c r="G749" t="s">
        <v>2554</v>
      </c>
      <c r="H749">
        <v>5</v>
      </c>
      <c r="I749" t="s">
        <v>2555</v>
      </c>
    </row>
    <row r="750" spans="1:9" x14ac:dyDescent="0.2">
      <c r="A750">
        <v>10950697</v>
      </c>
      <c r="B750" s="16">
        <v>46040</v>
      </c>
      <c r="C750" t="s">
        <v>248</v>
      </c>
      <c r="D750" t="s">
        <v>429</v>
      </c>
      <c r="E750">
        <v>70820</v>
      </c>
      <c r="F750" t="s">
        <v>2556</v>
      </c>
      <c r="G750" t="s">
        <v>2557</v>
      </c>
      <c r="H750">
        <v>4</v>
      </c>
      <c r="I750" t="s">
        <v>2558</v>
      </c>
    </row>
    <row r="751" spans="1:9" x14ac:dyDescent="0.2">
      <c r="A751">
        <v>10950703</v>
      </c>
      <c r="B751" s="16">
        <v>46040</v>
      </c>
      <c r="C751" t="s">
        <v>248</v>
      </c>
      <c r="D751" t="s">
        <v>429</v>
      </c>
      <c r="E751">
        <v>74879</v>
      </c>
      <c r="F751" t="s">
        <v>2559</v>
      </c>
      <c r="G751" t="s">
        <v>2560</v>
      </c>
      <c r="H751">
        <v>3</v>
      </c>
      <c r="I751" t="s">
        <v>2561</v>
      </c>
    </row>
    <row r="752" spans="1:9" x14ac:dyDescent="0.2">
      <c r="A752">
        <v>10950758</v>
      </c>
      <c r="B752" s="16">
        <v>46040</v>
      </c>
      <c r="C752" t="s">
        <v>205</v>
      </c>
      <c r="D752" t="s">
        <v>454</v>
      </c>
      <c r="E752">
        <v>95090</v>
      </c>
      <c r="F752" t="s">
        <v>1769</v>
      </c>
      <c r="G752" t="s">
        <v>2562</v>
      </c>
      <c r="H752">
        <v>1</v>
      </c>
      <c r="I752" t="s">
        <v>2563</v>
      </c>
    </row>
    <row r="753" spans="1:9" x14ac:dyDescent="0.2">
      <c r="A753">
        <v>10950864</v>
      </c>
      <c r="B753" s="16">
        <v>46040</v>
      </c>
      <c r="C753" t="s">
        <v>169</v>
      </c>
      <c r="D753" t="s">
        <v>425</v>
      </c>
      <c r="E753">
        <v>95442</v>
      </c>
      <c r="F753" t="s">
        <v>2564</v>
      </c>
      <c r="G753" t="s">
        <v>2565</v>
      </c>
      <c r="H753">
        <v>4</v>
      </c>
      <c r="I753" t="s">
        <v>2566</v>
      </c>
    </row>
    <row r="754" spans="1:9" x14ac:dyDescent="0.2">
      <c r="A754">
        <v>10950899</v>
      </c>
      <c r="B754" s="16">
        <v>46040</v>
      </c>
      <c r="C754" t="s">
        <v>200</v>
      </c>
      <c r="D754" t="s">
        <v>454</v>
      </c>
      <c r="E754">
        <v>88850</v>
      </c>
      <c r="F754" t="s">
        <v>2567</v>
      </c>
      <c r="G754" t="s">
        <v>2568</v>
      </c>
      <c r="H754">
        <v>5</v>
      </c>
      <c r="I754" t="s">
        <v>1006</v>
      </c>
    </row>
    <row r="755" spans="1:9" x14ac:dyDescent="0.2">
      <c r="A755">
        <v>10950902</v>
      </c>
      <c r="B755" s="16">
        <v>46040</v>
      </c>
      <c r="C755" t="s">
        <v>200</v>
      </c>
      <c r="D755" t="s">
        <v>454</v>
      </c>
      <c r="E755">
        <v>91611</v>
      </c>
      <c r="F755" t="s">
        <v>2569</v>
      </c>
      <c r="G755" t="s">
        <v>2570</v>
      </c>
      <c r="H755">
        <v>5</v>
      </c>
      <c r="I755" t="s">
        <v>2571</v>
      </c>
    </row>
    <row r="756" spans="1:9" x14ac:dyDescent="0.2">
      <c r="A756">
        <v>10950920</v>
      </c>
      <c r="B756" s="16">
        <v>46040</v>
      </c>
      <c r="C756" t="s">
        <v>297</v>
      </c>
      <c r="D756" t="s">
        <v>425</v>
      </c>
      <c r="E756">
        <v>97057</v>
      </c>
      <c r="F756" t="s">
        <v>2572</v>
      </c>
      <c r="G756" t="s">
        <v>2573</v>
      </c>
      <c r="H756">
        <v>3</v>
      </c>
      <c r="I756" t="s">
        <v>2574</v>
      </c>
    </row>
    <row r="757" spans="1:9" x14ac:dyDescent="0.2">
      <c r="A757">
        <v>10950950</v>
      </c>
      <c r="B757" s="16">
        <v>46040</v>
      </c>
      <c r="C757" t="s">
        <v>356</v>
      </c>
      <c r="D757" t="s">
        <v>454</v>
      </c>
      <c r="E757">
        <v>25875</v>
      </c>
      <c r="F757" t="s">
        <v>2575</v>
      </c>
      <c r="G757" t="s">
        <v>2576</v>
      </c>
      <c r="H757">
        <v>5</v>
      </c>
      <c r="I757" t="s">
        <v>2577</v>
      </c>
    </row>
    <row r="758" spans="1:9" x14ac:dyDescent="0.2">
      <c r="A758">
        <v>10950957</v>
      </c>
      <c r="B758" s="16">
        <v>46040</v>
      </c>
      <c r="C758" t="s">
        <v>356</v>
      </c>
      <c r="D758" t="s">
        <v>454</v>
      </c>
      <c r="E758">
        <v>71539</v>
      </c>
      <c r="F758" t="s">
        <v>2578</v>
      </c>
      <c r="G758" t="s">
        <v>2579</v>
      </c>
      <c r="H758">
        <v>5</v>
      </c>
      <c r="I758" t="s">
        <v>2580</v>
      </c>
    </row>
    <row r="759" spans="1:9" x14ac:dyDescent="0.2">
      <c r="A759">
        <v>10950959</v>
      </c>
      <c r="B759" s="16">
        <v>46040</v>
      </c>
      <c r="C759" t="s">
        <v>356</v>
      </c>
      <c r="D759" t="s">
        <v>454</v>
      </c>
      <c r="E759">
        <v>94976</v>
      </c>
      <c r="F759" t="s">
        <v>2581</v>
      </c>
      <c r="G759" t="s">
        <v>2582</v>
      </c>
      <c r="H759">
        <v>5</v>
      </c>
      <c r="I759" t="s">
        <v>2583</v>
      </c>
    </row>
    <row r="760" spans="1:9" x14ac:dyDescent="0.2">
      <c r="A760">
        <v>10950961</v>
      </c>
      <c r="B760" s="16">
        <v>46040</v>
      </c>
      <c r="C760" t="s">
        <v>356</v>
      </c>
      <c r="D760" t="s">
        <v>454</v>
      </c>
      <c r="E760">
        <v>91566</v>
      </c>
      <c r="F760" t="s">
        <v>2584</v>
      </c>
      <c r="G760" t="s">
        <v>2585</v>
      </c>
      <c r="H760">
        <v>5</v>
      </c>
      <c r="I760" t="s">
        <v>2586</v>
      </c>
    </row>
    <row r="761" spans="1:9" x14ac:dyDescent="0.2">
      <c r="A761">
        <v>10950962</v>
      </c>
      <c r="B761" s="16">
        <v>46040</v>
      </c>
      <c r="C761" t="s">
        <v>331</v>
      </c>
      <c r="D761" t="s">
        <v>454</v>
      </c>
      <c r="E761">
        <v>97369</v>
      </c>
      <c r="F761" t="s">
        <v>2587</v>
      </c>
      <c r="G761" t="s">
        <v>2588</v>
      </c>
      <c r="H761">
        <v>4</v>
      </c>
      <c r="I761" t="s">
        <v>2589</v>
      </c>
    </row>
    <row r="762" spans="1:9" x14ac:dyDescent="0.2">
      <c r="A762">
        <v>10950977</v>
      </c>
      <c r="B762" s="16">
        <v>46040</v>
      </c>
      <c r="C762" t="s">
        <v>184</v>
      </c>
      <c r="D762" t="s">
        <v>454</v>
      </c>
      <c r="E762">
        <v>93390</v>
      </c>
      <c r="F762" t="s">
        <v>2590</v>
      </c>
      <c r="G762" t="s">
        <v>2591</v>
      </c>
      <c r="H762">
        <v>2</v>
      </c>
      <c r="I762" t="s">
        <v>2592</v>
      </c>
    </row>
    <row r="763" spans="1:9" x14ac:dyDescent="0.2">
      <c r="A763">
        <v>10950978</v>
      </c>
      <c r="B763" s="16">
        <v>46040</v>
      </c>
      <c r="C763" t="s">
        <v>184</v>
      </c>
      <c r="D763" t="s">
        <v>454</v>
      </c>
      <c r="E763">
        <v>93008</v>
      </c>
      <c r="F763" t="s">
        <v>2593</v>
      </c>
      <c r="G763" t="s">
        <v>2594</v>
      </c>
      <c r="H763">
        <v>5</v>
      </c>
      <c r="I763" t="s">
        <v>2595</v>
      </c>
    </row>
    <row r="764" spans="1:9" x14ac:dyDescent="0.2">
      <c r="A764">
        <v>10950979</v>
      </c>
      <c r="B764" s="16">
        <v>46040</v>
      </c>
      <c r="C764" t="s">
        <v>184</v>
      </c>
      <c r="D764" t="s">
        <v>454</v>
      </c>
      <c r="E764">
        <v>94782</v>
      </c>
      <c r="F764" t="s">
        <v>2596</v>
      </c>
      <c r="G764" t="s">
        <v>2597</v>
      </c>
      <c r="H764">
        <v>4</v>
      </c>
      <c r="I764" t="s">
        <v>2598</v>
      </c>
    </row>
    <row r="765" spans="1:9" x14ac:dyDescent="0.2">
      <c r="A765">
        <v>10950980</v>
      </c>
      <c r="B765" s="16">
        <v>46040</v>
      </c>
      <c r="C765" t="s">
        <v>184</v>
      </c>
      <c r="D765" t="s">
        <v>454</v>
      </c>
      <c r="E765">
        <v>52020</v>
      </c>
      <c r="F765" t="s">
        <v>2599</v>
      </c>
      <c r="G765" t="s">
        <v>2600</v>
      </c>
      <c r="H765">
        <v>4</v>
      </c>
      <c r="I765" t="s">
        <v>2601</v>
      </c>
    </row>
    <row r="766" spans="1:9" x14ac:dyDescent="0.2">
      <c r="A766">
        <v>10950981</v>
      </c>
      <c r="B766" s="16">
        <v>46040</v>
      </c>
      <c r="C766" t="s">
        <v>184</v>
      </c>
      <c r="D766" t="s">
        <v>454</v>
      </c>
      <c r="E766">
        <v>91360</v>
      </c>
      <c r="F766" t="s">
        <v>2602</v>
      </c>
      <c r="G766" t="s">
        <v>2603</v>
      </c>
      <c r="H766">
        <v>5</v>
      </c>
      <c r="I766" t="s">
        <v>2604</v>
      </c>
    </row>
    <row r="767" spans="1:9" x14ac:dyDescent="0.2">
      <c r="A767">
        <v>10950982</v>
      </c>
      <c r="B767" s="16">
        <v>46040</v>
      </c>
      <c r="C767" t="s">
        <v>184</v>
      </c>
      <c r="D767" t="s">
        <v>454</v>
      </c>
      <c r="E767">
        <v>83223</v>
      </c>
      <c r="F767" t="s">
        <v>2605</v>
      </c>
      <c r="G767" t="s">
        <v>2606</v>
      </c>
      <c r="H767">
        <v>4</v>
      </c>
      <c r="I767" t="s">
        <v>2607</v>
      </c>
    </row>
    <row r="768" spans="1:9" x14ac:dyDescent="0.2">
      <c r="A768">
        <v>10950991</v>
      </c>
      <c r="B768" s="16">
        <v>46040</v>
      </c>
      <c r="C768" t="s">
        <v>381</v>
      </c>
      <c r="D768" t="s">
        <v>458</v>
      </c>
      <c r="E768">
        <v>98715</v>
      </c>
      <c r="F768" t="s">
        <v>1279</v>
      </c>
      <c r="G768" t="s">
        <v>2608</v>
      </c>
      <c r="H768">
        <v>4</v>
      </c>
      <c r="I768" t="s">
        <v>2609</v>
      </c>
    </row>
    <row r="769" spans="1:9" x14ac:dyDescent="0.2">
      <c r="A769">
        <v>10950993</v>
      </c>
      <c r="B769" s="16">
        <v>46040</v>
      </c>
      <c r="C769" t="s">
        <v>381</v>
      </c>
      <c r="D769" t="s">
        <v>458</v>
      </c>
      <c r="E769">
        <v>99374</v>
      </c>
      <c r="F769" t="s">
        <v>2610</v>
      </c>
      <c r="G769" t="s">
        <v>2611</v>
      </c>
      <c r="H769">
        <v>4</v>
      </c>
      <c r="I769" t="s">
        <v>2612</v>
      </c>
    </row>
    <row r="770" spans="1:9" x14ac:dyDescent="0.2">
      <c r="A770">
        <v>10950994</v>
      </c>
      <c r="B770" s="16">
        <v>46040</v>
      </c>
      <c r="C770" t="s">
        <v>381</v>
      </c>
      <c r="D770" t="s">
        <v>458</v>
      </c>
      <c r="E770">
        <v>95272</v>
      </c>
      <c r="F770" t="s">
        <v>2613</v>
      </c>
      <c r="G770" t="s">
        <v>2614</v>
      </c>
      <c r="H770">
        <v>2</v>
      </c>
      <c r="I770" t="s">
        <v>2615</v>
      </c>
    </row>
    <row r="771" spans="1:9" x14ac:dyDescent="0.2">
      <c r="A771">
        <v>10950995</v>
      </c>
      <c r="B771" s="16">
        <v>46040</v>
      </c>
      <c r="C771" t="s">
        <v>381</v>
      </c>
      <c r="D771" t="s">
        <v>458</v>
      </c>
      <c r="E771">
        <v>98236</v>
      </c>
      <c r="F771" t="s">
        <v>2616</v>
      </c>
      <c r="G771" t="s">
        <v>2617</v>
      </c>
      <c r="H771">
        <v>4</v>
      </c>
      <c r="I771" t="s">
        <v>2618</v>
      </c>
    </row>
    <row r="772" spans="1:9" x14ac:dyDescent="0.2">
      <c r="A772">
        <v>10950996</v>
      </c>
      <c r="B772" s="16">
        <v>46040</v>
      </c>
      <c r="C772" t="s">
        <v>381</v>
      </c>
      <c r="D772" t="s">
        <v>458</v>
      </c>
      <c r="E772">
        <v>93204</v>
      </c>
      <c r="F772" t="s">
        <v>2619</v>
      </c>
      <c r="G772" t="s">
        <v>2620</v>
      </c>
      <c r="H772">
        <v>4</v>
      </c>
      <c r="I772" t="s">
        <v>2621</v>
      </c>
    </row>
    <row r="773" spans="1:9" x14ac:dyDescent="0.2">
      <c r="A773">
        <v>10950997</v>
      </c>
      <c r="B773" s="16">
        <v>46040</v>
      </c>
      <c r="C773" t="s">
        <v>338</v>
      </c>
      <c r="D773" t="s">
        <v>458</v>
      </c>
      <c r="E773">
        <v>82769</v>
      </c>
      <c r="F773" t="s">
        <v>2622</v>
      </c>
      <c r="G773" t="s">
        <v>2623</v>
      </c>
      <c r="H773">
        <v>4</v>
      </c>
      <c r="I773" t="s">
        <v>2624</v>
      </c>
    </row>
    <row r="774" spans="1:9" x14ac:dyDescent="0.2">
      <c r="A774">
        <v>10951041</v>
      </c>
      <c r="B774" s="16">
        <v>46041</v>
      </c>
      <c r="C774" t="s">
        <v>399</v>
      </c>
      <c r="D774" t="s">
        <v>465</v>
      </c>
      <c r="E774">
        <v>95182</v>
      </c>
      <c r="F774" t="s">
        <v>2625</v>
      </c>
      <c r="G774" t="s">
        <v>2626</v>
      </c>
      <c r="H774">
        <v>5</v>
      </c>
      <c r="I774" t="s">
        <v>2627</v>
      </c>
    </row>
    <row r="775" spans="1:9" x14ac:dyDescent="0.2">
      <c r="A775">
        <v>10951046</v>
      </c>
      <c r="B775" s="16">
        <v>46041</v>
      </c>
      <c r="C775" t="s">
        <v>399</v>
      </c>
      <c r="D775" t="s">
        <v>465</v>
      </c>
      <c r="E775">
        <v>86230</v>
      </c>
      <c r="F775" t="s">
        <v>2628</v>
      </c>
      <c r="G775" t="s">
        <v>2629</v>
      </c>
      <c r="H775">
        <v>5</v>
      </c>
      <c r="I775" t="s">
        <v>2627</v>
      </c>
    </row>
    <row r="776" spans="1:9" x14ac:dyDescent="0.2">
      <c r="A776">
        <v>10951071</v>
      </c>
      <c r="B776" s="16">
        <v>46041</v>
      </c>
      <c r="C776" t="s">
        <v>78</v>
      </c>
      <c r="D776" t="s">
        <v>465</v>
      </c>
      <c r="E776">
        <v>95723</v>
      </c>
      <c r="F776" t="s">
        <v>2630</v>
      </c>
      <c r="G776" t="s">
        <v>2631</v>
      </c>
      <c r="H776">
        <v>4</v>
      </c>
      <c r="I776" t="s">
        <v>2632</v>
      </c>
    </row>
    <row r="777" spans="1:9" x14ac:dyDescent="0.2">
      <c r="A777">
        <v>10951081</v>
      </c>
      <c r="B777" s="16">
        <v>46041</v>
      </c>
      <c r="C777" t="s">
        <v>289</v>
      </c>
      <c r="D777" t="s">
        <v>458</v>
      </c>
      <c r="E777">
        <v>85212</v>
      </c>
      <c r="F777" t="s">
        <v>2633</v>
      </c>
      <c r="G777" t="s">
        <v>2634</v>
      </c>
      <c r="H777">
        <v>4</v>
      </c>
      <c r="I777" t="s">
        <v>2635</v>
      </c>
    </row>
    <row r="778" spans="1:9" x14ac:dyDescent="0.2">
      <c r="A778">
        <v>10951109</v>
      </c>
      <c r="B778" s="16">
        <v>46041</v>
      </c>
      <c r="C778" t="s">
        <v>362</v>
      </c>
      <c r="D778" t="s">
        <v>458</v>
      </c>
      <c r="E778">
        <v>96942</v>
      </c>
      <c r="F778" t="s">
        <v>2636</v>
      </c>
      <c r="G778" t="s">
        <v>2637</v>
      </c>
      <c r="H778">
        <v>4</v>
      </c>
      <c r="I778" t="s">
        <v>2638</v>
      </c>
    </row>
    <row r="779" spans="1:9" x14ac:dyDescent="0.2">
      <c r="A779">
        <v>10951137</v>
      </c>
      <c r="B779" s="16">
        <v>46041</v>
      </c>
      <c r="C779" t="s">
        <v>270</v>
      </c>
      <c r="D779" t="s">
        <v>454</v>
      </c>
      <c r="E779">
        <v>66768</v>
      </c>
      <c r="F779" t="s">
        <v>2639</v>
      </c>
      <c r="G779" t="s">
        <v>2640</v>
      </c>
      <c r="H779">
        <v>5</v>
      </c>
      <c r="I779" t="s">
        <v>2641</v>
      </c>
    </row>
    <row r="780" spans="1:9" x14ac:dyDescent="0.2">
      <c r="A780">
        <v>10951194</v>
      </c>
      <c r="B780" s="16">
        <v>46041</v>
      </c>
      <c r="C780" t="s">
        <v>279</v>
      </c>
      <c r="D780" t="s">
        <v>425</v>
      </c>
      <c r="E780">
        <v>68877</v>
      </c>
      <c r="F780" t="s">
        <v>2642</v>
      </c>
      <c r="G780" t="s">
        <v>2643</v>
      </c>
      <c r="H780">
        <v>5</v>
      </c>
      <c r="I780" t="s">
        <v>2644</v>
      </c>
    </row>
    <row r="781" spans="1:9" x14ac:dyDescent="0.2">
      <c r="A781">
        <v>10951197</v>
      </c>
      <c r="B781" s="16">
        <v>46041</v>
      </c>
      <c r="C781" t="s">
        <v>270</v>
      </c>
      <c r="D781" t="s">
        <v>454</v>
      </c>
      <c r="E781">
        <v>40820</v>
      </c>
      <c r="F781" t="s">
        <v>2645</v>
      </c>
      <c r="G781" t="s">
        <v>2646</v>
      </c>
      <c r="H781">
        <v>4</v>
      </c>
      <c r="I781" t="s">
        <v>2647</v>
      </c>
    </row>
    <row r="782" spans="1:9" x14ac:dyDescent="0.2">
      <c r="A782">
        <v>10951225</v>
      </c>
      <c r="B782" s="16">
        <v>46041</v>
      </c>
      <c r="C782" t="s">
        <v>291</v>
      </c>
      <c r="D782" t="s">
        <v>425</v>
      </c>
      <c r="E782">
        <v>90341</v>
      </c>
      <c r="F782" t="s">
        <v>2648</v>
      </c>
      <c r="G782" t="s">
        <v>2649</v>
      </c>
      <c r="H782">
        <v>4</v>
      </c>
      <c r="I782" t="s">
        <v>2650</v>
      </c>
    </row>
    <row r="783" spans="1:9" x14ac:dyDescent="0.2">
      <c r="A783">
        <v>10951233</v>
      </c>
      <c r="B783" s="16">
        <v>46041</v>
      </c>
      <c r="C783" t="s">
        <v>367</v>
      </c>
      <c r="D783" t="s">
        <v>425</v>
      </c>
      <c r="E783">
        <v>68882</v>
      </c>
      <c r="F783" t="s">
        <v>2090</v>
      </c>
      <c r="G783" t="s">
        <v>2651</v>
      </c>
      <c r="H783">
        <v>5</v>
      </c>
      <c r="I783" t="s">
        <v>2652</v>
      </c>
    </row>
    <row r="784" spans="1:9" x14ac:dyDescent="0.2">
      <c r="A784">
        <v>10951235</v>
      </c>
      <c r="B784" s="16">
        <v>46041</v>
      </c>
      <c r="C784" t="s">
        <v>279</v>
      </c>
      <c r="D784" t="s">
        <v>425</v>
      </c>
      <c r="E784">
        <v>97766</v>
      </c>
      <c r="F784" t="s">
        <v>2653</v>
      </c>
      <c r="G784" t="s">
        <v>2654</v>
      </c>
      <c r="H784">
        <v>5</v>
      </c>
      <c r="I784" t="s">
        <v>2655</v>
      </c>
    </row>
    <row r="785" spans="1:9" x14ac:dyDescent="0.2">
      <c r="A785">
        <v>10951241</v>
      </c>
      <c r="B785" s="16">
        <v>46041</v>
      </c>
      <c r="C785" t="s">
        <v>367</v>
      </c>
      <c r="D785" t="s">
        <v>425</v>
      </c>
      <c r="E785">
        <v>72101</v>
      </c>
      <c r="F785" t="s">
        <v>2656</v>
      </c>
      <c r="G785" t="s">
        <v>2657</v>
      </c>
      <c r="H785">
        <v>5</v>
      </c>
      <c r="I785" t="s">
        <v>2658</v>
      </c>
    </row>
    <row r="786" spans="1:9" x14ac:dyDescent="0.2">
      <c r="A786">
        <v>10951247</v>
      </c>
      <c r="B786" s="16">
        <v>46041</v>
      </c>
      <c r="C786" t="s">
        <v>279</v>
      </c>
      <c r="D786" t="s">
        <v>425</v>
      </c>
      <c r="E786">
        <v>84519</v>
      </c>
      <c r="F786" t="s">
        <v>2659</v>
      </c>
      <c r="G786" t="s">
        <v>2660</v>
      </c>
      <c r="H786">
        <v>5</v>
      </c>
      <c r="I786" t="s">
        <v>2661</v>
      </c>
    </row>
    <row r="787" spans="1:9" x14ac:dyDescent="0.2">
      <c r="A787">
        <v>10951258</v>
      </c>
      <c r="B787" s="16">
        <v>46041</v>
      </c>
      <c r="C787" t="s">
        <v>279</v>
      </c>
      <c r="D787" t="s">
        <v>425</v>
      </c>
      <c r="E787">
        <v>91241</v>
      </c>
      <c r="F787" t="s">
        <v>2662</v>
      </c>
      <c r="G787" t="s">
        <v>2663</v>
      </c>
      <c r="H787">
        <v>5</v>
      </c>
      <c r="I787" t="s">
        <v>2664</v>
      </c>
    </row>
    <row r="788" spans="1:9" x14ac:dyDescent="0.2">
      <c r="A788">
        <v>10951288</v>
      </c>
      <c r="B788" s="16">
        <v>46041</v>
      </c>
      <c r="C788" t="s">
        <v>169</v>
      </c>
      <c r="D788" t="s">
        <v>425</v>
      </c>
      <c r="E788">
        <v>94443</v>
      </c>
      <c r="F788" t="s">
        <v>2665</v>
      </c>
      <c r="G788" t="s">
        <v>2666</v>
      </c>
      <c r="H788">
        <v>5</v>
      </c>
      <c r="I788" t="s">
        <v>2667</v>
      </c>
    </row>
    <row r="789" spans="1:9" x14ac:dyDescent="0.2">
      <c r="A789">
        <v>10951352</v>
      </c>
      <c r="B789" s="16">
        <v>46041</v>
      </c>
      <c r="C789" t="s">
        <v>169</v>
      </c>
      <c r="D789" t="s">
        <v>425</v>
      </c>
      <c r="E789">
        <v>96633</v>
      </c>
      <c r="F789" t="s">
        <v>2668</v>
      </c>
      <c r="G789" t="s">
        <v>2669</v>
      </c>
      <c r="H789">
        <v>5</v>
      </c>
      <c r="I789" t="s">
        <v>2670</v>
      </c>
    </row>
    <row r="790" spans="1:9" x14ac:dyDescent="0.2">
      <c r="A790">
        <v>10951418</v>
      </c>
      <c r="B790" s="16">
        <v>46041</v>
      </c>
      <c r="C790" t="s">
        <v>325</v>
      </c>
      <c r="D790" t="s">
        <v>1947</v>
      </c>
      <c r="E790">
        <v>83284</v>
      </c>
      <c r="F790" t="s">
        <v>2671</v>
      </c>
      <c r="G790" t="s">
        <v>2672</v>
      </c>
      <c r="H790">
        <v>4</v>
      </c>
      <c r="I790" t="s">
        <v>2673</v>
      </c>
    </row>
    <row r="791" spans="1:9" x14ac:dyDescent="0.2">
      <c r="A791">
        <v>10951422</v>
      </c>
      <c r="B791" s="16">
        <v>46041</v>
      </c>
      <c r="C791" t="s">
        <v>44</v>
      </c>
      <c r="D791" t="s">
        <v>582</v>
      </c>
      <c r="E791">
        <v>84235</v>
      </c>
      <c r="F791" t="s">
        <v>2674</v>
      </c>
      <c r="G791" t="s">
        <v>2675</v>
      </c>
      <c r="H791">
        <v>4</v>
      </c>
      <c r="I791" t="s">
        <v>2676</v>
      </c>
    </row>
    <row r="792" spans="1:9" x14ac:dyDescent="0.2">
      <c r="A792">
        <v>10951423</v>
      </c>
      <c r="B792" s="16">
        <v>46041</v>
      </c>
      <c r="C792" t="s">
        <v>325</v>
      </c>
      <c r="D792" t="s">
        <v>1947</v>
      </c>
      <c r="E792">
        <v>90813</v>
      </c>
      <c r="F792" t="s">
        <v>2677</v>
      </c>
      <c r="G792" t="s">
        <v>2678</v>
      </c>
      <c r="H792">
        <v>4</v>
      </c>
      <c r="I792" t="s">
        <v>2679</v>
      </c>
    </row>
    <row r="793" spans="1:9" x14ac:dyDescent="0.2">
      <c r="A793">
        <v>10951476</v>
      </c>
      <c r="B793" s="16">
        <v>46041</v>
      </c>
      <c r="C793" t="s">
        <v>121</v>
      </c>
      <c r="D793" t="s">
        <v>465</v>
      </c>
      <c r="E793">
        <v>99451</v>
      </c>
      <c r="F793" t="s">
        <v>2680</v>
      </c>
      <c r="G793" t="s">
        <v>2681</v>
      </c>
      <c r="H793">
        <v>5</v>
      </c>
      <c r="I793" t="s">
        <v>2682</v>
      </c>
    </row>
    <row r="794" spans="1:9" x14ac:dyDescent="0.2">
      <c r="A794">
        <v>10951495</v>
      </c>
      <c r="B794" s="16">
        <v>46041</v>
      </c>
      <c r="C794" t="s">
        <v>121</v>
      </c>
      <c r="D794" t="s">
        <v>465</v>
      </c>
      <c r="E794">
        <v>100201</v>
      </c>
      <c r="F794" t="s">
        <v>2683</v>
      </c>
      <c r="G794" t="s">
        <v>2684</v>
      </c>
      <c r="H794">
        <v>5</v>
      </c>
      <c r="I794" t="s">
        <v>2685</v>
      </c>
    </row>
    <row r="795" spans="1:9" x14ac:dyDescent="0.2">
      <c r="A795">
        <v>10951507</v>
      </c>
      <c r="B795" s="16">
        <v>46041</v>
      </c>
      <c r="C795" t="s">
        <v>82</v>
      </c>
      <c r="D795" t="s">
        <v>425</v>
      </c>
      <c r="E795">
        <v>96694</v>
      </c>
      <c r="F795" t="s">
        <v>2686</v>
      </c>
      <c r="G795" t="s">
        <v>2687</v>
      </c>
      <c r="H795">
        <v>5</v>
      </c>
      <c r="I795" t="s">
        <v>2688</v>
      </c>
    </row>
    <row r="796" spans="1:9" x14ac:dyDescent="0.2">
      <c r="A796">
        <v>10951512</v>
      </c>
      <c r="B796" s="16">
        <v>46041</v>
      </c>
      <c r="C796" t="s">
        <v>235</v>
      </c>
      <c r="D796" t="s">
        <v>582</v>
      </c>
      <c r="E796">
        <v>78810</v>
      </c>
      <c r="F796" t="s">
        <v>1608</v>
      </c>
      <c r="G796" t="s">
        <v>2689</v>
      </c>
      <c r="H796">
        <v>5</v>
      </c>
      <c r="I796" t="s">
        <v>1990</v>
      </c>
    </row>
    <row r="797" spans="1:9" x14ac:dyDescent="0.2">
      <c r="A797">
        <v>10951550</v>
      </c>
      <c r="B797" s="16">
        <v>46041</v>
      </c>
      <c r="C797" t="s">
        <v>331</v>
      </c>
      <c r="D797" t="s">
        <v>454</v>
      </c>
      <c r="E797">
        <v>97647</v>
      </c>
      <c r="F797" t="s">
        <v>2690</v>
      </c>
      <c r="G797" t="s">
        <v>2691</v>
      </c>
      <c r="H797">
        <v>4</v>
      </c>
      <c r="I797" t="s">
        <v>2692</v>
      </c>
    </row>
    <row r="798" spans="1:9" x14ac:dyDescent="0.2">
      <c r="A798">
        <v>10951598</v>
      </c>
      <c r="B798" s="16">
        <v>46042</v>
      </c>
      <c r="C798" t="s">
        <v>249</v>
      </c>
      <c r="D798" t="s">
        <v>465</v>
      </c>
      <c r="E798">
        <v>95156</v>
      </c>
      <c r="F798" t="s">
        <v>2430</v>
      </c>
      <c r="G798" t="s">
        <v>2693</v>
      </c>
      <c r="H798">
        <v>4</v>
      </c>
      <c r="I798" t="s">
        <v>2694</v>
      </c>
    </row>
    <row r="799" spans="1:9" x14ac:dyDescent="0.2">
      <c r="A799">
        <v>10951685</v>
      </c>
      <c r="B799" s="16">
        <v>46042</v>
      </c>
      <c r="C799" t="s">
        <v>331</v>
      </c>
      <c r="D799" t="s">
        <v>454</v>
      </c>
      <c r="E799">
        <v>97065</v>
      </c>
      <c r="F799" t="s">
        <v>2695</v>
      </c>
      <c r="G799" t="s">
        <v>2696</v>
      </c>
      <c r="H799">
        <v>4</v>
      </c>
      <c r="I799" t="s">
        <v>2697</v>
      </c>
    </row>
    <row r="800" spans="1:9" x14ac:dyDescent="0.2">
      <c r="A800">
        <v>10951690</v>
      </c>
      <c r="B800" s="16">
        <v>46042</v>
      </c>
      <c r="C800" t="s">
        <v>249</v>
      </c>
      <c r="D800" t="s">
        <v>465</v>
      </c>
      <c r="E800">
        <v>95695</v>
      </c>
      <c r="F800" t="s">
        <v>2698</v>
      </c>
      <c r="G800" t="s">
        <v>2699</v>
      </c>
      <c r="H800">
        <v>4</v>
      </c>
      <c r="I800" t="s">
        <v>2700</v>
      </c>
    </row>
    <row r="801" spans="1:9" x14ac:dyDescent="0.2">
      <c r="A801">
        <v>10951701</v>
      </c>
      <c r="B801" s="16">
        <v>46042</v>
      </c>
      <c r="C801" t="s">
        <v>331</v>
      </c>
      <c r="D801" t="s">
        <v>454</v>
      </c>
      <c r="E801">
        <v>81756</v>
      </c>
      <c r="F801" t="s">
        <v>2701</v>
      </c>
      <c r="G801" t="s">
        <v>2702</v>
      </c>
      <c r="H801">
        <v>3</v>
      </c>
      <c r="I801" t="s">
        <v>2703</v>
      </c>
    </row>
    <row r="802" spans="1:9" x14ac:dyDescent="0.2">
      <c r="A802">
        <v>10951713</v>
      </c>
      <c r="B802" s="16">
        <v>46042</v>
      </c>
      <c r="C802" t="s">
        <v>331</v>
      </c>
      <c r="D802" t="s">
        <v>454</v>
      </c>
      <c r="E802">
        <v>90445</v>
      </c>
      <c r="F802" t="s">
        <v>2704</v>
      </c>
      <c r="G802" t="s">
        <v>2705</v>
      </c>
      <c r="H802">
        <v>3</v>
      </c>
      <c r="I802" t="s">
        <v>2706</v>
      </c>
    </row>
    <row r="803" spans="1:9" x14ac:dyDescent="0.2">
      <c r="A803">
        <v>10951717</v>
      </c>
      <c r="B803" s="16">
        <v>46042</v>
      </c>
      <c r="C803" t="s">
        <v>331</v>
      </c>
      <c r="D803" t="s">
        <v>454</v>
      </c>
      <c r="E803">
        <v>96972</v>
      </c>
      <c r="F803" t="s">
        <v>2707</v>
      </c>
      <c r="G803" t="s">
        <v>2708</v>
      </c>
      <c r="H803">
        <v>4</v>
      </c>
      <c r="I803" t="s">
        <v>2709</v>
      </c>
    </row>
    <row r="804" spans="1:9" x14ac:dyDescent="0.2">
      <c r="A804">
        <v>10951719</v>
      </c>
      <c r="B804" s="16">
        <v>46042</v>
      </c>
      <c r="C804" t="s">
        <v>249</v>
      </c>
      <c r="D804" t="s">
        <v>465</v>
      </c>
      <c r="E804">
        <v>97096</v>
      </c>
      <c r="F804" t="s">
        <v>2710</v>
      </c>
      <c r="G804" t="s">
        <v>2711</v>
      </c>
      <c r="H804">
        <v>4</v>
      </c>
      <c r="I804" t="s">
        <v>2712</v>
      </c>
    </row>
    <row r="805" spans="1:9" x14ac:dyDescent="0.2">
      <c r="A805">
        <v>10951723</v>
      </c>
      <c r="B805" s="16">
        <v>46042</v>
      </c>
      <c r="C805" t="s">
        <v>249</v>
      </c>
      <c r="D805" t="s">
        <v>465</v>
      </c>
      <c r="E805">
        <v>94982</v>
      </c>
      <c r="F805" t="s">
        <v>2713</v>
      </c>
      <c r="G805" t="s">
        <v>2714</v>
      </c>
      <c r="H805">
        <v>4</v>
      </c>
      <c r="I805" t="s">
        <v>2712</v>
      </c>
    </row>
    <row r="806" spans="1:9" x14ac:dyDescent="0.2">
      <c r="A806">
        <v>10951764</v>
      </c>
      <c r="B806" s="16">
        <v>46042</v>
      </c>
      <c r="C806" t="s">
        <v>249</v>
      </c>
      <c r="D806" t="s">
        <v>465</v>
      </c>
      <c r="E806">
        <v>89821</v>
      </c>
      <c r="F806" t="s">
        <v>2715</v>
      </c>
      <c r="G806" t="s">
        <v>2716</v>
      </c>
      <c r="H806">
        <v>4</v>
      </c>
      <c r="I806" t="s">
        <v>2717</v>
      </c>
    </row>
    <row r="807" spans="1:9" x14ac:dyDescent="0.2">
      <c r="A807">
        <v>10951766</v>
      </c>
      <c r="B807" s="16">
        <v>46042</v>
      </c>
      <c r="C807" t="s">
        <v>249</v>
      </c>
      <c r="D807" t="s">
        <v>465</v>
      </c>
      <c r="E807">
        <v>95004</v>
      </c>
      <c r="F807" t="s">
        <v>2718</v>
      </c>
      <c r="G807" t="s">
        <v>2719</v>
      </c>
      <c r="H807">
        <v>4</v>
      </c>
      <c r="I807" t="s">
        <v>2720</v>
      </c>
    </row>
    <row r="808" spans="1:9" x14ac:dyDescent="0.2">
      <c r="A808">
        <v>10951931</v>
      </c>
      <c r="B808" s="16">
        <v>46042</v>
      </c>
      <c r="C808" t="s">
        <v>248</v>
      </c>
      <c r="D808" t="s">
        <v>429</v>
      </c>
      <c r="E808">
        <v>98271</v>
      </c>
      <c r="F808" t="s">
        <v>2721</v>
      </c>
      <c r="G808" t="s">
        <v>2722</v>
      </c>
      <c r="H808">
        <v>4</v>
      </c>
      <c r="I808" t="s">
        <v>2723</v>
      </c>
    </row>
    <row r="809" spans="1:9" x14ac:dyDescent="0.2">
      <c r="A809">
        <v>10951938</v>
      </c>
      <c r="B809" s="16">
        <v>46042</v>
      </c>
      <c r="C809" t="s">
        <v>169</v>
      </c>
      <c r="D809" t="s">
        <v>425</v>
      </c>
      <c r="E809">
        <v>86685</v>
      </c>
      <c r="F809" t="s">
        <v>992</v>
      </c>
      <c r="G809" t="s">
        <v>2724</v>
      </c>
      <c r="H809">
        <v>5</v>
      </c>
      <c r="I809" t="s">
        <v>2725</v>
      </c>
    </row>
    <row r="810" spans="1:9" x14ac:dyDescent="0.2">
      <c r="A810">
        <v>10951973</v>
      </c>
      <c r="B810" s="16">
        <v>46042</v>
      </c>
      <c r="C810" t="s">
        <v>24</v>
      </c>
      <c r="D810" t="s">
        <v>454</v>
      </c>
      <c r="E810">
        <v>92188</v>
      </c>
      <c r="F810" t="s">
        <v>2726</v>
      </c>
      <c r="G810" t="s">
        <v>2727</v>
      </c>
      <c r="H810">
        <v>5</v>
      </c>
      <c r="I810" t="s">
        <v>2728</v>
      </c>
    </row>
    <row r="811" spans="1:9" x14ac:dyDescent="0.2">
      <c r="A811">
        <v>10951975</v>
      </c>
      <c r="B811" s="16">
        <v>46042</v>
      </c>
      <c r="C811" t="s">
        <v>104</v>
      </c>
      <c r="D811" t="s">
        <v>465</v>
      </c>
      <c r="E811">
        <v>91311</v>
      </c>
      <c r="F811" t="s">
        <v>2729</v>
      </c>
      <c r="G811" t="s">
        <v>2730</v>
      </c>
      <c r="H811">
        <v>5</v>
      </c>
      <c r="I811" t="s">
        <v>2731</v>
      </c>
    </row>
    <row r="812" spans="1:9" x14ac:dyDescent="0.2">
      <c r="A812">
        <v>10951983</v>
      </c>
      <c r="B812" s="16">
        <v>46042</v>
      </c>
      <c r="C812" t="s">
        <v>24</v>
      </c>
      <c r="D812" t="s">
        <v>454</v>
      </c>
      <c r="E812">
        <v>94644</v>
      </c>
      <c r="F812" t="s">
        <v>2732</v>
      </c>
      <c r="G812" t="s">
        <v>2733</v>
      </c>
      <c r="H812">
        <v>5</v>
      </c>
      <c r="I812" t="s">
        <v>2734</v>
      </c>
    </row>
    <row r="813" spans="1:9" x14ac:dyDescent="0.2">
      <c r="A813">
        <v>10952014</v>
      </c>
      <c r="B813" s="16">
        <v>46042</v>
      </c>
      <c r="C813" t="s">
        <v>97</v>
      </c>
      <c r="D813" t="s">
        <v>582</v>
      </c>
      <c r="E813">
        <v>97726</v>
      </c>
      <c r="F813" t="s">
        <v>2735</v>
      </c>
      <c r="G813" t="s">
        <v>2736</v>
      </c>
      <c r="H813">
        <v>5</v>
      </c>
      <c r="I813" t="s">
        <v>2737</v>
      </c>
    </row>
    <row r="814" spans="1:9" x14ac:dyDescent="0.2">
      <c r="A814">
        <v>10952094</v>
      </c>
      <c r="B814" s="16">
        <v>46042</v>
      </c>
      <c r="C814" t="s">
        <v>167</v>
      </c>
      <c r="D814" t="s">
        <v>465</v>
      </c>
      <c r="E814">
        <v>93221</v>
      </c>
      <c r="F814" t="s">
        <v>2738</v>
      </c>
      <c r="G814" t="s">
        <v>2739</v>
      </c>
      <c r="H814">
        <v>2</v>
      </c>
      <c r="I814" t="s">
        <v>2740</v>
      </c>
    </row>
    <row r="815" spans="1:9" x14ac:dyDescent="0.2">
      <c r="A815">
        <v>10952102</v>
      </c>
      <c r="B815" s="16">
        <v>46042</v>
      </c>
      <c r="C815" t="s">
        <v>167</v>
      </c>
      <c r="D815" t="s">
        <v>465</v>
      </c>
      <c r="E815">
        <v>74694</v>
      </c>
      <c r="F815" t="s">
        <v>2741</v>
      </c>
      <c r="G815" t="s">
        <v>2742</v>
      </c>
      <c r="H815">
        <v>1</v>
      </c>
      <c r="I815" t="s">
        <v>2743</v>
      </c>
    </row>
    <row r="816" spans="1:9" x14ac:dyDescent="0.2">
      <c r="A816">
        <v>10952145</v>
      </c>
      <c r="B816" s="16">
        <v>46042</v>
      </c>
      <c r="C816" t="s">
        <v>226</v>
      </c>
      <c r="D816" t="s">
        <v>454</v>
      </c>
      <c r="E816">
        <v>98012</v>
      </c>
      <c r="F816" t="s">
        <v>2744</v>
      </c>
      <c r="G816" t="s">
        <v>2745</v>
      </c>
      <c r="H816">
        <v>5</v>
      </c>
      <c r="I816" t="s">
        <v>2746</v>
      </c>
    </row>
    <row r="817" spans="1:9" x14ac:dyDescent="0.2">
      <c r="A817">
        <v>10952206</v>
      </c>
      <c r="B817" s="16">
        <v>46042</v>
      </c>
      <c r="C817" t="s">
        <v>121</v>
      </c>
      <c r="D817" t="s">
        <v>465</v>
      </c>
      <c r="E817">
        <v>99724</v>
      </c>
      <c r="F817" t="s">
        <v>2747</v>
      </c>
      <c r="G817" t="s">
        <v>2748</v>
      </c>
      <c r="H817">
        <v>5</v>
      </c>
      <c r="I817" t="s">
        <v>2749</v>
      </c>
    </row>
    <row r="818" spans="1:9" x14ac:dyDescent="0.2">
      <c r="A818">
        <v>10952217</v>
      </c>
      <c r="B818" s="16">
        <v>46042</v>
      </c>
      <c r="C818" t="s">
        <v>361</v>
      </c>
      <c r="D818" t="s">
        <v>454</v>
      </c>
      <c r="E818">
        <v>90613</v>
      </c>
      <c r="F818" t="s">
        <v>2750</v>
      </c>
      <c r="G818" t="s">
        <v>2751</v>
      </c>
      <c r="H818">
        <v>5</v>
      </c>
      <c r="I818" t="s">
        <v>2752</v>
      </c>
    </row>
    <row r="819" spans="1:9" x14ac:dyDescent="0.2">
      <c r="A819">
        <v>10952299</v>
      </c>
      <c r="B819" s="16">
        <v>46043</v>
      </c>
      <c r="C819" t="s">
        <v>167</v>
      </c>
      <c r="D819" t="s">
        <v>465</v>
      </c>
      <c r="E819">
        <v>94229</v>
      </c>
      <c r="F819" t="s">
        <v>2753</v>
      </c>
      <c r="G819" t="s">
        <v>2754</v>
      </c>
      <c r="H819">
        <v>5</v>
      </c>
      <c r="I819" t="s">
        <v>2755</v>
      </c>
    </row>
    <row r="820" spans="1:9" x14ac:dyDescent="0.2">
      <c r="A820">
        <v>10952303</v>
      </c>
      <c r="B820" s="16">
        <v>46043</v>
      </c>
      <c r="C820" t="s">
        <v>167</v>
      </c>
      <c r="D820" t="s">
        <v>465</v>
      </c>
      <c r="E820">
        <v>91713</v>
      </c>
      <c r="F820" t="s">
        <v>2756</v>
      </c>
      <c r="G820" t="s">
        <v>2757</v>
      </c>
      <c r="H820">
        <v>5</v>
      </c>
      <c r="I820" t="s">
        <v>2758</v>
      </c>
    </row>
    <row r="821" spans="1:9" x14ac:dyDescent="0.2">
      <c r="A821">
        <v>10952306</v>
      </c>
      <c r="B821" s="16">
        <v>46043</v>
      </c>
      <c r="C821" t="s">
        <v>270</v>
      </c>
      <c r="D821" t="s">
        <v>454</v>
      </c>
      <c r="E821">
        <v>100439</v>
      </c>
      <c r="F821" t="s">
        <v>2759</v>
      </c>
      <c r="G821" t="s">
        <v>2760</v>
      </c>
      <c r="H821">
        <v>4</v>
      </c>
      <c r="I821" t="s">
        <v>2761</v>
      </c>
    </row>
    <row r="822" spans="1:9" x14ac:dyDescent="0.2">
      <c r="A822">
        <v>10952312</v>
      </c>
      <c r="B822" s="16">
        <v>46043</v>
      </c>
      <c r="C822" t="s">
        <v>256</v>
      </c>
      <c r="D822" t="s">
        <v>425</v>
      </c>
      <c r="E822">
        <v>99292</v>
      </c>
      <c r="F822" t="s">
        <v>2762</v>
      </c>
      <c r="G822" t="s">
        <v>2763</v>
      </c>
      <c r="H822">
        <v>5</v>
      </c>
      <c r="I822" t="s">
        <v>2764</v>
      </c>
    </row>
    <row r="823" spans="1:9" x14ac:dyDescent="0.2">
      <c r="A823">
        <v>10952328</v>
      </c>
      <c r="B823" s="16">
        <v>46043</v>
      </c>
      <c r="C823" t="s">
        <v>270</v>
      </c>
      <c r="D823" t="s">
        <v>454</v>
      </c>
      <c r="E823">
        <v>93006</v>
      </c>
      <c r="F823" t="s">
        <v>2765</v>
      </c>
      <c r="G823" t="s">
        <v>2766</v>
      </c>
      <c r="H823">
        <v>4</v>
      </c>
      <c r="I823" t="s">
        <v>2767</v>
      </c>
    </row>
    <row r="824" spans="1:9" x14ac:dyDescent="0.2">
      <c r="A824">
        <v>10952353</v>
      </c>
      <c r="B824" s="16">
        <v>46043</v>
      </c>
      <c r="C824" t="s">
        <v>253</v>
      </c>
      <c r="D824" t="s">
        <v>1947</v>
      </c>
      <c r="E824">
        <v>86813</v>
      </c>
      <c r="F824" t="s">
        <v>2768</v>
      </c>
      <c r="G824" t="s">
        <v>2769</v>
      </c>
      <c r="H824">
        <v>2</v>
      </c>
      <c r="I824" t="s">
        <v>2770</v>
      </c>
    </row>
    <row r="825" spans="1:9" x14ac:dyDescent="0.2">
      <c r="A825">
        <v>10952356</v>
      </c>
      <c r="B825" s="16">
        <v>46043</v>
      </c>
      <c r="C825" t="s">
        <v>270</v>
      </c>
      <c r="D825" t="s">
        <v>454</v>
      </c>
      <c r="E825">
        <v>69747</v>
      </c>
      <c r="F825" t="s">
        <v>2771</v>
      </c>
      <c r="G825" t="s">
        <v>2772</v>
      </c>
      <c r="H825">
        <v>5</v>
      </c>
      <c r="I825" t="s">
        <v>2773</v>
      </c>
    </row>
    <row r="826" spans="1:9" x14ac:dyDescent="0.2">
      <c r="A826">
        <v>10952361</v>
      </c>
      <c r="B826" s="16">
        <v>46043</v>
      </c>
      <c r="C826" t="s">
        <v>253</v>
      </c>
      <c r="D826" t="s">
        <v>1947</v>
      </c>
      <c r="E826">
        <v>94556</v>
      </c>
      <c r="F826" t="s">
        <v>2774</v>
      </c>
      <c r="G826" t="s">
        <v>2775</v>
      </c>
      <c r="H826">
        <v>5</v>
      </c>
      <c r="I826" t="s">
        <v>2776</v>
      </c>
    </row>
    <row r="827" spans="1:9" x14ac:dyDescent="0.2">
      <c r="A827">
        <v>10952363</v>
      </c>
      <c r="B827" s="16">
        <v>46043</v>
      </c>
      <c r="C827" t="s">
        <v>249</v>
      </c>
      <c r="D827" t="s">
        <v>465</v>
      </c>
      <c r="E827">
        <v>96875</v>
      </c>
      <c r="F827" t="s">
        <v>2777</v>
      </c>
      <c r="G827" t="s">
        <v>2778</v>
      </c>
      <c r="H827">
        <v>4</v>
      </c>
      <c r="I827" t="s">
        <v>2779</v>
      </c>
    </row>
    <row r="828" spans="1:9" x14ac:dyDescent="0.2">
      <c r="A828">
        <v>10952368</v>
      </c>
      <c r="B828" s="16">
        <v>46043</v>
      </c>
      <c r="C828" t="s">
        <v>249</v>
      </c>
      <c r="D828" t="s">
        <v>465</v>
      </c>
      <c r="E828">
        <v>84326</v>
      </c>
      <c r="F828" t="s">
        <v>2780</v>
      </c>
      <c r="G828" t="s">
        <v>2781</v>
      </c>
      <c r="H828">
        <v>4</v>
      </c>
      <c r="I828" t="s">
        <v>2782</v>
      </c>
    </row>
    <row r="829" spans="1:9" x14ac:dyDescent="0.2">
      <c r="A829">
        <v>10952372</v>
      </c>
      <c r="B829" s="16">
        <v>46043</v>
      </c>
      <c r="C829" t="s">
        <v>253</v>
      </c>
      <c r="D829" t="s">
        <v>1947</v>
      </c>
      <c r="E829">
        <v>97425</v>
      </c>
      <c r="F829" t="s">
        <v>2783</v>
      </c>
      <c r="G829" t="s">
        <v>2784</v>
      </c>
      <c r="H829">
        <v>5</v>
      </c>
      <c r="I829" t="s">
        <v>2785</v>
      </c>
    </row>
    <row r="830" spans="1:9" x14ac:dyDescent="0.2">
      <c r="A830">
        <v>10952397</v>
      </c>
      <c r="B830" s="16">
        <v>46043</v>
      </c>
      <c r="C830" t="s">
        <v>249</v>
      </c>
      <c r="D830" t="s">
        <v>465</v>
      </c>
      <c r="E830">
        <v>81570</v>
      </c>
      <c r="F830" t="s">
        <v>2786</v>
      </c>
      <c r="G830" t="s">
        <v>2787</v>
      </c>
      <c r="H830">
        <v>4</v>
      </c>
      <c r="I830" t="s">
        <v>2788</v>
      </c>
    </row>
    <row r="831" spans="1:9" x14ac:dyDescent="0.2">
      <c r="A831">
        <v>10952405</v>
      </c>
      <c r="B831" s="16">
        <v>46043</v>
      </c>
      <c r="C831" t="s">
        <v>33</v>
      </c>
      <c r="D831" t="s">
        <v>454</v>
      </c>
      <c r="E831">
        <v>73448</v>
      </c>
      <c r="F831" t="s">
        <v>2789</v>
      </c>
      <c r="G831" t="s">
        <v>2790</v>
      </c>
      <c r="H831">
        <v>5</v>
      </c>
      <c r="I831" t="s">
        <v>2791</v>
      </c>
    </row>
    <row r="832" spans="1:9" x14ac:dyDescent="0.2">
      <c r="A832">
        <v>10952432</v>
      </c>
      <c r="B832" s="16">
        <v>46043</v>
      </c>
      <c r="C832" t="s">
        <v>377</v>
      </c>
      <c r="D832" t="s">
        <v>454</v>
      </c>
      <c r="E832">
        <v>55310</v>
      </c>
      <c r="F832" t="s">
        <v>2792</v>
      </c>
      <c r="G832" t="s">
        <v>2793</v>
      </c>
      <c r="H832">
        <v>4</v>
      </c>
      <c r="I832" t="s">
        <v>2794</v>
      </c>
    </row>
    <row r="833" spans="1:9" x14ac:dyDescent="0.2">
      <c r="A833">
        <v>10952438</v>
      </c>
      <c r="B833" s="16">
        <v>46043</v>
      </c>
      <c r="C833" t="s">
        <v>377</v>
      </c>
      <c r="D833" t="s">
        <v>454</v>
      </c>
      <c r="E833">
        <v>95652</v>
      </c>
      <c r="F833" t="s">
        <v>2795</v>
      </c>
      <c r="G833" t="s">
        <v>2796</v>
      </c>
      <c r="H833">
        <v>3</v>
      </c>
      <c r="I833" t="s">
        <v>2797</v>
      </c>
    </row>
    <row r="834" spans="1:9" x14ac:dyDescent="0.2">
      <c r="A834">
        <v>10952450</v>
      </c>
      <c r="B834" s="16">
        <v>46043</v>
      </c>
      <c r="C834" t="s">
        <v>377</v>
      </c>
      <c r="D834" t="s">
        <v>454</v>
      </c>
      <c r="E834">
        <v>84568</v>
      </c>
      <c r="F834" t="s">
        <v>2798</v>
      </c>
      <c r="G834" t="s">
        <v>2799</v>
      </c>
      <c r="H834">
        <v>2</v>
      </c>
      <c r="I834" t="s">
        <v>2800</v>
      </c>
    </row>
    <row r="835" spans="1:9" x14ac:dyDescent="0.2">
      <c r="A835">
        <v>10952461</v>
      </c>
      <c r="B835" s="16">
        <v>46043</v>
      </c>
      <c r="C835" t="s">
        <v>377</v>
      </c>
      <c r="D835" t="s">
        <v>454</v>
      </c>
      <c r="E835">
        <v>84594</v>
      </c>
      <c r="F835" t="s">
        <v>2801</v>
      </c>
      <c r="G835" t="s">
        <v>2802</v>
      </c>
      <c r="H835">
        <v>2</v>
      </c>
      <c r="I835" t="s">
        <v>2803</v>
      </c>
    </row>
    <row r="836" spans="1:9" x14ac:dyDescent="0.2">
      <c r="A836">
        <v>10952469</v>
      </c>
      <c r="B836" s="16">
        <v>46043</v>
      </c>
      <c r="C836" t="s">
        <v>2000</v>
      </c>
      <c r="D836" t="s">
        <v>458</v>
      </c>
      <c r="E836">
        <v>85175</v>
      </c>
      <c r="F836" t="s">
        <v>2804</v>
      </c>
      <c r="G836" t="s">
        <v>2805</v>
      </c>
      <c r="H836">
        <v>4</v>
      </c>
      <c r="I836" t="s">
        <v>2806</v>
      </c>
    </row>
    <row r="837" spans="1:9" x14ac:dyDescent="0.2">
      <c r="A837">
        <v>10952470</v>
      </c>
      <c r="B837" s="16">
        <v>46043</v>
      </c>
      <c r="C837" t="s">
        <v>377</v>
      </c>
      <c r="D837" t="s">
        <v>454</v>
      </c>
      <c r="E837">
        <v>89112</v>
      </c>
      <c r="F837" t="s">
        <v>2807</v>
      </c>
      <c r="G837" t="s">
        <v>2808</v>
      </c>
      <c r="H837">
        <v>1</v>
      </c>
      <c r="I837" t="s">
        <v>2809</v>
      </c>
    </row>
    <row r="838" spans="1:9" x14ac:dyDescent="0.2">
      <c r="A838">
        <v>10952476</v>
      </c>
      <c r="B838" s="16">
        <v>46043</v>
      </c>
      <c r="C838" t="s">
        <v>377</v>
      </c>
      <c r="D838" t="s">
        <v>454</v>
      </c>
      <c r="E838">
        <v>95713</v>
      </c>
      <c r="F838" t="s">
        <v>2810</v>
      </c>
      <c r="G838" t="s">
        <v>2811</v>
      </c>
      <c r="H838">
        <v>4</v>
      </c>
      <c r="I838" t="s">
        <v>2812</v>
      </c>
    </row>
    <row r="839" spans="1:9" x14ac:dyDescent="0.2">
      <c r="A839">
        <v>10952512</v>
      </c>
      <c r="B839" s="16">
        <v>46043</v>
      </c>
      <c r="C839" t="s">
        <v>217</v>
      </c>
      <c r="D839" t="s">
        <v>465</v>
      </c>
      <c r="E839">
        <v>95412</v>
      </c>
      <c r="F839" t="s">
        <v>2813</v>
      </c>
      <c r="G839" t="s">
        <v>2814</v>
      </c>
      <c r="H839">
        <v>5</v>
      </c>
      <c r="I839" t="s">
        <v>2815</v>
      </c>
    </row>
    <row r="840" spans="1:9" x14ac:dyDescent="0.2">
      <c r="A840">
        <v>10952514</v>
      </c>
      <c r="B840" s="16">
        <v>46043</v>
      </c>
      <c r="C840" t="s">
        <v>399</v>
      </c>
      <c r="D840" t="s">
        <v>465</v>
      </c>
      <c r="E840">
        <v>95472</v>
      </c>
      <c r="F840" t="s">
        <v>2816</v>
      </c>
      <c r="G840" t="s">
        <v>2817</v>
      </c>
      <c r="H840">
        <v>5</v>
      </c>
      <c r="I840" t="s">
        <v>2818</v>
      </c>
    </row>
    <row r="841" spans="1:9" x14ac:dyDescent="0.2">
      <c r="A841">
        <v>10952541</v>
      </c>
      <c r="B841" s="16">
        <v>46043</v>
      </c>
      <c r="C841" t="s">
        <v>217</v>
      </c>
      <c r="D841" t="s">
        <v>465</v>
      </c>
      <c r="E841">
        <v>97948</v>
      </c>
      <c r="F841" t="s">
        <v>2819</v>
      </c>
      <c r="G841" t="s">
        <v>2820</v>
      </c>
      <c r="H841">
        <v>5</v>
      </c>
      <c r="I841" t="s">
        <v>2821</v>
      </c>
    </row>
    <row r="842" spans="1:9" x14ac:dyDescent="0.2">
      <c r="A842">
        <v>10952570</v>
      </c>
      <c r="B842" s="16">
        <v>46043</v>
      </c>
      <c r="C842" t="s">
        <v>130</v>
      </c>
      <c r="D842" t="s">
        <v>458</v>
      </c>
      <c r="E842">
        <v>97162</v>
      </c>
      <c r="F842" t="s">
        <v>2822</v>
      </c>
      <c r="G842" t="s">
        <v>2823</v>
      </c>
      <c r="H842">
        <v>5</v>
      </c>
      <c r="I842" t="s">
        <v>2824</v>
      </c>
    </row>
    <row r="843" spans="1:9" x14ac:dyDescent="0.2">
      <c r="A843">
        <v>10952574</v>
      </c>
      <c r="B843" s="16">
        <v>46043</v>
      </c>
      <c r="C843" t="s">
        <v>362</v>
      </c>
      <c r="D843" t="s">
        <v>458</v>
      </c>
      <c r="E843">
        <v>90186</v>
      </c>
      <c r="F843" t="s">
        <v>2825</v>
      </c>
      <c r="G843" t="s">
        <v>2826</v>
      </c>
      <c r="H843">
        <v>5</v>
      </c>
      <c r="I843" t="s">
        <v>2827</v>
      </c>
    </row>
    <row r="844" spans="1:9" x14ac:dyDescent="0.2">
      <c r="A844">
        <v>10952577</v>
      </c>
      <c r="B844" s="16">
        <v>46043</v>
      </c>
      <c r="C844" t="s">
        <v>248</v>
      </c>
      <c r="D844" t="s">
        <v>429</v>
      </c>
      <c r="E844">
        <v>92162</v>
      </c>
      <c r="F844" t="s">
        <v>2828</v>
      </c>
      <c r="G844" t="s">
        <v>2829</v>
      </c>
      <c r="H844">
        <v>4</v>
      </c>
      <c r="I844" t="s">
        <v>2830</v>
      </c>
    </row>
    <row r="845" spans="1:9" x14ac:dyDescent="0.2">
      <c r="A845">
        <v>10952651</v>
      </c>
      <c r="B845" s="16">
        <v>46043</v>
      </c>
      <c r="C845" t="s">
        <v>42</v>
      </c>
      <c r="D845" t="s">
        <v>454</v>
      </c>
      <c r="E845">
        <v>90160</v>
      </c>
      <c r="F845" t="s">
        <v>2831</v>
      </c>
      <c r="G845" t="s">
        <v>2832</v>
      </c>
      <c r="H845">
        <v>1</v>
      </c>
      <c r="I845" t="s">
        <v>2833</v>
      </c>
    </row>
    <row r="846" spans="1:9" x14ac:dyDescent="0.2">
      <c r="A846">
        <v>10952684</v>
      </c>
      <c r="B846" s="16">
        <v>46043</v>
      </c>
      <c r="C846" t="s">
        <v>258</v>
      </c>
      <c r="D846" t="s">
        <v>458</v>
      </c>
      <c r="E846">
        <v>77911</v>
      </c>
      <c r="F846" t="s">
        <v>2834</v>
      </c>
      <c r="G846" t="s">
        <v>2835</v>
      </c>
      <c r="H846">
        <v>4</v>
      </c>
      <c r="I846" t="s">
        <v>2836</v>
      </c>
    </row>
    <row r="847" spans="1:9" x14ac:dyDescent="0.2">
      <c r="A847">
        <v>10952685</v>
      </c>
      <c r="B847" s="16">
        <v>46043</v>
      </c>
      <c r="C847" t="s">
        <v>370</v>
      </c>
      <c r="D847" t="s">
        <v>465</v>
      </c>
      <c r="E847">
        <v>94948</v>
      </c>
      <c r="F847" t="s">
        <v>2837</v>
      </c>
      <c r="G847" t="s">
        <v>2838</v>
      </c>
      <c r="H847">
        <v>4</v>
      </c>
      <c r="I847" t="s">
        <v>2839</v>
      </c>
    </row>
    <row r="848" spans="1:9" x14ac:dyDescent="0.2">
      <c r="A848">
        <v>10952695</v>
      </c>
      <c r="B848" s="16">
        <v>46043</v>
      </c>
      <c r="C848" t="s">
        <v>164</v>
      </c>
      <c r="D848" t="s">
        <v>458</v>
      </c>
      <c r="E848">
        <v>99005</v>
      </c>
      <c r="F848" t="s">
        <v>2840</v>
      </c>
      <c r="G848" t="s">
        <v>2841</v>
      </c>
      <c r="H848">
        <v>4</v>
      </c>
      <c r="I848" t="s">
        <v>1543</v>
      </c>
    </row>
    <row r="849" spans="1:9" x14ac:dyDescent="0.2">
      <c r="A849">
        <v>10952704</v>
      </c>
      <c r="B849" s="16">
        <v>46043</v>
      </c>
      <c r="C849" t="s">
        <v>258</v>
      </c>
      <c r="D849" t="s">
        <v>458</v>
      </c>
      <c r="E849">
        <v>91511</v>
      </c>
      <c r="F849" t="s">
        <v>2842</v>
      </c>
      <c r="G849" t="s">
        <v>2843</v>
      </c>
      <c r="H849">
        <v>5</v>
      </c>
      <c r="I849" t="s">
        <v>2844</v>
      </c>
    </row>
    <row r="850" spans="1:9" x14ac:dyDescent="0.2">
      <c r="A850">
        <v>10952708</v>
      </c>
      <c r="B850" s="16">
        <v>46043</v>
      </c>
      <c r="C850" t="s">
        <v>370</v>
      </c>
      <c r="D850" t="s">
        <v>465</v>
      </c>
      <c r="E850">
        <v>83654</v>
      </c>
      <c r="F850" t="s">
        <v>2845</v>
      </c>
      <c r="G850" t="s">
        <v>2846</v>
      </c>
      <c r="H850">
        <v>4</v>
      </c>
      <c r="I850" t="s">
        <v>2057</v>
      </c>
    </row>
    <row r="851" spans="1:9" x14ac:dyDescent="0.2">
      <c r="A851">
        <v>10952804</v>
      </c>
      <c r="B851" s="16">
        <v>46043</v>
      </c>
      <c r="C851" t="s">
        <v>42</v>
      </c>
      <c r="D851" t="s">
        <v>454</v>
      </c>
      <c r="E851">
        <v>98925</v>
      </c>
      <c r="F851" t="s">
        <v>2847</v>
      </c>
      <c r="G851" t="s">
        <v>2848</v>
      </c>
      <c r="H851">
        <v>5</v>
      </c>
      <c r="I851" t="s">
        <v>2849</v>
      </c>
    </row>
    <row r="852" spans="1:9" x14ac:dyDescent="0.2">
      <c r="A852">
        <v>10952820</v>
      </c>
      <c r="B852" s="16">
        <v>46043</v>
      </c>
      <c r="C852" t="s">
        <v>42</v>
      </c>
      <c r="D852" t="s">
        <v>454</v>
      </c>
      <c r="E852">
        <v>94041</v>
      </c>
      <c r="F852" t="s">
        <v>2850</v>
      </c>
      <c r="G852" t="s">
        <v>2851</v>
      </c>
      <c r="H852">
        <v>5</v>
      </c>
      <c r="I852" t="s">
        <v>2852</v>
      </c>
    </row>
    <row r="853" spans="1:9" x14ac:dyDescent="0.2">
      <c r="A853">
        <v>10952827</v>
      </c>
      <c r="B853" s="16">
        <v>46043</v>
      </c>
      <c r="C853" t="s">
        <v>361</v>
      </c>
      <c r="D853" t="s">
        <v>454</v>
      </c>
      <c r="E853">
        <v>94686</v>
      </c>
      <c r="F853" t="s">
        <v>2853</v>
      </c>
      <c r="G853" t="s">
        <v>2854</v>
      </c>
      <c r="H853">
        <v>5</v>
      </c>
      <c r="I853" t="s">
        <v>2855</v>
      </c>
    </row>
    <row r="854" spans="1:9" x14ac:dyDescent="0.2">
      <c r="A854">
        <v>10952934</v>
      </c>
      <c r="B854" s="16">
        <v>46043</v>
      </c>
      <c r="C854" t="s">
        <v>121</v>
      </c>
      <c r="D854" t="s">
        <v>465</v>
      </c>
      <c r="E854">
        <v>97462</v>
      </c>
      <c r="F854" t="s">
        <v>2856</v>
      </c>
      <c r="G854" t="s">
        <v>2857</v>
      </c>
      <c r="H854">
        <v>5</v>
      </c>
      <c r="I854" t="s">
        <v>2858</v>
      </c>
    </row>
    <row r="855" spans="1:9" x14ac:dyDescent="0.2">
      <c r="A855">
        <v>10952943</v>
      </c>
      <c r="B855" s="16">
        <v>46043</v>
      </c>
      <c r="C855" t="s">
        <v>294</v>
      </c>
      <c r="D855" t="s">
        <v>454</v>
      </c>
      <c r="E855">
        <v>98314</v>
      </c>
      <c r="F855" t="s">
        <v>1686</v>
      </c>
      <c r="G855" t="s">
        <v>2859</v>
      </c>
      <c r="H855">
        <v>4</v>
      </c>
      <c r="I855" t="s">
        <v>2860</v>
      </c>
    </row>
    <row r="856" spans="1:9" x14ac:dyDescent="0.2">
      <c r="A856">
        <v>10952945</v>
      </c>
      <c r="B856" s="16">
        <v>46043</v>
      </c>
      <c r="C856" t="s">
        <v>273</v>
      </c>
      <c r="D856" t="s">
        <v>454</v>
      </c>
      <c r="E856">
        <v>83420</v>
      </c>
      <c r="F856" t="s">
        <v>2861</v>
      </c>
      <c r="G856" t="s">
        <v>2862</v>
      </c>
      <c r="H856">
        <v>4</v>
      </c>
      <c r="I856" t="s">
        <v>2863</v>
      </c>
    </row>
    <row r="857" spans="1:9" x14ac:dyDescent="0.2">
      <c r="A857">
        <v>10952946</v>
      </c>
      <c r="B857" s="16">
        <v>46043</v>
      </c>
      <c r="C857" t="s">
        <v>273</v>
      </c>
      <c r="D857" t="s">
        <v>454</v>
      </c>
      <c r="E857">
        <v>91553</v>
      </c>
      <c r="F857" t="s">
        <v>2864</v>
      </c>
      <c r="G857" t="s">
        <v>2865</v>
      </c>
      <c r="H857">
        <v>4</v>
      </c>
      <c r="I857" t="s">
        <v>2866</v>
      </c>
    </row>
    <row r="858" spans="1:9" x14ac:dyDescent="0.2">
      <c r="A858">
        <v>10952948</v>
      </c>
      <c r="B858" s="16">
        <v>46043</v>
      </c>
      <c r="C858" t="s">
        <v>273</v>
      </c>
      <c r="D858" t="s">
        <v>454</v>
      </c>
      <c r="E858">
        <v>92039</v>
      </c>
      <c r="F858" t="s">
        <v>2867</v>
      </c>
      <c r="G858" t="s">
        <v>2868</v>
      </c>
      <c r="H858">
        <v>4</v>
      </c>
      <c r="I858" t="s">
        <v>2869</v>
      </c>
    </row>
    <row r="859" spans="1:9" x14ac:dyDescent="0.2">
      <c r="A859">
        <v>10952949</v>
      </c>
      <c r="B859" s="16">
        <v>46043</v>
      </c>
      <c r="C859" t="s">
        <v>273</v>
      </c>
      <c r="D859" t="s">
        <v>454</v>
      </c>
      <c r="E859">
        <v>93004</v>
      </c>
      <c r="F859" t="s">
        <v>2870</v>
      </c>
      <c r="G859" t="s">
        <v>2871</v>
      </c>
      <c r="H859">
        <v>4</v>
      </c>
      <c r="I859" t="s">
        <v>2872</v>
      </c>
    </row>
    <row r="860" spans="1:9" x14ac:dyDescent="0.2">
      <c r="A860">
        <v>10952950</v>
      </c>
      <c r="B860" s="16">
        <v>46043</v>
      </c>
      <c r="C860" t="s">
        <v>273</v>
      </c>
      <c r="D860" t="s">
        <v>454</v>
      </c>
      <c r="E860">
        <v>97677</v>
      </c>
      <c r="F860" t="s">
        <v>2873</v>
      </c>
      <c r="G860" t="s">
        <v>2874</v>
      </c>
      <c r="H860">
        <v>4</v>
      </c>
      <c r="I860" t="s">
        <v>2875</v>
      </c>
    </row>
    <row r="861" spans="1:9" x14ac:dyDescent="0.2">
      <c r="A861">
        <v>10952951</v>
      </c>
      <c r="B861" s="16">
        <v>46043</v>
      </c>
      <c r="C861" t="s">
        <v>273</v>
      </c>
      <c r="D861" t="s">
        <v>454</v>
      </c>
      <c r="E861">
        <v>96996</v>
      </c>
      <c r="F861" t="s">
        <v>2876</v>
      </c>
      <c r="G861" t="s">
        <v>2877</v>
      </c>
      <c r="H861">
        <v>4</v>
      </c>
      <c r="I861" t="s">
        <v>2878</v>
      </c>
    </row>
    <row r="862" spans="1:9" x14ac:dyDescent="0.2">
      <c r="A862">
        <v>10952952</v>
      </c>
      <c r="B862" s="16">
        <v>46043</v>
      </c>
      <c r="C862" t="s">
        <v>273</v>
      </c>
      <c r="D862" t="s">
        <v>454</v>
      </c>
      <c r="E862">
        <v>97015</v>
      </c>
      <c r="F862" t="s">
        <v>2879</v>
      </c>
      <c r="G862" t="s">
        <v>2880</v>
      </c>
      <c r="H862">
        <v>4</v>
      </c>
      <c r="I862" t="s">
        <v>2881</v>
      </c>
    </row>
    <row r="863" spans="1:9" x14ac:dyDescent="0.2">
      <c r="A863">
        <v>10952960</v>
      </c>
      <c r="B863" s="16">
        <v>46043</v>
      </c>
      <c r="C863" t="s">
        <v>262</v>
      </c>
      <c r="D863" t="s">
        <v>465</v>
      </c>
      <c r="E863">
        <v>79815</v>
      </c>
      <c r="F863" t="s">
        <v>2882</v>
      </c>
      <c r="G863" t="s">
        <v>2883</v>
      </c>
      <c r="H863">
        <v>4</v>
      </c>
      <c r="I863" t="s">
        <v>2884</v>
      </c>
    </row>
    <row r="864" spans="1:9" x14ac:dyDescent="0.2">
      <c r="A864">
        <v>10952979</v>
      </c>
      <c r="B864" s="16">
        <v>46043</v>
      </c>
      <c r="C864" t="s">
        <v>294</v>
      </c>
      <c r="D864" t="s">
        <v>454</v>
      </c>
      <c r="E864">
        <v>80144</v>
      </c>
      <c r="F864" t="s">
        <v>2885</v>
      </c>
      <c r="G864" t="s">
        <v>2886</v>
      </c>
      <c r="H864">
        <v>4</v>
      </c>
      <c r="I864" t="s">
        <v>2887</v>
      </c>
    </row>
    <row r="865" spans="1:9" x14ac:dyDescent="0.2">
      <c r="A865">
        <v>10952994</v>
      </c>
      <c r="B865" s="16">
        <v>46043</v>
      </c>
      <c r="C865" t="s">
        <v>262</v>
      </c>
      <c r="D865" t="s">
        <v>465</v>
      </c>
      <c r="E865">
        <v>81663</v>
      </c>
      <c r="F865" t="s">
        <v>2888</v>
      </c>
      <c r="G865" t="s">
        <v>2889</v>
      </c>
      <c r="H865">
        <v>1</v>
      </c>
      <c r="I865" t="s">
        <v>2890</v>
      </c>
    </row>
    <row r="866" spans="1:9" x14ac:dyDescent="0.2">
      <c r="A866">
        <v>10953001</v>
      </c>
      <c r="B866" s="16">
        <v>46043</v>
      </c>
      <c r="C866" t="s">
        <v>262</v>
      </c>
      <c r="D866" t="s">
        <v>465</v>
      </c>
      <c r="E866">
        <v>82268</v>
      </c>
      <c r="F866" t="s">
        <v>2891</v>
      </c>
      <c r="G866" t="s">
        <v>2892</v>
      </c>
      <c r="H866">
        <v>4</v>
      </c>
      <c r="I866" t="s">
        <v>2893</v>
      </c>
    </row>
    <row r="867" spans="1:9" x14ac:dyDescent="0.2">
      <c r="A867">
        <v>10953004</v>
      </c>
      <c r="B867" s="16">
        <v>46043</v>
      </c>
      <c r="C867" t="s">
        <v>262</v>
      </c>
      <c r="D867" t="s">
        <v>465</v>
      </c>
      <c r="E867">
        <v>85067</v>
      </c>
      <c r="F867" t="s">
        <v>2894</v>
      </c>
      <c r="G867" t="s">
        <v>2895</v>
      </c>
      <c r="H867">
        <v>4</v>
      </c>
      <c r="I867" t="s">
        <v>2896</v>
      </c>
    </row>
    <row r="868" spans="1:9" x14ac:dyDescent="0.2">
      <c r="A868">
        <v>10953011</v>
      </c>
      <c r="B868" s="16">
        <v>46043</v>
      </c>
      <c r="C868" t="s">
        <v>262</v>
      </c>
      <c r="D868" t="s">
        <v>465</v>
      </c>
      <c r="E868">
        <v>86166</v>
      </c>
      <c r="F868" t="s">
        <v>2897</v>
      </c>
      <c r="G868" t="s">
        <v>2898</v>
      </c>
      <c r="H868">
        <v>4</v>
      </c>
      <c r="I868" t="s">
        <v>2899</v>
      </c>
    </row>
    <row r="869" spans="1:9" x14ac:dyDescent="0.2">
      <c r="A869">
        <v>10953019</v>
      </c>
      <c r="B869" s="16">
        <v>46043</v>
      </c>
      <c r="C869" t="s">
        <v>130</v>
      </c>
      <c r="D869" t="s">
        <v>458</v>
      </c>
      <c r="E869">
        <v>91457</v>
      </c>
      <c r="F869" t="s">
        <v>2900</v>
      </c>
      <c r="G869" t="s">
        <v>2901</v>
      </c>
      <c r="H869">
        <v>5</v>
      </c>
      <c r="I869" t="s">
        <v>2902</v>
      </c>
    </row>
    <row r="870" spans="1:9" x14ac:dyDescent="0.2">
      <c r="A870">
        <v>10953024</v>
      </c>
      <c r="B870" s="16">
        <v>46043</v>
      </c>
      <c r="C870" t="s">
        <v>262</v>
      </c>
      <c r="D870" t="s">
        <v>465</v>
      </c>
      <c r="E870">
        <v>87324</v>
      </c>
      <c r="F870" t="s">
        <v>2903</v>
      </c>
      <c r="G870" t="s">
        <v>2904</v>
      </c>
      <c r="H870">
        <v>4</v>
      </c>
      <c r="I870" t="s">
        <v>2905</v>
      </c>
    </row>
    <row r="871" spans="1:9" x14ac:dyDescent="0.2">
      <c r="A871">
        <v>10953041</v>
      </c>
      <c r="B871" s="16">
        <v>46044</v>
      </c>
      <c r="C871" t="s">
        <v>156</v>
      </c>
      <c r="D871" t="s">
        <v>425</v>
      </c>
      <c r="E871">
        <v>97117</v>
      </c>
      <c r="F871" t="s">
        <v>2906</v>
      </c>
      <c r="G871" t="s">
        <v>2907</v>
      </c>
      <c r="H871">
        <v>1</v>
      </c>
      <c r="I871" t="s">
        <v>2908</v>
      </c>
    </row>
    <row r="872" spans="1:9" x14ac:dyDescent="0.2">
      <c r="A872">
        <v>10953066</v>
      </c>
      <c r="B872" s="16">
        <v>46044</v>
      </c>
      <c r="C872" t="s">
        <v>76</v>
      </c>
      <c r="D872" t="s">
        <v>425</v>
      </c>
      <c r="E872">
        <v>88415</v>
      </c>
      <c r="F872" t="s">
        <v>2909</v>
      </c>
      <c r="G872" t="s">
        <v>2910</v>
      </c>
      <c r="H872">
        <v>5</v>
      </c>
      <c r="I872" t="s">
        <v>2911</v>
      </c>
    </row>
    <row r="873" spans="1:9" x14ac:dyDescent="0.2">
      <c r="A873">
        <v>10953072</v>
      </c>
      <c r="B873" s="16">
        <v>46044</v>
      </c>
      <c r="C873" t="s">
        <v>282</v>
      </c>
      <c r="D873" t="s">
        <v>425</v>
      </c>
      <c r="E873">
        <v>95720</v>
      </c>
      <c r="F873" t="s">
        <v>2912</v>
      </c>
      <c r="G873" t="s">
        <v>2913</v>
      </c>
      <c r="H873">
        <v>5</v>
      </c>
      <c r="I873" t="s">
        <v>2914</v>
      </c>
    </row>
    <row r="874" spans="1:9" x14ac:dyDescent="0.2">
      <c r="A874">
        <v>10953080</v>
      </c>
      <c r="B874" s="16">
        <v>46044</v>
      </c>
      <c r="C874" t="s">
        <v>282</v>
      </c>
      <c r="D874" t="s">
        <v>425</v>
      </c>
      <c r="E874">
        <v>92614</v>
      </c>
      <c r="F874" t="s">
        <v>2915</v>
      </c>
      <c r="G874" t="s">
        <v>2916</v>
      </c>
      <c r="H874">
        <v>4</v>
      </c>
      <c r="I874" t="s">
        <v>2917</v>
      </c>
    </row>
    <row r="875" spans="1:9" x14ac:dyDescent="0.2">
      <c r="A875">
        <v>10953110</v>
      </c>
      <c r="B875" s="16">
        <v>46044</v>
      </c>
      <c r="C875" t="s">
        <v>253</v>
      </c>
      <c r="D875" t="s">
        <v>1947</v>
      </c>
      <c r="E875">
        <v>84453</v>
      </c>
      <c r="F875" t="s">
        <v>2918</v>
      </c>
      <c r="G875" t="s">
        <v>2919</v>
      </c>
      <c r="H875">
        <v>5</v>
      </c>
      <c r="I875" t="s">
        <v>2920</v>
      </c>
    </row>
    <row r="876" spans="1:9" x14ac:dyDescent="0.2">
      <c r="A876">
        <v>10953128</v>
      </c>
      <c r="B876" s="16">
        <v>46044</v>
      </c>
      <c r="C876" t="s">
        <v>253</v>
      </c>
      <c r="D876" t="s">
        <v>1947</v>
      </c>
      <c r="E876">
        <v>91112</v>
      </c>
      <c r="F876" t="s">
        <v>2921</v>
      </c>
      <c r="G876" t="s">
        <v>2922</v>
      </c>
      <c r="H876">
        <v>5</v>
      </c>
      <c r="I876" t="s">
        <v>2923</v>
      </c>
    </row>
    <row r="877" spans="1:9" x14ac:dyDescent="0.2">
      <c r="A877">
        <v>10953131</v>
      </c>
      <c r="B877" s="16">
        <v>46044</v>
      </c>
      <c r="C877" t="s">
        <v>367</v>
      </c>
      <c r="D877" t="s">
        <v>425</v>
      </c>
      <c r="E877">
        <v>88666</v>
      </c>
      <c r="F877" t="s">
        <v>1831</v>
      </c>
      <c r="G877" t="s">
        <v>2924</v>
      </c>
      <c r="H877">
        <v>5</v>
      </c>
      <c r="I877" t="s">
        <v>2925</v>
      </c>
    </row>
    <row r="878" spans="1:9" x14ac:dyDescent="0.2">
      <c r="A878">
        <v>10953150</v>
      </c>
      <c r="B878" s="16">
        <v>46044</v>
      </c>
      <c r="C878" t="s">
        <v>289</v>
      </c>
      <c r="D878" t="s">
        <v>458</v>
      </c>
      <c r="E878">
        <v>86903</v>
      </c>
      <c r="F878" t="s">
        <v>2926</v>
      </c>
      <c r="G878" t="s">
        <v>2927</v>
      </c>
      <c r="H878">
        <v>4</v>
      </c>
      <c r="I878" t="s">
        <v>2928</v>
      </c>
    </row>
    <row r="879" spans="1:9" x14ac:dyDescent="0.2">
      <c r="A879">
        <v>10953161</v>
      </c>
      <c r="B879" s="16">
        <v>46044</v>
      </c>
      <c r="C879" t="s">
        <v>38</v>
      </c>
      <c r="D879" t="s">
        <v>465</v>
      </c>
      <c r="E879">
        <v>92380</v>
      </c>
      <c r="F879" t="s">
        <v>625</v>
      </c>
      <c r="G879" t="s">
        <v>2929</v>
      </c>
      <c r="H879">
        <v>4</v>
      </c>
      <c r="I879" t="s">
        <v>2930</v>
      </c>
    </row>
    <row r="880" spans="1:9" x14ac:dyDescent="0.2">
      <c r="A880">
        <v>10953167</v>
      </c>
      <c r="B880" s="16">
        <v>46044</v>
      </c>
      <c r="C880" t="s">
        <v>38</v>
      </c>
      <c r="D880" t="s">
        <v>465</v>
      </c>
      <c r="E880">
        <v>95074</v>
      </c>
      <c r="F880" t="s">
        <v>2931</v>
      </c>
      <c r="G880" t="s">
        <v>2932</v>
      </c>
      <c r="H880">
        <v>4</v>
      </c>
      <c r="I880" t="s">
        <v>1309</v>
      </c>
    </row>
    <row r="881" spans="1:9" x14ac:dyDescent="0.2">
      <c r="A881">
        <v>10953168</v>
      </c>
      <c r="B881" s="16">
        <v>46044</v>
      </c>
      <c r="C881" t="s">
        <v>315</v>
      </c>
      <c r="D881" t="s">
        <v>458</v>
      </c>
      <c r="E881">
        <v>77433</v>
      </c>
      <c r="F881" t="s">
        <v>1784</v>
      </c>
      <c r="G881" t="s">
        <v>2933</v>
      </c>
      <c r="H881">
        <v>5</v>
      </c>
      <c r="I881" t="s">
        <v>2469</v>
      </c>
    </row>
    <row r="882" spans="1:9" x14ac:dyDescent="0.2">
      <c r="A882">
        <v>10953171</v>
      </c>
      <c r="B882" s="16">
        <v>46044</v>
      </c>
      <c r="C882" t="s">
        <v>315</v>
      </c>
      <c r="D882" t="s">
        <v>458</v>
      </c>
      <c r="E882">
        <v>92464</v>
      </c>
      <c r="F882" t="s">
        <v>2934</v>
      </c>
      <c r="G882" t="s">
        <v>2935</v>
      </c>
      <c r="H882">
        <v>5</v>
      </c>
      <c r="I882" t="s">
        <v>2936</v>
      </c>
    </row>
    <row r="883" spans="1:9" x14ac:dyDescent="0.2">
      <c r="A883">
        <v>10953172</v>
      </c>
      <c r="B883" s="16">
        <v>46044</v>
      </c>
      <c r="C883" t="s">
        <v>38</v>
      </c>
      <c r="D883" t="s">
        <v>465</v>
      </c>
      <c r="E883">
        <v>94915</v>
      </c>
      <c r="F883" t="s">
        <v>2937</v>
      </c>
      <c r="G883" t="s">
        <v>2938</v>
      </c>
      <c r="H883">
        <v>4</v>
      </c>
      <c r="I883" t="s">
        <v>2939</v>
      </c>
    </row>
    <row r="884" spans="1:9" x14ac:dyDescent="0.2">
      <c r="A884">
        <v>10953178</v>
      </c>
      <c r="B884" s="16">
        <v>46044</v>
      </c>
      <c r="C884" t="s">
        <v>38</v>
      </c>
      <c r="D884" t="s">
        <v>465</v>
      </c>
      <c r="E884">
        <v>99117</v>
      </c>
      <c r="F884" t="s">
        <v>2940</v>
      </c>
      <c r="G884" t="s">
        <v>2941</v>
      </c>
      <c r="H884">
        <v>4</v>
      </c>
      <c r="I884" t="s">
        <v>2942</v>
      </c>
    </row>
    <row r="885" spans="1:9" x14ac:dyDescent="0.2">
      <c r="A885">
        <v>10953182</v>
      </c>
      <c r="B885" s="16">
        <v>46044</v>
      </c>
      <c r="C885" t="s">
        <v>315</v>
      </c>
      <c r="D885" t="s">
        <v>458</v>
      </c>
      <c r="E885">
        <v>95373</v>
      </c>
      <c r="F885" t="s">
        <v>2943</v>
      </c>
      <c r="G885" t="s">
        <v>2944</v>
      </c>
      <c r="H885">
        <v>5</v>
      </c>
      <c r="I885" t="s">
        <v>2945</v>
      </c>
    </row>
    <row r="886" spans="1:9" x14ac:dyDescent="0.2">
      <c r="A886">
        <v>10953186</v>
      </c>
      <c r="B886" s="16">
        <v>46044</v>
      </c>
      <c r="C886" t="s">
        <v>299</v>
      </c>
      <c r="D886" t="s">
        <v>429</v>
      </c>
      <c r="E886">
        <v>86259</v>
      </c>
      <c r="F886" t="s">
        <v>2946</v>
      </c>
      <c r="G886" t="s">
        <v>2947</v>
      </c>
      <c r="H886">
        <v>2</v>
      </c>
      <c r="I886" t="s">
        <v>2948</v>
      </c>
    </row>
    <row r="887" spans="1:9" x14ac:dyDescent="0.2">
      <c r="A887">
        <v>10953187</v>
      </c>
      <c r="B887" s="16">
        <v>46044</v>
      </c>
      <c r="C887" t="s">
        <v>315</v>
      </c>
      <c r="D887" t="s">
        <v>458</v>
      </c>
      <c r="E887">
        <v>83785</v>
      </c>
      <c r="F887" t="s">
        <v>2949</v>
      </c>
      <c r="G887" t="s">
        <v>2950</v>
      </c>
      <c r="H887">
        <v>5</v>
      </c>
      <c r="I887" t="s">
        <v>2951</v>
      </c>
    </row>
    <row r="888" spans="1:9" x14ac:dyDescent="0.2">
      <c r="A888">
        <v>10953202</v>
      </c>
      <c r="B888" s="16">
        <v>46044</v>
      </c>
      <c r="C888" t="s">
        <v>38</v>
      </c>
      <c r="D888" t="s">
        <v>465</v>
      </c>
      <c r="E888">
        <v>97015</v>
      </c>
      <c r="F888" t="s">
        <v>2879</v>
      </c>
      <c r="G888" t="s">
        <v>2952</v>
      </c>
      <c r="H888">
        <v>4</v>
      </c>
      <c r="I888" t="s">
        <v>2930</v>
      </c>
    </row>
    <row r="889" spans="1:9" x14ac:dyDescent="0.2">
      <c r="A889">
        <v>10953229</v>
      </c>
      <c r="B889" s="16">
        <v>46044</v>
      </c>
      <c r="C889" t="s">
        <v>369</v>
      </c>
      <c r="D889" t="s">
        <v>425</v>
      </c>
      <c r="E889">
        <v>76855</v>
      </c>
      <c r="F889" t="s">
        <v>2953</v>
      </c>
      <c r="G889" t="s">
        <v>2954</v>
      </c>
      <c r="H889">
        <v>5</v>
      </c>
      <c r="I889" t="s">
        <v>2955</v>
      </c>
    </row>
    <row r="890" spans="1:9" x14ac:dyDescent="0.2">
      <c r="A890">
        <v>10953236</v>
      </c>
      <c r="B890" s="16">
        <v>46044</v>
      </c>
      <c r="C890" t="s">
        <v>394</v>
      </c>
      <c r="D890" t="s">
        <v>454</v>
      </c>
      <c r="E890">
        <v>95595</v>
      </c>
      <c r="F890" t="s">
        <v>2956</v>
      </c>
      <c r="G890" t="s">
        <v>2957</v>
      </c>
      <c r="H890">
        <v>4</v>
      </c>
      <c r="I890" t="s">
        <v>2958</v>
      </c>
    </row>
    <row r="891" spans="1:9" x14ac:dyDescent="0.2">
      <c r="A891">
        <v>10953244</v>
      </c>
      <c r="B891" s="16">
        <v>46044</v>
      </c>
      <c r="C891" t="s">
        <v>210</v>
      </c>
      <c r="D891" t="s">
        <v>454</v>
      </c>
      <c r="E891">
        <v>77513</v>
      </c>
      <c r="F891" t="s">
        <v>2959</v>
      </c>
      <c r="G891" t="s">
        <v>2960</v>
      </c>
      <c r="H891">
        <v>4</v>
      </c>
      <c r="I891" t="s">
        <v>2177</v>
      </c>
    </row>
    <row r="892" spans="1:9" x14ac:dyDescent="0.2">
      <c r="A892">
        <v>10953256</v>
      </c>
      <c r="B892" s="16">
        <v>46044</v>
      </c>
      <c r="C892" t="s">
        <v>210</v>
      </c>
      <c r="D892" t="s">
        <v>454</v>
      </c>
      <c r="E892">
        <v>90435</v>
      </c>
      <c r="F892" t="s">
        <v>2961</v>
      </c>
      <c r="G892" t="s">
        <v>2962</v>
      </c>
      <c r="H892">
        <v>4</v>
      </c>
      <c r="I892" t="s">
        <v>2177</v>
      </c>
    </row>
    <row r="893" spans="1:9" x14ac:dyDescent="0.2">
      <c r="A893">
        <v>10953257</v>
      </c>
      <c r="B893" s="16">
        <v>46044</v>
      </c>
      <c r="C893" t="s">
        <v>124</v>
      </c>
      <c r="D893" t="s">
        <v>429</v>
      </c>
      <c r="E893">
        <v>75802</v>
      </c>
      <c r="F893" t="s">
        <v>2963</v>
      </c>
      <c r="G893" t="s">
        <v>2964</v>
      </c>
      <c r="H893">
        <v>4</v>
      </c>
      <c r="I893" t="s">
        <v>2965</v>
      </c>
    </row>
    <row r="894" spans="1:9" x14ac:dyDescent="0.2">
      <c r="A894">
        <v>10953272</v>
      </c>
      <c r="B894" s="16">
        <v>46044</v>
      </c>
      <c r="C894" t="s">
        <v>124</v>
      </c>
      <c r="D894" t="s">
        <v>429</v>
      </c>
      <c r="E894">
        <v>21098</v>
      </c>
      <c r="F894" t="s">
        <v>2966</v>
      </c>
      <c r="G894" t="s">
        <v>2967</v>
      </c>
      <c r="H894">
        <v>1</v>
      </c>
      <c r="I894" t="s">
        <v>2968</v>
      </c>
    </row>
    <row r="895" spans="1:9" x14ac:dyDescent="0.2">
      <c r="A895">
        <v>10953277</v>
      </c>
      <c r="B895" s="16">
        <v>46044</v>
      </c>
      <c r="C895" t="s">
        <v>274</v>
      </c>
      <c r="D895" t="s">
        <v>465</v>
      </c>
      <c r="E895">
        <v>55432</v>
      </c>
      <c r="F895" t="s">
        <v>2969</v>
      </c>
      <c r="G895" t="s">
        <v>2970</v>
      </c>
      <c r="H895">
        <v>3</v>
      </c>
      <c r="I895" t="s">
        <v>2971</v>
      </c>
    </row>
    <row r="896" spans="1:9" x14ac:dyDescent="0.2">
      <c r="A896">
        <v>10953278</v>
      </c>
      <c r="B896" s="16">
        <v>46044</v>
      </c>
      <c r="C896" t="s">
        <v>217</v>
      </c>
      <c r="D896" t="s">
        <v>465</v>
      </c>
      <c r="E896">
        <v>96949</v>
      </c>
      <c r="F896" t="s">
        <v>2972</v>
      </c>
      <c r="G896" t="s">
        <v>2973</v>
      </c>
      <c r="H896">
        <v>5</v>
      </c>
      <c r="I896" t="s">
        <v>2974</v>
      </c>
    </row>
    <row r="897" spans="1:9" x14ac:dyDescent="0.2">
      <c r="A897">
        <v>10953279</v>
      </c>
      <c r="B897" s="16">
        <v>46044</v>
      </c>
      <c r="C897" t="s">
        <v>130</v>
      </c>
      <c r="D897" t="s">
        <v>458</v>
      </c>
      <c r="E897">
        <v>98210</v>
      </c>
      <c r="F897" t="s">
        <v>2975</v>
      </c>
      <c r="G897" t="s">
        <v>2976</v>
      </c>
      <c r="H897">
        <v>5</v>
      </c>
      <c r="I897" t="s">
        <v>2977</v>
      </c>
    </row>
    <row r="898" spans="1:9" x14ac:dyDescent="0.2">
      <c r="A898">
        <v>10953280</v>
      </c>
      <c r="B898" s="16">
        <v>46044</v>
      </c>
      <c r="C898" t="s">
        <v>274</v>
      </c>
      <c r="D898" t="s">
        <v>465</v>
      </c>
      <c r="E898">
        <v>82622</v>
      </c>
      <c r="F898" t="s">
        <v>2978</v>
      </c>
      <c r="G898" t="s">
        <v>2979</v>
      </c>
      <c r="H898">
        <v>5</v>
      </c>
      <c r="I898" t="s">
        <v>2980</v>
      </c>
    </row>
    <row r="899" spans="1:9" x14ac:dyDescent="0.2">
      <c r="A899">
        <v>10953282</v>
      </c>
      <c r="B899" s="16">
        <v>46044</v>
      </c>
      <c r="C899" t="s">
        <v>217</v>
      </c>
      <c r="D899" t="s">
        <v>465</v>
      </c>
      <c r="E899">
        <v>98051</v>
      </c>
      <c r="F899" t="s">
        <v>2981</v>
      </c>
      <c r="G899" t="s">
        <v>2982</v>
      </c>
      <c r="H899">
        <v>5</v>
      </c>
      <c r="I899" t="s">
        <v>2983</v>
      </c>
    </row>
    <row r="900" spans="1:9" x14ac:dyDescent="0.2">
      <c r="A900">
        <v>10953284</v>
      </c>
      <c r="B900" s="16">
        <v>46044</v>
      </c>
      <c r="C900" t="s">
        <v>217</v>
      </c>
      <c r="D900" t="s">
        <v>465</v>
      </c>
      <c r="E900">
        <v>98705</v>
      </c>
      <c r="F900" t="s">
        <v>2984</v>
      </c>
      <c r="G900" t="s">
        <v>2985</v>
      </c>
      <c r="H900">
        <v>5</v>
      </c>
      <c r="I900" t="s">
        <v>2986</v>
      </c>
    </row>
    <row r="901" spans="1:9" x14ac:dyDescent="0.2">
      <c r="A901">
        <v>10953287</v>
      </c>
      <c r="B901" s="16">
        <v>46044</v>
      </c>
      <c r="C901" t="s">
        <v>217</v>
      </c>
      <c r="D901" t="s">
        <v>465</v>
      </c>
      <c r="E901">
        <v>98154</v>
      </c>
      <c r="F901" t="s">
        <v>2987</v>
      </c>
      <c r="G901" t="s">
        <v>2988</v>
      </c>
      <c r="H901">
        <v>5</v>
      </c>
      <c r="I901" t="s">
        <v>2989</v>
      </c>
    </row>
    <row r="902" spans="1:9" x14ac:dyDescent="0.2">
      <c r="A902">
        <v>10953295</v>
      </c>
      <c r="B902" s="16">
        <v>46044</v>
      </c>
      <c r="C902" t="s">
        <v>130</v>
      </c>
      <c r="D902" t="s">
        <v>458</v>
      </c>
      <c r="E902">
        <v>82117</v>
      </c>
      <c r="F902" t="s">
        <v>2990</v>
      </c>
      <c r="G902" t="s">
        <v>2991</v>
      </c>
      <c r="H902">
        <v>5</v>
      </c>
      <c r="I902" t="s">
        <v>1982</v>
      </c>
    </row>
    <row r="903" spans="1:9" x14ac:dyDescent="0.2">
      <c r="A903">
        <v>10953306</v>
      </c>
      <c r="B903" s="16">
        <v>46044</v>
      </c>
      <c r="C903" t="s">
        <v>71</v>
      </c>
      <c r="D903" t="s">
        <v>454</v>
      </c>
      <c r="E903">
        <v>94683</v>
      </c>
      <c r="F903" t="s">
        <v>2992</v>
      </c>
      <c r="G903" t="s">
        <v>2993</v>
      </c>
      <c r="H903">
        <v>3</v>
      </c>
      <c r="I903" t="s">
        <v>2994</v>
      </c>
    </row>
    <row r="904" spans="1:9" x14ac:dyDescent="0.2">
      <c r="A904">
        <v>10953313</v>
      </c>
      <c r="B904" s="16">
        <v>46044</v>
      </c>
      <c r="C904" t="s">
        <v>71</v>
      </c>
      <c r="D904" t="s">
        <v>454</v>
      </c>
      <c r="E904">
        <v>80712</v>
      </c>
      <c r="F904" t="s">
        <v>2995</v>
      </c>
      <c r="G904" t="s">
        <v>2996</v>
      </c>
      <c r="H904">
        <v>5</v>
      </c>
      <c r="I904" t="s">
        <v>2997</v>
      </c>
    </row>
    <row r="905" spans="1:9" x14ac:dyDescent="0.2">
      <c r="A905">
        <v>10953321</v>
      </c>
      <c r="B905" s="16">
        <v>46044</v>
      </c>
      <c r="C905" t="s">
        <v>124</v>
      </c>
      <c r="D905" t="s">
        <v>429</v>
      </c>
      <c r="E905">
        <v>91926</v>
      </c>
      <c r="F905" t="s">
        <v>2998</v>
      </c>
      <c r="G905" t="s">
        <v>2999</v>
      </c>
      <c r="H905">
        <v>4</v>
      </c>
      <c r="I905" t="s">
        <v>3000</v>
      </c>
    </row>
    <row r="906" spans="1:9" x14ac:dyDescent="0.2">
      <c r="A906">
        <v>10953322</v>
      </c>
      <c r="B906" s="16">
        <v>46044</v>
      </c>
      <c r="C906" t="s">
        <v>258</v>
      </c>
      <c r="D906" t="s">
        <v>458</v>
      </c>
      <c r="E906">
        <v>87654</v>
      </c>
      <c r="F906" t="s">
        <v>3001</v>
      </c>
      <c r="G906" t="s">
        <v>3002</v>
      </c>
      <c r="H906">
        <v>5</v>
      </c>
      <c r="I906" t="s">
        <v>2844</v>
      </c>
    </row>
    <row r="907" spans="1:9" x14ac:dyDescent="0.2">
      <c r="A907">
        <v>10953330</v>
      </c>
      <c r="B907" s="16">
        <v>46044</v>
      </c>
      <c r="C907" t="s">
        <v>130</v>
      </c>
      <c r="D907" t="s">
        <v>458</v>
      </c>
      <c r="E907">
        <v>97262</v>
      </c>
      <c r="F907" t="s">
        <v>3003</v>
      </c>
      <c r="G907" t="s">
        <v>3004</v>
      </c>
      <c r="H907">
        <v>5</v>
      </c>
      <c r="I907" t="s">
        <v>3005</v>
      </c>
    </row>
    <row r="908" spans="1:9" x14ac:dyDescent="0.2">
      <c r="A908">
        <v>10953361</v>
      </c>
      <c r="B908" s="16">
        <v>46044</v>
      </c>
      <c r="C908" t="s">
        <v>210</v>
      </c>
      <c r="D908" t="s">
        <v>454</v>
      </c>
      <c r="E908">
        <v>94472</v>
      </c>
      <c r="F908" t="s">
        <v>3006</v>
      </c>
      <c r="G908" t="s">
        <v>3007</v>
      </c>
      <c r="H908">
        <v>3</v>
      </c>
      <c r="I908" t="s">
        <v>3008</v>
      </c>
    </row>
    <row r="909" spans="1:9" x14ac:dyDescent="0.2">
      <c r="A909">
        <v>10953364</v>
      </c>
      <c r="B909" s="16">
        <v>46044</v>
      </c>
      <c r="C909" t="s">
        <v>210</v>
      </c>
      <c r="D909" t="s">
        <v>454</v>
      </c>
      <c r="E909">
        <v>96059</v>
      </c>
      <c r="F909" t="s">
        <v>3009</v>
      </c>
      <c r="G909" t="s">
        <v>3010</v>
      </c>
      <c r="H909">
        <v>4</v>
      </c>
      <c r="I909" t="s">
        <v>2210</v>
      </c>
    </row>
    <row r="910" spans="1:9" x14ac:dyDescent="0.2">
      <c r="A910">
        <v>10953365</v>
      </c>
      <c r="B910" s="16">
        <v>46044</v>
      </c>
      <c r="C910" t="s">
        <v>71</v>
      </c>
      <c r="D910" t="s">
        <v>454</v>
      </c>
      <c r="E910">
        <v>95770</v>
      </c>
      <c r="F910" t="s">
        <v>3011</v>
      </c>
      <c r="G910" t="s">
        <v>3012</v>
      </c>
      <c r="H910">
        <v>5</v>
      </c>
      <c r="I910" t="s">
        <v>3013</v>
      </c>
    </row>
    <row r="911" spans="1:9" x14ac:dyDescent="0.2">
      <c r="A911">
        <v>10953366</v>
      </c>
      <c r="B911" s="16">
        <v>46044</v>
      </c>
      <c r="C911" t="s">
        <v>47</v>
      </c>
      <c r="D911" t="s">
        <v>465</v>
      </c>
      <c r="E911">
        <v>95698</v>
      </c>
      <c r="F911" t="s">
        <v>3014</v>
      </c>
      <c r="G911" t="s">
        <v>3015</v>
      </c>
      <c r="H911">
        <v>5</v>
      </c>
      <c r="I911" t="s">
        <v>3016</v>
      </c>
    </row>
    <row r="912" spans="1:9" x14ac:dyDescent="0.2">
      <c r="A912">
        <v>10953369</v>
      </c>
      <c r="B912" s="16">
        <v>46044</v>
      </c>
      <c r="C912" t="s">
        <v>284</v>
      </c>
      <c r="D912" t="s">
        <v>465</v>
      </c>
      <c r="E912">
        <v>97122</v>
      </c>
      <c r="F912" t="s">
        <v>3017</v>
      </c>
      <c r="G912" t="s">
        <v>3018</v>
      </c>
      <c r="H912">
        <v>5</v>
      </c>
      <c r="I912" t="s">
        <v>3019</v>
      </c>
    </row>
    <row r="913" spans="1:9" x14ac:dyDescent="0.2">
      <c r="A913">
        <v>10953387</v>
      </c>
      <c r="B913" s="16">
        <v>46044</v>
      </c>
      <c r="C913" t="s">
        <v>47</v>
      </c>
      <c r="D913" t="s">
        <v>465</v>
      </c>
      <c r="E913">
        <v>93954</v>
      </c>
      <c r="F913" t="s">
        <v>3020</v>
      </c>
      <c r="G913" t="s">
        <v>3021</v>
      </c>
      <c r="H913">
        <v>5</v>
      </c>
      <c r="I913" t="s">
        <v>3022</v>
      </c>
    </row>
    <row r="914" spans="1:9" x14ac:dyDescent="0.2">
      <c r="A914">
        <v>10953403</v>
      </c>
      <c r="B914" s="16">
        <v>46044</v>
      </c>
      <c r="C914" t="s">
        <v>169</v>
      </c>
      <c r="D914" t="s">
        <v>425</v>
      </c>
      <c r="E914">
        <v>81662</v>
      </c>
      <c r="F914" t="s">
        <v>3023</v>
      </c>
      <c r="G914" t="s">
        <v>3024</v>
      </c>
      <c r="H914">
        <v>5</v>
      </c>
      <c r="I914" t="s">
        <v>3025</v>
      </c>
    </row>
    <row r="915" spans="1:9" x14ac:dyDescent="0.2">
      <c r="A915">
        <v>10953460</v>
      </c>
      <c r="B915" s="16">
        <v>46044</v>
      </c>
      <c r="C915" t="s">
        <v>104</v>
      </c>
      <c r="D915" t="s">
        <v>465</v>
      </c>
      <c r="E915">
        <v>95014</v>
      </c>
      <c r="F915" t="s">
        <v>3026</v>
      </c>
      <c r="G915" t="s">
        <v>3027</v>
      </c>
      <c r="H915">
        <v>5</v>
      </c>
      <c r="I915" t="s">
        <v>642</v>
      </c>
    </row>
    <row r="916" spans="1:9" x14ac:dyDescent="0.2">
      <c r="A916">
        <v>10953480</v>
      </c>
      <c r="B916" s="16">
        <v>46044</v>
      </c>
      <c r="C916" t="s">
        <v>153</v>
      </c>
      <c r="D916" t="s">
        <v>454</v>
      </c>
      <c r="E916">
        <v>99263</v>
      </c>
      <c r="F916" t="s">
        <v>3028</v>
      </c>
      <c r="G916" t="s">
        <v>3029</v>
      </c>
      <c r="H916">
        <v>5</v>
      </c>
      <c r="I916" t="s">
        <v>3030</v>
      </c>
    </row>
    <row r="917" spans="1:9" x14ac:dyDescent="0.2">
      <c r="A917">
        <v>10953485</v>
      </c>
      <c r="B917" s="16">
        <v>46044</v>
      </c>
      <c r="C917" t="s">
        <v>169</v>
      </c>
      <c r="D917" t="s">
        <v>425</v>
      </c>
      <c r="E917">
        <v>94042</v>
      </c>
      <c r="F917" t="s">
        <v>3031</v>
      </c>
      <c r="G917" t="s">
        <v>3032</v>
      </c>
      <c r="H917">
        <v>5</v>
      </c>
      <c r="I917" t="s">
        <v>3033</v>
      </c>
    </row>
    <row r="918" spans="1:9" x14ac:dyDescent="0.2">
      <c r="A918">
        <v>10953512</v>
      </c>
      <c r="B918" s="16">
        <v>46044</v>
      </c>
      <c r="C918" t="s">
        <v>367</v>
      </c>
      <c r="D918" t="s">
        <v>425</v>
      </c>
      <c r="E918">
        <v>86281</v>
      </c>
      <c r="F918" t="s">
        <v>3034</v>
      </c>
      <c r="G918" t="s">
        <v>3035</v>
      </c>
      <c r="H918">
        <v>5</v>
      </c>
      <c r="I918" t="s">
        <v>3036</v>
      </c>
    </row>
    <row r="919" spans="1:9" x14ac:dyDescent="0.2">
      <c r="A919">
        <v>10953539</v>
      </c>
      <c r="B919" s="16">
        <v>46044</v>
      </c>
      <c r="C919" t="s">
        <v>367</v>
      </c>
      <c r="D919" t="s">
        <v>425</v>
      </c>
      <c r="E919">
        <v>83999</v>
      </c>
      <c r="F919" t="s">
        <v>3037</v>
      </c>
      <c r="G919" t="s">
        <v>3038</v>
      </c>
      <c r="H919">
        <v>5</v>
      </c>
      <c r="I919" t="s">
        <v>3039</v>
      </c>
    </row>
    <row r="920" spans="1:9" x14ac:dyDescent="0.2">
      <c r="A920">
        <v>10953574</v>
      </c>
      <c r="B920" s="16">
        <v>46044</v>
      </c>
      <c r="C920" t="s">
        <v>395</v>
      </c>
      <c r="D920" t="s">
        <v>465</v>
      </c>
      <c r="E920">
        <v>92256</v>
      </c>
      <c r="F920" t="s">
        <v>3040</v>
      </c>
      <c r="G920" t="s">
        <v>3041</v>
      </c>
      <c r="H920">
        <v>4</v>
      </c>
      <c r="I920" t="s">
        <v>3042</v>
      </c>
    </row>
    <row r="921" spans="1:9" x14ac:dyDescent="0.2">
      <c r="A921">
        <v>10953589</v>
      </c>
      <c r="B921" s="16">
        <v>46044</v>
      </c>
      <c r="C921" t="s">
        <v>367</v>
      </c>
      <c r="D921" t="s">
        <v>425</v>
      </c>
      <c r="E921">
        <v>95334</v>
      </c>
      <c r="F921" t="s">
        <v>3043</v>
      </c>
      <c r="G921" t="s">
        <v>3044</v>
      </c>
      <c r="H921">
        <v>5</v>
      </c>
      <c r="I921" t="s">
        <v>3045</v>
      </c>
    </row>
    <row r="922" spans="1:9" x14ac:dyDescent="0.2">
      <c r="A922">
        <v>10953591</v>
      </c>
      <c r="B922" s="16">
        <v>46044</v>
      </c>
      <c r="C922" t="s">
        <v>124</v>
      </c>
      <c r="D922" t="s">
        <v>429</v>
      </c>
      <c r="E922">
        <v>100184</v>
      </c>
      <c r="F922" t="s">
        <v>3046</v>
      </c>
      <c r="G922" t="s">
        <v>3047</v>
      </c>
      <c r="H922">
        <v>3</v>
      </c>
      <c r="I922" t="s">
        <v>3048</v>
      </c>
    </row>
    <row r="923" spans="1:9" x14ac:dyDescent="0.2">
      <c r="A923">
        <v>10953620</v>
      </c>
      <c r="B923" s="16">
        <v>46044</v>
      </c>
      <c r="C923" t="s">
        <v>129</v>
      </c>
      <c r="D923" t="s">
        <v>458</v>
      </c>
      <c r="E923">
        <v>83257</v>
      </c>
      <c r="F923" t="s">
        <v>3049</v>
      </c>
      <c r="G923" t="s">
        <v>3050</v>
      </c>
      <c r="H923">
        <v>4</v>
      </c>
      <c r="I923" t="s">
        <v>3051</v>
      </c>
    </row>
    <row r="924" spans="1:9" x14ac:dyDescent="0.2">
      <c r="A924">
        <v>10953625</v>
      </c>
      <c r="B924" s="16">
        <v>46044</v>
      </c>
      <c r="C924" t="s">
        <v>129</v>
      </c>
      <c r="D924" t="s">
        <v>458</v>
      </c>
      <c r="E924">
        <v>92701</v>
      </c>
      <c r="F924" t="s">
        <v>3052</v>
      </c>
      <c r="G924" t="s">
        <v>3053</v>
      </c>
      <c r="H924">
        <v>5</v>
      </c>
      <c r="I924" t="s">
        <v>3054</v>
      </c>
    </row>
    <row r="925" spans="1:9" x14ac:dyDescent="0.2">
      <c r="A925">
        <v>10953629</v>
      </c>
      <c r="B925" s="16">
        <v>46044</v>
      </c>
      <c r="C925" t="s">
        <v>395</v>
      </c>
      <c r="D925" t="s">
        <v>465</v>
      </c>
      <c r="E925">
        <v>89481</v>
      </c>
      <c r="F925" t="s">
        <v>3055</v>
      </c>
      <c r="G925" t="s">
        <v>3056</v>
      </c>
      <c r="H925">
        <v>4</v>
      </c>
      <c r="I925" t="s">
        <v>3057</v>
      </c>
    </row>
    <row r="926" spans="1:9" x14ac:dyDescent="0.2">
      <c r="A926">
        <v>10953630</v>
      </c>
      <c r="B926" s="16">
        <v>46044</v>
      </c>
      <c r="C926" t="s">
        <v>129</v>
      </c>
      <c r="D926" t="s">
        <v>458</v>
      </c>
      <c r="E926">
        <v>92691</v>
      </c>
      <c r="F926" t="s">
        <v>3058</v>
      </c>
      <c r="G926" t="s">
        <v>3059</v>
      </c>
      <c r="H926">
        <v>4</v>
      </c>
      <c r="I926" t="s">
        <v>2170</v>
      </c>
    </row>
    <row r="927" spans="1:9" x14ac:dyDescent="0.2">
      <c r="A927">
        <v>10953634</v>
      </c>
      <c r="B927" s="16">
        <v>46044</v>
      </c>
      <c r="C927" t="s">
        <v>315</v>
      </c>
      <c r="D927" t="s">
        <v>458</v>
      </c>
      <c r="E927">
        <v>95686</v>
      </c>
      <c r="F927" t="s">
        <v>3060</v>
      </c>
      <c r="G927" t="s">
        <v>3061</v>
      </c>
      <c r="H927">
        <v>5</v>
      </c>
      <c r="I927" t="s">
        <v>3062</v>
      </c>
    </row>
    <row r="928" spans="1:9" x14ac:dyDescent="0.2">
      <c r="A928">
        <v>10953636</v>
      </c>
      <c r="B928" s="16">
        <v>46044</v>
      </c>
      <c r="C928" t="s">
        <v>129</v>
      </c>
      <c r="D928" t="s">
        <v>458</v>
      </c>
      <c r="E928">
        <v>97025</v>
      </c>
      <c r="F928" t="s">
        <v>3063</v>
      </c>
      <c r="G928" t="s">
        <v>3064</v>
      </c>
      <c r="H928">
        <v>5</v>
      </c>
      <c r="I928" t="s">
        <v>3065</v>
      </c>
    </row>
    <row r="929" spans="1:9" x14ac:dyDescent="0.2">
      <c r="A929">
        <v>10953642</v>
      </c>
      <c r="B929" s="16">
        <v>46044</v>
      </c>
      <c r="C929" t="s">
        <v>227</v>
      </c>
      <c r="D929" t="s">
        <v>465</v>
      </c>
      <c r="E929">
        <v>83669</v>
      </c>
      <c r="F929" t="s">
        <v>3066</v>
      </c>
      <c r="G929" t="s">
        <v>3067</v>
      </c>
      <c r="H929">
        <v>1</v>
      </c>
      <c r="I929" t="s">
        <v>3068</v>
      </c>
    </row>
    <row r="930" spans="1:9" x14ac:dyDescent="0.2">
      <c r="A930">
        <v>10953643</v>
      </c>
      <c r="B930" s="16">
        <v>46044</v>
      </c>
      <c r="C930" t="s">
        <v>129</v>
      </c>
      <c r="D930" t="s">
        <v>458</v>
      </c>
      <c r="E930">
        <v>98038</v>
      </c>
      <c r="F930" t="s">
        <v>3069</v>
      </c>
      <c r="G930" t="s">
        <v>3070</v>
      </c>
      <c r="H930">
        <v>4</v>
      </c>
      <c r="I930" t="s">
        <v>3071</v>
      </c>
    </row>
    <row r="931" spans="1:9" x14ac:dyDescent="0.2">
      <c r="A931">
        <v>10953661</v>
      </c>
      <c r="B931" s="16">
        <v>46044</v>
      </c>
      <c r="C931" t="s">
        <v>395</v>
      </c>
      <c r="D931" t="s">
        <v>465</v>
      </c>
      <c r="E931">
        <v>97869</v>
      </c>
      <c r="F931" t="s">
        <v>3072</v>
      </c>
      <c r="G931" t="s">
        <v>3073</v>
      </c>
      <c r="H931">
        <v>4</v>
      </c>
      <c r="I931" t="s">
        <v>1482</v>
      </c>
    </row>
    <row r="932" spans="1:9" x14ac:dyDescent="0.2">
      <c r="A932">
        <v>10953701</v>
      </c>
      <c r="B932" s="16">
        <v>46044</v>
      </c>
      <c r="C932" t="s">
        <v>227</v>
      </c>
      <c r="D932" t="s">
        <v>465</v>
      </c>
      <c r="E932">
        <v>94615</v>
      </c>
      <c r="F932" t="s">
        <v>3074</v>
      </c>
      <c r="G932" t="s">
        <v>3075</v>
      </c>
      <c r="H932">
        <v>5</v>
      </c>
      <c r="I932" t="s">
        <v>3076</v>
      </c>
    </row>
    <row r="933" spans="1:9" x14ac:dyDescent="0.2">
      <c r="A933">
        <v>10953731</v>
      </c>
      <c r="B933" s="16">
        <v>46044</v>
      </c>
      <c r="C933" t="s">
        <v>395</v>
      </c>
      <c r="D933" t="s">
        <v>465</v>
      </c>
      <c r="E933">
        <v>84272</v>
      </c>
      <c r="F933" t="s">
        <v>3077</v>
      </c>
      <c r="G933" t="s">
        <v>3078</v>
      </c>
      <c r="H933">
        <v>4</v>
      </c>
      <c r="I933" t="s">
        <v>1482</v>
      </c>
    </row>
    <row r="934" spans="1:9" x14ac:dyDescent="0.2">
      <c r="A934">
        <v>10953740</v>
      </c>
      <c r="B934" s="16">
        <v>46044</v>
      </c>
      <c r="C934" t="s">
        <v>395</v>
      </c>
      <c r="D934" t="s">
        <v>465</v>
      </c>
      <c r="E934">
        <v>84366</v>
      </c>
      <c r="F934" t="s">
        <v>2202</v>
      </c>
      <c r="G934" t="s">
        <v>3079</v>
      </c>
      <c r="H934">
        <v>4</v>
      </c>
      <c r="I934" t="s">
        <v>3080</v>
      </c>
    </row>
    <row r="935" spans="1:9" x14ac:dyDescent="0.2">
      <c r="A935">
        <v>10953742</v>
      </c>
      <c r="B935" s="16">
        <v>46044</v>
      </c>
      <c r="C935" t="s">
        <v>88</v>
      </c>
      <c r="D935" t="s">
        <v>429</v>
      </c>
      <c r="E935">
        <v>73829</v>
      </c>
      <c r="F935" t="s">
        <v>3081</v>
      </c>
      <c r="G935" t="s">
        <v>3082</v>
      </c>
      <c r="H935">
        <v>4</v>
      </c>
      <c r="I935" t="s">
        <v>3083</v>
      </c>
    </row>
    <row r="936" spans="1:9" x14ac:dyDescent="0.2">
      <c r="A936">
        <v>10953760</v>
      </c>
      <c r="B936" s="16">
        <v>46044</v>
      </c>
      <c r="C936" t="s">
        <v>395</v>
      </c>
      <c r="D936" t="s">
        <v>465</v>
      </c>
      <c r="E936">
        <v>98844</v>
      </c>
      <c r="F936" t="s">
        <v>3084</v>
      </c>
      <c r="G936" t="s">
        <v>3085</v>
      </c>
      <c r="H936">
        <v>4</v>
      </c>
      <c r="I936" t="s">
        <v>1482</v>
      </c>
    </row>
    <row r="937" spans="1:9" x14ac:dyDescent="0.2">
      <c r="A937">
        <v>10953775</v>
      </c>
      <c r="B937" s="16">
        <v>46044</v>
      </c>
      <c r="C937" t="s">
        <v>395</v>
      </c>
      <c r="D937" t="s">
        <v>465</v>
      </c>
      <c r="E937">
        <v>98480</v>
      </c>
      <c r="F937" t="s">
        <v>3086</v>
      </c>
      <c r="G937" t="s">
        <v>3087</v>
      </c>
      <c r="H937">
        <v>4</v>
      </c>
      <c r="I937" t="s">
        <v>3088</v>
      </c>
    </row>
    <row r="938" spans="1:9" x14ac:dyDescent="0.2">
      <c r="A938">
        <v>10953789</v>
      </c>
      <c r="B938" s="16">
        <v>46044</v>
      </c>
      <c r="C938" t="s">
        <v>253</v>
      </c>
      <c r="D938" t="s">
        <v>1947</v>
      </c>
      <c r="E938">
        <v>94572</v>
      </c>
      <c r="F938" t="s">
        <v>3089</v>
      </c>
      <c r="G938" t="s">
        <v>3090</v>
      </c>
      <c r="H938">
        <v>5</v>
      </c>
      <c r="I938" t="s">
        <v>2920</v>
      </c>
    </row>
    <row r="939" spans="1:9" x14ac:dyDescent="0.2">
      <c r="A939">
        <v>10953796</v>
      </c>
      <c r="B939" s="16">
        <v>46044</v>
      </c>
      <c r="C939" t="s">
        <v>88</v>
      </c>
      <c r="D939" t="s">
        <v>429</v>
      </c>
      <c r="E939">
        <v>84754</v>
      </c>
      <c r="F939" t="s">
        <v>3091</v>
      </c>
      <c r="G939" t="s">
        <v>3092</v>
      </c>
      <c r="H939">
        <v>5</v>
      </c>
      <c r="I939" t="s">
        <v>3093</v>
      </c>
    </row>
    <row r="940" spans="1:9" x14ac:dyDescent="0.2">
      <c r="A940">
        <v>10953807</v>
      </c>
      <c r="B940" s="16">
        <v>46044</v>
      </c>
      <c r="C940" t="s">
        <v>88</v>
      </c>
      <c r="D940" t="s">
        <v>429</v>
      </c>
      <c r="E940">
        <v>98367</v>
      </c>
      <c r="F940" t="s">
        <v>3094</v>
      </c>
      <c r="G940" t="s">
        <v>3095</v>
      </c>
      <c r="H940">
        <v>5</v>
      </c>
      <c r="I940" t="s">
        <v>3093</v>
      </c>
    </row>
    <row r="941" spans="1:9" x14ac:dyDescent="0.2">
      <c r="A941">
        <v>10953825</v>
      </c>
      <c r="B941" s="16">
        <v>46044</v>
      </c>
      <c r="C941" t="s">
        <v>124</v>
      </c>
      <c r="D941" t="s">
        <v>429</v>
      </c>
      <c r="E941">
        <v>53473</v>
      </c>
      <c r="F941" t="s">
        <v>3096</v>
      </c>
      <c r="G941" t="s">
        <v>3097</v>
      </c>
      <c r="H941">
        <v>5</v>
      </c>
      <c r="I941" t="s">
        <v>3098</v>
      </c>
    </row>
    <row r="942" spans="1:9" x14ac:dyDescent="0.2">
      <c r="A942">
        <v>10953828</v>
      </c>
      <c r="B942" s="16">
        <v>46044</v>
      </c>
      <c r="C942" t="s">
        <v>130</v>
      </c>
      <c r="D942" t="s">
        <v>458</v>
      </c>
      <c r="E942">
        <v>82079</v>
      </c>
      <c r="F942" t="s">
        <v>3099</v>
      </c>
      <c r="G942" t="s">
        <v>3100</v>
      </c>
      <c r="H942">
        <v>5</v>
      </c>
      <c r="I942" t="s">
        <v>2902</v>
      </c>
    </row>
    <row r="943" spans="1:9" x14ac:dyDescent="0.2">
      <c r="A943">
        <v>10953844</v>
      </c>
      <c r="B943" s="16">
        <v>46044</v>
      </c>
      <c r="C943" t="s">
        <v>121</v>
      </c>
      <c r="D943" t="s">
        <v>465</v>
      </c>
      <c r="E943">
        <v>99178</v>
      </c>
      <c r="F943" t="s">
        <v>3101</v>
      </c>
      <c r="G943" t="s">
        <v>3102</v>
      </c>
      <c r="H943">
        <v>5</v>
      </c>
      <c r="I943" t="s">
        <v>3103</v>
      </c>
    </row>
    <row r="944" spans="1:9" x14ac:dyDescent="0.2">
      <c r="A944">
        <v>10953906</v>
      </c>
      <c r="B944" s="16">
        <v>46044</v>
      </c>
      <c r="C944" t="s">
        <v>108</v>
      </c>
      <c r="D944" t="s">
        <v>458</v>
      </c>
      <c r="E944">
        <v>88964</v>
      </c>
      <c r="F944" t="s">
        <v>3104</v>
      </c>
      <c r="G944" t="s">
        <v>3105</v>
      </c>
      <c r="H944">
        <v>4</v>
      </c>
      <c r="I944" t="s">
        <v>3106</v>
      </c>
    </row>
    <row r="945" spans="1:9" x14ac:dyDescent="0.2">
      <c r="A945">
        <v>10953910</v>
      </c>
      <c r="B945" s="16">
        <v>46044</v>
      </c>
      <c r="C945" t="s">
        <v>108</v>
      </c>
      <c r="D945" t="s">
        <v>458</v>
      </c>
      <c r="E945">
        <v>93994</v>
      </c>
      <c r="F945" t="s">
        <v>1735</v>
      </c>
      <c r="G945" t="s">
        <v>3107</v>
      </c>
      <c r="H945">
        <v>3</v>
      </c>
      <c r="I945" t="s">
        <v>3108</v>
      </c>
    </row>
    <row r="946" spans="1:9" x14ac:dyDescent="0.2">
      <c r="A946">
        <v>10953912</v>
      </c>
      <c r="B946" s="16">
        <v>46044</v>
      </c>
      <c r="C946" t="s">
        <v>108</v>
      </c>
      <c r="D946" t="s">
        <v>458</v>
      </c>
      <c r="E946">
        <v>96239</v>
      </c>
      <c r="F946" t="s">
        <v>3109</v>
      </c>
      <c r="G946" t="s">
        <v>3110</v>
      </c>
      <c r="H946">
        <v>5</v>
      </c>
      <c r="I946" t="s">
        <v>3111</v>
      </c>
    </row>
    <row r="947" spans="1:9" x14ac:dyDescent="0.2">
      <c r="A947">
        <v>10953913</v>
      </c>
      <c r="B947" s="16">
        <v>46044</v>
      </c>
      <c r="C947" t="s">
        <v>242</v>
      </c>
      <c r="D947" t="s">
        <v>465</v>
      </c>
      <c r="E947">
        <v>97198</v>
      </c>
      <c r="F947" t="s">
        <v>3112</v>
      </c>
      <c r="G947" t="s">
        <v>3113</v>
      </c>
      <c r="H947">
        <v>1</v>
      </c>
      <c r="I947" t="s">
        <v>3114</v>
      </c>
    </row>
    <row r="948" spans="1:9" x14ac:dyDescent="0.2">
      <c r="A948">
        <v>10953914</v>
      </c>
      <c r="B948" s="16">
        <v>46044</v>
      </c>
      <c r="C948" t="s">
        <v>242</v>
      </c>
      <c r="D948" t="s">
        <v>465</v>
      </c>
      <c r="E948">
        <v>93121</v>
      </c>
      <c r="F948" t="s">
        <v>3115</v>
      </c>
      <c r="G948" t="s">
        <v>3116</v>
      </c>
      <c r="H948">
        <v>1</v>
      </c>
      <c r="I948" t="s">
        <v>3114</v>
      </c>
    </row>
    <row r="949" spans="1:9" x14ac:dyDescent="0.2">
      <c r="A949">
        <v>10953915</v>
      </c>
      <c r="B949" s="16">
        <v>46045</v>
      </c>
      <c r="C949" t="s">
        <v>389</v>
      </c>
      <c r="D949" t="s">
        <v>429</v>
      </c>
      <c r="E949">
        <v>63479</v>
      </c>
      <c r="F949" t="s">
        <v>3117</v>
      </c>
      <c r="G949" t="s">
        <v>3118</v>
      </c>
      <c r="H949">
        <v>2</v>
      </c>
      <c r="I949" t="s">
        <v>3119</v>
      </c>
    </row>
    <row r="950" spans="1:9" x14ac:dyDescent="0.2">
      <c r="A950">
        <v>10953964</v>
      </c>
      <c r="B950" s="16">
        <v>46045</v>
      </c>
      <c r="C950" t="s">
        <v>413</v>
      </c>
      <c r="D950" t="s">
        <v>465</v>
      </c>
      <c r="E950">
        <v>93169</v>
      </c>
      <c r="F950" t="s">
        <v>3120</v>
      </c>
      <c r="G950" t="s">
        <v>3121</v>
      </c>
      <c r="H950">
        <v>5</v>
      </c>
      <c r="I950" t="s">
        <v>3122</v>
      </c>
    </row>
    <row r="951" spans="1:9" x14ac:dyDescent="0.2">
      <c r="A951">
        <v>10953966</v>
      </c>
      <c r="B951" s="16">
        <v>46045</v>
      </c>
      <c r="C951" t="s">
        <v>413</v>
      </c>
      <c r="D951" t="s">
        <v>465</v>
      </c>
      <c r="E951">
        <v>97717</v>
      </c>
      <c r="F951" t="s">
        <v>3123</v>
      </c>
      <c r="G951" t="s">
        <v>3124</v>
      </c>
      <c r="H951">
        <v>5</v>
      </c>
      <c r="I951" t="s">
        <v>3125</v>
      </c>
    </row>
    <row r="952" spans="1:9" x14ac:dyDescent="0.2">
      <c r="A952">
        <v>10953984</v>
      </c>
      <c r="B952" s="16">
        <v>46045</v>
      </c>
      <c r="C952" t="s">
        <v>166</v>
      </c>
      <c r="D952" t="s">
        <v>454</v>
      </c>
      <c r="E952">
        <v>87135</v>
      </c>
      <c r="F952" t="s">
        <v>3126</v>
      </c>
      <c r="G952" t="s">
        <v>3127</v>
      </c>
      <c r="H952">
        <v>4</v>
      </c>
      <c r="I952" t="s">
        <v>3128</v>
      </c>
    </row>
    <row r="953" spans="1:9" x14ac:dyDescent="0.2">
      <c r="A953">
        <v>10953989</v>
      </c>
      <c r="B953" s="16">
        <v>46045</v>
      </c>
      <c r="C953" t="s">
        <v>166</v>
      </c>
      <c r="D953" t="s">
        <v>454</v>
      </c>
      <c r="E953">
        <v>84466</v>
      </c>
      <c r="F953" t="s">
        <v>3129</v>
      </c>
      <c r="G953" t="s">
        <v>3130</v>
      </c>
      <c r="H953">
        <v>4</v>
      </c>
      <c r="I953" t="s">
        <v>3131</v>
      </c>
    </row>
    <row r="954" spans="1:9" x14ac:dyDescent="0.2">
      <c r="A954">
        <v>10954040</v>
      </c>
      <c r="B954" s="16">
        <v>46045</v>
      </c>
      <c r="C954" t="s">
        <v>226</v>
      </c>
      <c r="D954" t="s">
        <v>454</v>
      </c>
      <c r="E954">
        <v>98775</v>
      </c>
      <c r="F954" t="s">
        <v>3132</v>
      </c>
      <c r="G954" t="s">
        <v>3133</v>
      </c>
      <c r="H954">
        <v>5</v>
      </c>
      <c r="I954" t="s">
        <v>1177</v>
      </c>
    </row>
    <row r="955" spans="1:9" x14ac:dyDescent="0.2">
      <c r="A955">
        <v>10954063</v>
      </c>
      <c r="B955" s="16">
        <v>46045</v>
      </c>
      <c r="C955" t="s">
        <v>399</v>
      </c>
      <c r="D955" t="s">
        <v>465</v>
      </c>
      <c r="E955">
        <v>94950</v>
      </c>
      <c r="F955" t="s">
        <v>3134</v>
      </c>
      <c r="G955" t="s">
        <v>3135</v>
      </c>
      <c r="H955">
        <v>5</v>
      </c>
      <c r="I955" t="s">
        <v>3136</v>
      </c>
    </row>
    <row r="956" spans="1:9" x14ac:dyDescent="0.2">
      <c r="A956">
        <v>10954064</v>
      </c>
      <c r="B956" s="16">
        <v>46045</v>
      </c>
      <c r="C956" t="s">
        <v>300</v>
      </c>
      <c r="D956" t="s">
        <v>454</v>
      </c>
      <c r="E956">
        <v>87255</v>
      </c>
      <c r="F956" t="s">
        <v>3137</v>
      </c>
      <c r="G956" t="s">
        <v>3138</v>
      </c>
      <c r="H956">
        <v>3</v>
      </c>
      <c r="I956" t="s">
        <v>3139</v>
      </c>
    </row>
    <row r="957" spans="1:9" x14ac:dyDescent="0.2">
      <c r="A957">
        <v>10954087</v>
      </c>
      <c r="B957" s="16">
        <v>46045</v>
      </c>
      <c r="C957" t="s">
        <v>289</v>
      </c>
      <c r="D957" t="s">
        <v>458</v>
      </c>
      <c r="E957">
        <v>79538</v>
      </c>
      <c r="F957" t="s">
        <v>3140</v>
      </c>
      <c r="G957" t="s">
        <v>3141</v>
      </c>
      <c r="H957">
        <v>4</v>
      </c>
      <c r="I957" t="s">
        <v>3142</v>
      </c>
    </row>
    <row r="958" spans="1:9" x14ac:dyDescent="0.2">
      <c r="A958">
        <v>10954174</v>
      </c>
      <c r="B958" s="16">
        <v>46045</v>
      </c>
      <c r="C958" t="s">
        <v>87</v>
      </c>
      <c r="D958" t="s">
        <v>425</v>
      </c>
      <c r="E958">
        <v>76643</v>
      </c>
      <c r="F958" t="s">
        <v>2321</v>
      </c>
      <c r="G958" t="s">
        <v>3143</v>
      </c>
      <c r="H958">
        <v>4</v>
      </c>
      <c r="I958" t="s">
        <v>3144</v>
      </c>
    </row>
    <row r="959" spans="1:9" x14ac:dyDescent="0.2">
      <c r="A959">
        <v>10954182</v>
      </c>
      <c r="B959" s="16">
        <v>46045</v>
      </c>
      <c r="C959" t="s">
        <v>367</v>
      </c>
      <c r="D959" t="s">
        <v>425</v>
      </c>
      <c r="E959">
        <v>97082</v>
      </c>
      <c r="F959" t="s">
        <v>3145</v>
      </c>
      <c r="G959" t="s">
        <v>3146</v>
      </c>
      <c r="H959">
        <v>5</v>
      </c>
      <c r="I959" t="s">
        <v>3147</v>
      </c>
    </row>
    <row r="960" spans="1:9" x14ac:dyDescent="0.2">
      <c r="A960">
        <v>10954185</v>
      </c>
      <c r="B960" s="16">
        <v>46045</v>
      </c>
      <c r="C960" t="s">
        <v>367</v>
      </c>
      <c r="D960" t="s">
        <v>425</v>
      </c>
      <c r="E960">
        <v>89851</v>
      </c>
      <c r="F960" t="s">
        <v>3148</v>
      </c>
      <c r="G960" t="s">
        <v>3149</v>
      </c>
      <c r="H960">
        <v>5</v>
      </c>
      <c r="I960" t="s">
        <v>3150</v>
      </c>
    </row>
    <row r="961" spans="1:9" x14ac:dyDescent="0.2">
      <c r="A961">
        <v>10954231</v>
      </c>
      <c r="B961" s="16">
        <v>46045</v>
      </c>
      <c r="C961" t="s">
        <v>87</v>
      </c>
      <c r="D961" t="s">
        <v>425</v>
      </c>
      <c r="E961">
        <v>87710</v>
      </c>
      <c r="F961" t="s">
        <v>3151</v>
      </c>
      <c r="G961" t="s">
        <v>3152</v>
      </c>
      <c r="H961">
        <v>4</v>
      </c>
      <c r="I961" t="s">
        <v>3153</v>
      </c>
    </row>
    <row r="962" spans="1:9" x14ac:dyDescent="0.2">
      <c r="A962">
        <v>10954249</v>
      </c>
      <c r="B962" s="16">
        <v>46045</v>
      </c>
      <c r="C962" t="s">
        <v>87</v>
      </c>
      <c r="D962" t="s">
        <v>425</v>
      </c>
      <c r="E962">
        <v>97283</v>
      </c>
      <c r="F962" t="s">
        <v>3154</v>
      </c>
      <c r="G962" t="s">
        <v>3155</v>
      </c>
      <c r="H962">
        <v>4</v>
      </c>
      <c r="I962" t="s">
        <v>3156</v>
      </c>
    </row>
    <row r="963" spans="1:9" x14ac:dyDescent="0.2">
      <c r="A963">
        <v>10954353</v>
      </c>
      <c r="B963" s="16">
        <v>46045</v>
      </c>
      <c r="C963" t="s">
        <v>262</v>
      </c>
      <c r="D963" t="s">
        <v>465</v>
      </c>
      <c r="E963">
        <v>95096</v>
      </c>
      <c r="F963" t="s">
        <v>3157</v>
      </c>
      <c r="G963" t="s">
        <v>3158</v>
      </c>
      <c r="H963">
        <v>3</v>
      </c>
      <c r="I963" t="s">
        <v>3159</v>
      </c>
    </row>
    <row r="964" spans="1:9" x14ac:dyDescent="0.2">
      <c r="A964">
        <v>10954368</v>
      </c>
      <c r="B964" s="16">
        <v>46045</v>
      </c>
      <c r="C964" t="s">
        <v>300</v>
      </c>
      <c r="D964" t="s">
        <v>454</v>
      </c>
      <c r="E964">
        <v>81997</v>
      </c>
      <c r="F964" t="s">
        <v>3160</v>
      </c>
      <c r="G964" t="s">
        <v>3161</v>
      </c>
      <c r="H964">
        <v>3</v>
      </c>
      <c r="I964" t="s">
        <v>3139</v>
      </c>
    </row>
    <row r="965" spans="1:9" x14ac:dyDescent="0.2">
      <c r="A965">
        <v>10954372</v>
      </c>
      <c r="B965" s="16">
        <v>46045</v>
      </c>
      <c r="C965" t="s">
        <v>262</v>
      </c>
      <c r="D965" t="s">
        <v>465</v>
      </c>
      <c r="E965">
        <v>96669</v>
      </c>
      <c r="F965" t="s">
        <v>3162</v>
      </c>
      <c r="G965" t="s">
        <v>3163</v>
      </c>
      <c r="H965">
        <v>4</v>
      </c>
      <c r="I965" t="s">
        <v>2005</v>
      </c>
    </row>
    <row r="966" spans="1:9" x14ac:dyDescent="0.2">
      <c r="A966">
        <v>10954375</v>
      </c>
      <c r="B966" s="16">
        <v>46045</v>
      </c>
      <c r="C966" t="s">
        <v>300</v>
      </c>
      <c r="D966" t="s">
        <v>454</v>
      </c>
      <c r="E966">
        <v>73618</v>
      </c>
      <c r="F966" t="s">
        <v>3164</v>
      </c>
      <c r="G966" t="s">
        <v>3165</v>
      </c>
      <c r="H966">
        <v>3</v>
      </c>
      <c r="I966" t="s">
        <v>3166</v>
      </c>
    </row>
    <row r="967" spans="1:9" x14ac:dyDescent="0.2">
      <c r="A967">
        <v>10954384</v>
      </c>
      <c r="B967" s="16">
        <v>46045</v>
      </c>
      <c r="C967" t="s">
        <v>262</v>
      </c>
      <c r="D967" t="s">
        <v>465</v>
      </c>
      <c r="E967">
        <v>96751</v>
      </c>
      <c r="F967" t="s">
        <v>3167</v>
      </c>
      <c r="G967" t="s">
        <v>3168</v>
      </c>
      <c r="H967">
        <v>4</v>
      </c>
      <c r="I967" t="s">
        <v>3169</v>
      </c>
    </row>
    <row r="968" spans="1:9" x14ac:dyDescent="0.2">
      <c r="A968">
        <v>10954387</v>
      </c>
      <c r="B968" s="16">
        <v>46045</v>
      </c>
      <c r="C968" t="s">
        <v>133</v>
      </c>
      <c r="D968" t="s">
        <v>454</v>
      </c>
      <c r="E968">
        <v>97534</v>
      </c>
      <c r="F968" t="s">
        <v>3170</v>
      </c>
      <c r="G968" t="s">
        <v>3171</v>
      </c>
      <c r="H968">
        <v>4</v>
      </c>
      <c r="I968" t="s">
        <v>3172</v>
      </c>
    </row>
    <row r="969" spans="1:9" x14ac:dyDescent="0.2">
      <c r="A969">
        <v>10954392</v>
      </c>
      <c r="B969" s="16">
        <v>46045</v>
      </c>
      <c r="C969" t="s">
        <v>133</v>
      </c>
      <c r="D969" t="s">
        <v>454</v>
      </c>
      <c r="E969">
        <v>76069</v>
      </c>
      <c r="F969" t="s">
        <v>3173</v>
      </c>
      <c r="G969" t="s">
        <v>3174</v>
      </c>
      <c r="H969">
        <v>4</v>
      </c>
      <c r="I969" t="s">
        <v>3172</v>
      </c>
    </row>
    <row r="970" spans="1:9" x14ac:dyDescent="0.2">
      <c r="A970">
        <v>10954395</v>
      </c>
      <c r="B970" s="16">
        <v>46045</v>
      </c>
      <c r="C970" t="s">
        <v>133</v>
      </c>
      <c r="D970" t="s">
        <v>454</v>
      </c>
      <c r="E970">
        <v>90910</v>
      </c>
      <c r="F970" t="s">
        <v>3175</v>
      </c>
      <c r="G970" t="s">
        <v>3176</v>
      </c>
      <c r="H970">
        <v>4</v>
      </c>
      <c r="I970" t="s">
        <v>3177</v>
      </c>
    </row>
    <row r="971" spans="1:9" x14ac:dyDescent="0.2">
      <c r="A971">
        <v>10954423</v>
      </c>
      <c r="B971" s="16">
        <v>46045</v>
      </c>
      <c r="C971" t="s">
        <v>122</v>
      </c>
      <c r="D971" t="s">
        <v>425</v>
      </c>
      <c r="E971">
        <v>99423</v>
      </c>
      <c r="F971" t="s">
        <v>3178</v>
      </c>
      <c r="G971" t="s">
        <v>3179</v>
      </c>
      <c r="H971">
        <v>2</v>
      </c>
      <c r="I971" t="s">
        <v>3180</v>
      </c>
    </row>
    <row r="972" spans="1:9" x14ac:dyDescent="0.2">
      <c r="A972">
        <v>10954455</v>
      </c>
      <c r="B972" s="16">
        <v>46045</v>
      </c>
      <c r="C972" t="s">
        <v>56</v>
      </c>
      <c r="D972" t="s">
        <v>465</v>
      </c>
      <c r="E972">
        <v>97232</v>
      </c>
      <c r="F972" t="s">
        <v>3181</v>
      </c>
      <c r="G972" t="s">
        <v>3182</v>
      </c>
      <c r="H972">
        <v>4</v>
      </c>
      <c r="I972" t="s">
        <v>1309</v>
      </c>
    </row>
    <row r="973" spans="1:9" x14ac:dyDescent="0.2">
      <c r="A973">
        <v>10954464</v>
      </c>
      <c r="B973" s="16">
        <v>46045</v>
      </c>
      <c r="C973" t="s">
        <v>262</v>
      </c>
      <c r="D973" t="s">
        <v>465</v>
      </c>
      <c r="E973">
        <v>96828</v>
      </c>
      <c r="F973" t="s">
        <v>3183</v>
      </c>
      <c r="G973" t="s">
        <v>3184</v>
      </c>
      <c r="H973">
        <v>3</v>
      </c>
      <c r="I973" t="s">
        <v>3185</v>
      </c>
    </row>
    <row r="974" spans="1:9" x14ac:dyDescent="0.2">
      <c r="A974">
        <v>10954491</v>
      </c>
      <c r="B974" s="16">
        <v>46045</v>
      </c>
      <c r="C974" t="s">
        <v>125</v>
      </c>
      <c r="D974" t="s">
        <v>465</v>
      </c>
      <c r="E974">
        <v>98721</v>
      </c>
      <c r="F974" t="s">
        <v>3186</v>
      </c>
      <c r="G974" t="s">
        <v>3187</v>
      </c>
      <c r="H974">
        <v>4</v>
      </c>
      <c r="I974" t="s">
        <v>3188</v>
      </c>
    </row>
    <row r="975" spans="1:9" x14ac:dyDescent="0.2">
      <c r="A975">
        <v>10954493</v>
      </c>
      <c r="B975" s="16">
        <v>46045</v>
      </c>
      <c r="C975" t="s">
        <v>125</v>
      </c>
      <c r="D975" t="s">
        <v>465</v>
      </c>
      <c r="E975">
        <v>82309</v>
      </c>
      <c r="F975" t="s">
        <v>3189</v>
      </c>
      <c r="G975" t="s">
        <v>3190</v>
      </c>
      <c r="H975">
        <v>4</v>
      </c>
      <c r="I975" t="s">
        <v>980</v>
      </c>
    </row>
    <row r="976" spans="1:9" x14ac:dyDescent="0.2">
      <c r="A976">
        <v>10954494</v>
      </c>
      <c r="B976" s="16">
        <v>46045</v>
      </c>
      <c r="C976" t="s">
        <v>125</v>
      </c>
      <c r="D976" t="s">
        <v>465</v>
      </c>
      <c r="E976">
        <v>85360</v>
      </c>
      <c r="F976" t="s">
        <v>3191</v>
      </c>
      <c r="G976" t="s">
        <v>3192</v>
      </c>
      <c r="H976">
        <v>4</v>
      </c>
      <c r="I976" t="s">
        <v>1705</v>
      </c>
    </row>
    <row r="977" spans="1:9" x14ac:dyDescent="0.2">
      <c r="A977">
        <v>10954495</v>
      </c>
      <c r="B977" s="16">
        <v>46045</v>
      </c>
      <c r="C977" t="s">
        <v>125</v>
      </c>
      <c r="D977" t="s">
        <v>465</v>
      </c>
      <c r="E977">
        <v>95618</v>
      </c>
      <c r="F977" t="s">
        <v>3193</v>
      </c>
      <c r="G977" t="s">
        <v>3194</v>
      </c>
      <c r="H977">
        <v>4</v>
      </c>
      <c r="I977" t="s">
        <v>980</v>
      </c>
    </row>
    <row r="978" spans="1:9" x14ac:dyDescent="0.2">
      <c r="A978">
        <v>10954570</v>
      </c>
      <c r="B978" s="16">
        <v>46045</v>
      </c>
      <c r="C978" t="s">
        <v>362</v>
      </c>
      <c r="D978" t="s">
        <v>458</v>
      </c>
      <c r="E978">
        <v>94417</v>
      </c>
      <c r="F978" t="s">
        <v>3195</v>
      </c>
      <c r="G978" t="s">
        <v>3196</v>
      </c>
      <c r="H978">
        <v>4</v>
      </c>
      <c r="I978" t="s">
        <v>3197</v>
      </c>
    </row>
    <row r="979" spans="1:9" x14ac:dyDescent="0.2">
      <c r="A979">
        <v>10954620</v>
      </c>
      <c r="B979" s="16">
        <v>46045</v>
      </c>
      <c r="C979" t="s">
        <v>74</v>
      </c>
      <c r="D979" t="s">
        <v>582</v>
      </c>
      <c r="E979">
        <v>90372</v>
      </c>
      <c r="F979" t="s">
        <v>3198</v>
      </c>
      <c r="G979" t="s">
        <v>3199</v>
      </c>
      <c r="H979">
        <v>3</v>
      </c>
      <c r="I979" t="s">
        <v>3200</v>
      </c>
    </row>
    <row r="980" spans="1:9" x14ac:dyDescent="0.2">
      <c r="A980">
        <v>10954625</v>
      </c>
      <c r="B980" s="16">
        <v>46045</v>
      </c>
      <c r="C980" t="s">
        <v>74</v>
      </c>
      <c r="D980" t="s">
        <v>582</v>
      </c>
      <c r="E980">
        <v>83597</v>
      </c>
      <c r="F980" t="s">
        <v>3201</v>
      </c>
      <c r="G980" t="s">
        <v>3202</v>
      </c>
      <c r="H980">
        <v>1</v>
      </c>
      <c r="I980" t="s">
        <v>3203</v>
      </c>
    </row>
    <row r="981" spans="1:9" x14ac:dyDescent="0.2">
      <c r="A981">
        <v>10954627</v>
      </c>
      <c r="B981" s="16">
        <v>46045</v>
      </c>
      <c r="C981" t="s">
        <v>74</v>
      </c>
      <c r="D981" t="s">
        <v>582</v>
      </c>
      <c r="E981">
        <v>83597</v>
      </c>
      <c r="F981" t="s">
        <v>3201</v>
      </c>
      <c r="G981" t="s">
        <v>3204</v>
      </c>
      <c r="H981">
        <v>1</v>
      </c>
      <c r="I981" t="s">
        <v>3205</v>
      </c>
    </row>
    <row r="982" spans="1:9" x14ac:dyDescent="0.2">
      <c r="A982">
        <v>10954631</v>
      </c>
      <c r="B982" s="16">
        <v>46045</v>
      </c>
      <c r="C982" t="s">
        <v>74</v>
      </c>
      <c r="D982" t="s">
        <v>582</v>
      </c>
      <c r="E982">
        <v>95518</v>
      </c>
      <c r="F982" t="s">
        <v>3206</v>
      </c>
      <c r="G982" t="s">
        <v>3207</v>
      </c>
      <c r="H982">
        <v>2</v>
      </c>
      <c r="I982" t="s">
        <v>3208</v>
      </c>
    </row>
    <row r="983" spans="1:9" x14ac:dyDescent="0.2">
      <c r="A983">
        <v>10954633</v>
      </c>
      <c r="B983" s="16">
        <v>46045</v>
      </c>
      <c r="C983" t="s">
        <v>74</v>
      </c>
      <c r="D983" t="s">
        <v>582</v>
      </c>
      <c r="E983">
        <v>97904</v>
      </c>
      <c r="F983" t="s">
        <v>3209</v>
      </c>
      <c r="G983" t="s">
        <v>3210</v>
      </c>
      <c r="H983">
        <v>3</v>
      </c>
      <c r="I983" t="s">
        <v>3211</v>
      </c>
    </row>
    <row r="984" spans="1:9" x14ac:dyDescent="0.2">
      <c r="A984">
        <v>10954641</v>
      </c>
      <c r="B984" s="16">
        <v>46045</v>
      </c>
      <c r="C984" t="s">
        <v>74</v>
      </c>
      <c r="D984" t="s">
        <v>582</v>
      </c>
      <c r="E984">
        <v>97144</v>
      </c>
      <c r="F984" t="s">
        <v>3212</v>
      </c>
      <c r="G984" t="s">
        <v>3213</v>
      </c>
      <c r="H984">
        <v>4</v>
      </c>
      <c r="I984" t="s">
        <v>3214</v>
      </c>
    </row>
    <row r="985" spans="1:9" x14ac:dyDescent="0.2">
      <c r="A985">
        <v>10954660</v>
      </c>
      <c r="B985" s="16">
        <v>46045</v>
      </c>
      <c r="C985" t="s">
        <v>74</v>
      </c>
      <c r="D985" t="s">
        <v>582</v>
      </c>
      <c r="E985">
        <v>86130</v>
      </c>
      <c r="F985" t="s">
        <v>3215</v>
      </c>
      <c r="G985" t="s">
        <v>3216</v>
      </c>
      <c r="H985">
        <v>4</v>
      </c>
      <c r="I985" t="s">
        <v>3217</v>
      </c>
    </row>
    <row r="986" spans="1:9" x14ac:dyDescent="0.2">
      <c r="A986">
        <v>10954671</v>
      </c>
      <c r="B986" s="16">
        <v>46045</v>
      </c>
      <c r="C986" t="s">
        <v>74</v>
      </c>
      <c r="D986" t="s">
        <v>582</v>
      </c>
      <c r="E986">
        <v>95999</v>
      </c>
      <c r="F986" t="s">
        <v>3218</v>
      </c>
      <c r="G986" t="s">
        <v>3219</v>
      </c>
      <c r="H986">
        <v>4</v>
      </c>
      <c r="I986" t="s">
        <v>3220</v>
      </c>
    </row>
    <row r="987" spans="1:9" x14ac:dyDescent="0.2">
      <c r="A987">
        <v>10954690</v>
      </c>
      <c r="B987" s="16">
        <v>46045</v>
      </c>
      <c r="C987" t="s">
        <v>74</v>
      </c>
      <c r="D987" t="s">
        <v>582</v>
      </c>
      <c r="E987">
        <v>98271</v>
      </c>
      <c r="F987" t="s">
        <v>2721</v>
      </c>
      <c r="G987" t="s">
        <v>3221</v>
      </c>
      <c r="H987">
        <v>4</v>
      </c>
      <c r="I987" t="s">
        <v>3222</v>
      </c>
    </row>
    <row r="988" spans="1:9" x14ac:dyDescent="0.2">
      <c r="A988">
        <v>10954728</v>
      </c>
      <c r="B988" s="16">
        <v>46045</v>
      </c>
      <c r="C988" t="s">
        <v>133</v>
      </c>
      <c r="D988" t="s">
        <v>454</v>
      </c>
      <c r="E988">
        <v>95824</v>
      </c>
      <c r="F988" t="s">
        <v>3223</v>
      </c>
      <c r="G988" t="s">
        <v>3224</v>
      </c>
      <c r="H988">
        <v>4</v>
      </c>
      <c r="I988" t="s">
        <v>3172</v>
      </c>
    </row>
    <row r="989" spans="1:9" x14ac:dyDescent="0.2">
      <c r="A989">
        <v>10954790</v>
      </c>
      <c r="B989" s="16">
        <v>46045</v>
      </c>
      <c r="C989" t="s">
        <v>24</v>
      </c>
      <c r="D989" t="s">
        <v>454</v>
      </c>
      <c r="E989">
        <v>97971</v>
      </c>
      <c r="F989" t="s">
        <v>3225</v>
      </c>
      <c r="G989" t="s">
        <v>3226</v>
      </c>
      <c r="H989">
        <v>5</v>
      </c>
      <c r="I989" t="s">
        <v>3227</v>
      </c>
    </row>
    <row r="990" spans="1:9" x14ac:dyDescent="0.2">
      <c r="A990">
        <v>10954795</v>
      </c>
      <c r="B990" s="16">
        <v>46045</v>
      </c>
      <c r="C990" t="s">
        <v>24</v>
      </c>
      <c r="D990" t="s">
        <v>454</v>
      </c>
      <c r="E990">
        <v>96637</v>
      </c>
      <c r="F990" t="s">
        <v>3228</v>
      </c>
      <c r="G990" t="s">
        <v>3229</v>
      </c>
      <c r="H990">
        <v>5</v>
      </c>
      <c r="I990" t="s">
        <v>3227</v>
      </c>
    </row>
    <row r="991" spans="1:9" x14ac:dyDescent="0.2">
      <c r="A991">
        <v>10954809</v>
      </c>
      <c r="B991" s="16">
        <v>46045</v>
      </c>
      <c r="C991" t="s">
        <v>24</v>
      </c>
      <c r="D991" t="s">
        <v>454</v>
      </c>
      <c r="E991">
        <v>90941</v>
      </c>
      <c r="F991" t="s">
        <v>3230</v>
      </c>
      <c r="G991" t="s">
        <v>3231</v>
      </c>
      <c r="H991">
        <v>5</v>
      </c>
      <c r="I991" t="s">
        <v>3227</v>
      </c>
    </row>
    <row r="992" spans="1:9" x14ac:dyDescent="0.2">
      <c r="A992">
        <v>10954811</v>
      </c>
      <c r="B992" s="16">
        <v>46045</v>
      </c>
      <c r="C992" t="s">
        <v>24</v>
      </c>
      <c r="D992" t="s">
        <v>454</v>
      </c>
      <c r="E992">
        <v>94812</v>
      </c>
      <c r="F992" t="s">
        <v>3232</v>
      </c>
      <c r="G992" t="s">
        <v>3233</v>
      </c>
      <c r="H992">
        <v>4</v>
      </c>
      <c r="I992" t="s">
        <v>3234</v>
      </c>
    </row>
    <row r="993" spans="1:9" x14ac:dyDescent="0.2">
      <c r="A993">
        <v>10954813</v>
      </c>
      <c r="B993" s="16">
        <v>46045</v>
      </c>
      <c r="C993" t="s">
        <v>24</v>
      </c>
      <c r="D993" t="s">
        <v>454</v>
      </c>
      <c r="E993">
        <v>93774</v>
      </c>
      <c r="F993" t="s">
        <v>3235</v>
      </c>
      <c r="G993" t="s">
        <v>3236</v>
      </c>
      <c r="H993">
        <v>4</v>
      </c>
      <c r="I993" t="s">
        <v>3237</v>
      </c>
    </row>
    <row r="994" spans="1:9" x14ac:dyDescent="0.2">
      <c r="A994">
        <v>10954815</v>
      </c>
      <c r="B994" s="16">
        <v>46045</v>
      </c>
      <c r="C994" t="s">
        <v>24</v>
      </c>
      <c r="D994" t="s">
        <v>454</v>
      </c>
      <c r="E994">
        <v>88466</v>
      </c>
      <c r="F994" t="s">
        <v>3238</v>
      </c>
      <c r="G994" t="s">
        <v>3239</v>
      </c>
      <c r="H994">
        <v>4</v>
      </c>
      <c r="I994" t="s">
        <v>753</v>
      </c>
    </row>
    <row r="995" spans="1:9" x14ac:dyDescent="0.2">
      <c r="A995">
        <v>10954816</v>
      </c>
      <c r="B995" s="16">
        <v>46045</v>
      </c>
      <c r="C995" t="s">
        <v>24</v>
      </c>
      <c r="D995" t="s">
        <v>454</v>
      </c>
      <c r="E995">
        <v>93583</v>
      </c>
      <c r="F995" t="s">
        <v>3240</v>
      </c>
      <c r="G995" t="s">
        <v>3241</v>
      </c>
      <c r="H995">
        <v>4</v>
      </c>
      <c r="I995" t="s">
        <v>3242</v>
      </c>
    </row>
    <row r="996" spans="1:9" x14ac:dyDescent="0.2">
      <c r="A996">
        <v>10954817</v>
      </c>
      <c r="B996" s="16">
        <v>46045</v>
      </c>
      <c r="C996" t="s">
        <v>24</v>
      </c>
      <c r="D996" t="s">
        <v>454</v>
      </c>
      <c r="E996">
        <v>91113</v>
      </c>
      <c r="F996" t="s">
        <v>3243</v>
      </c>
      <c r="G996" t="s">
        <v>3244</v>
      </c>
      <c r="H996">
        <v>4</v>
      </c>
      <c r="I996" t="s">
        <v>3237</v>
      </c>
    </row>
    <row r="1300" spans="7:7" x14ac:dyDescent="0.2">
      <c r="G1300" s="26"/>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27" t="s">
        <v>29</v>
      </c>
      <c r="B1" s="19"/>
      <c r="C1" s="19"/>
      <c r="D1" s="19"/>
      <c r="E1" s="28"/>
      <c r="F1" s="28"/>
      <c r="G1" s="29"/>
      <c r="H1" s="29"/>
      <c r="I1" s="29"/>
      <c r="J1" s="29"/>
      <c r="K1" s="29"/>
      <c r="L1" s="29"/>
      <c r="M1" s="29"/>
      <c r="N1" s="30"/>
      <c r="O1" s="22"/>
      <c r="P1" s="19"/>
      <c r="Q1" s="19"/>
      <c r="R1" s="19"/>
      <c r="V1" s="19"/>
      <c r="W1" s="19"/>
      <c r="X1" s="19"/>
      <c r="Y1" s="19"/>
    </row>
    <row r="2" spans="1:25" x14ac:dyDescent="0.2">
      <c r="A2" s="31"/>
      <c r="B2" s="19"/>
      <c r="C2" s="19"/>
      <c r="D2" s="19"/>
      <c r="E2" s="28"/>
      <c r="F2" s="28"/>
      <c r="G2" s="29">
        <v>0.8</v>
      </c>
      <c r="H2" s="29"/>
      <c r="I2" s="29"/>
      <c r="J2" s="29">
        <v>1</v>
      </c>
      <c r="K2" s="29">
        <v>0.1</v>
      </c>
      <c r="L2" s="29">
        <v>0.9</v>
      </c>
      <c r="M2" s="29">
        <v>0.95</v>
      </c>
      <c r="N2" s="29"/>
      <c r="O2" s="22">
        <v>0.8</v>
      </c>
      <c r="P2" s="19"/>
      <c r="Q2" s="19"/>
      <c r="R2" s="19"/>
      <c r="V2" s="19"/>
      <c r="W2" s="19"/>
      <c r="X2" s="19"/>
      <c r="Y2" s="19"/>
    </row>
    <row r="3" spans="1:25" x14ac:dyDescent="0.2">
      <c r="A3" s="49" t="s">
        <v>3245</v>
      </c>
      <c r="B3" s="19"/>
      <c r="C3" s="19"/>
      <c r="D3" s="19"/>
      <c r="E3" s="28"/>
      <c r="F3" s="28"/>
      <c r="G3" s="29">
        <v>0.7</v>
      </c>
      <c r="H3" s="29"/>
      <c r="I3" s="29"/>
      <c r="J3" s="29">
        <v>0.8</v>
      </c>
      <c r="K3" s="29">
        <v>0.2</v>
      </c>
      <c r="L3" s="29">
        <v>0.75</v>
      </c>
      <c r="M3" s="29">
        <v>0.8</v>
      </c>
      <c r="N3" s="29"/>
      <c r="O3" s="22">
        <v>0.5</v>
      </c>
      <c r="P3" s="19"/>
      <c r="Q3" s="19"/>
      <c r="R3" s="19"/>
      <c r="V3" s="19"/>
      <c r="W3" s="19"/>
      <c r="X3" s="19"/>
      <c r="Y3" s="19"/>
    </row>
    <row r="4" spans="1:25" ht="80" x14ac:dyDescent="0.2">
      <c r="A4" s="25" t="s">
        <v>0</v>
      </c>
      <c r="B4" s="32" t="s">
        <v>3246</v>
      </c>
      <c r="C4" s="32" t="s">
        <v>3247</v>
      </c>
      <c r="D4" s="32" t="s">
        <v>3248</v>
      </c>
      <c r="E4" s="33" t="s">
        <v>3249</v>
      </c>
      <c r="F4" s="33" t="s">
        <v>3250</v>
      </c>
      <c r="G4" s="32" t="s">
        <v>2</v>
      </c>
      <c r="H4" s="32" t="s">
        <v>3251</v>
      </c>
      <c r="I4" s="32" t="s">
        <v>3252</v>
      </c>
      <c r="J4" s="32" t="s">
        <v>3</v>
      </c>
      <c r="K4" s="32" t="s">
        <v>3253</v>
      </c>
      <c r="L4" s="32" t="s">
        <v>5</v>
      </c>
      <c r="M4" s="32" t="s">
        <v>4</v>
      </c>
      <c r="N4" s="34" t="s">
        <v>9</v>
      </c>
      <c r="O4" s="32" t="s">
        <v>3254</v>
      </c>
      <c r="P4" s="32" t="s">
        <v>3255</v>
      </c>
      <c r="Q4" s="32" t="s">
        <v>3256</v>
      </c>
      <c r="R4" s="32" t="s">
        <v>7</v>
      </c>
      <c r="S4" s="25" t="s">
        <v>3257</v>
      </c>
      <c r="T4" s="32" t="s">
        <v>3258</v>
      </c>
      <c r="U4" s="32" t="s">
        <v>3259</v>
      </c>
      <c r="V4" s="32" t="s">
        <v>3260</v>
      </c>
      <c r="Y4" s="32"/>
    </row>
    <row r="5" spans="1:25" ht="16" x14ac:dyDescent="0.2">
      <c r="A5" s="35" t="s">
        <v>24</v>
      </c>
      <c r="B5" s="36" t="s">
        <v>3261</v>
      </c>
      <c r="C5" s="36" t="s">
        <v>3262</v>
      </c>
      <c r="D5" s="37">
        <v>45519</v>
      </c>
      <c r="E5" s="36">
        <v>30</v>
      </c>
      <c r="F5" s="36">
        <v>26.88</v>
      </c>
      <c r="G5" s="38">
        <v>0.89580000000000004</v>
      </c>
      <c r="H5" s="25">
        <v>38</v>
      </c>
      <c r="I5" s="25">
        <v>34.31</v>
      </c>
      <c r="J5" s="38">
        <v>0.90299999999999903</v>
      </c>
      <c r="K5" s="24">
        <v>0.16750000000000001</v>
      </c>
      <c r="L5" s="38">
        <v>0.96103896103896103</v>
      </c>
      <c r="M5" s="38">
        <v>1</v>
      </c>
      <c r="N5" s="39" t="s">
        <v>126</v>
      </c>
      <c r="O5" s="24">
        <v>0.952380952380952</v>
      </c>
      <c r="P5" s="25"/>
      <c r="Q5" s="25"/>
      <c r="R5" s="25">
        <v>16</v>
      </c>
      <c r="S5" s="25"/>
      <c r="T5" s="25">
        <v>8</v>
      </c>
      <c r="U5" s="25">
        <v>42</v>
      </c>
      <c r="V5" s="40">
        <v>4.5</v>
      </c>
    </row>
    <row r="6" spans="1:25" ht="16" x14ac:dyDescent="0.2">
      <c r="A6" s="35" t="s">
        <v>30</v>
      </c>
      <c r="B6" s="36" t="s">
        <v>3263</v>
      </c>
      <c r="C6" s="36" t="s">
        <v>3264</v>
      </c>
      <c r="D6" s="37">
        <v>43907</v>
      </c>
      <c r="E6" s="36">
        <v>12</v>
      </c>
      <c r="F6" s="36">
        <v>8</v>
      </c>
      <c r="G6" s="38">
        <v>0.66669999999999996</v>
      </c>
      <c r="H6" s="25">
        <v>16</v>
      </c>
      <c r="I6" s="25">
        <v>23.25</v>
      </c>
      <c r="J6" s="38">
        <v>1.4531000000000001</v>
      </c>
      <c r="K6" s="24">
        <v>0.23069999999999999</v>
      </c>
      <c r="L6" s="38">
        <v>1</v>
      </c>
      <c r="M6" s="38">
        <v>1</v>
      </c>
      <c r="N6" s="39" t="s">
        <v>32</v>
      </c>
      <c r="O6" s="24">
        <v>0</v>
      </c>
      <c r="P6" s="25"/>
      <c r="Q6" s="25"/>
      <c r="R6" s="25">
        <v>2</v>
      </c>
      <c r="S6" s="25"/>
      <c r="T6" s="25">
        <v>3</v>
      </c>
      <c r="U6" s="25">
        <v>9</v>
      </c>
      <c r="V6" s="40"/>
    </row>
    <row r="7" spans="1:25" ht="16" x14ac:dyDescent="0.2">
      <c r="A7" s="35" t="s">
        <v>33</v>
      </c>
      <c r="B7" s="36" t="s">
        <v>3263</v>
      </c>
      <c r="C7" s="36" t="s">
        <v>3262</v>
      </c>
      <c r="D7" s="37">
        <v>43812</v>
      </c>
      <c r="E7" s="36">
        <v>30</v>
      </c>
      <c r="F7" s="36">
        <v>11.25</v>
      </c>
      <c r="G7" s="38">
        <v>0.375</v>
      </c>
      <c r="H7" s="25">
        <v>38</v>
      </c>
      <c r="I7" s="25">
        <v>78.69</v>
      </c>
      <c r="J7" s="38">
        <v>2.0707</v>
      </c>
      <c r="K7" s="24">
        <v>8.1299999999999997E-2</v>
      </c>
      <c r="L7" s="38">
        <v>1</v>
      </c>
      <c r="M7" s="38">
        <v>0.97368421052631504</v>
      </c>
      <c r="N7" s="39" t="s">
        <v>48</v>
      </c>
      <c r="O7" s="24">
        <v>1</v>
      </c>
      <c r="P7" s="25"/>
      <c r="Q7" s="25"/>
      <c r="R7" s="25">
        <v>0</v>
      </c>
      <c r="S7" s="25"/>
      <c r="T7" s="25">
        <v>1</v>
      </c>
      <c r="U7" s="25">
        <v>11</v>
      </c>
      <c r="V7" s="40">
        <v>4.5</v>
      </c>
    </row>
    <row r="8" spans="1:25" ht="16" x14ac:dyDescent="0.2">
      <c r="A8" s="35" t="s">
        <v>38</v>
      </c>
      <c r="B8" s="36" t="s">
        <v>3261</v>
      </c>
      <c r="C8" s="36" t="s">
        <v>3265</v>
      </c>
      <c r="D8" s="37">
        <v>45755</v>
      </c>
      <c r="E8" s="36">
        <v>12</v>
      </c>
      <c r="F8" s="36">
        <v>16.25</v>
      </c>
      <c r="G8" s="38">
        <v>1.3542000000000001</v>
      </c>
      <c r="H8" s="25">
        <v>16</v>
      </c>
      <c r="I8" s="25">
        <v>19.75</v>
      </c>
      <c r="J8" s="38">
        <v>1.2343999999999999</v>
      </c>
      <c r="K8" s="24">
        <v>0.15260000000000001</v>
      </c>
      <c r="L8" s="38">
        <v>0.763636363636363</v>
      </c>
      <c r="M8" s="38">
        <v>1</v>
      </c>
      <c r="N8" s="39" t="s">
        <v>375</v>
      </c>
      <c r="O8" s="24">
        <v>0.88888888888888795</v>
      </c>
      <c r="P8" s="25"/>
      <c r="Q8" s="25"/>
      <c r="R8" s="25">
        <v>11</v>
      </c>
      <c r="S8" s="25">
        <v>9</v>
      </c>
      <c r="T8" s="25">
        <v>17</v>
      </c>
      <c r="U8" s="25">
        <v>29</v>
      </c>
      <c r="V8" s="40">
        <v>4.583333333333333</v>
      </c>
    </row>
    <row r="9" spans="1:25" ht="16" x14ac:dyDescent="0.2">
      <c r="A9" s="35" t="s">
        <v>42</v>
      </c>
      <c r="B9" s="36" t="s">
        <v>3266</v>
      </c>
      <c r="C9" s="36" t="s">
        <v>3262</v>
      </c>
      <c r="D9" s="37">
        <v>43749</v>
      </c>
      <c r="E9" s="36">
        <v>30</v>
      </c>
      <c r="F9" s="36">
        <v>19.13</v>
      </c>
      <c r="G9" s="38">
        <v>0.63749999999999996</v>
      </c>
      <c r="H9" s="25">
        <v>38</v>
      </c>
      <c r="I9" s="25">
        <v>36</v>
      </c>
      <c r="J9" s="38">
        <v>0.94740000000000002</v>
      </c>
      <c r="K9" s="24">
        <v>5.0599999999999999E-2</v>
      </c>
      <c r="L9" s="38">
        <v>0.94117647058823495</v>
      </c>
      <c r="M9" s="38">
        <v>1</v>
      </c>
      <c r="N9" s="39" t="s">
        <v>31</v>
      </c>
      <c r="O9" s="24">
        <v>0.86666666666666603</v>
      </c>
      <c r="P9" s="25">
        <v>2</v>
      </c>
      <c r="Q9" s="25">
        <v>10</v>
      </c>
      <c r="R9" s="25">
        <v>1</v>
      </c>
      <c r="S9" s="25"/>
      <c r="T9" s="25">
        <v>7</v>
      </c>
      <c r="U9" s="25">
        <v>19</v>
      </c>
      <c r="V9" s="40">
        <v>4.1111111111111107</v>
      </c>
    </row>
    <row r="10" spans="1:25" ht="16" x14ac:dyDescent="0.2">
      <c r="A10" s="35" t="s">
        <v>44</v>
      </c>
      <c r="B10" s="36" t="s">
        <v>3263</v>
      </c>
      <c r="C10" s="36" t="s">
        <v>190</v>
      </c>
      <c r="D10" s="37">
        <v>39309</v>
      </c>
      <c r="E10" s="36">
        <v>12</v>
      </c>
      <c r="F10" s="36">
        <v>6.38</v>
      </c>
      <c r="G10" s="38">
        <v>0.53129999999999999</v>
      </c>
      <c r="H10" s="25">
        <v>16</v>
      </c>
      <c r="I10" s="25">
        <v>18.190000000000001</v>
      </c>
      <c r="J10" s="38">
        <v>1.1367</v>
      </c>
      <c r="K10" s="24">
        <v>7.9500000000000001E-2</v>
      </c>
      <c r="L10" s="38">
        <v>0.95</v>
      </c>
      <c r="M10" s="38">
        <v>1</v>
      </c>
      <c r="N10" s="39" t="s">
        <v>45</v>
      </c>
      <c r="O10" s="24">
        <v>1</v>
      </c>
      <c r="P10" s="25"/>
      <c r="Q10" s="25"/>
      <c r="R10" s="25"/>
      <c r="S10" s="25"/>
      <c r="T10" s="25">
        <v>2</v>
      </c>
      <c r="U10" s="25">
        <v>7</v>
      </c>
      <c r="V10" s="40">
        <v>4</v>
      </c>
    </row>
    <row r="11" spans="1:25" ht="16" x14ac:dyDescent="0.2">
      <c r="A11" s="35" t="s">
        <v>47</v>
      </c>
      <c r="B11" s="36" t="s">
        <v>3266</v>
      </c>
      <c r="C11" s="36" t="s">
        <v>3265</v>
      </c>
      <c r="D11" s="37">
        <v>45223</v>
      </c>
      <c r="E11" s="36">
        <v>12</v>
      </c>
      <c r="F11" s="36">
        <v>4.75</v>
      </c>
      <c r="G11" s="38">
        <v>0.39579999999999999</v>
      </c>
      <c r="H11" s="25">
        <v>16</v>
      </c>
      <c r="I11" s="25">
        <v>19.309999999999999</v>
      </c>
      <c r="J11" s="38">
        <v>1.2070000000000001</v>
      </c>
      <c r="K11" s="24">
        <v>0.25519999999999998</v>
      </c>
      <c r="L11" s="38">
        <v>0.88888888888888795</v>
      </c>
      <c r="M11" s="38">
        <v>1</v>
      </c>
      <c r="N11" s="39" t="s">
        <v>36</v>
      </c>
      <c r="O11" s="24">
        <v>1</v>
      </c>
      <c r="P11" s="25"/>
      <c r="Q11" s="25"/>
      <c r="R11" s="25"/>
      <c r="S11" s="25"/>
      <c r="T11" s="25">
        <v>2</v>
      </c>
      <c r="U11" s="25">
        <v>5</v>
      </c>
      <c r="V11" s="40">
        <v>5</v>
      </c>
    </row>
    <row r="12" spans="1:25" ht="16" x14ac:dyDescent="0.2">
      <c r="A12" s="35" t="s">
        <v>49</v>
      </c>
      <c r="B12" s="36" t="s">
        <v>3261</v>
      </c>
      <c r="C12" s="36" t="s">
        <v>3267</v>
      </c>
      <c r="D12" s="37">
        <v>45683</v>
      </c>
      <c r="E12" s="36">
        <v>30</v>
      </c>
      <c r="F12" s="36">
        <v>0</v>
      </c>
      <c r="G12" s="38">
        <v>0</v>
      </c>
      <c r="H12" s="25">
        <v>38</v>
      </c>
      <c r="I12" s="25">
        <v>1</v>
      </c>
      <c r="J12" s="38">
        <v>2.63E-2</v>
      </c>
      <c r="K12" s="24"/>
      <c r="L12" s="38"/>
      <c r="M12" s="38"/>
      <c r="N12" s="39" t="s">
        <v>32</v>
      </c>
      <c r="O12" s="24"/>
      <c r="P12" s="25"/>
      <c r="Q12" s="25"/>
      <c r="R12" s="25"/>
      <c r="S12" s="25"/>
      <c r="T12" s="25">
        <v>0</v>
      </c>
      <c r="U12" s="25">
        <v>0</v>
      </c>
      <c r="V12" s="40"/>
      <c r="W12" s="19"/>
      <c r="X12" s="19"/>
      <c r="Y12" s="19"/>
    </row>
    <row r="13" spans="1:25" ht="16" x14ac:dyDescent="0.2">
      <c r="A13" s="35" t="s">
        <v>53</v>
      </c>
      <c r="B13" s="36" t="s">
        <v>3263</v>
      </c>
      <c r="C13" s="36" t="s">
        <v>221</v>
      </c>
      <c r="D13" s="37">
        <v>43479</v>
      </c>
      <c r="E13" s="36">
        <v>30</v>
      </c>
      <c r="F13" s="36">
        <v>8.6299999999999901</v>
      </c>
      <c r="G13" s="38">
        <v>0.28749999999999998</v>
      </c>
      <c r="H13" s="25">
        <v>38</v>
      </c>
      <c r="I13" s="25">
        <v>33.56</v>
      </c>
      <c r="J13" s="38">
        <v>0.88319999999999999</v>
      </c>
      <c r="K13" s="24">
        <v>0.11940000000000001</v>
      </c>
      <c r="L13" s="38">
        <v>0.875</v>
      </c>
      <c r="M13" s="38">
        <v>1</v>
      </c>
      <c r="N13" s="39" t="s">
        <v>54</v>
      </c>
      <c r="O13" s="24">
        <v>0.85714285714285698</v>
      </c>
      <c r="P13" s="25"/>
      <c r="Q13" s="25"/>
      <c r="R13" s="25"/>
      <c r="S13" s="25"/>
      <c r="T13" s="25">
        <v>5</v>
      </c>
      <c r="U13" s="25">
        <v>13</v>
      </c>
      <c r="V13" s="40">
        <v>5</v>
      </c>
    </row>
    <row r="14" spans="1:25" ht="16" x14ac:dyDescent="0.2">
      <c r="A14" s="35" t="s">
        <v>55</v>
      </c>
      <c r="B14" s="36" t="s">
        <v>3261</v>
      </c>
      <c r="C14" s="36" t="s">
        <v>3268</v>
      </c>
      <c r="D14" s="37">
        <v>46020</v>
      </c>
      <c r="E14" s="36">
        <v>30</v>
      </c>
      <c r="F14" s="36">
        <v>6.75</v>
      </c>
      <c r="G14" s="38">
        <v>0.22500000000000001</v>
      </c>
      <c r="H14" s="25">
        <v>38</v>
      </c>
      <c r="I14" s="25">
        <v>18.75</v>
      </c>
      <c r="J14" s="38">
        <v>0.49339999999999901</v>
      </c>
      <c r="K14" s="24"/>
      <c r="L14" s="38">
        <v>0.42105263157894701</v>
      </c>
      <c r="M14" s="38"/>
      <c r="N14" s="39" t="s">
        <v>396</v>
      </c>
      <c r="O14" s="24"/>
      <c r="P14" s="25"/>
      <c r="Q14" s="25"/>
      <c r="R14" s="25"/>
      <c r="S14" s="25">
        <v>0</v>
      </c>
      <c r="T14" s="25">
        <v>14</v>
      </c>
      <c r="U14" s="25">
        <v>14</v>
      </c>
      <c r="V14" s="40"/>
    </row>
    <row r="15" spans="1:25" ht="16" x14ac:dyDescent="0.2">
      <c r="A15" s="35" t="s">
        <v>56</v>
      </c>
      <c r="B15" s="36" t="s">
        <v>3266</v>
      </c>
      <c r="C15" s="36" t="s">
        <v>3265</v>
      </c>
      <c r="D15" s="37">
        <v>45538</v>
      </c>
      <c r="E15" s="36">
        <v>30</v>
      </c>
      <c r="F15" s="36">
        <v>14.38</v>
      </c>
      <c r="G15" s="38">
        <v>0.47919999999999902</v>
      </c>
      <c r="H15" s="25">
        <v>38</v>
      </c>
      <c r="I15" s="25">
        <v>42.81</v>
      </c>
      <c r="J15" s="38">
        <v>1.1266</v>
      </c>
      <c r="K15" s="24">
        <v>0.1439</v>
      </c>
      <c r="L15" s="38">
        <v>0.97619047619047605</v>
      </c>
      <c r="M15" s="38">
        <v>1</v>
      </c>
      <c r="N15" s="39" t="s">
        <v>59</v>
      </c>
      <c r="O15" s="24">
        <v>1</v>
      </c>
      <c r="P15" s="25">
        <v>1</v>
      </c>
      <c r="Q15" s="25">
        <v>10</v>
      </c>
      <c r="R15" s="25">
        <v>1</v>
      </c>
      <c r="S15" s="25">
        <v>3</v>
      </c>
      <c r="T15" s="25">
        <v>5</v>
      </c>
      <c r="U15" s="25">
        <v>13</v>
      </c>
      <c r="V15" s="40">
        <v>3.4</v>
      </c>
    </row>
    <row r="16" spans="1:25" ht="16" x14ac:dyDescent="0.2">
      <c r="A16" s="35" t="s">
        <v>60</v>
      </c>
      <c r="B16" s="36" t="s">
        <v>3261</v>
      </c>
      <c r="C16" s="36" t="s">
        <v>3262</v>
      </c>
      <c r="D16" s="37">
        <v>45876</v>
      </c>
      <c r="E16" s="36">
        <v>30</v>
      </c>
      <c r="F16" s="36">
        <v>24.13</v>
      </c>
      <c r="G16" s="38">
        <v>0.80420000000000003</v>
      </c>
      <c r="H16" s="25">
        <v>38</v>
      </c>
      <c r="I16" s="25">
        <v>37.130000000000003</v>
      </c>
      <c r="J16" s="38">
        <v>0.97699999999999998</v>
      </c>
      <c r="K16" s="24">
        <v>0.13489999999999999</v>
      </c>
      <c r="L16" s="38">
        <v>0.98148148148148096</v>
      </c>
      <c r="M16" s="38">
        <v>0.99130434782608601</v>
      </c>
      <c r="N16" s="39" t="s">
        <v>59</v>
      </c>
      <c r="O16" s="24">
        <v>0.375</v>
      </c>
      <c r="P16" s="25">
        <v>1</v>
      </c>
      <c r="Q16" s="25">
        <v>10</v>
      </c>
      <c r="R16" s="25">
        <v>18</v>
      </c>
      <c r="S16" s="25"/>
      <c r="T16" s="25">
        <v>12</v>
      </c>
      <c r="U16" s="25">
        <v>29</v>
      </c>
      <c r="V16" s="40">
        <v>3.6</v>
      </c>
    </row>
    <row r="17" spans="1:22" ht="16" x14ac:dyDescent="0.2">
      <c r="A17" s="35" t="s">
        <v>63</v>
      </c>
      <c r="B17" s="36" t="s">
        <v>3266</v>
      </c>
      <c r="C17" s="36" t="s">
        <v>3262</v>
      </c>
      <c r="D17" s="37">
        <v>44218</v>
      </c>
      <c r="E17" s="36">
        <v>30</v>
      </c>
      <c r="F17" s="36">
        <v>17.88</v>
      </c>
      <c r="G17" s="38">
        <v>0.5958</v>
      </c>
      <c r="H17" s="25">
        <v>38</v>
      </c>
      <c r="I17" s="25">
        <v>42</v>
      </c>
      <c r="J17" s="38">
        <v>1.1052999999999999</v>
      </c>
      <c r="K17" s="24">
        <v>0.106</v>
      </c>
      <c r="L17" s="38">
        <v>0.97916666666666596</v>
      </c>
      <c r="M17" s="38">
        <v>1</v>
      </c>
      <c r="N17" s="39" t="s">
        <v>106</v>
      </c>
      <c r="O17" s="24">
        <v>0.75</v>
      </c>
      <c r="P17" s="25">
        <v>2</v>
      </c>
      <c r="Q17" s="25">
        <v>10</v>
      </c>
      <c r="R17" s="25">
        <v>3</v>
      </c>
      <c r="S17" s="25"/>
      <c r="T17" s="25">
        <v>10</v>
      </c>
      <c r="U17" s="25">
        <v>27</v>
      </c>
      <c r="V17" s="40"/>
    </row>
    <row r="18" spans="1:22" ht="16" x14ac:dyDescent="0.2">
      <c r="A18" s="35" t="s">
        <v>65</v>
      </c>
      <c r="B18" s="36" t="s">
        <v>3263</v>
      </c>
      <c r="C18" s="36" t="s">
        <v>221</v>
      </c>
      <c r="D18" s="37">
        <v>42825</v>
      </c>
      <c r="E18" s="36">
        <v>30</v>
      </c>
      <c r="F18" s="36">
        <v>6.38</v>
      </c>
      <c r="G18" s="38">
        <v>0.21249999999999999</v>
      </c>
      <c r="H18" s="25">
        <v>38</v>
      </c>
      <c r="I18" s="25">
        <v>43.25</v>
      </c>
      <c r="J18" s="38">
        <v>1.1382000000000001</v>
      </c>
      <c r="K18" s="24">
        <v>0.2142</v>
      </c>
      <c r="L18" s="38">
        <v>1</v>
      </c>
      <c r="M18" s="38">
        <v>0.91304347826086896</v>
      </c>
      <c r="N18" s="39" t="s">
        <v>23</v>
      </c>
      <c r="O18" s="24">
        <v>0.55555555555555503</v>
      </c>
      <c r="P18" s="25"/>
      <c r="Q18" s="25"/>
      <c r="R18" s="25">
        <v>2</v>
      </c>
      <c r="S18" s="25">
        <v>11</v>
      </c>
      <c r="T18" s="25">
        <v>2</v>
      </c>
      <c r="U18" s="25">
        <v>16</v>
      </c>
      <c r="V18" s="40">
        <v>4.5</v>
      </c>
    </row>
    <row r="19" spans="1:22" ht="16" x14ac:dyDescent="0.2">
      <c r="A19" s="35" t="s">
        <v>69</v>
      </c>
      <c r="B19" s="36" t="s">
        <v>3266</v>
      </c>
      <c r="C19" s="36" t="s">
        <v>3265</v>
      </c>
      <c r="D19" s="37">
        <v>45294</v>
      </c>
      <c r="E19" s="36">
        <v>12</v>
      </c>
      <c r="F19" s="36">
        <v>6.88</v>
      </c>
      <c r="G19" s="38">
        <v>0.57289999999999996</v>
      </c>
      <c r="H19" s="25">
        <v>16</v>
      </c>
      <c r="I19" s="25">
        <v>15</v>
      </c>
      <c r="J19" s="38">
        <v>0.9375</v>
      </c>
      <c r="K19" s="24"/>
      <c r="L19" s="38">
        <v>1</v>
      </c>
      <c r="M19" s="38">
        <v>1</v>
      </c>
      <c r="N19" s="39" t="s">
        <v>48</v>
      </c>
      <c r="O19" s="24">
        <v>0.8</v>
      </c>
      <c r="P19" s="25">
        <v>2</v>
      </c>
      <c r="Q19" s="25">
        <v>10</v>
      </c>
      <c r="R19" s="25"/>
      <c r="S19" s="25">
        <v>2</v>
      </c>
      <c r="T19" s="25">
        <v>4</v>
      </c>
      <c r="U19" s="25">
        <v>10</v>
      </c>
      <c r="V19" s="40">
        <v>5</v>
      </c>
    </row>
    <row r="20" spans="1:22" ht="16" x14ac:dyDescent="0.2">
      <c r="A20" s="35" t="s">
        <v>70</v>
      </c>
      <c r="B20" s="36" t="s">
        <v>3261</v>
      </c>
      <c r="C20" s="36" t="s">
        <v>3268</v>
      </c>
      <c r="D20" s="37">
        <v>46052</v>
      </c>
      <c r="E20" s="36">
        <v>35</v>
      </c>
      <c r="F20" s="36"/>
      <c r="G20" s="38"/>
      <c r="H20" s="25">
        <v>43</v>
      </c>
      <c r="I20" s="25"/>
      <c r="J20" s="38"/>
      <c r="K20" s="24"/>
      <c r="L20" s="38"/>
      <c r="M20" s="38"/>
      <c r="N20" s="39" t="s">
        <v>32</v>
      </c>
      <c r="O20" s="24"/>
      <c r="P20" s="25"/>
      <c r="Q20" s="25"/>
      <c r="R20" s="25"/>
      <c r="S20" s="25"/>
      <c r="T20" s="25">
        <v>0</v>
      </c>
      <c r="U20" s="25">
        <v>0</v>
      </c>
      <c r="V20" s="40"/>
    </row>
    <row r="21" spans="1:22" ht="16" x14ac:dyDescent="0.2">
      <c r="A21" s="35" t="s">
        <v>71</v>
      </c>
      <c r="B21" s="36" t="s">
        <v>3266</v>
      </c>
      <c r="C21" s="36" t="s">
        <v>3262</v>
      </c>
      <c r="D21" s="37">
        <v>44015</v>
      </c>
      <c r="E21" s="36">
        <v>30</v>
      </c>
      <c r="F21" s="36">
        <v>21.88</v>
      </c>
      <c r="G21" s="38">
        <v>0.72919999999999996</v>
      </c>
      <c r="H21" s="25">
        <v>38</v>
      </c>
      <c r="I21" s="25">
        <v>64.94</v>
      </c>
      <c r="J21" s="38">
        <v>1.7089000000000001</v>
      </c>
      <c r="K21" s="24">
        <v>0.1991</v>
      </c>
      <c r="L21" s="38">
        <v>1</v>
      </c>
      <c r="M21" s="38">
        <v>0.98823529411764699</v>
      </c>
      <c r="N21" s="39" t="s">
        <v>109</v>
      </c>
      <c r="O21" s="24">
        <v>0.92307692307692302</v>
      </c>
      <c r="P21" s="25"/>
      <c r="Q21" s="25"/>
      <c r="R21" s="25">
        <v>2</v>
      </c>
      <c r="S21" s="25"/>
      <c r="T21" s="25">
        <v>10</v>
      </c>
      <c r="U21" s="25">
        <v>23</v>
      </c>
      <c r="V21" s="40">
        <v>4.7272727272727275</v>
      </c>
    </row>
    <row r="22" spans="1:22" ht="16" x14ac:dyDescent="0.2">
      <c r="A22" s="35" t="s">
        <v>74</v>
      </c>
      <c r="B22" s="36" t="s">
        <v>3263</v>
      </c>
      <c r="C22" s="36" t="s">
        <v>190</v>
      </c>
      <c r="D22" s="37">
        <v>42909</v>
      </c>
      <c r="E22" s="36">
        <v>35</v>
      </c>
      <c r="F22" s="36">
        <v>23.38</v>
      </c>
      <c r="G22" s="38">
        <v>0.66789999999999905</v>
      </c>
      <c r="H22" s="25">
        <v>43</v>
      </c>
      <c r="I22" s="25">
        <v>67.88</v>
      </c>
      <c r="J22" s="38">
        <v>1.5785</v>
      </c>
      <c r="K22" s="24">
        <v>0.1419</v>
      </c>
      <c r="L22" s="38">
        <v>0.85</v>
      </c>
      <c r="M22" s="38">
        <v>0.88</v>
      </c>
      <c r="N22" s="39" t="s">
        <v>48</v>
      </c>
      <c r="O22" s="24">
        <v>0.94736842105263097</v>
      </c>
      <c r="P22" s="25"/>
      <c r="Q22" s="25"/>
      <c r="R22" s="25">
        <v>1</v>
      </c>
      <c r="S22" s="25">
        <v>3</v>
      </c>
      <c r="T22" s="25">
        <v>3</v>
      </c>
      <c r="U22" s="25">
        <v>25</v>
      </c>
      <c r="V22" s="40">
        <v>3</v>
      </c>
    </row>
    <row r="23" spans="1:22" ht="16" x14ac:dyDescent="0.2">
      <c r="A23" s="35" t="s">
        <v>75</v>
      </c>
      <c r="B23" s="36" t="s">
        <v>3261</v>
      </c>
      <c r="C23" s="36" t="s">
        <v>3269</v>
      </c>
      <c r="D23" s="37">
        <v>46003</v>
      </c>
      <c r="E23" s="36">
        <v>20</v>
      </c>
      <c r="F23" s="36">
        <v>10.3799999999999</v>
      </c>
      <c r="G23" s="38">
        <v>0.51879999999999904</v>
      </c>
      <c r="H23" s="25">
        <v>24</v>
      </c>
      <c r="I23" s="25">
        <v>26.81</v>
      </c>
      <c r="J23" s="38">
        <v>1.1172</v>
      </c>
      <c r="K23" s="24">
        <v>5.0599999999999999E-2</v>
      </c>
      <c r="L23" s="38">
        <v>0.44827586206896503</v>
      </c>
      <c r="M23" s="38">
        <v>1</v>
      </c>
      <c r="N23" s="39" t="s">
        <v>263</v>
      </c>
      <c r="O23" s="24">
        <v>0</v>
      </c>
      <c r="P23" s="25"/>
      <c r="Q23" s="25"/>
      <c r="R23" s="25">
        <v>1</v>
      </c>
      <c r="S23" s="25">
        <v>0</v>
      </c>
      <c r="T23" s="25">
        <v>19</v>
      </c>
      <c r="U23" s="25">
        <v>19</v>
      </c>
      <c r="V23" s="40"/>
    </row>
    <row r="24" spans="1:22" ht="16" x14ac:dyDescent="0.2">
      <c r="A24" s="35" t="s">
        <v>76</v>
      </c>
      <c r="B24" s="36" t="s">
        <v>3261</v>
      </c>
      <c r="C24" s="36" t="s">
        <v>3267</v>
      </c>
      <c r="D24" s="37">
        <v>45225</v>
      </c>
      <c r="E24" s="36">
        <v>12</v>
      </c>
      <c r="F24" s="36">
        <v>22.25</v>
      </c>
      <c r="G24" s="38">
        <v>1.8542000000000001</v>
      </c>
      <c r="H24" s="25">
        <v>16</v>
      </c>
      <c r="I24" s="25">
        <v>35.5</v>
      </c>
      <c r="J24" s="38">
        <v>2.2187999999999999</v>
      </c>
      <c r="K24" s="24">
        <v>0.35410000000000003</v>
      </c>
      <c r="L24" s="38">
        <v>1</v>
      </c>
      <c r="M24" s="38">
        <v>0.92207792207792205</v>
      </c>
      <c r="N24" s="39" t="s">
        <v>250</v>
      </c>
      <c r="O24" s="24">
        <v>0.77777777777777701</v>
      </c>
      <c r="P24" s="25">
        <v>1</v>
      </c>
      <c r="Q24" s="25">
        <v>10</v>
      </c>
      <c r="R24" s="25">
        <v>1</v>
      </c>
      <c r="S24" s="25"/>
      <c r="T24" s="25">
        <v>10</v>
      </c>
      <c r="U24" s="25">
        <v>23</v>
      </c>
      <c r="V24" s="40">
        <v>4.625</v>
      </c>
    </row>
    <row r="25" spans="1:22" ht="16" x14ac:dyDescent="0.2">
      <c r="A25" s="35" t="s">
        <v>78</v>
      </c>
      <c r="B25" s="36" t="s">
        <v>3261</v>
      </c>
      <c r="C25" s="36" t="s">
        <v>3265</v>
      </c>
      <c r="D25" s="37">
        <v>45967</v>
      </c>
      <c r="E25" s="36">
        <v>35</v>
      </c>
      <c r="F25" s="36">
        <v>33.75</v>
      </c>
      <c r="G25" s="38">
        <v>0.96429999999999905</v>
      </c>
      <c r="H25" s="25">
        <v>43</v>
      </c>
      <c r="I25" s="25">
        <v>49.88</v>
      </c>
      <c r="J25" s="38">
        <v>1.1598999999999999</v>
      </c>
      <c r="K25" s="24">
        <v>0.22720000000000001</v>
      </c>
      <c r="L25" s="38">
        <v>0.86</v>
      </c>
      <c r="M25" s="38">
        <v>0.99199999999999999</v>
      </c>
      <c r="N25" s="39" t="s">
        <v>84</v>
      </c>
      <c r="O25" s="24">
        <v>0.875</v>
      </c>
      <c r="P25" s="25"/>
      <c r="Q25" s="25"/>
      <c r="R25" s="25">
        <v>3</v>
      </c>
      <c r="S25" s="25">
        <v>2</v>
      </c>
      <c r="T25" s="25">
        <v>18</v>
      </c>
      <c r="U25" s="25">
        <v>43</v>
      </c>
      <c r="V25" s="40">
        <v>3.7857142857142856</v>
      </c>
    </row>
    <row r="26" spans="1:22" ht="16" x14ac:dyDescent="0.2">
      <c r="A26" s="35" t="s">
        <v>79</v>
      </c>
      <c r="B26" s="36" t="s">
        <v>3263</v>
      </c>
      <c r="C26" s="36" t="s">
        <v>221</v>
      </c>
      <c r="D26" s="37">
        <v>44281</v>
      </c>
      <c r="E26" s="36">
        <v>30</v>
      </c>
      <c r="F26" s="36">
        <v>7.75</v>
      </c>
      <c r="G26" s="38">
        <v>0.25829999999999997</v>
      </c>
      <c r="H26" s="25">
        <v>38</v>
      </c>
      <c r="I26" s="25">
        <v>40.08</v>
      </c>
      <c r="J26" s="38">
        <v>1.05479999999999</v>
      </c>
      <c r="K26" s="24">
        <v>0.29409999999999997</v>
      </c>
      <c r="L26" s="38">
        <v>0.94117647058823495</v>
      </c>
      <c r="M26" s="38">
        <v>1</v>
      </c>
      <c r="N26" s="39" t="s">
        <v>23</v>
      </c>
      <c r="O26" s="24">
        <v>1</v>
      </c>
      <c r="P26" s="25"/>
      <c r="Q26" s="25"/>
      <c r="R26" s="25"/>
      <c r="S26" s="25"/>
      <c r="T26" s="25">
        <v>1</v>
      </c>
      <c r="U26" s="25">
        <v>10</v>
      </c>
      <c r="V26" s="40">
        <v>5</v>
      </c>
    </row>
    <row r="27" spans="1:22" ht="16" x14ac:dyDescent="0.2">
      <c r="A27" s="35" t="s">
        <v>81</v>
      </c>
      <c r="B27" s="36" t="s">
        <v>3261</v>
      </c>
      <c r="C27" s="36" t="s">
        <v>3269</v>
      </c>
      <c r="D27" s="37">
        <v>46042</v>
      </c>
      <c r="E27" s="36">
        <v>35</v>
      </c>
      <c r="F27" s="36">
        <v>0</v>
      </c>
      <c r="G27" s="38">
        <v>0</v>
      </c>
      <c r="H27" s="25">
        <v>43</v>
      </c>
      <c r="I27" s="25">
        <v>19</v>
      </c>
      <c r="J27" s="38">
        <v>0.44189999999999902</v>
      </c>
      <c r="K27" s="24"/>
      <c r="L27" s="38"/>
      <c r="M27" s="38"/>
      <c r="N27" s="39" t="s">
        <v>32</v>
      </c>
      <c r="O27" s="24"/>
      <c r="P27" s="25"/>
      <c r="Q27" s="25"/>
      <c r="R27" s="25"/>
      <c r="S27" s="25"/>
      <c r="T27" s="25">
        <v>0</v>
      </c>
      <c r="U27" s="25">
        <v>0</v>
      </c>
      <c r="V27" s="40"/>
    </row>
    <row r="28" spans="1:22" ht="16" x14ac:dyDescent="0.2">
      <c r="A28" s="35" t="s">
        <v>82</v>
      </c>
      <c r="B28" s="36" t="s">
        <v>3261</v>
      </c>
      <c r="C28" s="36" t="s">
        <v>3267</v>
      </c>
      <c r="D28" s="37">
        <v>45853</v>
      </c>
      <c r="E28" s="36">
        <v>35</v>
      </c>
      <c r="F28" s="36">
        <v>31.5</v>
      </c>
      <c r="G28" s="38">
        <v>0.9</v>
      </c>
      <c r="H28" s="25">
        <v>43</v>
      </c>
      <c r="I28" s="25">
        <v>42.63</v>
      </c>
      <c r="J28" s="38">
        <v>0.99129999999999996</v>
      </c>
      <c r="K28" s="24">
        <v>0.26939999999999997</v>
      </c>
      <c r="L28" s="38">
        <v>0.98876404494381998</v>
      </c>
      <c r="M28" s="38">
        <v>1</v>
      </c>
      <c r="N28" s="39" t="s">
        <v>23</v>
      </c>
      <c r="O28" s="24">
        <v>0.90909090909090895</v>
      </c>
      <c r="P28" s="25"/>
      <c r="Q28" s="25"/>
      <c r="R28" s="25">
        <v>18</v>
      </c>
      <c r="S28" s="25"/>
      <c r="T28" s="25">
        <v>7</v>
      </c>
      <c r="U28" s="25">
        <v>39</v>
      </c>
      <c r="V28" s="40">
        <v>4.3157894736842106</v>
      </c>
    </row>
    <row r="29" spans="1:22" ht="16" x14ac:dyDescent="0.2">
      <c r="A29" s="35" t="s">
        <v>86</v>
      </c>
      <c r="B29" s="36" t="s">
        <v>3261</v>
      </c>
      <c r="C29" s="36" t="s">
        <v>3267</v>
      </c>
      <c r="D29" s="37">
        <v>45944</v>
      </c>
      <c r="E29" s="36">
        <v>30</v>
      </c>
      <c r="F29" s="36">
        <v>22.75</v>
      </c>
      <c r="G29" s="38">
        <v>0.75829999999999997</v>
      </c>
      <c r="H29" s="25">
        <v>38</v>
      </c>
      <c r="I29" s="25">
        <v>41.19</v>
      </c>
      <c r="J29" s="38">
        <v>1.0839000000000001</v>
      </c>
      <c r="K29" s="24">
        <v>0.17949999999999999</v>
      </c>
      <c r="L29" s="38">
        <v>0.98275862068965503</v>
      </c>
      <c r="M29" s="38">
        <v>0.96250000000000002</v>
      </c>
      <c r="N29" s="39" t="s">
        <v>250</v>
      </c>
      <c r="O29" s="24">
        <v>0.4</v>
      </c>
      <c r="P29" s="25"/>
      <c r="Q29" s="25"/>
      <c r="R29" s="25">
        <v>1</v>
      </c>
      <c r="S29" s="25"/>
      <c r="T29" s="25">
        <v>12</v>
      </c>
      <c r="U29" s="25">
        <v>25</v>
      </c>
      <c r="V29" s="40">
        <v>4.4000000000000004</v>
      </c>
    </row>
    <row r="30" spans="1:22" ht="16" x14ac:dyDescent="0.2">
      <c r="A30" s="35" t="s">
        <v>87</v>
      </c>
      <c r="B30" s="36" t="s">
        <v>3261</v>
      </c>
      <c r="C30" s="36" t="s">
        <v>3267</v>
      </c>
      <c r="D30" s="37">
        <v>45194</v>
      </c>
      <c r="E30" s="36">
        <v>12</v>
      </c>
      <c r="F30" s="36">
        <v>11.5</v>
      </c>
      <c r="G30" s="38">
        <v>0.95830000000000004</v>
      </c>
      <c r="H30" s="25">
        <v>16</v>
      </c>
      <c r="I30" s="25">
        <v>18.25</v>
      </c>
      <c r="J30" s="38">
        <v>1.1405999999999901</v>
      </c>
      <c r="K30" s="24">
        <v>0.20119999999999999</v>
      </c>
      <c r="L30" s="38">
        <v>1</v>
      </c>
      <c r="M30" s="38">
        <v>1</v>
      </c>
      <c r="N30" s="39" t="s">
        <v>48</v>
      </c>
      <c r="O30" s="24">
        <v>0.92857142857142805</v>
      </c>
      <c r="P30" s="25"/>
      <c r="Q30" s="25"/>
      <c r="R30" s="25">
        <v>15</v>
      </c>
      <c r="S30" s="25"/>
      <c r="T30" s="25">
        <v>2</v>
      </c>
      <c r="U30" s="25">
        <v>18</v>
      </c>
      <c r="V30" s="40">
        <v>4</v>
      </c>
    </row>
    <row r="31" spans="1:22" ht="16" x14ac:dyDescent="0.2">
      <c r="A31" s="35" t="s">
        <v>88</v>
      </c>
      <c r="B31" s="36" t="s">
        <v>3263</v>
      </c>
      <c r="C31" s="36" t="s">
        <v>221</v>
      </c>
      <c r="D31" s="37">
        <v>43536</v>
      </c>
      <c r="E31" s="36">
        <v>12</v>
      </c>
      <c r="F31" s="36">
        <v>7.63</v>
      </c>
      <c r="G31" s="38">
        <v>0.63539999999999996</v>
      </c>
      <c r="H31" s="25">
        <v>16</v>
      </c>
      <c r="I31" s="25">
        <v>18.13</v>
      </c>
      <c r="J31" s="38">
        <v>1.1328</v>
      </c>
      <c r="K31" s="24">
        <v>0.29480000000000001</v>
      </c>
      <c r="L31" s="38">
        <v>1</v>
      </c>
      <c r="M31" s="38">
        <v>0.96428571428571397</v>
      </c>
      <c r="N31" s="39" t="s">
        <v>15</v>
      </c>
      <c r="O31" s="24">
        <v>1</v>
      </c>
      <c r="P31" s="25"/>
      <c r="Q31" s="25"/>
      <c r="R31" s="25">
        <v>2</v>
      </c>
      <c r="S31" s="25"/>
      <c r="T31" s="25">
        <v>4</v>
      </c>
      <c r="U31" s="25">
        <v>12</v>
      </c>
      <c r="V31" s="40">
        <v>4.5999999999999996</v>
      </c>
    </row>
    <row r="32" spans="1:22" ht="16" x14ac:dyDescent="0.2">
      <c r="A32" s="35" t="s">
        <v>89</v>
      </c>
      <c r="B32" s="36" t="s">
        <v>3261</v>
      </c>
      <c r="C32" s="36" t="s">
        <v>3267</v>
      </c>
      <c r="D32" s="37">
        <v>45264</v>
      </c>
      <c r="E32" s="36">
        <v>30</v>
      </c>
      <c r="F32" s="36">
        <v>33.130000000000003</v>
      </c>
      <c r="G32" s="38">
        <v>1.1042000000000001</v>
      </c>
      <c r="H32" s="25">
        <v>38</v>
      </c>
      <c r="I32" s="25">
        <v>39.5</v>
      </c>
      <c r="J32" s="38">
        <v>1.0394999999999901</v>
      </c>
      <c r="K32" s="24">
        <v>0.15690000000000001</v>
      </c>
      <c r="L32" s="38">
        <v>0.98701298701298701</v>
      </c>
      <c r="M32" s="38">
        <v>1</v>
      </c>
      <c r="N32" s="39" t="s">
        <v>27</v>
      </c>
      <c r="O32" s="24">
        <v>0.95652173913043403</v>
      </c>
      <c r="P32" s="25">
        <v>1</v>
      </c>
      <c r="Q32" s="25">
        <v>9</v>
      </c>
      <c r="R32" s="25">
        <v>22</v>
      </c>
      <c r="S32" s="25">
        <v>7</v>
      </c>
      <c r="T32" s="25">
        <v>8</v>
      </c>
      <c r="U32" s="25">
        <v>41</v>
      </c>
      <c r="V32" s="40"/>
    </row>
    <row r="33" spans="1:22" ht="16" x14ac:dyDescent="0.2">
      <c r="A33" s="35" t="s">
        <v>91</v>
      </c>
      <c r="B33" s="36" t="s">
        <v>3261</v>
      </c>
      <c r="C33" s="36" t="s">
        <v>3269</v>
      </c>
      <c r="D33" s="37">
        <v>46037</v>
      </c>
      <c r="E33" s="36">
        <v>30</v>
      </c>
      <c r="F33" s="36">
        <v>0</v>
      </c>
      <c r="G33" s="38">
        <v>0</v>
      </c>
      <c r="H33" s="25">
        <v>38</v>
      </c>
      <c r="I33" s="25">
        <v>10</v>
      </c>
      <c r="J33" s="38">
        <v>0.26319999999999999</v>
      </c>
      <c r="K33" s="24"/>
      <c r="L33" s="38"/>
      <c r="M33" s="38"/>
      <c r="N33" s="39" t="s">
        <v>32</v>
      </c>
      <c r="O33" s="24"/>
      <c r="P33" s="25"/>
      <c r="Q33" s="25"/>
      <c r="R33" s="25"/>
      <c r="S33" s="25"/>
      <c r="T33" s="25">
        <v>0</v>
      </c>
      <c r="U33" s="25">
        <v>0</v>
      </c>
      <c r="V33" s="40"/>
    </row>
    <row r="34" spans="1:22" ht="16" x14ac:dyDescent="0.2">
      <c r="A34" s="35" t="s">
        <v>92</v>
      </c>
      <c r="B34" s="36" t="s">
        <v>3261</v>
      </c>
      <c r="C34" s="36" t="s">
        <v>3267</v>
      </c>
      <c r="D34" s="37">
        <v>45992</v>
      </c>
      <c r="E34" s="36">
        <v>35</v>
      </c>
      <c r="F34" s="36">
        <v>27.75</v>
      </c>
      <c r="G34" s="38">
        <v>0.79289999999999905</v>
      </c>
      <c r="H34" s="25">
        <v>43</v>
      </c>
      <c r="I34" s="25">
        <v>45.75</v>
      </c>
      <c r="J34" s="38">
        <v>1.0640000000000001</v>
      </c>
      <c r="K34" s="24">
        <v>5.21E-2</v>
      </c>
      <c r="L34" s="38">
        <v>0.83582089552238803</v>
      </c>
      <c r="M34" s="38">
        <v>1</v>
      </c>
      <c r="N34" s="39" t="s">
        <v>3270</v>
      </c>
      <c r="O34" s="24">
        <v>0.875</v>
      </c>
      <c r="P34" s="25"/>
      <c r="Q34" s="25"/>
      <c r="R34" s="25">
        <v>6</v>
      </c>
      <c r="S34" s="25"/>
      <c r="T34" s="25">
        <v>21</v>
      </c>
      <c r="U34" s="25">
        <v>32</v>
      </c>
      <c r="V34" s="40">
        <v>4.2727272727272725</v>
      </c>
    </row>
    <row r="35" spans="1:22" ht="16" x14ac:dyDescent="0.2">
      <c r="A35" s="35" t="s">
        <v>93</v>
      </c>
      <c r="B35" s="36" t="s">
        <v>3263</v>
      </c>
      <c r="C35" s="36" t="s">
        <v>221</v>
      </c>
      <c r="D35" s="37">
        <v>43363</v>
      </c>
      <c r="E35" s="36">
        <v>30</v>
      </c>
      <c r="F35" s="36">
        <v>14.309999999999899</v>
      </c>
      <c r="G35" s="38">
        <v>0.47709999999999902</v>
      </c>
      <c r="H35" s="25">
        <v>38</v>
      </c>
      <c r="I35" s="25">
        <v>33.06</v>
      </c>
      <c r="J35" s="38">
        <v>0.87009999999999998</v>
      </c>
      <c r="K35" s="24">
        <v>0.14349999999999999</v>
      </c>
      <c r="L35" s="38">
        <v>0.94594594594594505</v>
      </c>
      <c r="M35" s="38">
        <v>0.93877551020408101</v>
      </c>
      <c r="N35" s="39" t="s">
        <v>27</v>
      </c>
      <c r="O35" s="24">
        <v>0.81818181818181801</v>
      </c>
      <c r="P35" s="25"/>
      <c r="Q35" s="25"/>
      <c r="R35" s="25"/>
      <c r="S35" s="25">
        <v>7</v>
      </c>
      <c r="T35" s="25">
        <v>6</v>
      </c>
      <c r="U35" s="25">
        <v>19</v>
      </c>
      <c r="V35" s="40">
        <v>2.5714285714285716</v>
      </c>
    </row>
    <row r="36" spans="1:22" ht="16" x14ac:dyDescent="0.2">
      <c r="A36" s="35" t="s">
        <v>96</v>
      </c>
      <c r="B36" s="36" t="s">
        <v>3263</v>
      </c>
      <c r="C36" s="36" t="s">
        <v>3264</v>
      </c>
      <c r="D36" s="37">
        <v>43903</v>
      </c>
      <c r="E36" s="36">
        <v>12</v>
      </c>
      <c r="F36" s="36">
        <v>0.75</v>
      </c>
      <c r="G36" s="38">
        <v>6.25E-2</v>
      </c>
      <c r="H36" s="25">
        <v>16</v>
      </c>
      <c r="I36" s="25">
        <v>12</v>
      </c>
      <c r="J36" s="38">
        <v>0.75</v>
      </c>
      <c r="K36" s="24"/>
      <c r="L36" s="38">
        <v>1</v>
      </c>
      <c r="M36" s="38">
        <v>1</v>
      </c>
      <c r="N36" s="39" t="s">
        <v>32</v>
      </c>
      <c r="O36" s="24">
        <v>1</v>
      </c>
      <c r="P36" s="25"/>
      <c r="Q36" s="25"/>
      <c r="R36" s="25"/>
      <c r="S36" s="25"/>
      <c r="T36" s="25">
        <v>0</v>
      </c>
      <c r="U36" s="25">
        <v>1</v>
      </c>
      <c r="V36" s="40"/>
    </row>
    <row r="37" spans="1:22" ht="16" x14ac:dyDescent="0.2">
      <c r="A37" s="35" t="s">
        <v>97</v>
      </c>
      <c r="B37" s="36" t="s">
        <v>3261</v>
      </c>
      <c r="C37" s="36" t="s">
        <v>190</v>
      </c>
      <c r="D37" s="37">
        <v>45958</v>
      </c>
      <c r="E37" s="36">
        <v>20</v>
      </c>
      <c r="F37" s="36">
        <v>14.88</v>
      </c>
      <c r="G37" s="38">
        <v>0.74380000000000002</v>
      </c>
      <c r="H37" s="25">
        <v>24</v>
      </c>
      <c r="I37" s="25">
        <v>28.38</v>
      </c>
      <c r="J37" s="38">
        <v>1.1822999999999999</v>
      </c>
      <c r="K37" s="24">
        <v>0.41639999999999999</v>
      </c>
      <c r="L37" s="38">
        <v>0.97297297297297203</v>
      </c>
      <c r="M37" s="38">
        <v>1</v>
      </c>
      <c r="N37" s="39" t="s">
        <v>39</v>
      </c>
      <c r="O37" s="24">
        <v>0.90909090909090895</v>
      </c>
      <c r="P37" s="25">
        <v>1</v>
      </c>
      <c r="Q37" s="25">
        <v>10</v>
      </c>
      <c r="R37" s="25">
        <v>2</v>
      </c>
      <c r="S37" s="25"/>
      <c r="T37" s="25">
        <v>8</v>
      </c>
      <c r="U37" s="25">
        <v>21</v>
      </c>
      <c r="V37" s="40">
        <v>5</v>
      </c>
    </row>
    <row r="38" spans="1:22" ht="16" x14ac:dyDescent="0.2">
      <c r="A38" s="35" t="s">
        <v>101</v>
      </c>
      <c r="B38" s="36" t="s">
        <v>3266</v>
      </c>
      <c r="C38" s="36" t="s">
        <v>3265</v>
      </c>
      <c r="D38" s="37">
        <v>45261</v>
      </c>
      <c r="E38" s="36">
        <v>12</v>
      </c>
      <c r="F38" s="36">
        <v>9</v>
      </c>
      <c r="G38" s="38">
        <v>0.75</v>
      </c>
      <c r="H38" s="25">
        <v>16</v>
      </c>
      <c r="I38" s="25">
        <v>22.19</v>
      </c>
      <c r="J38" s="38">
        <v>1.3867</v>
      </c>
      <c r="K38" s="24">
        <v>0.1323</v>
      </c>
      <c r="L38" s="38">
        <v>1</v>
      </c>
      <c r="M38" s="38">
        <v>1</v>
      </c>
      <c r="N38" s="39" t="s">
        <v>36</v>
      </c>
      <c r="O38" s="24">
        <v>0.71428571428571397</v>
      </c>
      <c r="P38" s="25"/>
      <c r="Q38" s="25"/>
      <c r="R38" s="25"/>
      <c r="S38" s="25">
        <v>0</v>
      </c>
      <c r="T38" s="25">
        <v>1</v>
      </c>
      <c r="U38" s="25">
        <v>10</v>
      </c>
      <c r="V38" s="40">
        <v>5</v>
      </c>
    </row>
    <row r="39" spans="1:22" ht="16" x14ac:dyDescent="0.2">
      <c r="A39" s="35" t="s">
        <v>102</v>
      </c>
      <c r="B39" s="36" t="s">
        <v>3266</v>
      </c>
      <c r="C39" s="36" t="s">
        <v>3262</v>
      </c>
      <c r="D39" s="37">
        <v>45197</v>
      </c>
      <c r="E39" s="36">
        <v>30</v>
      </c>
      <c r="F39" s="36">
        <v>28.38</v>
      </c>
      <c r="G39" s="38">
        <v>0.94579999999999997</v>
      </c>
      <c r="H39" s="25">
        <v>38</v>
      </c>
      <c r="I39" s="25">
        <v>46.5</v>
      </c>
      <c r="J39" s="38">
        <v>1.2237</v>
      </c>
      <c r="K39" s="24">
        <v>0.21540000000000001</v>
      </c>
      <c r="L39" s="38">
        <v>0.87179487179487103</v>
      </c>
      <c r="M39" s="38">
        <v>0.96</v>
      </c>
      <c r="N39" s="39" t="s">
        <v>204</v>
      </c>
      <c r="O39" s="24">
        <v>0.73076923076922995</v>
      </c>
      <c r="P39" s="25"/>
      <c r="Q39" s="25"/>
      <c r="R39" s="25">
        <v>5</v>
      </c>
      <c r="S39" s="25">
        <v>3</v>
      </c>
      <c r="T39" s="25">
        <v>8</v>
      </c>
      <c r="U39" s="25">
        <v>39</v>
      </c>
      <c r="V39" s="40">
        <v>3.652173913043478</v>
      </c>
    </row>
    <row r="40" spans="1:22" ht="16" x14ac:dyDescent="0.2">
      <c r="A40" s="35" t="s">
        <v>104</v>
      </c>
      <c r="B40" s="36" t="s">
        <v>3261</v>
      </c>
      <c r="C40" s="36" t="s">
        <v>3265</v>
      </c>
      <c r="D40" s="37">
        <v>45757</v>
      </c>
      <c r="E40" s="36">
        <v>30</v>
      </c>
      <c r="F40" s="36">
        <v>26.88</v>
      </c>
      <c r="G40" s="38">
        <v>0.89580000000000004</v>
      </c>
      <c r="H40" s="25">
        <v>38</v>
      </c>
      <c r="I40" s="25">
        <v>32.630000000000003</v>
      </c>
      <c r="J40" s="38">
        <v>0.85860000000000003</v>
      </c>
      <c r="K40" s="24">
        <v>7.46E-2</v>
      </c>
      <c r="L40" s="38">
        <v>0.90909090909090895</v>
      </c>
      <c r="M40" s="38">
        <v>0.98214285714285698</v>
      </c>
      <c r="N40" s="39" t="s">
        <v>48</v>
      </c>
      <c r="O40" s="24">
        <v>0.66666666666666596</v>
      </c>
      <c r="P40" s="25"/>
      <c r="Q40" s="25"/>
      <c r="R40" s="25">
        <v>13</v>
      </c>
      <c r="S40" s="25">
        <v>1</v>
      </c>
      <c r="T40" s="25">
        <v>8</v>
      </c>
      <c r="U40" s="25">
        <v>35</v>
      </c>
      <c r="V40" s="40">
        <v>4.7142857142857144</v>
      </c>
    </row>
    <row r="41" spans="1:22" ht="16" x14ac:dyDescent="0.2">
      <c r="A41" s="35" t="s">
        <v>108</v>
      </c>
      <c r="B41" s="36" t="s">
        <v>3261</v>
      </c>
      <c r="C41" s="36" t="s">
        <v>3264</v>
      </c>
      <c r="D41" s="37">
        <v>45786</v>
      </c>
      <c r="E41" s="36">
        <v>35</v>
      </c>
      <c r="F41" s="36">
        <v>37.130000000000003</v>
      </c>
      <c r="G41" s="38">
        <v>1.0607</v>
      </c>
      <c r="H41" s="25">
        <v>43</v>
      </c>
      <c r="I41" s="25">
        <v>44.19</v>
      </c>
      <c r="J41" s="38">
        <v>1.0276000000000001</v>
      </c>
      <c r="K41" s="24">
        <v>0.1706</v>
      </c>
      <c r="L41" s="38">
        <v>1</v>
      </c>
      <c r="M41" s="38">
        <v>0.99459459459459398</v>
      </c>
      <c r="N41" s="39" t="s">
        <v>112</v>
      </c>
      <c r="O41" s="24">
        <v>0.96</v>
      </c>
      <c r="P41" s="25"/>
      <c r="Q41" s="25"/>
      <c r="R41" s="25">
        <v>22</v>
      </c>
      <c r="S41" s="25"/>
      <c r="T41" s="25">
        <v>13</v>
      </c>
      <c r="U41" s="25">
        <v>52</v>
      </c>
      <c r="V41" s="40">
        <v>4.1428571428571432</v>
      </c>
    </row>
    <row r="42" spans="1:22" ht="16" x14ac:dyDescent="0.2">
      <c r="A42" s="35" t="s">
        <v>114</v>
      </c>
      <c r="B42" s="36" t="s">
        <v>3261</v>
      </c>
      <c r="C42" s="36" t="s">
        <v>3267</v>
      </c>
      <c r="D42" s="37">
        <v>45684</v>
      </c>
      <c r="E42" s="36">
        <v>30</v>
      </c>
      <c r="F42" s="36">
        <v>29.5</v>
      </c>
      <c r="G42" s="38">
        <v>0.98329999999999995</v>
      </c>
      <c r="H42" s="25">
        <v>38</v>
      </c>
      <c r="I42" s="25">
        <v>38.94</v>
      </c>
      <c r="J42" s="38">
        <v>1.0246999999999999</v>
      </c>
      <c r="K42" s="24">
        <v>7.1400000000000005E-2</v>
      </c>
      <c r="L42" s="38">
        <v>1</v>
      </c>
      <c r="M42" s="38">
        <v>1</v>
      </c>
      <c r="N42" s="39" t="s">
        <v>245</v>
      </c>
      <c r="O42" s="24">
        <v>0.5</v>
      </c>
      <c r="P42" s="25">
        <v>1</v>
      </c>
      <c r="Q42" s="25">
        <v>10</v>
      </c>
      <c r="R42" s="25">
        <v>15</v>
      </c>
      <c r="S42" s="25"/>
      <c r="T42" s="25">
        <v>16</v>
      </c>
      <c r="U42" s="25">
        <v>43</v>
      </c>
      <c r="V42" s="40"/>
    </row>
    <row r="43" spans="1:22" ht="16" x14ac:dyDescent="0.2">
      <c r="A43" s="41" t="s">
        <v>116</v>
      </c>
      <c r="B43" s="42" t="s">
        <v>3261</v>
      </c>
      <c r="C43" s="42" t="s">
        <v>3262</v>
      </c>
      <c r="D43" s="43">
        <v>45666</v>
      </c>
      <c r="E43" s="42">
        <v>30</v>
      </c>
      <c r="F43" s="42">
        <v>27.88</v>
      </c>
      <c r="G43" s="29">
        <v>0.92920000000000003</v>
      </c>
      <c r="H43" s="19">
        <v>38</v>
      </c>
      <c r="I43" s="19">
        <v>37.880000000000003</v>
      </c>
      <c r="J43" s="29">
        <v>0.99670000000000003</v>
      </c>
      <c r="K43" s="22">
        <v>0.2908</v>
      </c>
      <c r="L43" s="29">
        <v>0.98648648648648596</v>
      </c>
      <c r="M43" s="29">
        <v>0.92372881355932202</v>
      </c>
      <c r="N43" s="44" t="s">
        <v>119</v>
      </c>
      <c r="O43" s="22">
        <v>0.54545454545454497</v>
      </c>
      <c r="P43" s="19"/>
      <c r="Q43" s="19"/>
      <c r="R43" s="19">
        <v>16</v>
      </c>
      <c r="S43" s="19"/>
      <c r="T43" s="19">
        <v>17</v>
      </c>
      <c r="U43" s="19">
        <v>40</v>
      </c>
      <c r="V43" s="40">
        <v>3.6</v>
      </c>
    </row>
    <row r="44" spans="1:22" ht="16" x14ac:dyDescent="0.2">
      <c r="A44" s="35" t="s">
        <v>121</v>
      </c>
      <c r="B44" s="36" t="s">
        <v>3261</v>
      </c>
      <c r="C44" s="36" t="s">
        <v>3265</v>
      </c>
      <c r="D44" s="37">
        <v>45999</v>
      </c>
      <c r="E44" s="36">
        <v>30</v>
      </c>
      <c r="F44" s="36">
        <v>27.63</v>
      </c>
      <c r="G44" s="38">
        <v>0.92079999999999995</v>
      </c>
      <c r="H44" s="25">
        <v>38</v>
      </c>
      <c r="I44" s="25">
        <v>45.63</v>
      </c>
      <c r="J44" s="38">
        <v>1.2007000000000001</v>
      </c>
      <c r="K44" s="24">
        <v>0.1678</v>
      </c>
      <c r="L44" s="38">
        <v>0.97222222222222199</v>
      </c>
      <c r="M44" s="38">
        <v>1</v>
      </c>
      <c r="N44" s="39" t="s">
        <v>3271</v>
      </c>
      <c r="O44" s="24">
        <v>0.71428571428571397</v>
      </c>
      <c r="P44" s="25"/>
      <c r="Q44" s="25"/>
      <c r="R44" s="25"/>
      <c r="S44" s="25"/>
      <c r="T44" s="25">
        <v>21</v>
      </c>
      <c r="U44" s="25">
        <v>28</v>
      </c>
      <c r="V44" s="40">
        <v>4.916666666666667</v>
      </c>
    </row>
    <row r="45" spans="1:22" ht="16" x14ac:dyDescent="0.2">
      <c r="A45" s="35" t="s">
        <v>122</v>
      </c>
      <c r="B45" s="36" t="s">
        <v>3263</v>
      </c>
      <c r="C45" s="36" t="s">
        <v>3267</v>
      </c>
      <c r="D45" s="37">
        <v>43903</v>
      </c>
      <c r="E45" s="36">
        <v>20</v>
      </c>
      <c r="F45" s="36">
        <v>8.75</v>
      </c>
      <c r="G45" s="38">
        <v>0.4375</v>
      </c>
      <c r="H45" s="25">
        <v>24</v>
      </c>
      <c r="I45" s="25">
        <v>25.19</v>
      </c>
      <c r="J45" s="38">
        <v>1.0495000000000001</v>
      </c>
      <c r="K45" s="24">
        <v>0.25</v>
      </c>
      <c r="L45" s="38">
        <v>0.92307692307692302</v>
      </c>
      <c r="M45" s="38">
        <v>1</v>
      </c>
      <c r="N45" s="39" t="s">
        <v>59</v>
      </c>
      <c r="O45" s="24">
        <v>1</v>
      </c>
      <c r="P45" s="25"/>
      <c r="Q45" s="25"/>
      <c r="R45" s="25"/>
      <c r="S45" s="25"/>
      <c r="T45" s="25">
        <v>5</v>
      </c>
      <c r="U45" s="25">
        <v>13</v>
      </c>
      <c r="V45" s="40">
        <v>3.1428571428571428</v>
      </c>
    </row>
    <row r="46" spans="1:22" ht="16" x14ac:dyDescent="0.2">
      <c r="A46" s="35" t="s">
        <v>123</v>
      </c>
      <c r="B46" s="36" t="s">
        <v>3261</v>
      </c>
      <c r="C46" s="36" t="s">
        <v>3267</v>
      </c>
      <c r="D46" s="37">
        <v>45978</v>
      </c>
      <c r="E46" s="36">
        <v>35</v>
      </c>
      <c r="F46" s="36">
        <v>21.79</v>
      </c>
      <c r="G46" s="38">
        <v>0.62260000000000004</v>
      </c>
      <c r="H46" s="25">
        <v>43</v>
      </c>
      <c r="I46" s="25">
        <v>45.44</v>
      </c>
      <c r="J46" s="38">
        <v>1.0567</v>
      </c>
      <c r="K46" s="24">
        <v>0.29049999999999998</v>
      </c>
      <c r="L46" s="38">
        <v>0.984375</v>
      </c>
      <c r="M46" s="38">
        <v>0.98850574712643602</v>
      </c>
      <c r="N46" s="39" t="s">
        <v>3272</v>
      </c>
      <c r="O46" s="24">
        <v>0</v>
      </c>
      <c r="P46" s="25"/>
      <c r="Q46" s="25"/>
      <c r="R46" s="25">
        <v>1</v>
      </c>
      <c r="S46" s="25"/>
      <c r="T46" s="25">
        <v>21</v>
      </c>
      <c r="U46" s="25">
        <v>30</v>
      </c>
      <c r="V46" s="40"/>
    </row>
    <row r="47" spans="1:22" ht="16" x14ac:dyDescent="0.2">
      <c r="A47" s="35" t="s">
        <v>124</v>
      </c>
      <c r="B47" s="36" t="s">
        <v>3263</v>
      </c>
      <c r="C47" s="36" t="s">
        <v>221</v>
      </c>
      <c r="D47" s="37">
        <v>43479</v>
      </c>
      <c r="E47" s="36">
        <v>30</v>
      </c>
      <c r="F47" s="36">
        <v>18.88</v>
      </c>
      <c r="G47" s="38">
        <v>0.62919999999999998</v>
      </c>
      <c r="H47" s="25">
        <v>38</v>
      </c>
      <c r="I47" s="25">
        <v>53.5</v>
      </c>
      <c r="J47" s="38">
        <v>1.4078999999999999</v>
      </c>
      <c r="K47" s="24">
        <v>0.13489999999999999</v>
      </c>
      <c r="L47" s="38">
        <v>1</v>
      </c>
      <c r="M47" s="38">
        <v>1</v>
      </c>
      <c r="N47" s="39" t="s">
        <v>34</v>
      </c>
      <c r="O47" s="24">
        <v>0.94444444444444398</v>
      </c>
      <c r="P47" s="25"/>
      <c r="Q47" s="25"/>
      <c r="R47" s="25">
        <v>1</v>
      </c>
      <c r="S47" s="25"/>
      <c r="T47" s="25">
        <v>6</v>
      </c>
      <c r="U47" s="25">
        <v>24</v>
      </c>
      <c r="V47" s="40">
        <v>4</v>
      </c>
    </row>
    <row r="48" spans="1:22" ht="16" x14ac:dyDescent="0.2">
      <c r="A48" s="35" t="s">
        <v>125</v>
      </c>
      <c r="B48" s="36" t="s">
        <v>3261</v>
      </c>
      <c r="C48" s="36" t="s">
        <v>3265</v>
      </c>
      <c r="D48" s="37">
        <v>45282</v>
      </c>
      <c r="E48" s="36">
        <v>30</v>
      </c>
      <c r="F48" s="36">
        <v>25.38</v>
      </c>
      <c r="G48" s="38">
        <v>0.8458</v>
      </c>
      <c r="H48" s="25">
        <v>38</v>
      </c>
      <c r="I48" s="25">
        <v>37.06</v>
      </c>
      <c r="J48" s="38">
        <v>0.97529999999999994</v>
      </c>
      <c r="K48" s="24">
        <v>0.20280000000000001</v>
      </c>
      <c r="L48" s="38">
        <v>0.971830985915492</v>
      </c>
      <c r="M48" s="38">
        <v>0.96</v>
      </c>
      <c r="N48" s="39" t="s">
        <v>59</v>
      </c>
      <c r="O48" s="24">
        <v>0.91666666666666596</v>
      </c>
      <c r="P48" s="25"/>
      <c r="Q48" s="25"/>
      <c r="R48" s="25">
        <v>7</v>
      </c>
      <c r="S48" s="25">
        <v>1</v>
      </c>
      <c r="T48" s="25">
        <v>12</v>
      </c>
      <c r="U48" s="25">
        <v>40</v>
      </c>
      <c r="V48" s="40">
        <v>4.083333333333333</v>
      </c>
    </row>
    <row r="49" spans="1:22" ht="16" x14ac:dyDescent="0.2">
      <c r="A49" s="35" t="s">
        <v>127</v>
      </c>
      <c r="B49" s="36" t="s">
        <v>3263</v>
      </c>
      <c r="C49" s="36" t="s">
        <v>221</v>
      </c>
      <c r="D49" s="37">
        <v>42576</v>
      </c>
      <c r="E49" s="36">
        <v>30</v>
      </c>
      <c r="F49" s="36">
        <v>10.25</v>
      </c>
      <c r="G49" s="38">
        <v>0.3417</v>
      </c>
      <c r="H49" s="25">
        <v>38</v>
      </c>
      <c r="I49" s="25">
        <v>29.83</v>
      </c>
      <c r="J49" s="38">
        <v>0.78510000000000002</v>
      </c>
      <c r="K49" s="24">
        <v>7.8899999999999998E-2</v>
      </c>
      <c r="L49" s="38">
        <v>0.76923076923076905</v>
      </c>
      <c r="M49" s="38">
        <v>1</v>
      </c>
      <c r="N49" s="39" t="s">
        <v>23</v>
      </c>
      <c r="O49" s="24">
        <v>0.5</v>
      </c>
      <c r="P49" s="25">
        <v>1</v>
      </c>
      <c r="Q49" s="25">
        <v>6</v>
      </c>
      <c r="R49" s="25"/>
      <c r="S49" s="25">
        <v>1</v>
      </c>
      <c r="T49" s="25">
        <v>2</v>
      </c>
      <c r="U49" s="25">
        <v>12</v>
      </c>
      <c r="V49" s="40"/>
    </row>
    <row r="50" spans="1:22" ht="16" x14ac:dyDescent="0.2">
      <c r="A50" s="35" t="s">
        <v>128</v>
      </c>
      <c r="B50" s="36" t="s">
        <v>3263</v>
      </c>
      <c r="C50" s="36" t="s">
        <v>3264</v>
      </c>
      <c r="D50" s="37">
        <v>43441</v>
      </c>
      <c r="E50" s="36">
        <v>12</v>
      </c>
      <c r="F50" s="36">
        <v>12.1299999999999</v>
      </c>
      <c r="G50" s="38">
        <v>1.0104</v>
      </c>
      <c r="H50" s="25">
        <v>16</v>
      </c>
      <c r="I50" s="25">
        <v>21.63</v>
      </c>
      <c r="J50" s="38">
        <v>1.3515999999999999</v>
      </c>
      <c r="K50" s="24">
        <v>0.20300000000000001</v>
      </c>
      <c r="L50" s="38">
        <v>1</v>
      </c>
      <c r="M50" s="38">
        <v>0.97674418604651103</v>
      </c>
      <c r="N50" s="39" t="s">
        <v>37</v>
      </c>
      <c r="O50" s="24">
        <v>0.44444444444444398</v>
      </c>
      <c r="P50" s="25"/>
      <c r="Q50" s="25"/>
      <c r="R50" s="25">
        <v>2</v>
      </c>
      <c r="S50" s="25">
        <v>7</v>
      </c>
      <c r="T50" s="25">
        <v>4</v>
      </c>
      <c r="U50" s="25">
        <v>13</v>
      </c>
      <c r="V50" s="40">
        <v>2.5</v>
      </c>
    </row>
    <row r="51" spans="1:22" ht="16" x14ac:dyDescent="0.2">
      <c r="A51" s="35" t="s">
        <v>129</v>
      </c>
      <c r="B51" s="36" t="s">
        <v>3261</v>
      </c>
      <c r="C51" s="36" t="s">
        <v>3264</v>
      </c>
      <c r="D51" s="37">
        <v>45289</v>
      </c>
      <c r="E51" s="36">
        <v>30</v>
      </c>
      <c r="F51" s="36">
        <v>23</v>
      </c>
      <c r="G51" s="38">
        <v>0.76669999999999905</v>
      </c>
      <c r="H51" s="25">
        <v>38</v>
      </c>
      <c r="I51" s="25">
        <v>39.33</v>
      </c>
      <c r="J51" s="38">
        <v>1.0350999999999999</v>
      </c>
      <c r="K51" s="24">
        <v>0.1976</v>
      </c>
      <c r="L51" s="38">
        <v>0.95833333333333304</v>
      </c>
      <c r="M51" s="38">
        <v>0.952380952380952</v>
      </c>
      <c r="N51" s="39" t="s">
        <v>66</v>
      </c>
      <c r="O51" s="24">
        <v>0.89473684210526305</v>
      </c>
      <c r="P51" s="25">
        <v>2</v>
      </c>
      <c r="Q51" s="25">
        <v>10</v>
      </c>
      <c r="R51" s="25">
        <v>15</v>
      </c>
      <c r="S51" s="25"/>
      <c r="T51" s="25">
        <v>8</v>
      </c>
      <c r="U51" s="25">
        <v>40</v>
      </c>
      <c r="V51" s="40">
        <v>4.1538461538461542</v>
      </c>
    </row>
    <row r="52" spans="1:22" ht="16" x14ac:dyDescent="0.2">
      <c r="A52" s="41" t="s">
        <v>130</v>
      </c>
      <c r="B52" s="42" t="s">
        <v>3261</v>
      </c>
      <c r="C52" s="42" t="s">
        <v>3264</v>
      </c>
      <c r="D52" s="43">
        <v>45750</v>
      </c>
      <c r="E52" s="42">
        <v>30</v>
      </c>
      <c r="F52" s="42">
        <v>25.13</v>
      </c>
      <c r="G52" s="29">
        <v>0.83750000000000002</v>
      </c>
      <c r="H52" s="19">
        <v>38</v>
      </c>
      <c r="I52" s="19">
        <v>37.75</v>
      </c>
      <c r="J52" s="29">
        <v>0.99339999999999995</v>
      </c>
      <c r="K52" s="22">
        <v>0.25879999999999997</v>
      </c>
      <c r="L52" s="29">
        <v>1</v>
      </c>
      <c r="M52" s="29">
        <v>0.94927536231884002</v>
      </c>
      <c r="N52" s="44" t="s">
        <v>36</v>
      </c>
      <c r="O52" s="22">
        <v>1</v>
      </c>
      <c r="P52" s="19"/>
      <c r="Q52" s="19"/>
      <c r="R52" s="19">
        <v>15</v>
      </c>
      <c r="S52" s="19"/>
      <c r="T52" s="19">
        <v>5</v>
      </c>
      <c r="U52" s="19">
        <v>35</v>
      </c>
      <c r="V52" s="40">
        <v>5</v>
      </c>
    </row>
    <row r="53" spans="1:22" ht="16" x14ac:dyDescent="0.2">
      <c r="A53" s="35" t="s">
        <v>133</v>
      </c>
      <c r="B53" s="36" t="s">
        <v>3261</v>
      </c>
      <c r="C53" s="36" t="s">
        <v>3262</v>
      </c>
      <c r="D53" s="37">
        <v>45702</v>
      </c>
      <c r="E53" s="36">
        <v>30</v>
      </c>
      <c r="F53" s="36">
        <v>19.25</v>
      </c>
      <c r="G53" s="38">
        <v>0.64169999999999905</v>
      </c>
      <c r="H53" s="25">
        <v>38</v>
      </c>
      <c r="I53" s="25">
        <v>28.88</v>
      </c>
      <c r="J53" s="38">
        <v>0.75989999999999902</v>
      </c>
      <c r="K53" s="24">
        <v>0.28339999999999999</v>
      </c>
      <c r="L53" s="38">
        <v>0.94642857142857095</v>
      </c>
      <c r="M53" s="38">
        <v>0.98550724637681097</v>
      </c>
      <c r="N53" s="39" t="s">
        <v>224</v>
      </c>
      <c r="O53" s="24">
        <v>1</v>
      </c>
      <c r="P53" s="25"/>
      <c r="Q53" s="25"/>
      <c r="R53" s="25">
        <v>11</v>
      </c>
      <c r="S53" s="25"/>
      <c r="T53" s="25">
        <v>15</v>
      </c>
      <c r="U53" s="25">
        <v>45</v>
      </c>
      <c r="V53" s="40">
        <v>3.6363636363636362</v>
      </c>
    </row>
    <row r="54" spans="1:22" ht="16" x14ac:dyDescent="0.2">
      <c r="A54" s="35" t="s">
        <v>138</v>
      </c>
      <c r="B54" s="36" t="s">
        <v>3261</v>
      </c>
      <c r="C54" s="36" t="s">
        <v>3267</v>
      </c>
      <c r="D54" s="37">
        <v>45756</v>
      </c>
      <c r="E54" s="36">
        <v>20</v>
      </c>
      <c r="F54" s="36">
        <v>16.48</v>
      </c>
      <c r="G54" s="38">
        <v>0.82399999999999995</v>
      </c>
      <c r="H54" s="25">
        <v>24</v>
      </c>
      <c r="I54" s="25">
        <v>26.939999999999898</v>
      </c>
      <c r="J54" s="38">
        <v>1.1224000000000001</v>
      </c>
      <c r="K54" s="24">
        <v>0.1313</v>
      </c>
      <c r="L54" s="38">
        <v>1</v>
      </c>
      <c r="M54" s="38">
        <v>1</v>
      </c>
      <c r="N54" s="39" t="s">
        <v>37</v>
      </c>
      <c r="O54" s="24">
        <v>0.66666666666666596</v>
      </c>
      <c r="P54" s="25"/>
      <c r="Q54" s="25"/>
      <c r="R54" s="25">
        <v>8</v>
      </c>
      <c r="S54" s="25"/>
      <c r="T54" s="25">
        <v>4</v>
      </c>
      <c r="U54" s="25">
        <v>19</v>
      </c>
      <c r="V54" s="40">
        <v>4.7142857142857144</v>
      </c>
    </row>
    <row r="55" spans="1:22" ht="16" x14ac:dyDescent="0.2">
      <c r="A55" s="35" t="s">
        <v>140</v>
      </c>
      <c r="B55" s="36" t="s">
        <v>3261</v>
      </c>
      <c r="C55" s="36" t="s">
        <v>3267</v>
      </c>
      <c r="D55" s="37">
        <v>45875</v>
      </c>
      <c r="E55" s="36">
        <v>30</v>
      </c>
      <c r="F55" s="36">
        <v>25.5</v>
      </c>
      <c r="G55" s="38">
        <v>0.85</v>
      </c>
      <c r="H55" s="25">
        <v>38</v>
      </c>
      <c r="I55" s="25">
        <v>38.81</v>
      </c>
      <c r="J55" s="38">
        <v>1.0214000000000001</v>
      </c>
      <c r="K55" s="24">
        <v>0.22120000000000001</v>
      </c>
      <c r="L55" s="38">
        <v>1</v>
      </c>
      <c r="M55" s="38">
        <v>1</v>
      </c>
      <c r="N55" s="39" t="s">
        <v>232</v>
      </c>
      <c r="O55" s="24">
        <v>0.38461538461538403</v>
      </c>
      <c r="P55" s="25">
        <v>1</v>
      </c>
      <c r="Q55" s="25">
        <v>9</v>
      </c>
      <c r="R55" s="25">
        <v>14</v>
      </c>
      <c r="S55" s="25"/>
      <c r="T55" s="25">
        <v>20</v>
      </c>
      <c r="U55" s="25">
        <v>42</v>
      </c>
      <c r="V55" s="40"/>
    </row>
    <row r="56" spans="1:22" ht="16" x14ac:dyDescent="0.2">
      <c r="A56" s="35" t="s">
        <v>143</v>
      </c>
      <c r="B56" s="36" t="s">
        <v>3263</v>
      </c>
      <c r="C56" s="36" t="s">
        <v>221</v>
      </c>
      <c r="D56" s="37">
        <v>43322</v>
      </c>
      <c r="E56" s="36">
        <v>35</v>
      </c>
      <c r="F56" s="36">
        <v>22.75</v>
      </c>
      <c r="G56" s="38">
        <v>0.65</v>
      </c>
      <c r="H56" s="25">
        <v>43</v>
      </c>
      <c r="I56" s="25">
        <v>57.629999999999903</v>
      </c>
      <c r="J56" s="38">
        <v>1.3401000000000001</v>
      </c>
      <c r="K56" s="24">
        <v>0.18940000000000001</v>
      </c>
      <c r="L56" s="38">
        <v>1</v>
      </c>
      <c r="M56" s="38">
        <v>0.987179487179487</v>
      </c>
      <c r="N56" s="39" t="s">
        <v>23</v>
      </c>
      <c r="O56" s="24">
        <v>0.61538461538461497</v>
      </c>
      <c r="P56" s="25"/>
      <c r="Q56" s="25"/>
      <c r="R56" s="25">
        <v>6</v>
      </c>
      <c r="S56" s="25"/>
      <c r="T56" s="25">
        <v>3</v>
      </c>
      <c r="U56" s="25">
        <v>18</v>
      </c>
      <c r="V56" s="40">
        <v>4</v>
      </c>
    </row>
    <row r="57" spans="1:22" ht="16" x14ac:dyDescent="0.2">
      <c r="A57" s="35" t="s">
        <v>144</v>
      </c>
      <c r="B57" s="45" t="s">
        <v>3266</v>
      </c>
      <c r="C57" s="36" t="s">
        <v>3264</v>
      </c>
      <c r="D57" s="37">
        <v>45191</v>
      </c>
      <c r="E57" s="36">
        <v>30</v>
      </c>
      <c r="F57" s="36">
        <v>8.3799999999999901</v>
      </c>
      <c r="G57" s="38">
        <v>0.2792</v>
      </c>
      <c r="H57" s="25">
        <v>38</v>
      </c>
      <c r="I57" s="25">
        <v>28.88</v>
      </c>
      <c r="J57" s="38">
        <v>0.75989999999999902</v>
      </c>
      <c r="K57" s="24">
        <v>6.3399999999999998E-2</v>
      </c>
      <c r="L57" s="38">
        <v>0.8</v>
      </c>
      <c r="M57" s="38">
        <v>1</v>
      </c>
      <c r="N57" s="39" t="s">
        <v>23</v>
      </c>
      <c r="O57" s="24">
        <v>0.25</v>
      </c>
      <c r="P57" s="25"/>
      <c r="Q57" s="25"/>
      <c r="R57" s="25"/>
      <c r="S57" s="25">
        <v>3</v>
      </c>
      <c r="T57" s="25">
        <v>2</v>
      </c>
      <c r="U57" s="25">
        <v>14</v>
      </c>
      <c r="V57" s="40"/>
    </row>
    <row r="58" spans="1:22" ht="16" x14ac:dyDescent="0.2">
      <c r="A58" s="35" t="s">
        <v>145</v>
      </c>
      <c r="B58" s="36" t="s">
        <v>3261</v>
      </c>
      <c r="C58" s="36" t="s">
        <v>3265</v>
      </c>
      <c r="D58" s="37">
        <v>45212</v>
      </c>
      <c r="E58" s="36">
        <v>12</v>
      </c>
      <c r="F58" s="36">
        <v>10.75</v>
      </c>
      <c r="G58" s="38">
        <v>0.89580000000000004</v>
      </c>
      <c r="H58" s="25">
        <v>16</v>
      </c>
      <c r="I58" s="25">
        <v>18.169999999999899</v>
      </c>
      <c r="J58" s="38">
        <v>1.1354</v>
      </c>
      <c r="K58" s="24">
        <v>0.1923</v>
      </c>
      <c r="L58" s="38">
        <v>0.92857142857142805</v>
      </c>
      <c r="M58" s="38">
        <v>0.94444444444444398</v>
      </c>
      <c r="N58" s="39" t="s">
        <v>36</v>
      </c>
      <c r="O58" s="24">
        <v>0.42857142857142799</v>
      </c>
      <c r="P58" s="25"/>
      <c r="Q58" s="25"/>
      <c r="R58" s="25">
        <v>4</v>
      </c>
      <c r="S58" s="25">
        <v>0</v>
      </c>
      <c r="T58" s="25">
        <v>7</v>
      </c>
      <c r="U58" s="25">
        <v>20</v>
      </c>
      <c r="V58" s="40"/>
    </row>
    <row r="59" spans="1:22" ht="16" x14ac:dyDescent="0.2">
      <c r="A59" s="35" t="s">
        <v>146</v>
      </c>
      <c r="B59" s="36" t="s">
        <v>3261</v>
      </c>
      <c r="C59" s="36" t="s">
        <v>3264</v>
      </c>
      <c r="D59" s="37">
        <v>45196</v>
      </c>
      <c r="E59" s="36">
        <v>12</v>
      </c>
      <c r="F59" s="36">
        <v>14.63</v>
      </c>
      <c r="G59" s="38">
        <v>1.2187999999999899</v>
      </c>
      <c r="H59" s="25">
        <v>16</v>
      </c>
      <c r="I59" s="25">
        <v>20.94</v>
      </c>
      <c r="J59" s="38">
        <v>1.30859999999999</v>
      </c>
      <c r="K59" s="24">
        <v>0.28899999999999998</v>
      </c>
      <c r="L59" s="38">
        <v>1</v>
      </c>
      <c r="M59" s="38">
        <v>0.96153846153846101</v>
      </c>
      <c r="N59" s="39" t="s">
        <v>36</v>
      </c>
      <c r="O59" s="24">
        <v>0</v>
      </c>
      <c r="P59" s="25">
        <v>1</v>
      </c>
      <c r="Q59" s="25">
        <v>10</v>
      </c>
      <c r="R59" s="25">
        <v>10</v>
      </c>
      <c r="S59" s="25"/>
      <c r="T59" s="25">
        <v>3</v>
      </c>
      <c r="U59" s="25">
        <v>16</v>
      </c>
      <c r="V59" s="40"/>
    </row>
    <row r="60" spans="1:22" ht="16" x14ac:dyDescent="0.2">
      <c r="A60" s="35" t="s">
        <v>149</v>
      </c>
      <c r="B60" s="36" t="s">
        <v>3261</v>
      </c>
      <c r="C60" s="36" t="s">
        <v>190</v>
      </c>
      <c r="D60" s="37">
        <v>45947</v>
      </c>
      <c r="E60" s="36">
        <v>12</v>
      </c>
      <c r="F60" s="36">
        <v>13.13</v>
      </c>
      <c r="G60" s="38">
        <v>1.0937999999999899</v>
      </c>
      <c r="H60" s="25">
        <v>16</v>
      </c>
      <c r="I60" s="25">
        <v>17.5</v>
      </c>
      <c r="J60" s="38">
        <v>1.0937999999999899</v>
      </c>
      <c r="K60" s="24">
        <v>0.2999</v>
      </c>
      <c r="L60" s="38">
        <v>1</v>
      </c>
      <c r="M60" s="38">
        <v>0.97777777777777697</v>
      </c>
      <c r="N60" s="39" t="s">
        <v>32</v>
      </c>
      <c r="O60" s="24">
        <v>1</v>
      </c>
      <c r="P60" s="25"/>
      <c r="Q60" s="25"/>
      <c r="R60" s="25">
        <v>12</v>
      </c>
      <c r="S60" s="25"/>
      <c r="T60" s="25">
        <v>1</v>
      </c>
      <c r="U60" s="25">
        <v>13</v>
      </c>
      <c r="V60" s="40">
        <v>4.75</v>
      </c>
    </row>
    <row r="61" spans="1:22" ht="16" x14ac:dyDescent="0.2">
      <c r="A61" s="35" t="s">
        <v>150</v>
      </c>
      <c r="B61" s="36" t="s">
        <v>3261</v>
      </c>
      <c r="C61" s="36" t="s">
        <v>3268</v>
      </c>
      <c r="D61" s="37">
        <v>45999</v>
      </c>
      <c r="E61" s="36">
        <v>12</v>
      </c>
      <c r="F61" s="36">
        <v>8.6299999999999901</v>
      </c>
      <c r="G61" s="38">
        <v>0.71879999999999999</v>
      </c>
      <c r="H61" s="25">
        <v>16</v>
      </c>
      <c r="I61" s="25">
        <v>17</v>
      </c>
      <c r="J61" s="38">
        <v>1.0625</v>
      </c>
      <c r="K61" s="24">
        <v>0.18179999999999999</v>
      </c>
      <c r="L61" s="38">
        <v>0.46428571428571402</v>
      </c>
      <c r="M61" s="38">
        <v>1</v>
      </c>
      <c r="N61" s="39" t="s">
        <v>193</v>
      </c>
      <c r="O61" s="24"/>
      <c r="P61" s="25"/>
      <c r="Q61" s="25"/>
      <c r="R61" s="25">
        <v>2</v>
      </c>
      <c r="S61" s="25">
        <v>3</v>
      </c>
      <c r="T61" s="25">
        <v>15</v>
      </c>
      <c r="U61" s="25">
        <v>15</v>
      </c>
      <c r="V61" s="40"/>
    </row>
    <row r="62" spans="1:22" ht="16" x14ac:dyDescent="0.2">
      <c r="A62" s="35" t="s">
        <v>152</v>
      </c>
      <c r="B62" s="36" t="s">
        <v>3261</v>
      </c>
      <c r="C62" s="36" t="s">
        <v>3265</v>
      </c>
      <c r="D62" s="37">
        <v>44015</v>
      </c>
      <c r="E62" s="36">
        <v>12</v>
      </c>
      <c r="F62" s="36">
        <v>9.1299999999999901</v>
      </c>
      <c r="G62" s="38">
        <v>0.76039999999999996</v>
      </c>
      <c r="H62" s="25">
        <v>16</v>
      </c>
      <c r="I62" s="25">
        <v>18.75</v>
      </c>
      <c r="J62" s="38">
        <v>1.1718999999999999</v>
      </c>
      <c r="K62" s="24">
        <v>0.223</v>
      </c>
      <c r="L62" s="38">
        <v>0.939393939393939</v>
      </c>
      <c r="M62" s="38">
        <v>0.96078431372549</v>
      </c>
      <c r="N62" s="39" t="s">
        <v>64</v>
      </c>
      <c r="O62" s="24">
        <v>0.5</v>
      </c>
      <c r="P62" s="25"/>
      <c r="Q62" s="25"/>
      <c r="R62" s="25">
        <v>11</v>
      </c>
      <c r="S62" s="25"/>
      <c r="T62" s="25">
        <v>8</v>
      </c>
      <c r="U62" s="25">
        <v>19</v>
      </c>
      <c r="V62" s="40">
        <v>2</v>
      </c>
    </row>
    <row r="63" spans="1:22" ht="16" x14ac:dyDescent="0.2">
      <c r="A63" s="35" t="s">
        <v>153</v>
      </c>
      <c r="B63" s="36" t="s">
        <v>3266</v>
      </c>
      <c r="C63" s="36" t="s">
        <v>3262</v>
      </c>
      <c r="D63" s="37">
        <v>44281</v>
      </c>
      <c r="E63" s="36">
        <v>35</v>
      </c>
      <c r="F63" s="36">
        <v>19.13</v>
      </c>
      <c r="G63" s="38">
        <v>0.5464</v>
      </c>
      <c r="H63" s="25">
        <v>43</v>
      </c>
      <c r="I63" s="25">
        <v>50.56</v>
      </c>
      <c r="J63" s="38">
        <v>1.1758999999999999</v>
      </c>
      <c r="K63" s="24">
        <v>0.20799999999999999</v>
      </c>
      <c r="L63" s="38">
        <v>1</v>
      </c>
      <c r="M63" s="38">
        <v>0.952380952380952</v>
      </c>
      <c r="N63" s="39" t="s">
        <v>154</v>
      </c>
      <c r="O63" s="24">
        <v>1</v>
      </c>
      <c r="P63" s="25">
        <v>1</v>
      </c>
      <c r="Q63" s="25">
        <v>10</v>
      </c>
      <c r="R63" s="25">
        <v>4</v>
      </c>
      <c r="S63" s="25">
        <v>0</v>
      </c>
      <c r="T63" s="25">
        <v>5</v>
      </c>
      <c r="U63" s="25">
        <v>20</v>
      </c>
      <c r="V63" s="40">
        <v>4.4285714285714288</v>
      </c>
    </row>
    <row r="64" spans="1:22" ht="16" x14ac:dyDescent="0.2">
      <c r="A64" s="35" t="s">
        <v>155</v>
      </c>
      <c r="B64" s="36" t="s">
        <v>3263</v>
      </c>
      <c r="C64" s="36" t="s">
        <v>3262</v>
      </c>
      <c r="D64" s="37">
        <v>44613</v>
      </c>
      <c r="E64" s="36">
        <v>30</v>
      </c>
      <c r="F64" s="36">
        <v>6.5</v>
      </c>
      <c r="G64" s="38">
        <v>0.216699999999999</v>
      </c>
      <c r="H64" s="25">
        <v>38</v>
      </c>
      <c r="I64" s="25">
        <v>32.5</v>
      </c>
      <c r="J64" s="38">
        <v>0.85529999999999995</v>
      </c>
      <c r="K64" s="24">
        <v>0.33329999999999999</v>
      </c>
      <c r="L64" s="38">
        <v>1</v>
      </c>
      <c r="M64" s="38">
        <v>1</v>
      </c>
      <c r="N64" s="39" t="s">
        <v>48</v>
      </c>
      <c r="O64" s="24">
        <v>0.4</v>
      </c>
      <c r="P64" s="25"/>
      <c r="Q64" s="25"/>
      <c r="R64" s="25"/>
      <c r="S64" s="25"/>
      <c r="T64" s="25">
        <v>2</v>
      </c>
      <c r="U64" s="25">
        <v>5</v>
      </c>
      <c r="V64" s="40">
        <v>4</v>
      </c>
    </row>
    <row r="65" spans="1:22" ht="16" x14ac:dyDescent="0.2">
      <c r="A65" s="35" t="s">
        <v>156</v>
      </c>
      <c r="B65" s="36" t="s">
        <v>3261</v>
      </c>
      <c r="C65" s="36" t="s">
        <v>3267</v>
      </c>
      <c r="D65" s="37">
        <v>45717</v>
      </c>
      <c r="E65" s="36">
        <v>35</v>
      </c>
      <c r="F65" s="36">
        <v>29.88</v>
      </c>
      <c r="G65" s="38">
        <v>0.85359999999999903</v>
      </c>
      <c r="H65" s="25">
        <v>43</v>
      </c>
      <c r="I65" s="25">
        <v>40.75</v>
      </c>
      <c r="J65" s="38">
        <v>0.94769999999999999</v>
      </c>
      <c r="K65" s="24">
        <v>0.25869999999999999</v>
      </c>
      <c r="L65" s="38">
        <v>0.94666666666666599</v>
      </c>
      <c r="M65" s="38">
        <v>0.93333333333333302</v>
      </c>
      <c r="N65" s="39" t="s">
        <v>139</v>
      </c>
      <c r="O65" s="24">
        <v>0.55555555555555503</v>
      </c>
      <c r="P65" s="25">
        <v>2</v>
      </c>
      <c r="Q65" s="25">
        <v>3</v>
      </c>
      <c r="R65" s="25">
        <v>6</v>
      </c>
      <c r="S65" s="25"/>
      <c r="T65" s="25">
        <v>14</v>
      </c>
      <c r="U65" s="25">
        <v>40</v>
      </c>
      <c r="V65" s="40">
        <v>3.4</v>
      </c>
    </row>
    <row r="66" spans="1:22" ht="16" x14ac:dyDescent="0.2">
      <c r="A66" s="35" t="s">
        <v>159</v>
      </c>
      <c r="B66" s="36" t="s">
        <v>3266</v>
      </c>
      <c r="C66" s="36" t="s">
        <v>3262</v>
      </c>
      <c r="D66" s="37">
        <v>45206</v>
      </c>
      <c r="E66" s="36">
        <v>30</v>
      </c>
      <c r="F66" s="36">
        <v>13.63</v>
      </c>
      <c r="G66" s="38">
        <v>0.45419999999999999</v>
      </c>
      <c r="H66" s="25">
        <v>38</v>
      </c>
      <c r="I66" s="25">
        <v>35.44</v>
      </c>
      <c r="J66" s="38">
        <v>0.93259999999999998</v>
      </c>
      <c r="K66" s="24">
        <v>0.18479999999999999</v>
      </c>
      <c r="L66" s="38">
        <v>1</v>
      </c>
      <c r="M66" s="38">
        <v>1</v>
      </c>
      <c r="N66" s="39" t="s">
        <v>109</v>
      </c>
      <c r="O66" s="24">
        <v>1</v>
      </c>
      <c r="P66" s="25">
        <v>1</v>
      </c>
      <c r="Q66" s="25">
        <v>10</v>
      </c>
      <c r="R66" s="25">
        <v>1</v>
      </c>
      <c r="S66" s="25"/>
      <c r="T66" s="25">
        <v>8</v>
      </c>
      <c r="U66" s="25">
        <v>23</v>
      </c>
      <c r="V66" s="40">
        <v>4.0769230769230766</v>
      </c>
    </row>
    <row r="67" spans="1:22" ht="16" x14ac:dyDescent="0.2">
      <c r="A67" s="35" t="s">
        <v>160</v>
      </c>
      <c r="B67" s="36" t="s">
        <v>3261</v>
      </c>
      <c r="C67" s="36" t="s">
        <v>3262</v>
      </c>
      <c r="D67" s="37">
        <v>44330</v>
      </c>
      <c r="E67" s="36">
        <v>30</v>
      </c>
      <c r="F67" s="36">
        <v>23.13</v>
      </c>
      <c r="G67" s="38">
        <v>0.77080000000000004</v>
      </c>
      <c r="H67" s="25">
        <v>38</v>
      </c>
      <c r="I67" s="25">
        <v>37.69</v>
      </c>
      <c r="J67" s="38">
        <v>0.99179999999999902</v>
      </c>
      <c r="K67" s="24">
        <v>6.6400000000000001E-2</v>
      </c>
      <c r="L67" s="38">
        <v>1</v>
      </c>
      <c r="M67" s="38">
        <v>0.91011235955056102</v>
      </c>
      <c r="N67" s="39" t="s">
        <v>43</v>
      </c>
      <c r="O67" s="24">
        <v>0</v>
      </c>
      <c r="P67" s="25"/>
      <c r="Q67" s="25"/>
      <c r="R67" s="25">
        <v>2</v>
      </c>
      <c r="S67" s="25"/>
      <c r="T67" s="25">
        <v>13</v>
      </c>
      <c r="U67" s="25">
        <v>28</v>
      </c>
      <c r="V67" s="40"/>
    </row>
    <row r="68" spans="1:22" ht="16" x14ac:dyDescent="0.2">
      <c r="A68" s="35" t="s">
        <v>164</v>
      </c>
      <c r="B68" s="36" t="s">
        <v>3261</v>
      </c>
      <c r="C68" s="36" t="s">
        <v>3264</v>
      </c>
      <c r="D68" s="37">
        <v>45264</v>
      </c>
      <c r="E68" s="36">
        <v>12</v>
      </c>
      <c r="F68" s="36">
        <v>12</v>
      </c>
      <c r="G68" s="38">
        <v>1</v>
      </c>
      <c r="H68" s="25">
        <v>16</v>
      </c>
      <c r="I68" s="25">
        <v>16.309999999999999</v>
      </c>
      <c r="J68" s="38">
        <v>1.0195000000000001</v>
      </c>
      <c r="K68" s="24">
        <v>8.9200000000000002E-2</v>
      </c>
      <c r="L68" s="38">
        <v>0.94871794871794801</v>
      </c>
      <c r="M68" s="38">
        <v>1</v>
      </c>
      <c r="N68" s="39" t="s">
        <v>39</v>
      </c>
      <c r="O68" s="24">
        <v>1</v>
      </c>
      <c r="P68" s="25">
        <v>1</v>
      </c>
      <c r="Q68" s="25">
        <v>10</v>
      </c>
      <c r="R68" s="25">
        <v>2</v>
      </c>
      <c r="S68" s="25"/>
      <c r="T68" s="25">
        <v>8</v>
      </c>
      <c r="U68" s="25">
        <v>21</v>
      </c>
      <c r="V68" s="40">
        <v>3.5</v>
      </c>
    </row>
    <row r="69" spans="1:22" ht="16" x14ac:dyDescent="0.2">
      <c r="A69" s="35" t="s">
        <v>165</v>
      </c>
      <c r="B69" s="36" t="s">
        <v>3266</v>
      </c>
      <c r="C69" s="36" t="s">
        <v>3264</v>
      </c>
      <c r="D69" s="37">
        <v>45516</v>
      </c>
      <c r="E69" s="36">
        <v>20</v>
      </c>
      <c r="F69" s="36">
        <v>15.25</v>
      </c>
      <c r="G69" s="38">
        <v>0.76249999999999996</v>
      </c>
      <c r="H69" s="25">
        <v>24</v>
      </c>
      <c r="I69" s="25">
        <v>33</v>
      </c>
      <c r="J69" s="38">
        <v>1.375</v>
      </c>
      <c r="K69" s="24">
        <v>0.126</v>
      </c>
      <c r="L69" s="38">
        <v>1</v>
      </c>
      <c r="M69" s="38">
        <v>1</v>
      </c>
      <c r="N69" s="39" t="s">
        <v>57</v>
      </c>
      <c r="O69" s="24">
        <v>0.15384615384615299</v>
      </c>
      <c r="P69" s="25">
        <v>1</v>
      </c>
      <c r="Q69" s="25">
        <v>10</v>
      </c>
      <c r="R69" s="25">
        <v>2</v>
      </c>
      <c r="S69" s="25"/>
      <c r="T69" s="25">
        <v>7</v>
      </c>
      <c r="U69" s="25">
        <v>21</v>
      </c>
      <c r="V69" s="40"/>
    </row>
    <row r="70" spans="1:22" ht="16" x14ac:dyDescent="0.2">
      <c r="A70" s="35" t="s">
        <v>166</v>
      </c>
      <c r="B70" s="36" t="s">
        <v>3263</v>
      </c>
      <c r="C70" s="36" t="s">
        <v>3262</v>
      </c>
      <c r="D70" s="37">
        <v>44240</v>
      </c>
      <c r="E70" s="36">
        <v>30</v>
      </c>
      <c r="F70" s="36">
        <v>15.88</v>
      </c>
      <c r="G70" s="38">
        <v>0.5292</v>
      </c>
      <c r="H70" s="25">
        <v>38</v>
      </c>
      <c r="I70" s="25">
        <v>40.19</v>
      </c>
      <c r="J70" s="38">
        <v>1.0575999999999901</v>
      </c>
      <c r="K70" s="24">
        <v>6.7199999999999996E-2</v>
      </c>
      <c r="L70" s="38">
        <v>0.83333333333333304</v>
      </c>
      <c r="M70" s="38">
        <v>1</v>
      </c>
      <c r="N70" s="39" t="s">
        <v>36</v>
      </c>
      <c r="O70" s="24">
        <v>1</v>
      </c>
      <c r="P70" s="25"/>
      <c r="Q70" s="25"/>
      <c r="R70" s="25">
        <v>3</v>
      </c>
      <c r="S70" s="25"/>
      <c r="T70" s="25">
        <v>2</v>
      </c>
      <c r="U70" s="25">
        <v>14</v>
      </c>
      <c r="V70" s="40">
        <v>2.8</v>
      </c>
    </row>
    <row r="71" spans="1:22" ht="16" x14ac:dyDescent="0.2">
      <c r="A71" s="35" t="s">
        <v>167</v>
      </c>
      <c r="B71" s="36" t="s">
        <v>3261</v>
      </c>
      <c r="C71" s="36" t="s">
        <v>3265</v>
      </c>
      <c r="D71" s="37">
        <v>45741</v>
      </c>
      <c r="E71" s="36">
        <v>12</v>
      </c>
      <c r="F71" s="36">
        <v>11.5</v>
      </c>
      <c r="G71" s="38">
        <v>0.95830000000000004</v>
      </c>
      <c r="H71" s="25">
        <v>16</v>
      </c>
      <c r="I71" s="25">
        <v>16.190000000000001</v>
      </c>
      <c r="J71" s="38">
        <v>1.0117</v>
      </c>
      <c r="K71" s="24">
        <v>0.19439999999999999</v>
      </c>
      <c r="L71" s="38">
        <v>1</v>
      </c>
      <c r="M71" s="38">
        <v>1</v>
      </c>
      <c r="N71" s="39" t="s">
        <v>27</v>
      </c>
      <c r="O71" s="24">
        <v>0.15384615384615299</v>
      </c>
      <c r="P71" s="25"/>
      <c r="Q71" s="25"/>
      <c r="R71" s="25">
        <v>7</v>
      </c>
      <c r="S71" s="25"/>
      <c r="T71" s="25">
        <v>4</v>
      </c>
      <c r="U71" s="25">
        <v>19</v>
      </c>
      <c r="V71" s="40">
        <v>3.25</v>
      </c>
    </row>
    <row r="72" spans="1:22" ht="16" x14ac:dyDescent="0.2">
      <c r="A72" s="35" t="s">
        <v>169</v>
      </c>
      <c r="B72" s="36" t="s">
        <v>3261</v>
      </c>
      <c r="C72" s="36" t="s">
        <v>3267</v>
      </c>
      <c r="D72" s="37">
        <v>45859</v>
      </c>
      <c r="E72" s="36">
        <v>30</v>
      </c>
      <c r="F72" s="36">
        <v>29.75</v>
      </c>
      <c r="G72" s="38">
        <v>0.99170000000000003</v>
      </c>
      <c r="H72" s="25">
        <v>38</v>
      </c>
      <c r="I72" s="25">
        <v>33.56</v>
      </c>
      <c r="J72" s="38">
        <v>0.88319999999999999</v>
      </c>
      <c r="K72" s="24">
        <v>9.1700000000000004E-2</v>
      </c>
      <c r="L72" s="38">
        <v>0.88461538461538403</v>
      </c>
      <c r="M72" s="38">
        <v>0.99173553719008201</v>
      </c>
      <c r="N72" s="39" t="s">
        <v>32</v>
      </c>
      <c r="O72" s="24">
        <v>0.84210526315789402</v>
      </c>
      <c r="P72" s="25">
        <v>3</v>
      </c>
      <c r="Q72" s="25">
        <v>9</v>
      </c>
      <c r="R72" s="25">
        <v>15</v>
      </c>
      <c r="S72" s="25">
        <v>1</v>
      </c>
      <c r="T72" s="25">
        <v>7</v>
      </c>
      <c r="U72" s="25">
        <v>37</v>
      </c>
      <c r="V72" s="40">
        <v>4.5999999999999996</v>
      </c>
    </row>
    <row r="73" spans="1:22" ht="16" x14ac:dyDescent="0.2">
      <c r="A73" s="35" t="s">
        <v>171</v>
      </c>
      <c r="B73" s="36" t="s">
        <v>3261</v>
      </c>
      <c r="C73" s="36" t="s">
        <v>3265</v>
      </c>
      <c r="D73" s="37">
        <v>45838</v>
      </c>
      <c r="E73" s="36">
        <v>35</v>
      </c>
      <c r="F73" s="36">
        <v>30.88</v>
      </c>
      <c r="G73" s="38">
        <v>0.8821</v>
      </c>
      <c r="H73" s="25">
        <v>43</v>
      </c>
      <c r="I73" s="25">
        <v>40.56</v>
      </c>
      <c r="J73" s="38">
        <v>0.94330000000000003</v>
      </c>
      <c r="K73" s="24">
        <v>0.19819999999999999</v>
      </c>
      <c r="L73" s="38">
        <v>0.99009900990098998</v>
      </c>
      <c r="M73" s="38">
        <v>1</v>
      </c>
      <c r="N73" s="39" t="s">
        <v>134</v>
      </c>
      <c r="O73" s="24">
        <v>0.75</v>
      </c>
      <c r="P73" s="25"/>
      <c r="Q73" s="25"/>
      <c r="R73" s="25">
        <v>22</v>
      </c>
      <c r="S73" s="25">
        <v>7</v>
      </c>
      <c r="T73" s="25">
        <v>12</v>
      </c>
      <c r="U73" s="25">
        <v>46</v>
      </c>
      <c r="V73" s="40">
        <v>2.8</v>
      </c>
    </row>
    <row r="74" spans="1:22" ht="16" x14ac:dyDescent="0.2">
      <c r="A74" s="35" t="s">
        <v>174</v>
      </c>
      <c r="B74" s="36" t="s">
        <v>3261</v>
      </c>
      <c r="C74" s="36" t="s">
        <v>3267</v>
      </c>
      <c r="D74" s="37">
        <v>45768</v>
      </c>
      <c r="E74" s="36">
        <v>30</v>
      </c>
      <c r="F74" s="36">
        <v>25.25</v>
      </c>
      <c r="G74" s="38">
        <v>0.8417</v>
      </c>
      <c r="H74" s="25">
        <v>38</v>
      </c>
      <c r="I74" s="25">
        <v>31.38</v>
      </c>
      <c r="J74" s="38">
        <v>0.82569999999999999</v>
      </c>
      <c r="K74" s="24">
        <v>0.1686</v>
      </c>
      <c r="L74" s="38">
        <v>0.97297297297297203</v>
      </c>
      <c r="M74" s="38">
        <v>0.98958333333333304</v>
      </c>
      <c r="N74" s="39" t="s">
        <v>27</v>
      </c>
      <c r="O74" s="24">
        <v>0.61904761904761896</v>
      </c>
      <c r="P74" s="25">
        <v>2</v>
      </c>
      <c r="Q74" s="25">
        <v>10</v>
      </c>
      <c r="R74" s="25">
        <v>19</v>
      </c>
      <c r="S74" s="25"/>
      <c r="T74" s="25">
        <v>8</v>
      </c>
      <c r="U74" s="25">
        <v>35</v>
      </c>
      <c r="V74" s="40">
        <v>3.75</v>
      </c>
    </row>
    <row r="75" spans="1:22" ht="16" x14ac:dyDescent="0.2">
      <c r="A75" s="35" t="s">
        <v>175</v>
      </c>
      <c r="B75" s="36" t="s">
        <v>3266</v>
      </c>
      <c r="C75" s="36" t="s">
        <v>3264</v>
      </c>
      <c r="D75" s="37">
        <v>45225</v>
      </c>
      <c r="E75" s="36">
        <v>12</v>
      </c>
      <c r="F75" s="36">
        <v>10.1299999999999</v>
      </c>
      <c r="G75" s="38">
        <v>0.843799999999999</v>
      </c>
      <c r="H75" s="25">
        <v>16</v>
      </c>
      <c r="I75" s="25">
        <v>16.88</v>
      </c>
      <c r="J75" s="38">
        <v>1.0547</v>
      </c>
      <c r="K75" s="24">
        <v>0.1318</v>
      </c>
      <c r="L75" s="38">
        <v>0.96</v>
      </c>
      <c r="M75" s="38">
        <v>1</v>
      </c>
      <c r="N75" s="39" t="s">
        <v>148</v>
      </c>
      <c r="O75" s="24">
        <v>0.14285714285714199</v>
      </c>
      <c r="P75" s="25">
        <v>1</v>
      </c>
      <c r="Q75" s="25">
        <v>10</v>
      </c>
      <c r="R75" s="25">
        <v>4</v>
      </c>
      <c r="S75" s="25"/>
      <c r="T75" s="25">
        <v>3</v>
      </c>
      <c r="U75" s="25">
        <v>12</v>
      </c>
      <c r="V75" s="40"/>
    </row>
    <row r="76" spans="1:22" ht="16" x14ac:dyDescent="0.2">
      <c r="A76" s="35" t="s">
        <v>177</v>
      </c>
      <c r="B76" s="36" t="s">
        <v>3261</v>
      </c>
      <c r="C76" s="36" t="s">
        <v>190</v>
      </c>
      <c r="D76" s="37">
        <v>45695</v>
      </c>
      <c r="E76" s="36">
        <v>30</v>
      </c>
      <c r="F76" s="36">
        <v>40.380000000000003</v>
      </c>
      <c r="G76" s="38">
        <v>1.3457999999999899</v>
      </c>
      <c r="H76" s="25">
        <v>38</v>
      </c>
      <c r="I76" s="25">
        <v>47.5</v>
      </c>
      <c r="J76" s="38">
        <v>1.25</v>
      </c>
      <c r="K76" s="24">
        <v>0.1666</v>
      </c>
      <c r="L76" s="38">
        <v>0.990291262135922</v>
      </c>
      <c r="M76" s="38">
        <v>0.98064516129032198</v>
      </c>
      <c r="N76" s="39" t="s">
        <v>232</v>
      </c>
      <c r="O76" s="24">
        <v>0.89655172413793105</v>
      </c>
      <c r="P76" s="25"/>
      <c r="Q76" s="25"/>
      <c r="R76" s="25">
        <v>23</v>
      </c>
      <c r="S76" s="25"/>
      <c r="T76" s="25">
        <v>8</v>
      </c>
      <c r="U76" s="25">
        <v>48</v>
      </c>
      <c r="V76" s="40">
        <v>5</v>
      </c>
    </row>
    <row r="77" spans="1:22" ht="16" x14ac:dyDescent="0.2">
      <c r="A77" s="35" t="s">
        <v>184</v>
      </c>
      <c r="B77" s="36" t="s">
        <v>3266</v>
      </c>
      <c r="C77" s="36" t="s">
        <v>3262</v>
      </c>
      <c r="D77" s="37">
        <v>44330</v>
      </c>
      <c r="E77" s="36">
        <v>30</v>
      </c>
      <c r="F77" s="36">
        <v>15.5</v>
      </c>
      <c r="G77" s="38">
        <v>0.51669999999999905</v>
      </c>
      <c r="H77" s="25">
        <v>38</v>
      </c>
      <c r="I77" s="25">
        <v>36.880000000000003</v>
      </c>
      <c r="J77" s="38">
        <v>0.97039999999999904</v>
      </c>
      <c r="K77" s="24">
        <v>8.77E-2</v>
      </c>
      <c r="L77" s="38">
        <v>0.97560975609755995</v>
      </c>
      <c r="M77" s="38">
        <v>0.98305084745762705</v>
      </c>
      <c r="N77" s="39" t="s">
        <v>158</v>
      </c>
      <c r="O77" s="24">
        <v>0.81818181818181801</v>
      </c>
      <c r="P77" s="25">
        <v>2</v>
      </c>
      <c r="Q77" s="25">
        <v>10</v>
      </c>
      <c r="R77" s="25">
        <v>2</v>
      </c>
      <c r="S77" s="25"/>
      <c r="T77" s="25">
        <v>8</v>
      </c>
      <c r="U77" s="25">
        <v>19</v>
      </c>
      <c r="V77" s="40">
        <v>4.1428571428571432</v>
      </c>
    </row>
    <row r="78" spans="1:22" ht="16" x14ac:dyDescent="0.2">
      <c r="A78" s="35" t="s">
        <v>185</v>
      </c>
      <c r="B78" s="36" t="s">
        <v>3266</v>
      </c>
      <c r="C78" s="36" t="s">
        <v>190</v>
      </c>
      <c r="D78" s="37">
        <v>43685</v>
      </c>
      <c r="E78" s="36">
        <v>12</v>
      </c>
      <c r="F78" s="36">
        <v>6.25</v>
      </c>
      <c r="G78" s="38">
        <v>0.52080000000000004</v>
      </c>
      <c r="H78" s="25">
        <v>16</v>
      </c>
      <c r="I78" s="25">
        <v>15.25</v>
      </c>
      <c r="J78" s="38">
        <v>0.95309999999999995</v>
      </c>
      <c r="K78" s="24">
        <v>0.25390000000000001</v>
      </c>
      <c r="L78" s="38">
        <v>0.952380952380952</v>
      </c>
      <c r="M78" s="38">
        <v>1</v>
      </c>
      <c r="N78" s="39" t="s">
        <v>23</v>
      </c>
      <c r="O78" s="24">
        <v>0.625</v>
      </c>
      <c r="P78" s="25">
        <v>1</v>
      </c>
      <c r="Q78" s="25">
        <v>10</v>
      </c>
      <c r="R78" s="25"/>
      <c r="S78" s="25"/>
      <c r="T78" s="25">
        <v>1</v>
      </c>
      <c r="U78" s="25">
        <v>9</v>
      </c>
      <c r="V78" s="40"/>
    </row>
    <row r="79" spans="1:22" ht="16" x14ac:dyDescent="0.2">
      <c r="A79" s="35" t="s">
        <v>186</v>
      </c>
      <c r="B79" s="36" t="s">
        <v>3263</v>
      </c>
      <c r="C79" s="36" t="s">
        <v>3262</v>
      </c>
      <c r="D79" s="37">
        <v>44246</v>
      </c>
      <c r="E79" s="36">
        <v>30</v>
      </c>
      <c r="F79" s="36">
        <v>15.75</v>
      </c>
      <c r="G79" s="38">
        <v>0.52500000000000002</v>
      </c>
      <c r="H79" s="25">
        <v>38</v>
      </c>
      <c r="I79" s="25">
        <v>46.13</v>
      </c>
      <c r="J79" s="38">
        <v>1.2138</v>
      </c>
      <c r="K79" s="24">
        <v>0.17399999999999999</v>
      </c>
      <c r="L79" s="38">
        <v>0.95121951219512102</v>
      </c>
      <c r="M79" s="38">
        <v>1</v>
      </c>
      <c r="N79" s="39" t="s">
        <v>45</v>
      </c>
      <c r="O79" s="24">
        <v>0.71428571428571397</v>
      </c>
      <c r="P79" s="25"/>
      <c r="Q79" s="25"/>
      <c r="R79" s="25">
        <v>3</v>
      </c>
      <c r="S79" s="25">
        <v>6</v>
      </c>
      <c r="T79" s="25">
        <v>3</v>
      </c>
      <c r="U79" s="25">
        <v>17</v>
      </c>
      <c r="V79" s="40">
        <v>5</v>
      </c>
    </row>
    <row r="80" spans="1:22" ht="16" x14ac:dyDescent="0.2">
      <c r="A80" s="35" t="s">
        <v>191</v>
      </c>
      <c r="B80" s="36" t="s">
        <v>3266</v>
      </c>
      <c r="C80" s="36" t="s">
        <v>3262</v>
      </c>
      <c r="D80" s="37">
        <v>43903</v>
      </c>
      <c r="E80" s="36">
        <v>30</v>
      </c>
      <c r="F80" s="36">
        <v>16.5</v>
      </c>
      <c r="G80" s="38">
        <v>0.55000000000000004</v>
      </c>
      <c r="H80" s="25">
        <v>38</v>
      </c>
      <c r="I80" s="25">
        <v>45.69</v>
      </c>
      <c r="J80" s="38">
        <v>1.2022999999999999</v>
      </c>
      <c r="K80" s="24">
        <v>0.10979999999999999</v>
      </c>
      <c r="L80" s="38">
        <v>0.72093023255813904</v>
      </c>
      <c r="M80" s="38">
        <v>0.98275862068965503</v>
      </c>
      <c r="N80" s="39" t="s">
        <v>37</v>
      </c>
      <c r="O80" s="24">
        <v>0.71428571428571397</v>
      </c>
      <c r="P80" s="25">
        <v>1</v>
      </c>
      <c r="Q80" s="25">
        <v>10</v>
      </c>
      <c r="R80" s="25"/>
      <c r="S80" s="25"/>
      <c r="T80" s="25">
        <v>3</v>
      </c>
      <c r="U80" s="25">
        <v>11</v>
      </c>
      <c r="V80" s="40"/>
    </row>
    <row r="81" spans="1:25" ht="16" x14ac:dyDescent="0.2">
      <c r="A81" s="35" t="s">
        <v>192</v>
      </c>
      <c r="B81" s="36" t="s">
        <v>3261</v>
      </c>
      <c r="C81" s="36" t="s">
        <v>3265</v>
      </c>
      <c r="D81" s="37">
        <v>45747</v>
      </c>
      <c r="E81" s="36">
        <v>20</v>
      </c>
      <c r="F81" s="36">
        <v>15.75</v>
      </c>
      <c r="G81" s="38">
        <v>0.78749999999999998</v>
      </c>
      <c r="H81" s="25">
        <v>24</v>
      </c>
      <c r="I81" s="25">
        <v>22.38</v>
      </c>
      <c r="J81" s="38">
        <v>0.93229999999999902</v>
      </c>
      <c r="K81" s="24">
        <v>8.6199999999999999E-2</v>
      </c>
      <c r="L81" s="38">
        <v>0.90566037735849003</v>
      </c>
      <c r="M81" s="38">
        <v>1</v>
      </c>
      <c r="N81" s="39" t="s">
        <v>54</v>
      </c>
      <c r="O81" s="24">
        <v>0.8125</v>
      </c>
      <c r="P81" s="25">
        <v>1</v>
      </c>
      <c r="Q81" s="25">
        <v>9</v>
      </c>
      <c r="R81" s="25">
        <v>17</v>
      </c>
      <c r="S81" s="25"/>
      <c r="T81" s="25">
        <v>8</v>
      </c>
      <c r="U81" s="25">
        <v>25</v>
      </c>
      <c r="V81" s="40">
        <v>4</v>
      </c>
      <c r="Y81" s="19"/>
    </row>
    <row r="82" spans="1:25" ht="16" x14ac:dyDescent="0.2">
      <c r="A82" s="35" t="s">
        <v>198</v>
      </c>
      <c r="B82" s="36" t="s">
        <v>3263</v>
      </c>
      <c r="C82" s="36" t="s">
        <v>221</v>
      </c>
      <c r="D82" s="37">
        <v>44218</v>
      </c>
      <c r="E82" s="36">
        <v>30</v>
      </c>
      <c r="F82" s="36">
        <v>18</v>
      </c>
      <c r="G82" s="38">
        <v>0.6</v>
      </c>
      <c r="H82" s="25">
        <v>38</v>
      </c>
      <c r="I82" s="25">
        <v>54.129999999999903</v>
      </c>
      <c r="J82" s="38">
        <v>1.4242999999999999</v>
      </c>
      <c r="K82" s="24">
        <v>0.1439</v>
      </c>
      <c r="L82" s="38">
        <v>0.86956521739130399</v>
      </c>
      <c r="M82" s="38">
        <v>1</v>
      </c>
      <c r="N82" s="39" t="s">
        <v>23</v>
      </c>
      <c r="O82" s="24">
        <v>0.88888888888888795</v>
      </c>
      <c r="P82" s="25">
        <v>1</v>
      </c>
      <c r="Q82" s="25">
        <v>10</v>
      </c>
      <c r="R82" s="25"/>
      <c r="S82" s="25">
        <v>5</v>
      </c>
      <c r="T82" s="25">
        <v>4</v>
      </c>
      <c r="U82" s="25">
        <v>17</v>
      </c>
      <c r="V82" s="40">
        <v>4</v>
      </c>
      <c r="Y82" s="19"/>
    </row>
    <row r="83" spans="1:25" ht="16" x14ac:dyDescent="0.2">
      <c r="A83" s="35" t="s">
        <v>199</v>
      </c>
      <c r="B83" s="36" t="s">
        <v>3261</v>
      </c>
      <c r="C83" s="36" t="s">
        <v>3265</v>
      </c>
      <c r="D83" s="37">
        <v>45670</v>
      </c>
      <c r="E83" s="36">
        <v>30</v>
      </c>
      <c r="F83" s="36">
        <v>19.88</v>
      </c>
      <c r="G83" s="38">
        <v>0.66249999999999998</v>
      </c>
      <c r="H83" s="25">
        <v>38</v>
      </c>
      <c r="I83" s="25">
        <v>26.439999999999898</v>
      </c>
      <c r="J83" s="38">
        <v>0.69569999999999999</v>
      </c>
      <c r="K83" s="24">
        <v>0.34449999999999997</v>
      </c>
      <c r="L83" s="38">
        <v>0.94339622641509402</v>
      </c>
      <c r="M83" s="38">
        <v>0.98701298701298701</v>
      </c>
      <c r="N83" s="39" t="s">
        <v>148</v>
      </c>
      <c r="O83" s="24">
        <v>1</v>
      </c>
      <c r="P83" s="25">
        <v>1</v>
      </c>
      <c r="Q83" s="25">
        <v>10</v>
      </c>
      <c r="R83" s="25">
        <v>19</v>
      </c>
      <c r="S83" s="25"/>
      <c r="T83" s="25">
        <v>7</v>
      </c>
      <c r="U83" s="25">
        <v>32</v>
      </c>
      <c r="V83" s="40">
        <v>4.333333333333333</v>
      </c>
      <c r="Y83" s="19"/>
    </row>
    <row r="84" spans="1:25" ht="16" x14ac:dyDescent="0.2">
      <c r="A84" s="35" t="s">
        <v>200</v>
      </c>
      <c r="B84" s="36" t="s">
        <v>3263</v>
      </c>
      <c r="C84" s="36" t="s">
        <v>3262</v>
      </c>
      <c r="D84" s="37">
        <v>43922</v>
      </c>
      <c r="E84" s="36">
        <v>30</v>
      </c>
      <c r="F84" s="36">
        <v>20.25</v>
      </c>
      <c r="G84" s="38">
        <v>0.67500000000000004</v>
      </c>
      <c r="H84" s="25">
        <v>38</v>
      </c>
      <c r="I84" s="25">
        <v>60.94</v>
      </c>
      <c r="J84" s="38">
        <v>1.6035999999999899</v>
      </c>
      <c r="K84" s="24">
        <v>0.15709999999999999</v>
      </c>
      <c r="L84" s="38">
        <v>0.89795918367346905</v>
      </c>
      <c r="M84" s="38">
        <v>0.987179487179487</v>
      </c>
      <c r="N84" s="39" t="s">
        <v>23</v>
      </c>
      <c r="O84" s="24">
        <v>0.69230769230769196</v>
      </c>
      <c r="P84" s="25">
        <v>4</v>
      </c>
      <c r="Q84" s="25">
        <v>10</v>
      </c>
      <c r="R84" s="25">
        <v>1</v>
      </c>
      <c r="S84" s="25">
        <v>1</v>
      </c>
      <c r="T84" s="25">
        <v>2</v>
      </c>
      <c r="U84" s="25">
        <v>17</v>
      </c>
      <c r="V84" s="40">
        <v>4.5714285714285712</v>
      </c>
      <c r="Y84" s="19"/>
    </row>
    <row r="85" spans="1:25" ht="16" x14ac:dyDescent="0.2">
      <c r="A85" s="35" t="s">
        <v>202</v>
      </c>
      <c r="B85" s="36" t="s">
        <v>3261</v>
      </c>
      <c r="C85" s="36" t="s">
        <v>3269</v>
      </c>
      <c r="D85" s="37">
        <v>46028</v>
      </c>
      <c r="E85" s="36">
        <v>35</v>
      </c>
      <c r="F85" s="36">
        <v>2.83</v>
      </c>
      <c r="G85" s="38">
        <v>8.0999999999999905E-2</v>
      </c>
      <c r="H85" s="25">
        <v>43</v>
      </c>
      <c r="I85" s="25">
        <v>26.919999999999899</v>
      </c>
      <c r="J85" s="38">
        <v>0.626</v>
      </c>
      <c r="K85" s="24">
        <v>0.26919999999999999</v>
      </c>
      <c r="L85" s="38">
        <v>1</v>
      </c>
      <c r="M85" s="38">
        <v>0.83333333333333304</v>
      </c>
      <c r="N85" s="39" t="s">
        <v>48</v>
      </c>
      <c r="O85" s="24"/>
      <c r="P85" s="25">
        <v>1</v>
      </c>
      <c r="Q85" s="25">
        <v>10</v>
      </c>
      <c r="R85" s="25"/>
      <c r="S85" s="25"/>
      <c r="T85" s="25">
        <v>6</v>
      </c>
      <c r="U85" s="25">
        <v>6</v>
      </c>
      <c r="V85" s="40"/>
      <c r="Y85" s="19"/>
    </row>
    <row r="86" spans="1:25" ht="16" x14ac:dyDescent="0.2">
      <c r="A86" s="35" t="s">
        <v>203</v>
      </c>
      <c r="B86" s="36" t="s">
        <v>3261</v>
      </c>
      <c r="C86" s="36" t="s">
        <v>3264</v>
      </c>
      <c r="D86" s="37">
        <v>45201</v>
      </c>
      <c r="E86" s="36">
        <v>12</v>
      </c>
      <c r="F86" s="36">
        <v>13.75</v>
      </c>
      <c r="G86" s="38">
        <v>1.1457999999999999</v>
      </c>
      <c r="H86" s="25">
        <v>16</v>
      </c>
      <c r="I86" s="25">
        <v>15.88</v>
      </c>
      <c r="J86" s="38">
        <v>0.99219999999999997</v>
      </c>
      <c r="K86" s="24">
        <v>6.4899999999999999E-2</v>
      </c>
      <c r="L86" s="38">
        <v>0.95744680851063801</v>
      </c>
      <c r="M86" s="38">
        <v>1</v>
      </c>
      <c r="N86" s="39" t="s">
        <v>48</v>
      </c>
      <c r="O86" s="24">
        <v>0.71428571428571397</v>
      </c>
      <c r="P86" s="25">
        <v>1</v>
      </c>
      <c r="Q86" s="25">
        <v>8</v>
      </c>
      <c r="R86" s="25">
        <v>8</v>
      </c>
      <c r="S86" s="25"/>
      <c r="T86" s="25">
        <v>3</v>
      </c>
      <c r="U86" s="25">
        <v>23</v>
      </c>
      <c r="V86" s="40">
        <v>3.8</v>
      </c>
      <c r="Y86" s="19"/>
    </row>
    <row r="87" spans="1:25" ht="16" x14ac:dyDescent="0.2">
      <c r="A87" s="35" t="s">
        <v>205</v>
      </c>
      <c r="B87" s="36" t="s">
        <v>3266</v>
      </c>
      <c r="C87" s="36" t="s">
        <v>3262</v>
      </c>
      <c r="D87" s="37">
        <v>45176</v>
      </c>
      <c r="E87" s="36">
        <v>30</v>
      </c>
      <c r="F87" s="36">
        <v>22.13</v>
      </c>
      <c r="G87" s="38">
        <v>0.73750000000000004</v>
      </c>
      <c r="H87" s="25">
        <v>38</v>
      </c>
      <c r="I87" s="25">
        <v>41.88</v>
      </c>
      <c r="J87" s="38">
        <v>1.1019999999999901</v>
      </c>
      <c r="K87" s="24">
        <v>4.7300000000000002E-2</v>
      </c>
      <c r="L87" s="38">
        <v>0.78461538461538405</v>
      </c>
      <c r="M87" s="38">
        <v>1</v>
      </c>
      <c r="N87" s="39" t="s">
        <v>66</v>
      </c>
      <c r="O87" s="24">
        <v>0.58823529411764697</v>
      </c>
      <c r="P87" s="25"/>
      <c r="Q87" s="25"/>
      <c r="R87" s="25">
        <v>3</v>
      </c>
      <c r="S87" s="25"/>
      <c r="T87" s="25">
        <v>6</v>
      </c>
      <c r="U87" s="25">
        <v>27</v>
      </c>
      <c r="V87" s="40">
        <v>1.2</v>
      </c>
      <c r="Y87" s="19"/>
    </row>
    <row r="88" spans="1:25" ht="16" x14ac:dyDescent="0.2">
      <c r="A88" s="35" t="s">
        <v>206</v>
      </c>
      <c r="B88" s="36" t="s">
        <v>3261</v>
      </c>
      <c r="C88" s="36" t="s">
        <v>3262</v>
      </c>
      <c r="D88" s="37">
        <v>45719</v>
      </c>
      <c r="E88" s="36">
        <v>30</v>
      </c>
      <c r="F88" s="36">
        <v>25.63</v>
      </c>
      <c r="G88" s="38">
        <v>0.85419999999999996</v>
      </c>
      <c r="H88" s="25">
        <v>38</v>
      </c>
      <c r="I88" s="25">
        <v>43</v>
      </c>
      <c r="J88" s="38">
        <v>1.1315999999999999</v>
      </c>
      <c r="K88" s="24">
        <v>0.1522</v>
      </c>
      <c r="L88" s="38">
        <v>0.987341772151898</v>
      </c>
      <c r="M88" s="38">
        <v>0.98989898989898895</v>
      </c>
      <c r="N88" s="39" t="s">
        <v>126</v>
      </c>
      <c r="O88" s="24">
        <v>0.42857142857142799</v>
      </c>
      <c r="P88" s="25"/>
      <c r="Q88" s="25"/>
      <c r="R88" s="25">
        <v>13</v>
      </c>
      <c r="S88" s="25"/>
      <c r="T88" s="25">
        <v>11</v>
      </c>
      <c r="U88" s="25">
        <v>37</v>
      </c>
      <c r="V88" s="40">
        <v>3.5454545454545454</v>
      </c>
      <c r="Y88" s="19"/>
    </row>
    <row r="89" spans="1:25" ht="16" x14ac:dyDescent="0.2">
      <c r="A89" s="35" t="s">
        <v>208</v>
      </c>
      <c r="B89" s="36" t="s">
        <v>3261</v>
      </c>
      <c r="C89" s="36" t="s">
        <v>3264</v>
      </c>
      <c r="D89" s="37">
        <v>45212</v>
      </c>
      <c r="E89" s="36">
        <v>12</v>
      </c>
      <c r="F89" s="36">
        <v>4.25</v>
      </c>
      <c r="G89" s="38">
        <v>0.35420000000000001</v>
      </c>
      <c r="H89" s="25">
        <v>16</v>
      </c>
      <c r="I89" s="25">
        <v>18.559999999999999</v>
      </c>
      <c r="J89" s="38">
        <v>1.1601999999999999</v>
      </c>
      <c r="K89" s="24">
        <v>0.26429999999999998</v>
      </c>
      <c r="L89" s="38">
        <v>0.6</v>
      </c>
      <c r="M89" s="38">
        <v>0.78571428571428503</v>
      </c>
      <c r="N89" s="39" t="s">
        <v>32</v>
      </c>
      <c r="O89" s="24">
        <v>0</v>
      </c>
      <c r="P89" s="25"/>
      <c r="Q89" s="25"/>
      <c r="R89" s="25">
        <v>2</v>
      </c>
      <c r="S89" s="25"/>
      <c r="T89" s="25">
        <v>0</v>
      </c>
      <c r="U89" s="25">
        <v>6</v>
      </c>
      <c r="V89" s="40"/>
      <c r="Y89" s="19"/>
    </row>
    <row r="90" spans="1:25" ht="16" x14ac:dyDescent="0.2">
      <c r="A90" s="35" t="s">
        <v>209</v>
      </c>
      <c r="B90" s="36" t="s">
        <v>3263</v>
      </c>
      <c r="C90" s="36" t="s">
        <v>3262</v>
      </c>
      <c r="D90" s="37">
        <v>44036</v>
      </c>
      <c r="E90" s="36">
        <v>30</v>
      </c>
      <c r="F90" s="36">
        <v>12.25</v>
      </c>
      <c r="G90" s="38">
        <v>0.4083</v>
      </c>
      <c r="H90" s="25">
        <v>38</v>
      </c>
      <c r="I90" s="25">
        <v>40</v>
      </c>
      <c r="J90" s="38">
        <v>1.0526</v>
      </c>
      <c r="K90" s="24">
        <v>7.46E-2</v>
      </c>
      <c r="L90" s="38">
        <v>0.93103448275862</v>
      </c>
      <c r="M90" s="38">
        <v>1</v>
      </c>
      <c r="N90" s="39" t="s">
        <v>48</v>
      </c>
      <c r="O90" s="24">
        <v>0.71428571428571397</v>
      </c>
      <c r="P90" s="25"/>
      <c r="Q90" s="25"/>
      <c r="R90" s="25">
        <v>1</v>
      </c>
      <c r="S90" s="25"/>
      <c r="T90" s="25">
        <v>3</v>
      </c>
      <c r="U90" s="25">
        <v>10</v>
      </c>
      <c r="V90" s="40">
        <v>4.4000000000000004</v>
      </c>
      <c r="Y90" s="19"/>
    </row>
    <row r="91" spans="1:25" ht="16" x14ac:dyDescent="0.2">
      <c r="A91" s="35" t="s">
        <v>210</v>
      </c>
      <c r="B91" s="36" t="s">
        <v>3261</v>
      </c>
      <c r="C91" s="36" t="s">
        <v>3262</v>
      </c>
      <c r="D91" s="37">
        <v>45513</v>
      </c>
      <c r="E91" s="36">
        <v>35</v>
      </c>
      <c r="F91" s="36">
        <v>29.13</v>
      </c>
      <c r="G91" s="38">
        <v>0.83209999999999995</v>
      </c>
      <c r="H91" s="25">
        <v>43</v>
      </c>
      <c r="I91" s="25">
        <v>42</v>
      </c>
      <c r="J91" s="38">
        <v>0.97669999999999901</v>
      </c>
      <c r="K91" s="24">
        <v>0.1943</v>
      </c>
      <c r="L91" s="38">
        <v>0.98888888888888804</v>
      </c>
      <c r="M91" s="38">
        <v>0.99152542372881303</v>
      </c>
      <c r="N91" s="39" t="s">
        <v>154</v>
      </c>
      <c r="O91" s="24">
        <v>0.91304347826086896</v>
      </c>
      <c r="P91" s="25">
        <v>1</v>
      </c>
      <c r="Q91" s="25">
        <v>10</v>
      </c>
      <c r="R91" s="25">
        <v>10</v>
      </c>
      <c r="S91" s="25"/>
      <c r="T91" s="25">
        <v>13</v>
      </c>
      <c r="U91" s="25">
        <v>43</v>
      </c>
      <c r="V91" s="40">
        <v>3.9333333333333331</v>
      </c>
      <c r="Y91" s="19"/>
    </row>
    <row r="92" spans="1:25" ht="16" x14ac:dyDescent="0.2">
      <c r="A92" s="35" t="s">
        <v>212</v>
      </c>
      <c r="B92" s="36" t="s">
        <v>3263</v>
      </c>
      <c r="C92" s="36" t="s">
        <v>221</v>
      </c>
      <c r="D92" s="37">
        <v>39923</v>
      </c>
      <c r="E92" s="36">
        <v>30</v>
      </c>
      <c r="F92" s="36">
        <v>13.13</v>
      </c>
      <c r="G92" s="38">
        <v>0.4375</v>
      </c>
      <c r="H92" s="25">
        <v>38</v>
      </c>
      <c r="I92" s="25">
        <v>34</v>
      </c>
      <c r="J92" s="38">
        <v>0.89469999999999905</v>
      </c>
      <c r="K92" s="24">
        <v>3.9600000000000003E-2</v>
      </c>
      <c r="L92" s="38">
        <v>0.97435897435897401</v>
      </c>
      <c r="M92" s="38">
        <v>1</v>
      </c>
      <c r="N92" s="39" t="s">
        <v>36</v>
      </c>
      <c r="O92" s="24">
        <v>0.5</v>
      </c>
      <c r="P92" s="25"/>
      <c r="Q92" s="25"/>
      <c r="R92" s="25">
        <v>3</v>
      </c>
      <c r="S92" s="25"/>
      <c r="T92" s="25">
        <v>4</v>
      </c>
      <c r="U92" s="25">
        <v>19</v>
      </c>
      <c r="V92" s="40"/>
      <c r="Y92" s="19"/>
    </row>
    <row r="93" spans="1:25" ht="16" x14ac:dyDescent="0.2">
      <c r="A93" s="35" t="s">
        <v>213</v>
      </c>
      <c r="B93" s="36" t="s">
        <v>3261</v>
      </c>
      <c r="C93" s="36" t="s">
        <v>3265</v>
      </c>
      <c r="D93" s="37">
        <v>45510</v>
      </c>
      <c r="E93" s="36">
        <v>30</v>
      </c>
      <c r="F93" s="36">
        <v>27</v>
      </c>
      <c r="G93" s="38">
        <v>0.9</v>
      </c>
      <c r="H93" s="25">
        <v>38</v>
      </c>
      <c r="I93" s="25">
        <v>41.75</v>
      </c>
      <c r="J93" s="38">
        <v>1.0987</v>
      </c>
      <c r="K93" s="24">
        <v>0.1648</v>
      </c>
      <c r="L93" s="38">
        <v>0.95945945945945899</v>
      </c>
      <c r="M93" s="38">
        <v>0.9375</v>
      </c>
      <c r="N93" s="39" t="s">
        <v>15</v>
      </c>
      <c r="O93" s="24">
        <v>0.85</v>
      </c>
      <c r="P93" s="25"/>
      <c r="Q93" s="25"/>
      <c r="R93" s="25">
        <v>16</v>
      </c>
      <c r="S93" s="25"/>
      <c r="T93" s="25">
        <v>9</v>
      </c>
      <c r="U93" s="25">
        <v>33</v>
      </c>
      <c r="V93" s="40">
        <v>4</v>
      </c>
      <c r="Y93" s="19"/>
    </row>
    <row r="94" spans="1:25" ht="16" x14ac:dyDescent="0.2">
      <c r="A94" s="35" t="s">
        <v>215</v>
      </c>
      <c r="B94" s="36" t="s">
        <v>3261</v>
      </c>
      <c r="C94" s="36" t="s">
        <v>3264</v>
      </c>
      <c r="D94" s="37">
        <v>45881</v>
      </c>
      <c r="E94" s="36">
        <v>12</v>
      </c>
      <c r="F94" s="36">
        <v>13.63</v>
      </c>
      <c r="G94" s="38">
        <v>1.1354</v>
      </c>
      <c r="H94" s="25">
        <v>16</v>
      </c>
      <c r="I94" s="25">
        <v>18.75</v>
      </c>
      <c r="J94" s="38">
        <v>1.1718999999999999</v>
      </c>
      <c r="K94" s="24">
        <v>0.1578</v>
      </c>
      <c r="L94" s="38">
        <v>0.69444444444444398</v>
      </c>
      <c r="M94" s="38">
        <v>0.94230769230769196</v>
      </c>
      <c r="N94" s="39" t="s">
        <v>45</v>
      </c>
      <c r="O94" s="24">
        <v>0.125</v>
      </c>
      <c r="P94" s="25">
        <v>1</v>
      </c>
      <c r="Q94" s="25">
        <v>10</v>
      </c>
      <c r="R94" s="25">
        <v>7</v>
      </c>
      <c r="S94" s="25">
        <v>32</v>
      </c>
      <c r="T94" s="25">
        <v>4</v>
      </c>
      <c r="U94" s="25">
        <v>14</v>
      </c>
      <c r="V94" s="40"/>
      <c r="Y94" s="19"/>
    </row>
    <row r="95" spans="1:25" ht="16" x14ac:dyDescent="0.2">
      <c r="A95" s="35" t="s">
        <v>216</v>
      </c>
      <c r="B95" s="36" t="s">
        <v>3266</v>
      </c>
      <c r="C95" s="36" t="s">
        <v>3265</v>
      </c>
      <c r="D95" s="37">
        <v>45267</v>
      </c>
      <c r="E95" s="36">
        <v>20</v>
      </c>
      <c r="F95" s="36">
        <v>7</v>
      </c>
      <c r="G95" s="38">
        <v>0.35</v>
      </c>
      <c r="H95" s="25">
        <v>24</v>
      </c>
      <c r="I95" s="25">
        <v>22.25</v>
      </c>
      <c r="J95" s="38">
        <v>0.92710000000000004</v>
      </c>
      <c r="K95" s="24">
        <v>0.26379999999999998</v>
      </c>
      <c r="L95" s="38">
        <v>1</v>
      </c>
      <c r="M95" s="38">
        <v>1</v>
      </c>
      <c r="N95" s="39" t="s">
        <v>32</v>
      </c>
      <c r="O95" s="24">
        <v>1</v>
      </c>
      <c r="P95" s="25"/>
      <c r="Q95" s="25"/>
      <c r="R95" s="25"/>
      <c r="S95" s="25"/>
      <c r="T95" s="25">
        <v>0</v>
      </c>
      <c r="U95" s="25">
        <v>12</v>
      </c>
      <c r="V95" s="40">
        <v>3</v>
      </c>
      <c r="Y95" s="19"/>
    </row>
    <row r="96" spans="1:25" ht="16" x14ac:dyDescent="0.2">
      <c r="A96" s="35" t="s">
        <v>217</v>
      </c>
      <c r="B96" s="36" t="s">
        <v>3261</v>
      </c>
      <c r="C96" s="36" t="s">
        <v>3265</v>
      </c>
      <c r="D96" s="37">
        <v>45702</v>
      </c>
      <c r="E96" s="36">
        <v>30</v>
      </c>
      <c r="F96" s="36">
        <v>25.75</v>
      </c>
      <c r="G96" s="38">
        <v>0.85829999999999995</v>
      </c>
      <c r="H96" s="25">
        <v>38</v>
      </c>
      <c r="I96" s="25">
        <v>34.31</v>
      </c>
      <c r="J96" s="38">
        <v>0.90299999999999903</v>
      </c>
      <c r="K96" s="24">
        <v>0.12659999999999999</v>
      </c>
      <c r="L96" s="38">
        <v>0.94871794871794801</v>
      </c>
      <c r="M96" s="38">
        <v>1</v>
      </c>
      <c r="N96" s="39" t="s">
        <v>105</v>
      </c>
      <c r="O96" s="24">
        <v>0.8</v>
      </c>
      <c r="P96" s="25">
        <v>5</v>
      </c>
      <c r="Q96" s="25">
        <v>9.6</v>
      </c>
      <c r="R96" s="25">
        <v>15</v>
      </c>
      <c r="S96" s="25">
        <v>1</v>
      </c>
      <c r="T96" s="25">
        <v>13</v>
      </c>
      <c r="U96" s="25">
        <v>39</v>
      </c>
      <c r="V96" s="40">
        <v>4.666666666666667</v>
      </c>
      <c r="Y96" s="19"/>
    </row>
    <row r="97" spans="1:25" ht="16" x14ac:dyDescent="0.2">
      <c r="A97" s="35" t="s">
        <v>220</v>
      </c>
      <c r="B97" s="36" t="s">
        <v>3263</v>
      </c>
      <c r="C97" s="36" t="s">
        <v>3264</v>
      </c>
      <c r="D97" s="37">
        <v>43917</v>
      </c>
      <c r="E97" s="36">
        <v>12</v>
      </c>
      <c r="F97" s="36">
        <v>4.13</v>
      </c>
      <c r="G97" s="38">
        <v>0.34379999999999999</v>
      </c>
      <c r="H97" s="25">
        <v>16</v>
      </c>
      <c r="I97" s="25">
        <v>18.38</v>
      </c>
      <c r="J97" s="38">
        <v>1.1484000000000001</v>
      </c>
      <c r="K97" s="24">
        <v>0.44440000000000002</v>
      </c>
      <c r="L97" s="38">
        <v>1</v>
      </c>
      <c r="M97" s="38">
        <v>1</v>
      </c>
      <c r="N97" s="39" t="s">
        <v>32</v>
      </c>
      <c r="O97" s="24">
        <v>1</v>
      </c>
      <c r="P97" s="25"/>
      <c r="Q97" s="25"/>
      <c r="R97" s="25"/>
      <c r="S97" s="25"/>
      <c r="T97" s="25">
        <v>1</v>
      </c>
      <c r="U97" s="25">
        <v>6</v>
      </c>
      <c r="V97" s="40">
        <v>4</v>
      </c>
      <c r="Y97" s="19"/>
    </row>
    <row r="98" spans="1:25" ht="16" x14ac:dyDescent="0.2">
      <c r="A98" s="35" t="s">
        <v>222</v>
      </c>
      <c r="B98" s="36" t="s">
        <v>3263</v>
      </c>
      <c r="C98" s="36" t="s">
        <v>3267</v>
      </c>
      <c r="D98" s="37">
        <v>43812</v>
      </c>
      <c r="E98" s="36">
        <v>12</v>
      </c>
      <c r="F98" s="36">
        <v>9.6299999999999901</v>
      </c>
      <c r="G98" s="38">
        <v>0.80210000000000004</v>
      </c>
      <c r="H98" s="25">
        <v>16</v>
      </c>
      <c r="I98" s="25">
        <v>18.5</v>
      </c>
      <c r="J98" s="38">
        <v>1.1562999999999899</v>
      </c>
      <c r="K98" s="24">
        <v>9.8400000000000001E-2</v>
      </c>
      <c r="L98" s="38">
        <v>1</v>
      </c>
      <c r="M98" s="38">
        <v>0.96969696969696895</v>
      </c>
      <c r="N98" s="39" t="s">
        <v>48</v>
      </c>
      <c r="O98" s="24">
        <v>0.6</v>
      </c>
      <c r="P98" s="25"/>
      <c r="Q98" s="25"/>
      <c r="R98" s="25">
        <v>3</v>
      </c>
      <c r="S98" s="25"/>
      <c r="T98" s="25">
        <v>5</v>
      </c>
      <c r="U98" s="25">
        <v>11</v>
      </c>
      <c r="V98" s="40">
        <v>2</v>
      </c>
      <c r="Y98" s="19"/>
    </row>
    <row r="99" spans="1:25" ht="16" x14ac:dyDescent="0.2">
      <c r="A99" s="35" t="s">
        <v>223</v>
      </c>
      <c r="B99" s="36" t="s">
        <v>3261</v>
      </c>
      <c r="C99" s="36" t="s">
        <v>3265</v>
      </c>
      <c r="D99" s="37">
        <v>45307</v>
      </c>
      <c r="E99" s="36">
        <v>30</v>
      </c>
      <c r="F99" s="36">
        <v>30.88</v>
      </c>
      <c r="G99" s="38">
        <v>1.0291999999999999</v>
      </c>
      <c r="H99" s="25">
        <v>38</v>
      </c>
      <c r="I99" s="25">
        <v>37.630000000000003</v>
      </c>
      <c r="J99" s="38">
        <v>0.99009999999999998</v>
      </c>
      <c r="K99" s="24">
        <v>0.21840000000000001</v>
      </c>
      <c r="L99" s="38">
        <v>0.96153846153846101</v>
      </c>
      <c r="M99" s="38">
        <v>0.99259259259259203</v>
      </c>
      <c r="N99" s="39" t="s">
        <v>3273</v>
      </c>
      <c r="O99" s="24">
        <v>0.58333333333333304</v>
      </c>
      <c r="P99" s="25"/>
      <c r="Q99" s="25"/>
      <c r="R99" s="25">
        <v>7</v>
      </c>
      <c r="S99" s="25"/>
      <c r="T99" s="25">
        <v>20</v>
      </c>
      <c r="U99" s="25">
        <v>37</v>
      </c>
      <c r="V99" s="40"/>
      <c r="Y99" s="19"/>
    </row>
    <row r="100" spans="1:25" ht="16" x14ac:dyDescent="0.2">
      <c r="A100" s="35" t="s">
        <v>226</v>
      </c>
      <c r="B100" s="36" t="s">
        <v>3261</v>
      </c>
      <c r="C100" s="36" t="s">
        <v>3262</v>
      </c>
      <c r="D100" s="37">
        <v>45968</v>
      </c>
      <c r="E100" s="36">
        <v>35</v>
      </c>
      <c r="F100" s="36">
        <v>35.75</v>
      </c>
      <c r="G100" s="38">
        <v>1.0214000000000001</v>
      </c>
      <c r="H100" s="25">
        <v>43</v>
      </c>
      <c r="I100" s="25">
        <v>49.25</v>
      </c>
      <c r="J100" s="38">
        <v>1.1453</v>
      </c>
      <c r="K100" s="24">
        <v>0.37080000000000002</v>
      </c>
      <c r="L100" s="38">
        <v>0.94871794871794801</v>
      </c>
      <c r="M100" s="38">
        <v>1</v>
      </c>
      <c r="N100" s="39" t="s">
        <v>50</v>
      </c>
      <c r="O100" s="24">
        <v>0.26315789473684198</v>
      </c>
      <c r="P100" s="25">
        <v>2</v>
      </c>
      <c r="Q100" s="25">
        <v>9.5</v>
      </c>
      <c r="R100" s="25">
        <v>15</v>
      </c>
      <c r="S100" s="25"/>
      <c r="T100" s="25">
        <v>17</v>
      </c>
      <c r="U100" s="25">
        <v>51</v>
      </c>
      <c r="V100" s="40">
        <v>4.666666666666667</v>
      </c>
      <c r="Y100" s="19"/>
    </row>
    <row r="101" spans="1:25" ht="16" x14ac:dyDescent="0.2">
      <c r="A101" s="35" t="s">
        <v>227</v>
      </c>
      <c r="B101" s="36" t="s">
        <v>3266</v>
      </c>
      <c r="C101" s="36" t="s">
        <v>3265</v>
      </c>
      <c r="D101" s="37">
        <v>45217</v>
      </c>
      <c r="E101" s="36">
        <v>20</v>
      </c>
      <c r="F101" s="36">
        <v>8.6299999999999901</v>
      </c>
      <c r="G101" s="38">
        <v>0.43130000000000002</v>
      </c>
      <c r="H101" s="25">
        <v>24</v>
      </c>
      <c r="I101" s="25">
        <v>17.38</v>
      </c>
      <c r="J101" s="38">
        <v>0.72399999999999998</v>
      </c>
      <c r="K101" s="24">
        <v>0.4</v>
      </c>
      <c r="L101" s="38">
        <v>0.95652173913043403</v>
      </c>
      <c r="M101" s="38">
        <v>0.93103448275862</v>
      </c>
      <c r="N101" s="39" t="s">
        <v>23</v>
      </c>
      <c r="O101" s="24">
        <v>0.77777777777777701</v>
      </c>
      <c r="P101" s="25">
        <v>1</v>
      </c>
      <c r="Q101" s="25">
        <v>8</v>
      </c>
      <c r="R101" s="25">
        <v>2</v>
      </c>
      <c r="S101" s="25">
        <v>1</v>
      </c>
      <c r="T101" s="25">
        <v>2</v>
      </c>
      <c r="U101" s="25">
        <v>13</v>
      </c>
      <c r="V101" s="40">
        <v>3</v>
      </c>
      <c r="Y101" s="19"/>
    </row>
    <row r="102" spans="1:25" ht="16" x14ac:dyDescent="0.2">
      <c r="A102" s="35" t="s">
        <v>231</v>
      </c>
      <c r="B102" s="36" t="s">
        <v>3261</v>
      </c>
      <c r="C102" s="36" t="s">
        <v>3262</v>
      </c>
      <c r="D102" s="37">
        <v>45775</v>
      </c>
      <c r="E102" s="36">
        <v>20</v>
      </c>
      <c r="F102" s="36">
        <v>19.25</v>
      </c>
      <c r="G102" s="38">
        <v>0.96250000000000002</v>
      </c>
      <c r="H102" s="25">
        <v>24</v>
      </c>
      <c r="I102" s="25">
        <v>31.83</v>
      </c>
      <c r="J102" s="38">
        <v>1.3264</v>
      </c>
      <c r="K102" s="24">
        <v>8.9599999999999999E-2</v>
      </c>
      <c r="L102" s="38">
        <v>1</v>
      </c>
      <c r="M102" s="38">
        <v>1</v>
      </c>
      <c r="N102" s="39" t="s">
        <v>189</v>
      </c>
      <c r="O102" s="24">
        <v>0.84615384615384603</v>
      </c>
      <c r="P102" s="25">
        <v>2</v>
      </c>
      <c r="Q102" s="25">
        <v>10</v>
      </c>
      <c r="R102" s="25">
        <v>3</v>
      </c>
      <c r="S102" s="25"/>
      <c r="T102" s="25">
        <v>10</v>
      </c>
      <c r="U102" s="25">
        <v>26</v>
      </c>
      <c r="V102" s="40"/>
      <c r="Y102" s="19"/>
    </row>
    <row r="103" spans="1:25" ht="16" x14ac:dyDescent="0.2">
      <c r="A103" s="35" t="s">
        <v>233</v>
      </c>
      <c r="B103" s="36" t="s">
        <v>3261</v>
      </c>
      <c r="C103" s="36" t="s">
        <v>190</v>
      </c>
      <c r="D103" s="37">
        <v>45875</v>
      </c>
      <c r="E103" s="36">
        <v>30</v>
      </c>
      <c r="F103" s="36">
        <v>5.63</v>
      </c>
      <c r="G103" s="38">
        <v>0.1875</v>
      </c>
      <c r="H103" s="25">
        <v>38</v>
      </c>
      <c r="I103" s="25">
        <v>32.630000000000003</v>
      </c>
      <c r="J103" s="38">
        <v>0.85860000000000003</v>
      </c>
      <c r="K103" s="24">
        <v>0.186</v>
      </c>
      <c r="L103" s="38">
        <v>1</v>
      </c>
      <c r="M103" s="38">
        <v>1</v>
      </c>
      <c r="N103" s="39" t="s">
        <v>32</v>
      </c>
      <c r="O103" s="24">
        <v>1</v>
      </c>
      <c r="P103" s="25"/>
      <c r="Q103" s="25"/>
      <c r="R103" s="25">
        <v>3</v>
      </c>
      <c r="S103" s="25"/>
      <c r="T103" s="25">
        <v>3</v>
      </c>
      <c r="U103" s="25">
        <v>21</v>
      </c>
      <c r="V103" s="40">
        <v>4.333333333333333</v>
      </c>
      <c r="Y103" s="19"/>
    </row>
    <row r="104" spans="1:25" ht="16" x14ac:dyDescent="0.2">
      <c r="A104" s="35" t="s">
        <v>234</v>
      </c>
      <c r="B104" s="36" t="s">
        <v>3266</v>
      </c>
      <c r="C104" s="36" t="s">
        <v>3262</v>
      </c>
      <c r="D104" s="37">
        <v>44273</v>
      </c>
      <c r="E104" s="36">
        <v>30</v>
      </c>
      <c r="F104" s="36">
        <v>13.63</v>
      </c>
      <c r="G104" s="38">
        <v>0.45419999999999999</v>
      </c>
      <c r="H104" s="25">
        <v>38</v>
      </c>
      <c r="I104" s="25">
        <v>48.94</v>
      </c>
      <c r="J104" s="38">
        <v>1.2878000000000001</v>
      </c>
      <c r="K104" s="24">
        <v>0.15529999999999999</v>
      </c>
      <c r="L104" s="38">
        <v>1</v>
      </c>
      <c r="M104" s="38">
        <v>1</v>
      </c>
      <c r="N104" s="39" t="s">
        <v>48</v>
      </c>
      <c r="O104" s="24">
        <v>0.875</v>
      </c>
      <c r="P104" s="25"/>
      <c r="Q104" s="25"/>
      <c r="R104" s="25">
        <v>1</v>
      </c>
      <c r="S104" s="25">
        <v>27</v>
      </c>
      <c r="T104" s="25">
        <v>3</v>
      </c>
      <c r="U104" s="25">
        <v>14</v>
      </c>
      <c r="V104" s="40"/>
      <c r="Y104" s="19"/>
    </row>
    <row r="105" spans="1:25" ht="16" x14ac:dyDescent="0.2">
      <c r="A105" s="41" t="s">
        <v>235</v>
      </c>
      <c r="B105" s="42" t="s">
        <v>3261</v>
      </c>
      <c r="C105" s="42" t="s">
        <v>190</v>
      </c>
      <c r="D105" s="43">
        <v>45491</v>
      </c>
      <c r="E105" s="42">
        <v>35</v>
      </c>
      <c r="F105" s="42">
        <v>34</v>
      </c>
      <c r="G105" s="29">
        <v>0.97140000000000004</v>
      </c>
      <c r="H105" s="19">
        <v>43</v>
      </c>
      <c r="I105" s="19">
        <v>43.88</v>
      </c>
      <c r="J105" s="29">
        <v>1.0203</v>
      </c>
      <c r="K105" s="22">
        <v>0.12859999999999999</v>
      </c>
      <c r="L105" s="29">
        <v>0.9</v>
      </c>
      <c r="M105" s="29">
        <v>0.976377952755905</v>
      </c>
      <c r="N105" s="44" t="s">
        <v>3274</v>
      </c>
      <c r="O105" s="22">
        <v>0.5</v>
      </c>
      <c r="P105" s="19"/>
      <c r="Q105" s="19"/>
      <c r="R105" s="19">
        <v>12</v>
      </c>
      <c r="S105" s="19"/>
      <c r="T105" s="19">
        <v>14</v>
      </c>
      <c r="U105" s="19">
        <v>34</v>
      </c>
      <c r="V105" s="40">
        <v>5</v>
      </c>
      <c r="Y105" s="19"/>
    </row>
    <row r="106" spans="1:25" ht="16" x14ac:dyDescent="0.2">
      <c r="A106" s="35" t="s">
        <v>239</v>
      </c>
      <c r="B106" s="36" t="s">
        <v>3263</v>
      </c>
      <c r="C106" s="36" t="s">
        <v>3265</v>
      </c>
      <c r="D106" s="37">
        <v>43777</v>
      </c>
      <c r="E106" s="36">
        <v>12</v>
      </c>
      <c r="F106" s="36">
        <v>3.88</v>
      </c>
      <c r="G106" s="38">
        <v>0.32290000000000002</v>
      </c>
      <c r="H106" s="25">
        <v>16</v>
      </c>
      <c r="I106" s="25">
        <v>19.440000000000001</v>
      </c>
      <c r="J106" s="38">
        <v>1.2147999999999901</v>
      </c>
      <c r="K106" s="24">
        <v>8.3299999999999999E-2</v>
      </c>
      <c r="L106" s="38">
        <v>1</v>
      </c>
      <c r="M106" s="38">
        <v>1</v>
      </c>
      <c r="N106" s="39" t="s">
        <v>66</v>
      </c>
      <c r="O106" s="24">
        <v>1</v>
      </c>
      <c r="P106" s="25"/>
      <c r="Q106" s="25"/>
      <c r="R106" s="25"/>
      <c r="S106" s="25"/>
      <c r="T106" s="25">
        <v>2</v>
      </c>
      <c r="U106" s="25">
        <v>7</v>
      </c>
      <c r="V106" s="40">
        <v>3.6666666666666665</v>
      </c>
      <c r="Y106" s="19"/>
    </row>
    <row r="107" spans="1:25" ht="16" x14ac:dyDescent="0.2">
      <c r="A107" s="35" t="s">
        <v>240</v>
      </c>
      <c r="B107" s="36" t="s">
        <v>3261</v>
      </c>
      <c r="C107" s="36" t="s">
        <v>3267</v>
      </c>
      <c r="D107" s="37">
        <v>45741</v>
      </c>
      <c r="E107" s="36">
        <v>35</v>
      </c>
      <c r="F107" s="36">
        <v>31.25</v>
      </c>
      <c r="G107" s="38">
        <v>0.89289999999999903</v>
      </c>
      <c r="H107" s="25">
        <v>43</v>
      </c>
      <c r="I107" s="25">
        <v>41.19</v>
      </c>
      <c r="J107" s="38">
        <v>0.95779999999999998</v>
      </c>
      <c r="K107" s="24">
        <v>8.5099999999999995E-2</v>
      </c>
      <c r="L107" s="38">
        <v>0.97674418604651103</v>
      </c>
      <c r="M107" s="38">
        <v>0.99300699300699302</v>
      </c>
      <c r="N107" s="39" t="s">
        <v>158</v>
      </c>
      <c r="O107" s="24">
        <v>0.71428571428571397</v>
      </c>
      <c r="P107" s="25">
        <v>1</v>
      </c>
      <c r="Q107" s="25">
        <v>10</v>
      </c>
      <c r="R107" s="25">
        <v>20</v>
      </c>
      <c r="S107" s="25">
        <v>18</v>
      </c>
      <c r="T107" s="25">
        <v>16</v>
      </c>
      <c r="U107" s="25">
        <v>43</v>
      </c>
      <c r="V107" s="40">
        <v>4.2</v>
      </c>
      <c r="Y107" s="19"/>
    </row>
    <row r="108" spans="1:25" ht="16" x14ac:dyDescent="0.2">
      <c r="A108" s="35" t="s">
        <v>242</v>
      </c>
      <c r="B108" s="36" t="s">
        <v>3261</v>
      </c>
      <c r="C108" s="36" t="s">
        <v>3265</v>
      </c>
      <c r="D108" s="37">
        <v>44575</v>
      </c>
      <c r="E108" s="36">
        <v>12</v>
      </c>
      <c r="F108" s="36">
        <v>16</v>
      </c>
      <c r="G108" s="38">
        <v>1.3332999999999999</v>
      </c>
      <c r="H108" s="25">
        <v>16</v>
      </c>
      <c r="I108" s="25">
        <v>19.88</v>
      </c>
      <c r="J108" s="38">
        <v>1.2422</v>
      </c>
      <c r="K108" s="24">
        <v>6.2100000000000002E-2</v>
      </c>
      <c r="L108" s="38">
        <v>0.97872340425531901</v>
      </c>
      <c r="M108" s="38">
        <v>1</v>
      </c>
      <c r="N108" s="39" t="s">
        <v>32</v>
      </c>
      <c r="O108" s="24">
        <v>1</v>
      </c>
      <c r="P108" s="25"/>
      <c r="Q108" s="25"/>
      <c r="R108" s="25">
        <v>8</v>
      </c>
      <c r="S108" s="25">
        <v>18</v>
      </c>
      <c r="T108" s="25">
        <v>1</v>
      </c>
      <c r="U108" s="25">
        <v>20</v>
      </c>
      <c r="V108" s="40">
        <v>3.5</v>
      </c>
      <c r="Y108" s="19"/>
    </row>
    <row r="109" spans="1:25" ht="16" x14ac:dyDescent="0.2">
      <c r="A109" s="35" t="s">
        <v>243</v>
      </c>
      <c r="B109" s="36" t="s">
        <v>3261</v>
      </c>
      <c r="C109" s="36" t="s">
        <v>3269</v>
      </c>
      <c r="D109" s="37">
        <v>46028</v>
      </c>
      <c r="E109" s="36">
        <v>30</v>
      </c>
      <c r="F109" s="36">
        <v>2</v>
      </c>
      <c r="G109" s="38">
        <v>6.6699999999999995E-2</v>
      </c>
      <c r="H109" s="25">
        <v>38</v>
      </c>
      <c r="I109" s="25">
        <v>30.75</v>
      </c>
      <c r="J109" s="38">
        <v>0.80920000000000003</v>
      </c>
      <c r="K109" s="24">
        <v>4.1599999999999998E-2</v>
      </c>
      <c r="L109" s="38">
        <v>1</v>
      </c>
      <c r="M109" s="38">
        <v>1</v>
      </c>
      <c r="N109" s="39" t="s">
        <v>59</v>
      </c>
      <c r="O109" s="24"/>
      <c r="P109" s="25"/>
      <c r="Q109" s="25"/>
      <c r="R109" s="25"/>
      <c r="S109" s="25"/>
      <c r="T109" s="25">
        <v>5</v>
      </c>
      <c r="U109" s="25">
        <v>5</v>
      </c>
      <c r="V109" s="40"/>
      <c r="Y109" s="19"/>
    </row>
    <row r="110" spans="1:25" ht="16" x14ac:dyDescent="0.2">
      <c r="A110" s="35" t="s">
        <v>244</v>
      </c>
      <c r="B110" s="36" t="s">
        <v>3261</v>
      </c>
      <c r="C110" s="36" t="s">
        <v>190</v>
      </c>
      <c r="D110" s="37">
        <v>45904</v>
      </c>
      <c r="E110" s="36">
        <v>20</v>
      </c>
      <c r="F110" s="36">
        <v>29.5</v>
      </c>
      <c r="G110" s="38">
        <v>1.4750000000000001</v>
      </c>
      <c r="H110" s="25">
        <v>24</v>
      </c>
      <c r="I110" s="25">
        <v>41.5</v>
      </c>
      <c r="J110" s="38">
        <v>1.7292000000000001</v>
      </c>
      <c r="K110" s="24">
        <v>0.56069999999999998</v>
      </c>
      <c r="L110" s="38">
        <v>0.98837209302325502</v>
      </c>
      <c r="M110" s="38">
        <v>1</v>
      </c>
      <c r="N110" s="39" t="s">
        <v>134</v>
      </c>
      <c r="O110" s="24">
        <v>0.476190476190476</v>
      </c>
      <c r="P110" s="25"/>
      <c r="Q110" s="25"/>
      <c r="R110" s="25">
        <v>15</v>
      </c>
      <c r="S110" s="25">
        <v>1</v>
      </c>
      <c r="T110" s="25">
        <v>23</v>
      </c>
      <c r="U110" s="25">
        <v>49</v>
      </c>
      <c r="V110" s="40"/>
      <c r="Y110" s="19"/>
    </row>
    <row r="111" spans="1:25" ht="16" x14ac:dyDescent="0.2">
      <c r="A111" s="35" t="s">
        <v>246</v>
      </c>
      <c r="B111" s="36" t="s">
        <v>3261</v>
      </c>
      <c r="C111" s="36" t="s">
        <v>3264</v>
      </c>
      <c r="D111" s="37">
        <v>45874</v>
      </c>
      <c r="E111" s="36">
        <v>30</v>
      </c>
      <c r="F111" s="36">
        <v>30.75</v>
      </c>
      <c r="G111" s="38">
        <v>1.0249999999999999</v>
      </c>
      <c r="H111" s="25">
        <v>38</v>
      </c>
      <c r="I111" s="25">
        <v>42.06</v>
      </c>
      <c r="J111" s="38">
        <v>1.1069</v>
      </c>
      <c r="K111" s="24">
        <v>0.18890000000000001</v>
      </c>
      <c r="L111" s="38">
        <v>0.98684210526315697</v>
      </c>
      <c r="M111" s="38">
        <v>1</v>
      </c>
      <c r="N111" s="39" t="s">
        <v>245</v>
      </c>
      <c r="O111" s="24">
        <v>0.36</v>
      </c>
      <c r="P111" s="25">
        <v>2</v>
      </c>
      <c r="Q111" s="25">
        <v>10</v>
      </c>
      <c r="R111" s="25">
        <v>16</v>
      </c>
      <c r="S111" s="25"/>
      <c r="T111" s="25">
        <v>13</v>
      </c>
      <c r="U111" s="25">
        <v>44</v>
      </c>
      <c r="V111" s="40">
        <v>4</v>
      </c>
      <c r="Y111" s="19"/>
    </row>
    <row r="112" spans="1:25" ht="16" x14ac:dyDescent="0.2">
      <c r="A112" s="35" t="s">
        <v>248</v>
      </c>
      <c r="B112" s="36" t="s">
        <v>3263</v>
      </c>
      <c r="C112" s="36" t="s">
        <v>221</v>
      </c>
      <c r="D112" s="37">
        <v>42373</v>
      </c>
      <c r="E112" s="36">
        <v>30</v>
      </c>
      <c r="F112" s="36">
        <v>18.38</v>
      </c>
      <c r="G112" s="38">
        <v>0.61250000000000004</v>
      </c>
      <c r="H112" s="25">
        <v>38</v>
      </c>
      <c r="I112" s="25">
        <v>41.5</v>
      </c>
      <c r="J112" s="38">
        <v>1.0920999999999901</v>
      </c>
      <c r="K112" s="24">
        <v>0.16159999999999999</v>
      </c>
      <c r="L112" s="38">
        <v>1</v>
      </c>
      <c r="M112" s="38">
        <v>1</v>
      </c>
      <c r="N112" s="39" t="s">
        <v>39</v>
      </c>
      <c r="O112" s="24">
        <v>0.94117647058823495</v>
      </c>
      <c r="P112" s="25">
        <v>1</v>
      </c>
      <c r="Q112" s="25">
        <v>10</v>
      </c>
      <c r="R112" s="25">
        <v>3</v>
      </c>
      <c r="S112" s="25"/>
      <c r="T112" s="25">
        <v>3</v>
      </c>
      <c r="U112" s="25">
        <v>24</v>
      </c>
      <c r="V112" s="40">
        <v>4</v>
      </c>
      <c r="Y112" s="19"/>
    </row>
    <row r="113" spans="1:25" ht="16" x14ac:dyDescent="0.2">
      <c r="A113" s="35" t="s">
        <v>249</v>
      </c>
      <c r="B113" s="36" t="s">
        <v>3261</v>
      </c>
      <c r="C113" s="36" t="s">
        <v>3265</v>
      </c>
      <c r="D113" s="37">
        <v>45483</v>
      </c>
      <c r="E113" s="36">
        <v>30</v>
      </c>
      <c r="F113" s="36">
        <v>26.5</v>
      </c>
      <c r="G113" s="38">
        <v>0.88329999999999997</v>
      </c>
      <c r="H113" s="25">
        <v>38</v>
      </c>
      <c r="I113" s="25">
        <v>37.5</v>
      </c>
      <c r="J113" s="38">
        <v>0.98679999999999901</v>
      </c>
      <c r="K113" s="24">
        <v>0.3125</v>
      </c>
      <c r="L113" s="38">
        <v>1</v>
      </c>
      <c r="M113" s="38">
        <v>1</v>
      </c>
      <c r="N113" s="39" t="s">
        <v>3275</v>
      </c>
      <c r="O113" s="24">
        <v>0.94444444444444398</v>
      </c>
      <c r="P113" s="25">
        <v>4</v>
      </c>
      <c r="Q113" s="25">
        <v>5.25</v>
      </c>
      <c r="R113" s="25">
        <v>11</v>
      </c>
      <c r="S113" s="25"/>
      <c r="T113" s="25">
        <v>22</v>
      </c>
      <c r="U113" s="25">
        <v>48</v>
      </c>
      <c r="V113" s="40">
        <v>4</v>
      </c>
      <c r="Y113" s="19"/>
    </row>
    <row r="114" spans="1:25" ht="16" x14ac:dyDescent="0.2">
      <c r="A114" s="41" t="s">
        <v>253</v>
      </c>
      <c r="B114" s="42" t="s">
        <v>3261</v>
      </c>
      <c r="C114" s="42" t="s">
        <v>3268</v>
      </c>
      <c r="D114" s="43">
        <v>46020</v>
      </c>
      <c r="E114" s="42">
        <v>35</v>
      </c>
      <c r="F114" s="42">
        <v>11.5</v>
      </c>
      <c r="G114" s="29">
        <v>0.3286</v>
      </c>
      <c r="H114" s="19">
        <v>43</v>
      </c>
      <c r="I114" s="19">
        <v>28.189999999999898</v>
      </c>
      <c r="J114" s="29">
        <v>0.65549999999999997</v>
      </c>
      <c r="K114" s="22">
        <v>0.1976</v>
      </c>
      <c r="L114" s="29">
        <v>0.96551724137931005</v>
      </c>
      <c r="M114" s="29">
        <v>1</v>
      </c>
      <c r="N114" s="44" t="s">
        <v>3272</v>
      </c>
      <c r="O114" s="22">
        <v>1</v>
      </c>
      <c r="P114" s="19"/>
      <c r="Q114" s="19"/>
      <c r="R114" s="19"/>
      <c r="S114" s="19"/>
      <c r="T114" s="19">
        <v>20</v>
      </c>
      <c r="U114" s="19">
        <v>20</v>
      </c>
      <c r="V114" s="40">
        <v>4.2857142857142856</v>
      </c>
      <c r="Y114" s="19"/>
    </row>
    <row r="115" spans="1:25" ht="16" x14ac:dyDescent="0.2">
      <c r="A115" s="35" t="s">
        <v>254</v>
      </c>
      <c r="B115" s="36" t="s">
        <v>3266</v>
      </c>
      <c r="C115" s="36" t="s">
        <v>3265</v>
      </c>
      <c r="D115" s="37">
        <v>45210</v>
      </c>
      <c r="E115" s="36">
        <v>30</v>
      </c>
      <c r="F115" s="36">
        <v>13</v>
      </c>
      <c r="G115" s="38">
        <v>0.43330000000000002</v>
      </c>
      <c r="H115" s="25">
        <v>38</v>
      </c>
      <c r="I115" s="25">
        <v>32.69</v>
      </c>
      <c r="J115" s="38">
        <v>0.86019999999999996</v>
      </c>
      <c r="K115" s="24">
        <v>7.8100000000000003E-2</v>
      </c>
      <c r="L115" s="38">
        <v>0.95348837209302295</v>
      </c>
      <c r="M115" s="38">
        <v>1</v>
      </c>
      <c r="N115" s="39" t="s">
        <v>43</v>
      </c>
      <c r="O115" s="24">
        <v>0.75</v>
      </c>
      <c r="P115" s="25"/>
      <c r="Q115" s="25"/>
      <c r="R115" s="25">
        <v>1</v>
      </c>
      <c r="S115" s="25"/>
      <c r="T115" s="25">
        <v>9</v>
      </c>
      <c r="U115" s="25">
        <v>20</v>
      </c>
      <c r="V115" s="40">
        <v>3.8</v>
      </c>
      <c r="Y115" s="19"/>
    </row>
    <row r="116" spans="1:25" ht="16" x14ac:dyDescent="0.2">
      <c r="A116" s="35" t="s">
        <v>255</v>
      </c>
      <c r="B116" s="36" t="s">
        <v>3263</v>
      </c>
      <c r="C116" s="36" t="s">
        <v>221</v>
      </c>
      <c r="D116" s="37">
        <v>43922</v>
      </c>
      <c r="E116" s="36">
        <v>35</v>
      </c>
      <c r="F116" s="36">
        <v>19.5</v>
      </c>
      <c r="G116" s="38">
        <v>0.55709999999999904</v>
      </c>
      <c r="H116" s="25">
        <v>43</v>
      </c>
      <c r="I116" s="25">
        <v>59.75</v>
      </c>
      <c r="J116" s="38">
        <v>1.3895</v>
      </c>
      <c r="K116" s="24">
        <v>0.17430000000000001</v>
      </c>
      <c r="L116" s="38">
        <v>0.96078431372549</v>
      </c>
      <c r="M116" s="38">
        <v>1</v>
      </c>
      <c r="N116" s="39" t="s">
        <v>40</v>
      </c>
      <c r="O116" s="24">
        <v>0.58823529411764697</v>
      </c>
      <c r="P116" s="25"/>
      <c r="Q116" s="25"/>
      <c r="R116" s="25">
        <v>2</v>
      </c>
      <c r="S116" s="25"/>
      <c r="T116" s="25">
        <v>5</v>
      </c>
      <c r="U116" s="25">
        <v>25</v>
      </c>
      <c r="V116" s="40">
        <v>3.5</v>
      </c>
      <c r="Y116" s="19"/>
    </row>
    <row r="117" spans="1:25" ht="16" x14ac:dyDescent="0.2">
      <c r="A117" s="35" t="s">
        <v>256</v>
      </c>
      <c r="B117" s="36" t="s">
        <v>3266</v>
      </c>
      <c r="C117" s="36" t="s">
        <v>3267</v>
      </c>
      <c r="D117" s="37">
        <v>45296</v>
      </c>
      <c r="E117" s="36">
        <v>12</v>
      </c>
      <c r="F117" s="36">
        <v>4.25</v>
      </c>
      <c r="G117" s="38">
        <v>0.35420000000000001</v>
      </c>
      <c r="H117" s="25">
        <v>16</v>
      </c>
      <c r="I117" s="25">
        <v>20.059999999999999</v>
      </c>
      <c r="J117" s="38">
        <v>1.2539</v>
      </c>
      <c r="K117" s="24">
        <v>7.5200000000000003E-2</v>
      </c>
      <c r="L117" s="38">
        <v>1</v>
      </c>
      <c r="M117" s="38">
        <v>1</v>
      </c>
      <c r="N117" s="39" t="s">
        <v>23</v>
      </c>
      <c r="O117" s="24">
        <v>1</v>
      </c>
      <c r="P117" s="25"/>
      <c r="Q117" s="25"/>
      <c r="R117" s="25"/>
      <c r="S117" s="25"/>
      <c r="T117" s="25">
        <v>1</v>
      </c>
      <c r="U117" s="25">
        <v>3</v>
      </c>
      <c r="V117" s="40">
        <v>5</v>
      </c>
      <c r="Y117" s="19"/>
    </row>
    <row r="118" spans="1:25" ht="16" x14ac:dyDescent="0.2">
      <c r="A118" s="35" t="s">
        <v>258</v>
      </c>
      <c r="B118" s="36" t="s">
        <v>3263</v>
      </c>
      <c r="C118" s="36" t="s">
        <v>3264</v>
      </c>
      <c r="D118" s="37">
        <v>44330</v>
      </c>
      <c r="E118" s="36">
        <v>30</v>
      </c>
      <c r="F118" s="36">
        <v>12.75</v>
      </c>
      <c r="G118" s="38">
        <v>0.42499999999999999</v>
      </c>
      <c r="H118" s="25">
        <v>38</v>
      </c>
      <c r="I118" s="25">
        <v>42.67</v>
      </c>
      <c r="J118" s="38">
        <v>1.1228</v>
      </c>
      <c r="K118" s="24">
        <v>0.1333</v>
      </c>
      <c r="L118" s="38">
        <v>1</v>
      </c>
      <c r="M118" s="38">
        <v>1</v>
      </c>
      <c r="N118" s="39" t="s">
        <v>32</v>
      </c>
      <c r="O118" s="24">
        <v>0.75</v>
      </c>
      <c r="P118" s="25"/>
      <c r="Q118" s="25"/>
      <c r="R118" s="25">
        <v>2</v>
      </c>
      <c r="S118" s="25"/>
      <c r="T118" s="25">
        <v>0</v>
      </c>
      <c r="U118" s="25">
        <v>15</v>
      </c>
      <c r="V118" s="40">
        <v>4.666666666666667</v>
      </c>
      <c r="Y118" s="19"/>
    </row>
    <row r="119" spans="1:25" ht="16" x14ac:dyDescent="0.2">
      <c r="A119" s="35" t="s">
        <v>259</v>
      </c>
      <c r="B119" s="36" t="s">
        <v>3261</v>
      </c>
      <c r="C119" s="36" t="s">
        <v>3269</v>
      </c>
      <c r="D119" s="37">
        <v>46030</v>
      </c>
      <c r="E119" s="36">
        <v>12</v>
      </c>
      <c r="F119" s="36">
        <v>3.8299999999999899</v>
      </c>
      <c r="G119" s="38">
        <v>0.31940000000000002</v>
      </c>
      <c r="H119" s="25">
        <v>16</v>
      </c>
      <c r="I119" s="25">
        <v>13.6699999999999</v>
      </c>
      <c r="J119" s="38">
        <v>0.85419999999999996</v>
      </c>
      <c r="K119" s="24">
        <v>1.1000000000000001</v>
      </c>
      <c r="L119" s="38">
        <v>1</v>
      </c>
      <c r="M119" s="38">
        <v>1</v>
      </c>
      <c r="N119" s="39" t="s">
        <v>126</v>
      </c>
      <c r="O119" s="24"/>
      <c r="P119" s="25"/>
      <c r="Q119" s="25"/>
      <c r="R119" s="25"/>
      <c r="S119" s="25">
        <v>1</v>
      </c>
      <c r="T119" s="25">
        <v>6</v>
      </c>
      <c r="U119" s="25">
        <v>6</v>
      </c>
      <c r="V119" s="40"/>
      <c r="Y119" s="19"/>
    </row>
    <row r="120" spans="1:25" ht="16" x14ac:dyDescent="0.2">
      <c r="A120" s="35" t="s">
        <v>261</v>
      </c>
      <c r="B120" s="36" t="s">
        <v>3261</v>
      </c>
      <c r="C120" s="36" t="s">
        <v>3268</v>
      </c>
      <c r="D120" s="37">
        <v>46036</v>
      </c>
      <c r="E120" s="36">
        <v>12</v>
      </c>
      <c r="F120" s="36">
        <v>0</v>
      </c>
      <c r="G120" s="38">
        <v>0</v>
      </c>
      <c r="H120" s="25">
        <v>16</v>
      </c>
      <c r="I120" s="25">
        <v>9.3799999999999901</v>
      </c>
      <c r="J120" s="38">
        <v>0.58589999999999998</v>
      </c>
      <c r="K120" s="24"/>
      <c r="L120" s="38"/>
      <c r="M120" s="38"/>
      <c r="N120" s="39" t="s">
        <v>32</v>
      </c>
      <c r="O120" s="24"/>
      <c r="P120" s="25"/>
      <c r="Q120" s="25"/>
      <c r="R120" s="25"/>
      <c r="S120" s="25"/>
      <c r="T120" s="25">
        <v>0</v>
      </c>
      <c r="U120" s="25">
        <v>0</v>
      </c>
      <c r="V120" s="40"/>
      <c r="Y120" s="19"/>
    </row>
    <row r="121" spans="1:25" ht="16" x14ac:dyDescent="0.2">
      <c r="A121" s="35" t="s">
        <v>262</v>
      </c>
      <c r="B121" s="36" t="s">
        <v>3261</v>
      </c>
      <c r="C121" s="36" t="s">
        <v>3265</v>
      </c>
      <c r="D121" s="37">
        <v>45271</v>
      </c>
      <c r="E121" s="36">
        <v>30</v>
      </c>
      <c r="F121" s="36">
        <v>24.63</v>
      </c>
      <c r="G121" s="38">
        <v>0.82079999999999997</v>
      </c>
      <c r="H121" s="25">
        <v>38</v>
      </c>
      <c r="I121" s="25">
        <v>33.880000000000003</v>
      </c>
      <c r="J121" s="38">
        <v>0.89139999999999997</v>
      </c>
      <c r="K121" s="24">
        <v>0.307</v>
      </c>
      <c r="L121" s="38">
        <v>0.89247311827956899</v>
      </c>
      <c r="M121" s="38">
        <v>0.9</v>
      </c>
      <c r="N121" s="39" t="s">
        <v>126</v>
      </c>
      <c r="O121" s="24">
        <v>0.875</v>
      </c>
      <c r="P121" s="25">
        <v>1</v>
      </c>
      <c r="Q121" s="25">
        <v>6</v>
      </c>
      <c r="R121" s="25">
        <v>22</v>
      </c>
      <c r="S121" s="25">
        <v>2</v>
      </c>
      <c r="T121" s="25">
        <v>9</v>
      </c>
      <c r="U121" s="25">
        <v>44</v>
      </c>
      <c r="V121" s="40">
        <v>3.4117647058823528</v>
      </c>
      <c r="Y121" s="19"/>
    </row>
    <row r="122" spans="1:25" ht="16" x14ac:dyDescent="0.2">
      <c r="A122" s="35" t="s">
        <v>264</v>
      </c>
      <c r="B122" s="36" t="s">
        <v>3266</v>
      </c>
      <c r="C122" s="36" t="s">
        <v>3262</v>
      </c>
      <c r="D122" s="37">
        <v>44239</v>
      </c>
      <c r="E122" s="36">
        <v>30</v>
      </c>
      <c r="F122" s="36">
        <v>10.75</v>
      </c>
      <c r="G122" s="38">
        <v>0.35829999999999901</v>
      </c>
      <c r="H122" s="25">
        <v>38</v>
      </c>
      <c r="I122" s="25">
        <v>39.130000000000003</v>
      </c>
      <c r="J122" s="38">
        <v>1.0295999999999901</v>
      </c>
      <c r="K122" s="24">
        <v>0.2792</v>
      </c>
      <c r="L122" s="38">
        <v>1</v>
      </c>
      <c r="M122" s="38">
        <v>0.90909090909090895</v>
      </c>
      <c r="N122" s="39" t="s">
        <v>48</v>
      </c>
      <c r="O122" s="24">
        <v>0.5</v>
      </c>
      <c r="P122" s="25"/>
      <c r="Q122" s="25"/>
      <c r="R122" s="25"/>
      <c r="S122" s="25">
        <v>6</v>
      </c>
      <c r="T122" s="25">
        <v>5</v>
      </c>
      <c r="U122" s="25">
        <v>11</v>
      </c>
      <c r="V122" s="40">
        <v>2</v>
      </c>
      <c r="Y122" s="19"/>
    </row>
    <row r="123" spans="1:25" ht="16" x14ac:dyDescent="0.2">
      <c r="A123" s="35" t="s">
        <v>265</v>
      </c>
      <c r="B123" s="36" t="s">
        <v>3261</v>
      </c>
      <c r="C123" s="36" t="s">
        <v>190</v>
      </c>
      <c r="D123" s="37">
        <v>45953</v>
      </c>
      <c r="E123" s="36">
        <v>20</v>
      </c>
      <c r="F123" s="36">
        <v>20.25</v>
      </c>
      <c r="G123" s="38">
        <v>1.0125</v>
      </c>
      <c r="H123" s="25">
        <v>24</v>
      </c>
      <c r="I123" s="25">
        <v>25.75</v>
      </c>
      <c r="J123" s="38">
        <v>1.0729</v>
      </c>
      <c r="K123" s="24">
        <v>0.19020000000000001</v>
      </c>
      <c r="L123" s="38">
        <v>0.96296296296296202</v>
      </c>
      <c r="M123" s="38">
        <v>0.93103448275862</v>
      </c>
      <c r="N123" s="39" t="s">
        <v>211</v>
      </c>
      <c r="O123" s="24">
        <v>0.71428571428571397</v>
      </c>
      <c r="P123" s="25"/>
      <c r="Q123" s="25"/>
      <c r="R123" s="25">
        <v>9</v>
      </c>
      <c r="S123" s="25"/>
      <c r="T123" s="25">
        <v>10</v>
      </c>
      <c r="U123" s="25">
        <v>27</v>
      </c>
      <c r="V123" s="40">
        <v>4.4000000000000004</v>
      </c>
      <c r="Y123" s="19"/>
    </row>
    <row r="124" spans="1:25" ht="16" x14ac:dyDescent="0.2">
      <c r="A124" s="35" t="s">
        <v>269</v>
      </c>
      <c r="B124" s="36" t="s">
        <v>3263</v>
      </c>
      <c r="C124" s="36" t="s">
        <v>221</v>
      </c>
      <c r="D124" s="37">
        <v>44222</v>
      </c>
      <c r="E124" s="36">
        <v>30</v>
      </c>
      <c r="F124" s="36">
        <v>10.75</v>
      </c>
      <c r="G124" s="38">
        <v>0.35829999999999901</v>
      </c>
      <c r="H124" s="25">
        <v>38</v>
      </c>
      <c r="I124" s="25">
        <v>29.83</v>
      </c>
      <c r="J124" s="38">
        <v>0.78510000000000002</v>
      </c>
      <c r="K124" s="24">
        <v>0.23680000000000001</v>
      </c>
      <c r="L124" s="38">
        <v>1</v>
      </c>
      <c r="M124" s="38">
        <v>0.97619047619047605</v>
      </c>
      <c r="N124" s="39" t="s">
        <v>36</v>
      </c>
      <c r="O124" s="24">
        <v>0.63636363636363602</v>
      </c>
      <c r="P124" s="25"/>
      <c r="Q124" s="25"/>
      <c r="R124" s="25"/>
      <c r="S124" s="25"/>
      <c r="T124" s="25">
        <v>2</v>
      </c>
      <c r="U124" s="25">
        <v>17</v>
      </c>
      <c r="V124" s="40"/>
      <c r="Y124" s="19"/>
    </row>
    <row r="125" spans="1:25" ht="16" x14ac:dyDescent="0.2">
      <c r="A125" s="35" t="s">
        <v>270</v>
      </c>
      <c r="B125" s="36" t="s">
        <v>3266</v>
      </c>
      <c r="C125" s="36" t="s">
        <v>3262</v>
      </c>
      <c r="D125" s="37">
        <v>43549</v>
      </c>
      <c r="E125" s="36">
        <v>30</v>
      </c>
      <c r="F125" s="36">
        <v>17.38</v>
      </c>
      <c r="G125" s="38">
        <v>0.57919999999999905</v>
      </c>
      <c r="H125" s="25">
        <v>38</v>
      </c>
      <c r="I125" s="25">
        <v>59.44</v>
      </c>
      <c r="J125" s="38">
        <v>1.5641</v>
      </c>
      <c r="K125" s="24">
        <v>0.30869999999999997</v>
      </c>
      <c r="L125" s="38">
        <v>0.97959183673469297</v>
      </c>
      <c r="M125" s="38">
        <v>0.92753623188405698</v>
      </c>
      <c r="N125" s="39" t="s">
        <v>41</v>
      </c>
      <c r="O125" s="24">
        <v>1</v>
      </c>
      <c r="P125" s="25">
        <v>1</v>
      </c>
      <c r="Q125" s="25">
        <v>10</v>
      </c>
      <c r="R125" s="25">
        <v>2</v>
      </c>
      <c r="S125" s="25"/>
      <c r="T125" s="25">
        <v>8</v>
      </c>
      <c r="U125" s="25">
        <v>24</v>
      </c>
      <c r="V125" s="40">
        <v>4.416666666666667</v>
      </c>
      <c r="Y125" s="19"/>
    </row>
    <row r="126" spans="1:25" ht="16" x14ac:dyDescent="0.2">
      <c r="A126" s="35" t="s">
        <v>271</v>
      </c>
      <c r="B126" s="36" t="s">
        <v>3263</v>
      </c>
      <c r="C126" s="36" t="s">
        <v>3267</v>
      </c>
      <c r="D126" s="37">
        <v>43812</v>
      </c>
      <c r="E126" s="36">
        <v>12</v>
      </c>
      <c r="F126" s="36">
        <v>13.5</v>
      </c>
      <c r="G126" s="38">
        <v>1.125</v>
      </c>
      <c r="H126" s="25">
        <v>16</v>
      </c>
      <c r="I126" s="25">
        <v>21.88</v>
      </c>
      <c r="J126" s="38">
        <v>1.3672</v>
      </c>
      <c r="K126" s="24">
        <v>0.08</v>
      </c>
      <c r="L126" s="38">
        <v>0.86111111111111105</v>
      </c>
      <c r="M126" s="38">
        <v>0.91111111111111098</v>
      </c>
      <c r="N126" s="39" t="s">
        <v>45</v>
      </c>
      <c r="O126" s="24">
        <v>0.8</v>
      </c>
      <c r="P126" s="25"/>
      <c r="Q126" s="25"/>
      <c r="R126" s="25"/>
      <c r="S126" s="25"/>
      <c r="T126" s="25">
        <v>6</v>
      </c>
      <c r="U126" s="25">
        <v>17</v>
      </c>
      <c r="V126" s="40"/>
      <c r="Y126" s="19"/>
    </row>
    <row r="127" spans="1:25" ht="16" x14ac:dyDescent="0.2">
      <c r="A127" s="35" t="s">
        <v>273</v>
      </c>
      <c r="B127" s="36" t="s">
        <v>3261</v>
      </c>
      <c r="C127" s="36" t="s">
        <v>3262</v>
      </c>
      <c r="D127" s="37">
        <v>44615</v>
      </c>
      <c r="E127" s="36">
        <v>30</v>
      </c>
      <c r="F127" s="36">
        <v>20.5</v>
      </c>
      <c r="G127" s="38">
        <v>0.68330000000000002</v>
      </c>
      <c r="H127" s="25">
        <v>38</v>
      </c>
      <c r="I127" s="25">
        <v>44.5</v>
      </c>
      <c r="J127" s="38">
        <v>1.17109999999999</v>
      </c>
      <c r="K127" s="24">
        <v>0.1232</v>
      </c>
      <c r="L127" s="38">
        <v>0.68421052631578905</v>
      </c>
      <c r="M127" s="38">
        <v>1</v>
      </c>
      <c r="N127" s="39" t="s">
        <v>41</v>
      </c>
      <c r="O127" s="24">
        <v>0.92857142857142805</v>
      </c>
      <c r="P127" s="25"/>
      <c r="Q127" s="25"/>
      <c r="R127" s="25">
        <v>9</v>
      </c>
      <c r="S127" s="25"/>
      <c r="T127" s="25">
        <v>11</v>
      </c>
      <c r="U127" s="25">
        <v>32</v>
      </c>
      <c r="V127" s="40">
        <v>4</v>
      </c>
      <c r="Y127" s="19"/>
    </row>
    <row r="128" spans="1:25" ht="16" x14ac:dyDescent="0.2">
      <c r="A128" s="35" t="s">
        <v>274</v>
      </c>
      <c r="B128" s="36" t="s">
        <v>3266</v>
      </c>
      <c r="C128" s="36" t="s">
        <v>3265</v>
      </c>
      <c r="D128" s="37">
        <v>45265</v>
      </c>
      <c r="E128" s="36">
        <v>30</v>
      </c>
      <c r="F128" s="36">
        <v>18.25</v>
      </c>
      <c r="G128" s="38">
        <v>0.60829999999999995</v>
      </c>
      <c r="H128" s="25">
        <v>38</v>
      </c>
      <c r="I128" s="25">
        <v>41.81</v>
      </c>
      <c r="J128" s="38">
        <v>1.1003000000000001</v>
      </c>
      <c r="K128" s="24">
        <v>4.2799999999999998E-2</v>
      </c>
      <c r="L128" s="38">
        <v>0.91666666666666596</v>
      </c>
      <c r="M128" s="38">
        <v>1</v>
      </c>
      <c r="N128" s="39" t="s">
        <v>50</v>
      </c>
      <c r="O128" s="24">
        <v>0.91666666666666596</v>
      </c>
      <c r="P128" s="25"/>
      <c r="Q128" s="25"/>
      <c r="R128" s="25">
        <v>4</v>
      </c>
      <c r="S128" s="25"/>
      <c r="T128" s="25">
        <v>10</v>
      </c>
      <c r="U128" s="25">
        <v>26</v>
      </c>
      <c r="V128" s="40">
        <v>4.4000000000000004</v>
      </c>
      <c r="Y128" s="19"/>
    </row>
    <row r="129" spans="1:25" ht="16" x14ac:dyDescent="0.2">
      <c r="A129" s="35" t="s">
        <v>279</v>
      </c>
      <c r="B129" s="36" t="s">
        <v>3266</v>
      </c>
      <c r="C129" s="36" t="s">
        <v>3267</v>
      </c>
      <c r="D129" s="37">
        <v>45281</v>
      </c>
      <c r="E129" s="36">
        <v>30</v>
      </c>
      <c r="F129" s="36">
        <v>19.5</v>
      </c>
      <c r="G129" s="38">
        <v>0.65</v>
      </c>
      <c r="H129" s="25">
        <v>38</v>
      </c>
      <c r="I129" s="25">
        <v>39.130000000000003</v>
      </c>
      <c r="J129" s="38">
        <v>1.0295999999999901</v>
      </c>
      <c r="K129" s="24">
        <v>5.3999999999999999E-2</v>
      </c>
      <c r="L129" s="38">
        <v>0.94444444444444398</v>
      </c>
      <c r="M129" s="38">
        <v>1</v>
      </c>
      <c r="N129" s="39" t="s">
        <v>23</v>
      </c>
      <c r="O129" s="24">
        <v>0.35294117647058798</v>
      </c>
      <c r="P129" s="25">
        <v>2</v>
      </c>
      <c r="Q129" s="25">
        <v>10</v>
      </c>
      <c r="R129" s="25"/>
      <c r="S129" s="25"/>
      <c r="T129" s="25">
        <v>1</v>
      </c>
      <c r="U129" s="25">
        <v>21</v>
      </c>
      <c r="V129" s="40">
        <v>5</v>
      </c>
      <c r="Y129" s="19"/>
    </row>
    <row r="130" spans="1:25" ht="16" x14ac:dyDescent="0.2">
      <c r="A130" s="35" t="s">
        <v>280</v>
      </c>
      <c r="B130" s="36" t="s">
        <v>3261</v>
      </c>
      <c r="C130" s="36" t="s">
        <v>190</v>
      </c>
      <c r="D130" s="37">
        <v>45964</v>
      </c>
      <c r="E130" s="36">
        <v>35</v>
      </c>
      <c r="F130" s="36">
        <v>35.5</v>
      </c>
      <c r="G130" s="38">
        <v>1.0143</v>
      </c>
      <c r="H130" s="25">
        <v>43</v>
      </c>
      <c r="I130" s="25">
        <v>46.13</v>
      </c>
      <c r="J130" s="38">
        <v>1.0727</v>
      </c>
      <c r="K130" s="24">
        <v>0.41199999999999998</v>
      </c>
      <c r="L130" s="38">
        <v>1</v>
      </c>
      <c r="M130" s="38">
        <v>0.99363057324840698</v>
      </c>
      <c r="N130" s="39" t="s">
        <v>126</v>
      </c>
      <c r="O130" s="24">
        <v>1</v>
      </c>
      <c r="P130" s="25">
        <v>2</v>
      </c>
      <c r="Q130" s="25">
        <v>10</v>
      </c>
      <c r="R130" s="25">
        <v>21</v>
      </c>
      <c r="S130" s="25"/>
      <c r="T130" s="25">
        <v>17</v>
      </c>
      <c r="U130" s="25">
        <v>49</v>
      </c>
      <c r="V130" s="40">
        <v>4.7692307692307692</v>
      </c>
      <c r="Y130" s="19"/>
    </row>
    <row r="131" spans="1:25" ht="16" x14ac:dyDescent="0.2">
      <c r="A131" s="35" t="s">
        <v>282</v>
      </c>
      <c r="B131" s="36" t="s">
        <v>3266</v>
      </c>
      <c r="C131" s="36" t="s">
        <v>3267</v>
      </c>
      <c r="D131" s="37">
        <v>42811</v>
      </c>
      <c r="E131" s="36">
        <v>12</v>
      </c>
      <c r="F131" s="36">
        <v>13</v>
      </c>
      <c r="G131" s="38">
        <v>1.0832999999999999</v>
      </c>
      <c r="H131" s="25">
        <v>16</v>
      </c>
      <c r="I131" s="25">
        <v>30</v>
      </c>
      <c r="J131" s="38">
        <v>1.875</v>
      </c>
      <c r="K131" s="24">
        <v>0.1032</v>
      </c>
      <c r="L131" s="38">
        <v>0.96969696969696895</v>
      </c>
      <c r="M131" s="38">
        <v>0.97297297297297203</v>
      </c>
      <c r="N131" s="39" t="s">
        <v>36</v>
      </c>
      <c r="O131" s="24">
        <v>0.83333333333333304</v>
      </c>
      <c r="P131" s="25"/>
      <c r="Q131" s="25"/>
      <c r="R131" s="25">
        <v>6</v>
      </c>
      <c r="S131" s="25">
        <v>1</v>
      </c>
      <c r="T131" s="25">
        <v>2</v>
      </c>
      <c r="U131" s="25">
        <v>14</v>
      </c>
      <c r="V131" s="40">
        <v>3.3333333333333335</v>
      </c>
      <c r="Y131" s="19"/>
    </row>
    <row r="132" spans="1:25" ht="16" x14ac:dyDescent="0.2">
      <c r="A132" s="35" t="s">
        <v>284</v>
      </c>
      <c r="B132" s="36" t="s">
        <v>3261</v>
      </c>
      <c r="C132" s="36" t="s">
        <v>3265</v>
      </c>
      <c r="D132" s="37">
        <v>45894</v>
      </c>
      <c r="E132" s="36">
        <v>35</v>
      </c>
      <c r="F132" s="36">
        <v>43</v>
      </c>
      <c r="G132" s="38">
        <v>1.2285999999999899</v>
      </c>
      <c r="H132" s="25">
        <v>43</v>
      </c>
      <c r="I132" s="25">
        <v>59.25</v>
      </c>
      <c r="J132" s="38">
        <v>1.3778999999999999</v>
      </c>
      <c r="K132" s="24">
        <v>4.8800000000000003E-2</v>
      </c>
      <c r="L132" s="38">
        <v>0.99173553719008201</v>
      </c>
      <c r="M132" s="38">
        <v>0.99447513812154598</v>
      </c>
      <c r="N132" s="39" t="s">
        <v>363</v>
      </c>
      <c r="O132" s="24">
        <v>1</v>
      </c>
      <c r="P132" s="25">
        <v>1</v>
      </c>
      <c r="Q132" s="25">
        <v>10</v>
      </c>
      <c r="R132" s="25">
        <v>23</v>
      </c>
      <c r="S132" s="25">
        <v>10</v>
      </c>
      <c r="T132" s="25">
        <v>15</v>
      </c>
      <c r="U132" s="25">
        <v>57</v>
      </c>
      <c r="V132" s="40">
        <v>4</v>
      </c>
      <c r="Y132" s="19"/>
    </row>
    <row r="133" spans="1:25" ht="16" x14ac:dyDescent="0.2">
      <c r="A133" s="35" t="s">
        <v>287</v>
      </c>
      <c r="B133" s="36" t="s">
        <v>3261</v>
      </c>
      <c r="C133" s="36" t="s">
        <v>3265</v>
      </c>
      <c r="D133" s="37">
        <v>45722</v>
      </c>
      <c r="E133" s="36">
        <v>12</v>
      </c>
      <c r="F133" s="36">
        <v>9.8799999999999901</v>
      </c>
      <c r="G133" s="38">
        <v>0.82289999999999996</v>
      </c>
      <c r="H133" s="25">
        <v>16</v>
      </c>
      <c r="I133" s="25">
        <v>17.309999999999999</v>
      </c>
      <c r="J133" s="38">
        <v>1.0820000000000001</v>
      </c>
      <c r="K133" s="24">
        <v>0.39889999999999998</v>
      </c>
      <c r="L133" s="38">
        <v>0.86666666666666603</v>
      </c>
      <c r="M133" s="38">
        <v>1</v>
      </c>
      <c r="N133" s="39" t="s">
        <v>45</v>
      </c>
      <c r="O133" s="24">
        <v>1</v>
      </c>
      <c r="P133" s="25"/>
      <c r="Q133" s="25"/>
      <c r="R133" s="25">
        <v>6</v>
      </c>
      <c r="S133" s="25"/>
      <c r="T133" s="25">
        <v>5</v>
      </c>
      <c r="U133" s="25">
        <v>16</v>
      </c>
      <c r="V133" s="40">
        <v>3.5</v>
      </c>
      <c r="Y133" s="19"/>
    </row>
    <row r="134" spans="1:25" ht="16" x14ac:dyDescent="0.2">
      <c r="A134" s="35" t="s">
        <v>288</v>
      </c>
      <c r="B134" s="36" t="s">
        <v>3263</v>
      </c>
      <c r="C134" s="36" t="s">
        <v>221</v>
      </c>
      <c r="D134" s="37">
        <v>43182</v>
      </c>
      <c r="E134" s="36">
        <v>30</v>
      </c>
      <c r="F134" s="36">
        <v>11</v>
      </c>
      <c r="G134" s="38">
        <v>0.36670000000000003</v>
      </c>
      <c r="H134" s="25">
        <v>38</v>
      </c>
      <c r="I134" s="25">
        <v>35</v>
      </c>
      <c r="J134" s="38">
        <v>0.92110000000000003</v>
      </c>
      <c r="K134" s="24">
        <v>2.7E-2</v>
      </c>
      <c r="L134" s="38">
        <v>0.97297297297297203</v>
      </c>
      <c r="M134" s="38">
        <v>1</v>
      </c>
      <c r="N134" s="39" t="s">
        <v>32</v>
      </c>
      <c r="O134" s="24">
        <v>0.125</v>
      </c>
      <c r="P134" s="25"/>
      <c r="Q134" s="25"/>
      <c r="R134" s="25">
        <v>3</v>
      </c>
      <c r="S134" s="25">
        <v>37</v>
      </c>
      <c r="T134" s="25">
        <v>0</v>
      </c>
      <c r="U134" s="25">
        <v>24</v>
      </c>
      <c r="V134" s="40"/>
      <c r="Y134" s="19"/>
    </row>
    <row r="135" spans="1:25" ht="16" x14ac:dyDescent="0.2">
      <c r="A135" s="35" t="s">
        <v>289</v>
      </c>
      <c r="B135" s="36" t="s">
        <v>3261</v>
      </c>
      <c r="C135" s="36" t="s">
        <v>3264</v>
      </c>
      <c r="D135" s="37">
        <v>45201</v>
      </c>
      <c r="E135" s="36">
        <v>30</v>
      </c>
      <c r="F135" s="36">
        <v>26.06</v>
      </c>
      <c r="G135" s="38">
        <v>0.86879999999999902</v>
      </c>
      <c r="H135" s="25">
        <v>38</v>
      </c>
      <c r="I135" s="25">
        <v>40.69</v>
      </c>
      <c r="J135" s="38">
        <v>1.0707</v>
      </c>
      <c r="K135" s="24">
        <v>5.7299999999999997E-2</v>
      </c>
      <c r="L135" s="38">
        <v>0.97435897435897401</v>
      </c>
      <c r="M135" s="38">
        <v>1</v>
      </c>
      <c r="N135" s="39" t="s">
        <v>23</v>
      </c>
      <c r="O135" s="24">
        <v>0.86956521739130399</v>
      </c>
      <c r="P135" s="25">
        <v>3</v>
      </c>
      <c r="Q135" s="25">
        <v>9.6666000000000007</v>
      </c>
      <c r="R135" s="25">
        <v>27</v>
      </c>
      <c r="S135" s="25"/>
      <c r="T135" s="25">
        <v>2</v>
      </c>
      <c r="U135" s="25">
        <v>27</v>
      </c>
      <c r="V135" s="40">
        <v>4</v>
      </c>
      <c r="Y135" s="19"/>
    </row>
    <row r="136" spans="1:25" ht="16" x14ac:dyDescent="0.2">
      <c r="A136" s="35" t="s">
        <v>290</v>
      </c>
      <c r="B136" s="36" t="s">
        <v>3266</v>
      </c>
      <c r="C136" s="36" t="s">
        <v>3262</v>
      </c>
      <c r="D136" s="37">
        <v>44183</v>
      </c>
      <c r="E136" s="36">
        <v>30</v>
      </c>
      <c r="F136" s="36">
        <v>16.5</v>
      </c>
      <c r="G136" s="38">
        <v>0.55000000000000004</v>
      </c>
      <c r="H136" s="25">
        <v>38</v>
      </c>
      <c r="I136" s="25">
        <v>34.880000000000003</v>
      </c>
      <c r="J136" s="38">
        <v>0.91779999999999995</v>
      </c>
      <c r="K136" s="24">
        <v>7.5300000000000006E-2</v>
      </c>
      <c r="L136" s="38">
        <v>1</v>
      </c>
      <c r="M136" s="38">
        <v>1</v>
      </c>
      <c r="N136" s="39" t="s">
        <v>27</v>
      </c>
      <c r="O136" s="24">
        <v>0.76923076923076905</v>
      </c>
      <c r="P136" s="25">
        <v>1</v>
      </c>
      <c r="Q136" s="25">
        <v>10</v>
      </c>
      <c r="R136" s="25">
        <v>1</v>
      </c>
      <c r="S136" s="25"/>
      <c r="T136" s="25">
        <v>5</v>
      </c>
      <c r="U136" s="25">
        <v>21</v>
      </c>
      <c r="V136" s="40">
        <v>2</v>
      </c>
      <c r="Y136" s="19"/>
    </row>
    <row r="137" spans="1:25" ht="16" x14ac:dyDescent="0.2">
      <c r="A137" s="35" t="s">
        <v>291</v>
      </c>
      <c r="B137" s="36" t="s">
        <v>3261</v>
      </c>
      <c r="C137" s="36" t="s">
        <v>3267</v>
      </c>
      <c r="D137" s="37">
        <v>44642</v>
      </c>
      <c r="E137" s="36">
        <v>20</v>
      </c>
      <c r="F137" s="36">
        <v>16</v>
      </c>
      <c r="G137" s="38">
        <v>0.8</v>
      </c>
      <c r="H137" s="25">
        <v>24</v>
      </c>
      <c r="I137" s="25">
        <v>19.559999999999999</v>
      </c>
      <c r="J137" s="38">
        <v>0.81509999999999905</v>
      </c>
      <c r="K137" s="24">
        <v>0.112</v>
      </c>
      <c r="L137" s="38">
        <v>0.96491228070175405</v>
      </c>
      <c r="M137" s="38">
        <v>0.96825396825396803</v>
      </c>
      <c r="N137" s="39" t="s">
        <v>45</v>
      </c>
      <c r="O137" s="24">
        <v>1</v>
      </c>
      <c r="P137" s="25">
        <v>1</v>
      </c>
      <c r="Q137" s="25">
        <v>10</v>
      </c>
      <c r="R137" s="25">
        <v>17</v>
      </c>
      <c r="S137" s="25"/>
      <c r="T137" s="25">
        <v>7</v>
      </c>
      <c r="U137" s="25">
        <v>27</v>
      </c>
      <c r="V137" s="40">
        <v>4</v>
      </c>
      <c r="Y137" s="19"/>
    </row>
    <row r="138" spans="1:25" ht="16" x14ac:dyDescent="0.2">
      <c r="A138" s="35" t="s">
        <v>292</v>
      </c>
      <c r="B138" s="36" t="s">
        <v>3266</v>
      </c>
      <c r="C138" s="36" t="s">
        <v>3267</v>
      </c>
      <c r="D138" s="37">
        <v>45271</v>
      </c>
      <c r="E138" s="36">
        <v>12</v>
      </c>
      <c r="F138" s="36">
        <v>2</v>
      </c>
      <c r="G138" s="38">
        <v>0.16669999999999999</v>
      </c>
      <c r="H138" s="25">
        <v>16</v>
      </c>
      <c r="I138" s="25">
        <v>13.559999999999899</v>
      </c>
      <c r="J138" s="38">
        <v>0.84770000000000001</v>
      </c>
      <c r="K138" s="24">
        <v>0.23949999999999999</v>
      </c>
      <c r="L138" s="38">
        <v>1</v>
      </c>
      <c r="M138" s="38">
        <v>1</v>
      </c>
      <c r="N138" s="39" t="s">
        <v>23</v>
      </c>
      <c r="O138" s="24">
        <v>1</v>
      </c>
      <c r="P138" s="25"/>
      <c r="Q138" s="25"/>
      <c r="R138" s="25"/>
      <c r="S138" s="25"/>
      <c r="T138" s="25">
        <v>2</v>
      </c>
      <c r="U138" s="25">
        <v>3</v>
      </c>
      <c r="V138" s="40"/>
      <c r="Y138" s="19"/>
    </row>
    <row r="139" spans="1:25" ht="16" x14ac:dyDescent="0.2">
      <c r="A139" s="35" t="s">
        <v>294</v>
      </c>
      <c r="B139" s="36" t="s">
        <v>3261</v>
      </c>
      <c r="C139" s="36" t="s">
        <v>3262</v>
      </c>
      <c r="D139" s="37">
        <v>43903</v>
      </c>
      <c r="E139" s="36">
        <v>30</v>
      </c>
      <c r="F139" s="36">
        <v>28.38</v>
      </c>
      <c r="G139" s="38">
        <v>0.94579999999999997</v>
      </c>
      <c r="H139" s="25">
        <v>38</v>
      </c>
      <c r="I139" s="25">
        <v>37.44</v>
      </c>
      <c r="J139" s="38">
        <v>0.98519999999999996</v>
      </c>
      <c r="K139" s="24">
        <v>0.30499999999999999</v>
      </c>
      <c r="L139" s="38">
        <v>0.97619047619047605</v>
      </c>
      <c r="M139" s="38">
        <v>0.98484848484848397</v>
      </c>
      <c r="N139" s="39" t="s">
        <v>250</v>
      </c>
      <c r="O139" s="24">
        <v>0.5</v>
      </c>
      <c r="P139" s="25"/>
      <c r="Q139" s="25"/>
      <c r="R139" s="25">
        <v>20</v>
      </c>
      <c r="S139" s="25"/>
      <c r="T139" s="25">
        <v>15</v>
      </c>
      <c r="U139" s="25">
        <v>46</v>
      </c>
      <c r="V139" s="40">
        <v>3.5</v>
      </c>
      <c r="Y139" s="19"/>
    </row>
    <row r="140" spans="1:25" ht="16" x14ac:dyDescent="0.2">
      <c r="A140" s="35" t="s">
        <v>297</v>
      </c>
      <c r="B140" s="36" t="s">
        <v>3266</v>
      </c>
      <c r="C140" s="36" t="s">
        <v>3267</v>
      </c>
      <c r="D140" s="37">
        <v>45155</v>
      </c>
      <c r="E140" s="36">
        <v>12</v>
      </c>
      <c r="F140" s="36">
        <v>6.38</v>
      </c>
      <c r="G140" s="38">
        <v>0.53129999999999999</v>
      </c>
      <c r="H140" s="25">
        <v>16</v>
      </c>
      <c r="I140" s="25">
        <v>21.81</v>
      </c>
      <c r="J140" s="38">
        <v>1.3633</v>
      </c>
      <c r="K140" s="24">
        <v>0.1666</v>
      </c>
      <c r="L140" s="38">
        <v>1</v>
      </c>
      <c r="M140" s="38">
        <v>1</v>
      </c>
      <c r="N140" s="39" t="s">
        <v>45</v>
      </c>
      <c r="O140" s="24">
        <v>1</v>
      </c>
      <c r="P140" s="25"/>
      <c r="Q140" s="25"/>
      <c r="R140" s="25"/>
      <c r="S140" s="25"/>
      <c r="T140" s="25">
        <v>2</v>
      </c>
      <c r="U140" s="25">
        <v>3</v>
      </c>
      <c r="V140" s="40">
        <v>3</v>
      </c>
      <c r="Y140" s="19"/>
    </row>
    <row r="141" spans="1:25" ht="16" x14ac:dyDescent="0.2">
      <c r="A141" s="35" t="s">
        <v>298</v>
      </c>
      <c r="B141" s="36" t="s">
        <v>3266</v>
      </c>
      <c r="C141" s="36" t="s">
        <v>3267</v>
      </c>
      <c r="D141" s="37">
        <v>45523</v>
      </c>
      <c r="E141" s="36">
        <v>30</v>
      </c>
      <c r="F141" s="36">
        <v>14.13</v>
      </c>
      <c r="G141" s="38">
        <v>0.4708</v>
      </c>
      <c r="H141" s="25">
        <v>38</v>
      </c>
      <c r="I141" s="25">
        <v>37.19</v>
      </c>
      <c r="J141" s="38">
        <v>0.97859999999999903</v>
      </c>
      <c r="K141" s="24">
        <v>0.24590000000000001</v>
      </c>
      <c r="L141" s="38">
        <v>0.72093023255813904</v>
      </c>
      <c r="M141" s="38">
        <v>1</v>
      </c>
      <c r="N141" s="39" t="s">
        <v>32</v>
      </c>
      <c r="O141" s="24">
        <v>0.9375</v>
      </c>
      <c r="P141" s="25">
        <v>2</v>
      </c>
      <c r="Q141" s="25">
        <v>8</v>
      </c>
      <c r="R141" s="25">
        <v>4</v>
      </c>
      <c r="S141" s="25"/>
      <c r="T141" s="25">
        <v>2</v>
      </c>
      <c r="U141" s="25">
        <v>19</v>
      </c>
      <c r="V141" s="40">
        <v>4.75</v>
      </c>
      <c r="Y141" s="19"/>
    </row>
    <row r="142" spans="1:25" ht="16" x14ac:dyDescent="0.2">
      <c r="A142" s="35" t="s">
        <v>299</v>
      </c>
      <c r="B142" s="36" t="s">
        <v>3263</v>
      </c>
      <c r="C142" s="36" t="s">
        <v>221</v>
      </c>
      <c r="D142" s="37">
        <v>43707</v>
      </c>
      <c r="E142" s="36">
        <v>20</v>
      </c>
      <c r="F142" s="36">
        <v>9.25</v>
      </c>
      <c r="G142" s="38">
        <v>0.46250000000000002</v>
      </c>
      <c r="H142" s="25">
        <v>38</v>
      </c>
      <c r="I142" s="25">
        <v>38.94</v>
      </c>
      <c r="J142" s="38">
        <v>1.0246999999999999</v>
      </c>
      <c r="K142" s="24">
        <v>0.43709999999999999</v>
      </c>
      <c r="L142" s="38">
        <v>1</v>
      </c>
      <c r="M142" s="38">
        <v>1</v>
      </c>
      <c r="N142" s="39" t="s">
        <v>32</v>
      </c>
      <c r="O142" s="24">
        <v>1</v>
      </c>
      <c r="P142" s="25"/>
      <c r="Q142" s="25"/>
      <c r="R142" s="25">
        <v>1</v>
      </c>
      <c r="S142" s="25"/>
      <c r="T142" s="25">
        <v>0</v>
      </c>
      <c r="U142" s="25">
        <v>6</v>
      </c>
      <c r="V142" s="40">
        <v>1.75</v>
      </c>
      <c r="Y142" s="19"/>
    </row>
    <row r="143" spans="1:25" ht="16" x14ac:dyDescent="0.2">
      <c r="A143" s="35" t="s">
        <v>300</v>
      </c>
      <c r="B143" s="36" t="s">
        <v>3266</v>
      </c>
      <c r="C143" s="36" t="s">
        <v>3262</v>
      </c>
      <c r="D143" s="37">
        <v>42576</v>
      </c>
      <c r="E143" s="36">
        <v>20</v>
      </c>
      <c r="F143" s="36">
        <v>12.25</v>
      </c>
      <c r="G143" s="38">
        <v>0.61250000000000004</v>
      </c>
      <c r="H143" s="25">
        <v>24</v>
      </c>
      <c r="I143" s="25">
        <v>25.5</v>
      </c>
      <c r="J143" s="38">
        <v>1.0625</v>
      </c>
      <c r="K143" s="24">
        <v>0.1333</v>
      </c>
      <c r="L143" s="38">
        <v>0.88888888888888795</v>
      </c>
      <c r="M143" s="38">
        <v>1</v>
      </c>
      <c r="N143" s="39" t="s">
        <v>45</v>
      </c>
      <c r="O143" s="24">
        <v>0.90909090909090895</v>
      </c>
      <c r="P143" s="25">
        <v>1</v>
      </c>
      <c r="Q143" s="25">
        <v>8</v>
      </c>
      <c r="R143" s="25">
        <v>2</v>
      </c>
      <c r="S143" s="25"/>
      <c r="T143" s="25">
        <v>4</v>
      </c>
      <c r="U143" s="25">
        <v>16</v>
      </c>
      <c r="V143" s="40">
        <v>3</v>
      </c>
      <c r="Y143" s="19"/>
    </row>
    <row r="144" spans="1:25" ht="16" x14ac:dyDescent="0.2">
      <c r="A144" s="35" t="s">
        <v>302</v>
      </c>
      <c r="B144" s="36" t="s">
        <v>3261</v>
      </c>
      <c r="C144" s="36" t="s">
        <v>3264</v>
      </c>
      <c r="D144" s="37">
        <v>45195</v>
      </c>
      <c r="E144" s="36">
        <v>12</v>
      </c>
      <c r="F144" s="36">
        <v>15.88</v>
      </c>
      <c r="G144" s="38">
        <v>1.3229</v>
      </c>
      <c r="H144" s="25">
        <v>16</v>
      </c>
      <c r="I144" s="25">
        <v>17.940000000000001</v>
      </c>
      <c r="J144" s="38">
        <v>1.12109999999999</v>
      </c>
      <c r="K144" s="24">
        <v>0.1467</v>
      </c>
      <c r="L144" s="38">
        <v>1</v>
      </c>
      <c r="M144" s="38">
        <v>0.987341772151898</v>
      </c>
      <c r="N144" s="39" t="s">
        <v>23</v>
      </c>
      <c r="O144" s="24">
        <v>1</v>
      </c>
      <c r="P144" s="25"/>
      <c r="Q144" s="25"/>
      <c r="R144" s="25">
        <v>19</v>
      </c>
      <c r="S144" s="25"/>
      <c r="T144" s="25">
        <v>5</v>
      </c>
      <c r="U144" s="25">
        <v>20</v>
      </c>
      <c r="V144" s="40">
        <v>1.1000000000000001</v>
      </c>
      <c r="Y144" s="19"/>
    </row>
    <row r="145" spans="1:25" ht="16" x14ac:dyDescent="0.2">
      <c r="A145" s="35" t="s">
        <v>306</v>
      </c>
      <c r="B145" s="36" t="s">
        <v>3261</v>
      </c>
      <c r="C145" s="36" t="s">
        <v>3264</v>
      </c>
      <c r="D145" s="37">
        <v>45209</v>
      </c>
      <c r="E145" s="36">
        <v>12</v>
      </c>
      <c r="F145" s="36">
        <v>9.75</v>
      </c>
      <c r="G145" s="38">
        <v>0.8125</v>
      </c>
      <c r="H145" s="25">
        <v>16</v>
      </c>
      <c r="I145" s="25">
        <v>21.13</v>
      </c>
      <c r="J145" s="38">
        <v>1.3203</v>
      </c>
      <c r="K145" s="24">
        <v>0.30599999999999999</v>
      </c>
      <c r="L145" s="38">
        <v>0.96969696969696895</v>
      </c>
      <c r="M145" s="38">
        <v>0.95454545454545403</v>
      </c>
      <c r="N145" s="39" t="s">
        <v>48</v>
      </c>
      <c r="O145" s="24">
        <v>0.875</v>
      </c>
      <c r="P145" s="25"/>
      <c r="Q145" s="25"/>
      <c r="R145" s="25">
        <v>7</v>
      </c>
      <c r="S145" s="25"/>
      <c r="T145" s="25">
        <v>4</v>
      </c>
      <c r="U145" s="25">
        <v>17</v>
      </c>
      <c r="V145" s="40">
        <v>4</v>
      </c>
      <c r="Y145" s="19"/>
    </row>
    <row r="146" spans="1:25" ht="16" x14ac:dyDescent="0.2">
      <c r="A146" s="35" t="s">
        <v>307</v>
      </c>
      <c r="B146" s="36" t="s">
        <v>3261</v>
      </c>
      <c r="C146" s="36" t="s">
        <v>3267</v>
      </c>
      <c r="D146" s="37">
        <v>45908</v>
      </c>
      <c r="E146" s="36">
        <v>30</v>
      </c>
      <c r="F146" s="36">
        <v>27.5</v>
      </c>
      <c r="G146" s="38">
        <v>0.91669999999999996</v>
      </c>
      <c r="H146" s="25">
        <v>38</v>
      </c>
      <c r="I146" s="25">
        <v>39</v>
      </c>
      <c r="J146" s="38">
        <v>1.0263</v>
      </c>
      <c r="K146" s="24">
        <v>0.24809999999999999</v>
      </c>
      <c r="L146" s="38">
        <v>0.83561643835616395</v>
      </c>
      <c r="M146" s="38">
        <v>0.94890510948905105</v>
      </c>
      <c r="N146" s="39" t="s">
        <v>34</v>
      </c>
      <c r="O146" s="24">
        <v>0.36842105263157798</v>
      </c>
      <c r="P146" s="25"/>
      <c r="Q146" s="25"/>
      <c r="R146" s="25">
        <v>13</v>
      </c>
      <c r="S146" s="25"/>
      <c r="T146" s="25">
        <v>9</v>
      </c>
      <c r="U146" s="25">
        <v>33</v>
      </c>
      <c r="V146" s="40">
        <v>4</v>
      </c>
      <c r="Y146" s="19"/>
    </row>
    <row r="147" spans="1:25" ht="16" x14ac:dyDescent="0.2">
      <c r="A147" s="35" t="s">
        <v>310</v>
      </c>
      <c r="B147" s="36" t="s">
        <v>3263</v>
      </c>
      <c r="C147" s="36" t="s">
        <v>3262</v>
      </c>
      <c r="D147" s="37">
        <v>43917</v>
      </c>
      <c r="E147" s="36">
        <v>30</v>
      </c>
      <c r="F147" s="36">
        <v>20.38</v>
      </c>
      <c r="G147" s="38">
        <v>0.67920000000000003</v>
      </c>
      <c r="H147" s="25">
        <v>38</v>
      </c>
      <c r="I147" s="25">
        <v>58</v>
      </c>
      <c r="J147" s="38">
        <v>1.5263</v>
      </c>
      <c r="K147" s="24">
        <v>0.11260000000000001</v>
      </c>
      <c r="L147" s="38">
        <v>0.98076923076922995</v>
      </c>
      <c r="M147" s="38">
        <v>1</v>
      </c>
      <c r="N147" s="39" t="s">
        <v>126</v>
      </c>
      <c r="O147" s="24">
        <v>0.8125</v>
      </c>
      <c r="P147" s="25"/>
      <c r="Q147" s="25"/>
      <c r="R147" s="25">
        <v>1</v>
      </c>
      <c r="S147" s="25"/>
      <c r="T147" s="25">
        <v>7</v>
      </c>
      <c r="U147" s="25">
        <v>24</v>
      </c>
      <c r="V147" s="40">
        <v>4.166666666666667</v>
      </c>
      <c r="Y147" s="19"/>
    </row>
    <row r="148" spans="1:25" ht="16" x14ac:dyDescent="0.2">
      <c r="A148" s="35" t="s">
        <v>311</v>
      </c>
      <c r="B148" s="36" t="s">
        <v>3261</v>
      </c>
      <c r="C148" s="36" t="s">
        <v>3269</v>
      </c>
      <c r="D148" s="37">
        <v>46048</v>
      </c>
      <c r="E148" s="36">
        <v>12</v>
      </c>
      <c r="F148" s="36"/>
      <c r="G148" s="38"/>
      <c r="H148" s="25">
        <v>16</v>
      </c>
      <c r="I148" s="25"/>
      <c r="J148" s="38"/>
      <c r="K148" s="24"/>
      <c r="L148" s="38"/>
      <c r="M148" s="38"/>
      <c r="N148" s="39" t="s">
        <v>32</v>
      </c>
      <c r="O148" s="24"/>
      <c r="P148" s="25"/>
      <c r="Q148" s="25"/>
      <c r="R148" s="25"/>
      <c r="S148" s="25"/>
      <c r="T148" s="25">
        <v>0</v>
      </c>
      <c r="U148" s="25">
        <v>0</v>
      </c>
      <c r="V148" s="40"/>
      <c r="Y148" s="19"/>
    </row>
    <row r="149" spans="1:25" ht="16" x14ac:dyDescent="0.2">
      <c r="A149" s="35" t="s">
        <v>312</v>
      </c>
      <c r="B149" s="36" t="s">
        <v>3266</v>
      </c>
      <c r="C149" s="36" t="s">
        <v>3262</v>
      </c>
      <c r="D149" s="37">
        <v>44600</v>
      </c>
      <c r="E149" s="36">
        <v>35</v>
      </c>
      <c r="F149" s="36">
        <v>7.13</v>
      </c>
      <c r="G149" s="38">
        <v>0.2036</v>
      </c>
      <c r="H149" s="25">
        <v>43</v>
      </c>
      <c r="I149" s="25">
        <v>44.19</v>
      </c>
      <c r="J149" s="38">
        <v>1.0276000000000001</v>
      </c>
      <c r="K149" s="24">
        <v>0.32290000000000002</v>
      </c>
      <c r="L149" s="38">
        <v>0.94444444444444398</v>
      </c>
      <c r="M149" s="38">
        <v>1</v>
      </c>
      <c r="N149" s="39" t="s">
        <v>45</v>
      </c>
      <c r="O149" s="24">
        <v>0.8</v>
      </c>
      <c r="P149" s="25"/>
      <c r="Q149" s="25"/>
      <c r="R149" s="25"/>
      <c r="S149" s="25"/>
      <c r="T149" s="25">
        <v>2</v>
      </c>
      <c r="U149" s="25">
        <v>10</v>
      </c>
      <c r="V149" s="40"/>
      <c r="Y149" s="19"/>
    </row>
    <row r="150" spans="1:25" ht="16" x14ac:dyDescent="0.2">
      <c r="A150" s="35" t="s">
        <v>313</v>
      </c>
      <c r="B150" s="36" t="s">
        <v>3261</v>
      </c>
      <c r="C150" s="36" t="s">
        <v>3268</v>
      </c>
      <c r="D150" s="37">
        <v>46006</v>
      </c>
      <c r="E150" s="36">
        <v>12</v>
      </c>
      <c r="F150" s="36">
        <v>10.1299999999999</v>
      </c>
      <c r="G150" s="38">
        <v>0.843799999999999</v>
      </c>
      <c r="H150" s="25">
        <v>16</v>
      </c>
      <c r="I150" s="25">
        <v>18.5</v>
      </c>
      <c r="J150" s="38">
        <v>1.1562999999999899</v>
      </c>
      <c r="K150" s="24">
        <v>0.2266</v>
      </c>
      <c r="L150" s="38">
        <v>0.2</v>
      </c>
      <c r="M150" s="38">
        <v>1</v>
      </c>
      <c r="N150" s="39" t="s">
        <v>232</v>
      </c>
      <c r="O150" s="24">
        <v>0</v>
      </c>
      <c r="P150" s="25"/>
      <c r="Q150" s="25"/>
      <c r="R150" s="25">
        <v>2</v>
      </c>
      <c r="S150" s="25"/>
      <c r="T150" s="25">
        <v>14</v>
      </c>
      <c r="U150" s="25">
        <v>14</v>
      </c>
      <c r="V150" s="40"/>
      <c r="Y150" s="19"/>
    </row>
    <row r="151" spans="1:25" ht="16" x14ac:dyDescent="0.2">
      <c r="A151" s="35" t="s">
        <v>315</v>
      </c>
      <c r="B151" s="36" t="s">
        <v>3261</v>
      </c>
      <c r="C151" s="36" t="s">
        <v>3264</v>
      </c>
      <c r="D151" s="37">
        <v>45810</v>
      </c>
      <c r="E151" s="36">
        <v>30</v>
      </c>
      <c r="F151" s="36">
        <v>26.13</v>
      </c>
      <c r="G151" s="38">
        <v>0.87080000000000002</v>
      </c>
      <c r="H151" s="25">
        <v>38</v>
      </c>
      <c r="I151" s="25">
        <v>40.25</v>
      </c>
      <c r="J151" s="38">
        <v>1.0591999999999999</v>
      </c>
      <c r="K151" s="24">
        <v>0.1739</v>
      </c>
      <c r="L151" s="38">
        <v>0.94444444444444398</v>
      </c>
      <c r="M151" s="38">
        <v>1</v>
      </c>
      <c r="N151" s="39" t="s">
        <v>34</v>
      </c>
      <c r="O151" s="24">
        <v>0.92592592592592504</v>
      </c>
      <c r="P151" s="25">
        <v>1</v>
      </c>
      <c r="Q151" s="25">
        <v>10</v>
      </c>
      <c r="R151" s="25">
        <v>18</v>
      </c>
      <c r="S151" s="25"/>
      <c r="T151" s="25">
        <v>12</v>
      </c>
      <c r="U151" s="25">
        <v>45</v>
      </c>
      <c r="V151" s="40">
        <v>5</v>
      </c>
      <c r="Y151" s="19"/>
    </row>
    <row r="152" spans="1:25" ht="16" x14ac:dyDescent="0.2">
      <c r="A152" s="35" t="s">
        <v>316</v>
      </c>
      <c r="B152" s="36" t="s">
        <v>3261</v>
      </c>
      <c r="C152" s="36" t="s">
        <v>3269</v>
      </c>
      <c r="D152" s="37">
        <v>46050</v>
      </c>
      <c r="E152" s="36">
        <v>20</v>
      </c>
      <c r="F152" s="36"/>
      <c r="G152" s="38"/>
      <c r="H152" s="25">
        <v>24</v>
      </c>
      <c r="I152" s="25"/>
      <c r="J152" s="38"/>
      <c r="K152" s="24"/>
      <c r="L152" s="38"/>
      <c r="M152" s="38"/>
      <c r="N152" s="39" t="s">
        <v>32</v>
      </c>
      <c r="O152" s="24"/>
      <c r="P152" s="25"/>
      <c r="Q152" s="25"/>
      <c r="R152" s="25"/>
      <c r="S152" s="25"/>
      <c r="T152" s="25">
        <v>0</v>
      </c>
      <c r="U152" s="25">
        <v>0</v>
      </c>
      <c r="V152" s="40"/>
      <c r="Y152" s="19"/>
    </row>
    <row r="153" spans="1:25" ht="16" x14ac:dyDescent="0.2">
      <c r="A153" s="35" t="s">
        <v>317</v>
      </c>
      <c r="B153" s="36" t="s">
        <v>3266</v>
      </c>
      <c r="C153" s="36" t="s">
        <v>3265</v>
      </c>
      <c r="D153" s="37">
        <v>44013</v>
      </c>
      <c r="E153" s="36">
        <v>30</v>
      </c>
      <c r="F153" s="36">
        <v>17.38</v>
      </c>
      <c r="G153" s="38">
        <v>0.57919999999999905</v>
      </c>
      <c r="H153" s="25">
        <v>38</v>
      </c>
      <c r="I153" s="25">
        <v>35</v>
      </c>
      <c r="J153" s="38">
        <v>0.92110000000000003</v>
      </c>
      <c r="K153" s="24">
        <v>0.1522</v>
      </c>
      <c r="L153" s="38">
        <v>1</v>
      </c>
      <c r="M153" s="38">
        <v>1</v>
      </c>
      <c r="N153" s="39" t="s">
        <v>15</v>
      </c>
      <c r="O153" s="24">
        <v>0.86666666666666603</v>
      </c>
      <c r="P153" s="25"/>
      <c r="Q153" s="25"/>
      <c r="R153" s="25">
        <v>1</v>
      </c>
      <c r="S153" s="25">
        <v>4</v>
      </c>
      <c r="T153" s="25">
        <v>8</v>
      </c>
      <c r="U153" s="25">
        <v>22</v>
      </c>
      <c r="V153" s="40"/>
      <c r="Y153" s="19"/>
    </row>
    <row r="154" spans="1:25" ht="16" x14ac:dyDescent="0.2">
      <c r="A154" s="35" t="s">
        <v>318</v>
      </c>
      <c r="B154" s="36" t="s">
        <v>3261</v>
      </c>
      <c r="C154" s="36" t="s">
        <v>3264</v>
      </c>
      <c r="D154" s="37">
        <v>45959</v>
      </c>
      <c r="E154" s="36">
        <v>30</v>
      </c>
      <c r="F154" s="36">
        <v>24.63</v>
      </c>
      <c r="G154" s="38">
        <v>0.82079999999999997</v>
      </c>
      <c r="H154" s="25">
        <v>38</v>
      </c>
      <c r="I154" s="25">
        <v>40.06</v>
      </c>
      <c r="J154" s="38">
        <v>1.0543</v>
      </c>
      <c r="K154" s="24">
        <v>0.12189999999999999</v>
      </c>
      <c r="L154" s="38">
        <v>1</v>
      </c>
      <c r="M154" s="38">
        <v>1</v>
      </c>
      <c r="N154" s="39" t="s">
        <v>57</v>
      </c>
      <c r="O154" s="24">
        <v>0.35714285714285698</v>
      </c>
      <c r="P154" s="25">
        <v>1</v>
      </c>
      <c r="Q154" s="25">
        <v>10</v>
      </c>
      <c r="R154" s="25"/>
      <c r="S154" s="25"/>
      <c r="T154" s="25">
        <v>9</v>
      </c>
      <c r="U154" s="25">
        <v>28</v>
      </c>
      <c r="V154" s="40">
        <v>4.5</v>
      </c>
      <c r="Y154" s="19"/>
    </row>
    <row r="155" spans="1:25" ht="16" x14ac:dyDescent="0.2">
      <c r="A155" s="35" t="s">
        <v>319</v>
      </c>
      <c r="B155" s="36" t="s">
        <v>3261</v>
      </c>
      <c r="C155" s="36" t="s">
        <v>3265</v>
      </c>
      <c r="D155" s="37">
        <v>45712</v>
      </c>
      <c r="E155" s="36">
        <v>35</v>
      </c>
      <c r="F155" s="36">
        <v>36.880000000000003</v>
      </c>
      <c r="G155" s="38">
        <v>1.0535999999999901</v>
      </c>
      <c r="H155" s="25">
        <v>43</v>
      </c>
      <c r="I155" s="25">
        <v>53.81</v>
      </c>
      <c r="J155" s="38">
        <v>1.2515000000000001</v>
      </c>
      <c r="K155" s="24">
        <v>0.49320000000000003</v>
      </c>
      <c r="L155" s="38">
        <v>0.98076923076922995</v>
      </c>
      <c r="M155" s="38">
        <v>1</v>
      </c>
      <c r="N155" s="39" t="s">
        <v>139</v>
      </c>
      <c r="O155" s="24">
        <v>0.89655172413793105</v>
      </c>
      <c r="P155" s="25">
        <v>1</v>
      </c>
      <c r="Q155" s="25">
        <v>10</v>
      </c>
      <c r="R155" s="25">
        <v>18</v>
      </c>
      <c r="S155" s="25"/>
      <c r="T155" s="25">
        <v>12</v>
      </c>
      <c r="U155" s="25">
        <v>61</v>
      </c>
      <c r="V155" s="40">
        <v>3.8333333333333335</v>
      </c>
      <c r="Y155" s="19"/>
    </row>
    <row r="156" spans="1:25" ht="16" x14ac:dyDescent="0.2">
      <c r="A156" s="35" t="s">
        <v>321</v>
      </c>
      <c r="B156" s="36" t="s">
        <v>3261</v>
      </c>
      <c r="C156" s="36" t="s">
        <v>3264</v>
      </c>
      <c r="D156" s="37">
        <v>45775</v>
      </c>
      <c r="E156" s="36">
        <v>30</v>
      </c>
      <c r="F156" s="36">
        <v>32.65</v>
      </c>
      <c r="G156" s="38">
        <v>1.0882999999999901</v>
      </c>
      <c r="H156" s="25">
        <v>38</v>
      </c>
      <c r="I156" s="25">
        <v>43.31</v>
      </c>
      <c r="J156" s="38">
        <v>1.1397999999999999</v>
      </c>
      <c r="K156" s="24">
        <v>6.7400000000000002E-2</v>
      </c>
      <c r="L156" s="38">
        <v>0.90789473684210498</v>
      </c>
      <c r="M156" s="38">
        <v>0.93793103448275805</v>
      </c>
      <c r="N156" s="39" t="s">
        <v>32</v>
      </c>
      <c r="O156" s="24">
        <v>0.68</v>
      </c>
      <c r="P156" s="25">
        <v>1</v>
      </c>
      <c r="Q156" s="25">
        <v>10</v>
      </c>
      <c r="R156" s="25">
        <v>19</v>
      </c>
      <c r="S156" s="25">
        <v>1</v>
      </c>
      <c r="T156" s="25">
        <v>0</v>
      </c>
      <c r="U156" s="25">
        <v>32</v>
      </c>
      <c r="V156" s="40">
        <v>4.2352941176470589</v>
      </c>
      <c r="Y156" s="19"/>
    </row>
    <row r="157" spans="1:25" ht="16" x14ac:dyDescent="0.2">
      <c r="A157" s="35" t="s">
        <v>323</v>
      </c>
      <c r="B157" s="36" t="s">
        <v>3261</v>
      </c>
      <c r="C157" s="36" t="s">
        <v>3265</v>
      </c>
      <c r="D157" s="37">
        <v>44642</v>
      </c>
      <c r="E157" s="36">
        <v>20</v>
      </c>
      <c r="F157" s="36">
        <v>14.25</v>
      </c>
      <c r="G157" s="38">
        <v>0.71250000000000002</v>
      </c>
      <c r="H157" s="25">
        <v>24</v>
      </c>
      <c r="I157" s="25">
        <v>22.669999999999899</v>
      </c>
      <c r="J157" s="38">
        <v>0.94439999999999902</v>
      </c>
      <c r="K157" s="24">
        <v>0.20399999999999999</v>
      </c>
      <c r="L157" s="38">
        <v>0.95348837209302295</v>
      </c>
      <c r="M157" s="38">
        <v>0.96363636363636296</v>
      </c>
      <c r="N157" s="39" t="s">
        <v>66</v>
      </c>
      <c r="O157" s="24">
        <v>0.93333333333333302</v>
      </c>
      <c r="P157" s="25"/>
      <c r="Q157" s="25"/>
      <c r="R157" s="25">
        <v>4</v>
      </c>
      <c r="S157" s="25"/>
      <c r="T157" s="25">
        <v>8</v>
      </c>
      <c r="U157" s="25">
        <v>27</v>
      </c>
      <c r="V157" s="40"/>
      <c r="Y157" s="19"/>
    </row>
    <row r="158" spans="1:25" ht="16" x14ac:dyDescent="0.2">
      <c r="A158" s="35" t="s">
        <v>324</v>
      </c>
      <c r="B158" s="36" t="s">
        <v>3261</v>
      </c>
      <c r="C158" s="36" t="s">
        <v>3267</v>
      </c>
      <c r="D158" s="37">
        <v>45201</v>
      </c>
      <c r="E158" s="36">
        <v>20</v>
      </c>
      <c r="F158" s="36">
        <v>11.6299999999999</v>
      </c>
      <c r="G158" s="38">
        <v>0.58129999999999904</v>
      </c>
      <c r="H158" s="25">
        <v>24</v>
      </c>
      <c r="I158" s="25">
        <v>14.69</v>
      </c>
      <c r="J158" s="38">
        <v>0.61199999999999999</v>
      </c>
      <c r="K158" s="24">
        <v>0.15579999999999999</v>
      </c>
      <c r="L158" s="38">
        <v>0.65714285714285703</v>
      </c>
      <c r="M158" s="38">
        <v>1</v>
      </c>
      <c r="N158" s="39" t="s">
        <v>59</v>
      </c>
      <c r="O158" s="24">
        <v>0.88888888888888795</v>
      </c>
      <c r="P158" s="25"/>
      <c r="Q158" s="25"/>
      <c r="R158" s="25">
        <v>11</v>
      </c>
      <c r="S158" s="25">
        <v>6</v>
      </c>
      <c r="T158" s="25">
        <v>8</v>
      </c>
      <c r="U158" s="25">
        <v>25</v>
      </c>
      <c r="V158" s="40"/>
      <c r="Y158" s="19"/>
    </row>
    <row r="159" spans="1:25" ht="16" x14ac:dyDescent="0.2">
      <c r="A159" s="35" t="s">
        <v>325</v>
      </c>
      <c r="B159" s="36" t="s">
        <v>3261</v>
      </c>
      <c r="C159" s="36" t="s">
        <v>3268</v>
      </c>
      <c r="D159" s="37">
        <v>46027</v>
      </c>
      <c r="E159" s="36">
        <v>30</v>
      </c>
      <c r="F159" s="36">
        <v>7.92</v>
      </c>
      <c r="G159" s="38">
        <v>0.26389999999999902</v>
      </c>
      <c r="H159" s="25">
        <v>38</v>
      </c>
      <c r="I159" s="25">
        <v>38</v>
      </c>
      <c r="J159" s="38">
        <v>1</v>
      </c>
      <c r="K159" s="24">
        <v>0.14660000000000001</v>
      </c>
      <c r="L159" s="38">
        <v>1</v>
      </c>
      <c r="M159" s="38">
        <v>1</v>
      </c>
      <c r="N159" s="39" t="s">
        <v>187</v>
      </c>
      <c r="O159" s="24"/>
      <c r="P159" s="25"/>
      <c r="Q159" s="25"/>
      <c r="R159" s="25"/>
      <c r="S159" s="25"/>
      <c r="T159" s="25">
        <v>15</v>
      </c>
      <c r="U159" s="25">
        <v>15</v>
      </c>
      <c r="V159" s="40">
        <v>4</v>
      </c>
      <c r="Y159" s="19"/>
    </row>
    <row r="160" spans="1:25" ht="16" x14ac:dyDescent="0.2">
      <c r="A160" s="35" t="s">
        <v>326</v>
      </c>
      <c r="B160" s="36" t="s">
        <v>3261</v>
      </c>
      <c r="C160" s="36" t="s">
        <v>3268</v>
      </c>
      <c r="D160" s="37">
        <v>46027</v>
      </c>
      <c r="E160" s="36">
        <v>12</v>
      </c>
      <c r="F160" s="36">
        <v>0</v>
      </c>
      <c r="G160" s="38">
        <v>0</v>
      </c>
      <c r="H160" s="25">
        <v>16</v>
      </c>
      <c r="I160" s="25">
        <v>12.42</v>
      </c>
      <c r="J160" s="38">
        <v>0.77600000000000002</v>
      </c>
      <c r="K160" s="24"/>
      <c r="L160" s="38"/>
      <c r="M160" s="38"/>
      <c r="N160" s="39" t="s">
        <v>32</v>
      </c>
      <c r="O160" s="24"/>
      <c r="P160" s="25"/>
      <c r="Q160" s="25"/>
      <c r="R160" s="25"/>
      <c r="S160" s="25"/>
      <c r="T160" s="25">
        <v>0</v>
      </c>
      <c r="U160" s="25">
        <v>0</v>
      </c>
      <c r="V160" s="40"/>
      <c r="Y160" s="19"/>
    </row>
    <row r="161" spans="1:25" ht="16" x14ac:dyDescent="0.2">
      <c r="A161" s="35" t="s">
        <v>327</v>
      </c>
      <c r="B161" s="36" t="s">
        <v>3266</v>
      </c>
      <c r="C161" s="36" t="s">
        <v>3264</v>
      </c>
      <c r="D161" s="37">
        <v>44203</v>
      </c>
      <c r="E161" s="36">
        <v>20</v>
      </c>
      <c r="F161" s="36">
        <v>11.69</v>
      </c>
      <c r="G161" s="38">
        <v>0.58439999999999903</v>
      </c>
      <c r="H161" s="25">
        <v>24</v>
      </c>
      <c r="I161" s="25">
        <v>28.31</v>
      </c>
      <c r="J161" s="38">
        <v>1.1797</v>
      </c>
      <c r="K161" s="24">
        <v>0.16139999999999999</v>
      </c>
      <c r="L161" s="38">
        <v>0.90322580645161199</v>
      </c>
      <c r="M161" s="38">
        <v>0.9375</v>
      </c>
      <c r="N161" s="39" t="s">
        <v>36</v>
      </c>
      <c r="O161" s="24">
        <v>1</v>
      </c>
      <c r="P161" s="25"/>
      <c r="Q161" s="25"/>
      <c r="R161" s="25"/>
      <c r="S161" s="25">
        <v>2</v>
      </c>
      <c r="T161" s="25">
        <v>1</v>
      </c>
      <c r="U161" s="25">
        <v>8</v>
      </c>
      <c r="V161" s="40">
        <v>5</v>
      </c>
      <c r="Y161" s="19"/>
    </row>
    <row r="162" spans="1:25" ht="16" x14ac:dyDescent="0.2">
      <c r="A162" s="35" t="s">
        <v>331</v>
      </c>
      <c r="B162" s="36" t="s">
        <v>3261</v>
      </c>
      <c r="C162" s="36" t="s">
        <v>3262</v>
      </c>
      <c r="D162" s="37">
        <v>45950</v>
      </c>
      <c r="E162" s="36">
        <v>30</v>
      </c>
      <c r="F162" s="36">
        <v>22.63</v>
      </c>
      <c r="G162" s="38">
        <v>0.75419999999999998</v>
      </c>
      <c r="H162" s="25">
        <v>38</v>
      </c>
      <c r="I162" s="25">
        <v>42.75</v>
      </c>
      <c r="J162" s="38">
        <v>1.125</v>
      </c>
      <c r="K162" s="24">
        <v>0.21929999999999999</v>
      </c>
      <c r="L162" s="38">
        <v>0.78461538461538405</v>
      </c>
      <c r="M162" s="38">
        <v>0.97499999999999998</v>
      </c>
      <c r="N162" s="39" t="s">
        <v>232</v>
      </c>
      <c r="O162" s="24">
        <v>0.46153846153846101</v>
      </c>
      <c r="P162" s="25">
        <v>1</v>
      </c>
      <c r="Q162" s="25">
        <v>10</v>
      </c>
      <c r="R162" s="25">
        <v>2</v>
      </c>
      <c r="S162" s="25">
        <v>3</v>
      </c>
      <c r="T162" s="25">
        <v>12</v>
      </c>
      <c r="U162" s="25">
        <v>31</v>
      </c>
      <c r="V162" s="40">
        <v>3.6666666666666665</v>
      </c>
      <c r="Y162" s="19"/>
    </row>
    <row r="163" spans="1:25" ht="16" x14ac:dyDescent="0.2">
      <c r="A163" s="35" t="s">
        <v>332</v>
      </c>
      <c r="B163" s="36" t="s">
        <v>3263</v>
      </c>
      <c r="C163" s="36" t="s">
        <v>221</v>
      </c>
      <c r="D163" s="37">
        <v>39826</v>
      </c>
      <c r="E163" s="36">
        <v>30</v>
      </c>
      <c r="F163" s="36">
        <v>28.31</v>
      </c>
      <c r="G163" s="38">
        <v>0.94379999999999897</v>
      </c>
      <c r="H163" s="25">
        <v>38</v>
      </c>
      <c r="I163" s="25">
        <v>54.129999999999903</v>
      </c>
      <c r="J163" s="38">
        <v>1.4242999999999999</v>
      </c>
      <c r="K163" s="24">
        <v>0.12959999999999999</v>
      </c>
      <c r="L163" s="38">
        <v>0.46052631578947301</v>
      </c>
      <c r="M163" s="38">
        <v>0.62745098039215597</v>
      </c>
      <c r="N163" s="39" t="s">
        <v>232</v>
      </c>
      <c r="O163" s="24">
        <v>0.19047619047618999</v>
      </c>
      <c r="P163" s="25">
        <v>2</v>
      </c>
      <c r="Q163" s="25">
        <v>10</v>
      </c>
      <c r="R163" s="25">
        <v>3</v>
      </c>
      <c r="S163" s="25">
        <v>25</v>
      </c>
      <c r="T163" s="25">
        <v>12</v>
      </c>
      <c r="U163" s="25">
        <v>34</v>
      </c>
      <c r="V163" s="40"/>
      <c r="Y163" s="19"/>
    </row>
    <row r="164" spans="1:25" ht="16" x14ac:dyDescent="0.2">
      <c r="A164" s="35" t="s">
        <v>333</v>
      </c>
      <c r="B164" s="36" t="s">
        <v>3261</v>
      </c>
      <c r="C164" s="36" t="s">
        <v>3267</v>
      </c>
      <c r="D164" s="37">
        <v>45315</v>
      </c>
      <c r="E164" s="36">
        <v>30</v>
      </c>
      <c r="F164" s="36">
        <v>23.5</v>
      </c>
      <c r="G164" s="38">
        <v>0.7833</v>
      </c>
      <c r="H164" s="25">
        <v>38</v>
      </c>
      <c r="I164" s="25">
        <v>28.439999999999898</v>
      </c>
      <c r="J164" s="38">
        <v>0.74839999999999995</v>
      </c>
      <c r="K164" s="24">
        <v>0.35449999999999998</v>
      </c>
      <c r="L164" s="38">
        <v>0.54838709677419295</v>
      </c>
      <c r="M164" s="38">
        <v>0.96629213483146004</v>
      </c>
      <c r="N164" s="39" t="s">
        <v>54</v>
      </c>
      <c r="O164" s="24">
        <v>0.5</v>
      </c>
      <c r="P164" s="25"/>
      <c r="Q164" s="25"/>
      <c r="R164" s="25">
        <v>18</v>
      </c>
      <c r="S164" s="25">
        <v>37</v>
      </c>
      <c r="T164" s="25">
        <v>8</v>
      </c>
      <c r="U164" s="25">
        <v>35</v>
      </c>
      <c r="V164" s="40"/>
      <c r="Y164" s="19"/>
    </row>
    <row r="165" spans="1:25" ht="16" x14ac:dyDescent="0.2">
      <c r="A165" s="41" t="s">
        <v>334</v>
      </c>
      <c r="B165" s="42" t="s">
        <v>3261</v>
      </c>
      <c r="C165" s="42" t="s">
        <v>3264</v>
      </c>
      <c r="D165" s="43">
        <v>45201</v>
      </c>
      <c r="E165" s="42">
        <v>20</v>
      </c>
      <c r="F165" s="42">
        <v>12.6299999999999</v>
      </c>
      <c r="G165" s="29">
        <v>0.63129999999999997</v>
      </c>
      <c r="H165" s="19">
        <v>24</v>
      </c>
      <c r="I165" s="19">
        <v>19.329999999999998</v>
      </c>
      <c r="J165" s="29">
        <v>0.80559999999999998</v>
      </c>
      <c r="K165" s="22">
        <v>4.3900000000000002E-2</v>
      </c>
      <c r="L165" s="29">
        <v>0.95833333333333304</v>
      </c>
      <c r="M165" s="29">
        <v>0.96250000000000002</v>
      </c>
      <c r="N165" s="44" t="s">
        <v>32</v>
      </c>
      <c r="O165" s="22">
        <v>1</v>
      </c>
      <c r="P165" s="19">
        <v>1</v>
      </c>
      <c r="Q165" s="19">
        <v>10</v>
      </c>
      <c r="R165" s="19">
        <v>8</v>
      </c>
      <c r="S165" s="19"/>
      <c r="T165" s="19">
        <v>0</v>
      </c>
      <c r="U165" s="19">
        <v>20</v>
      </c>
      <c r="V165" s="40"/>
      <c r="Y165" s="19"/>
    </row>
    <row r="166" spans="1:25" ht="16" x14ac:dyDescent="0.2">
      <c r="A166" s="35" t="s">
        <v>335</v>
      </c>
      <c r="B166" s="36" t="s">
        <v>3266</v>
      </c>
      <c r="C166" s="36" t="s">
        <v>3267</v>
      </c>
      <c r="D166" s="37">
        <v>45196</v>
      </c>
      <c r="E166" s="36">
        <v>12</v>
      </c>
      <c r="F166" s="36">
        <v>5</v>
      </c>
      <c r="G166" s="38">
        <v>0.41669999999999902</v>
      </c>
      <c r="H166" s="25">
        <v>16</v>
      </c>
      <c r="I166" s="25">
        <v>29.75</v>
      </c>
      <c r="J166" s="38">
        <v>1.8593999999999999</v>
      </c>
      <c r="K166" s="24"/>
      <c r="L166" s="38">
        <v>1</v>
      </c>
      <c r="M166" s="38">
        <v>1</v>
      </c>
      <c r="N166" s="39" t="s">
        <v>66</v>
      </c>
      <c r="O166" s="24">
        <v>1</v>
      </c>
      <c r="P166" s="25"/>
      <c r="Q166" s="25"/>
      <c r="R166" s="25"/>
      <c r="S166" s="25">
        <v>1</v>
      </c>
      <c r="T166" s="25">
        <v>3</v>
      </c>
      <c r="U166" s="25">
        <v>5</v>
      </c>
      <c r="V166" s="40"/>
      <c r="Y166" s="19"/>
    </row>
    <row r="167" spans="1:25" ht="16" x14ac:dyDescent="0.2">
      <c r="A167" s="35" t="s">
        <v>336</v>
      </c>
      <c r="B167" s="36" t="s">
        <v>3261</v>
      </c>
      <c r="C167" s="36" t="s">
        <v>3269</v>
      </c>
      <c r="D167" s="37">
        <v>46034</v>
      </c>
      <c r="E167" s="36">
        <v>35</v>
      </c>
      <c r="F167" s="36">
        <v>0</v>
      </c>
      <c r="G167" s="38">
        <v>0</v>
      </c>
      <c r="H167" s="25">
        <v>43</v>
      </c>
      <c r="I167" s="25">
        <v>24.75</v>
      </c>
      <c r="J167" s="38">
        <v>0.5756</v>
      </c>
      <c r="K167" s="24"/>
      <c r="L167" s="38"/>
      <c r="M167" s="38"/>
      <c r="N167" s="39" t="s">
        <v>32</v>
      </c>
      <c r="O167" s="24"/>
      <c r="P167" s="25"/>
      <c r="Q167" s="25"/>
      <c r="R167" s="25"/>
      <c r="S167" s="25"/>
      <c r="T167" s="25">
        <v>0</v>
      </c>
      <c r="U167" s="25">
        <v>0</v>
      </c>
      <c r="V167" s="40"/>
      <c r="Y167" s="19"/>
    </row>
    <row r="168" spans="1:25" ht="16" x14ac:dyDescent="0.2">
      <c r="A168" s="35" t="s">
        <v>337</v>
      </c>
      <c r="B168" s="36" t="s">
        <v>3261</v>
      </c>
      <c r="C168" s="36" t="s">
        <v>3269</v>
      </c>
      <c r="D168" s="37">
        <v>46035</v>
      </c>
      <c r="E168" s="36">
        <v>35</v>
      </c>
      <c r="F168" s="36">
        <v>0</v>
      </c>
      <c r="G168" s="38">
        <v>0</v>
      </c>
      <c r="H168" s="25">
        <v>43</v>
      </c>
      <c r="I168" s="25">
        <v>37.130000000000003</v>
      </c>
      <c r="J168" s="38">
        <v>0.86339999999999995</v>
      </c>
      <c r="K168" s="24"/>
      <c r="L168" s="38"/>
      <c r="M168" s="38"/>
      <c r="N168" s="39" t="s">
        <v>32</v>
      </c>
      <c r="O168" s="24"/>
      <c r="P168" s="25"/>
      <c r="Q168" s="25"/>
      <c r="R168" s="25"/>
      <c r="S168" s="25"/>
      <c r="T168" s="25">
        <v>0</v>
      </c>
      <c r="U168" s="25">
        <v>0</v>
      </c>
      <c r="V168" s="40"/>
      <c r="Y168" s="19"/>
    </row>
    <row r="169" spans="1:25" ht="16" x14ac:dyDescent="0.2">
      <c r="A169" s="35" t="s">
        <v>338</v>
      </c>
      <c r="B169" s="36" t="s">
        <v>3261</v>
      </c>
      <c r="C169" s="36" t="s">
        <v>3264</v>
      </c>
      <c r="D169" s="37">
        <v>43507</v>
      </c>
      <c r="E169" s="36">
        <v>20</v>
      </c>
      <c r="F169" s="36">
        <v>13.25</v>
      </c>
      <c r="G169" s="38">
        <v>0.66249999999999998</v>
      </c>
      <c r="H169" s="25">
        <v>24</v>
      </c>
      <c r="I169" s="25">
        <v>24</v>
      </c>
      <c r="J169" s="38">
        <v>1</v>
      </c>
      <c r="K169" s="24">
        <v>0.12740000000000001</v>
      </c>
      <c r="L169" s="38">
        <v>1</v>
      </c>
      <c r="M169" s="38">
        <v>1</v>
      </c>
      <c r="N169" s="39" t="s">
        <v>54</v>
      </c>
      <c r="O169" s="24">
        <v>1</v>
      </c>
      <c r="P169" s="25"/>
      <c r="Q169" s="25"/>
      <c r="R169" s="25">
        <v>3</v>
      </c>
      <c r="S169" s="25"/>
      <c r="T169" s="25">
        <v>10</v>
      </c>
      <c r="U169" s="25">
        <v>25</v>
      </c>
      <c r="V169" s="40">
        <v>3.5</v>
      </c>
      <c r="Y169" s="19"/>
    </row>
    <row r="170" spans="1:25" ht="16" x14ac:dyDescent="0.2">
      <c r="A170" s="35" t="s">
        <v>339</v>
      </c>
      <c r="B170" s="36" t="s">
        <v>3261</v>
      </c>
      <c r="C170" s="36" t="s">
        <v>3265</v>
      </c>
      <c r="D170" s="37">
        <v>45197</v>
      </c>
      <c r="E170" s="36">
        <v>20</v>
      </c>
      <c r="F170" s="36">
        <v>16.13</v>
      </c>
      <c r="G170" s="38">
        <v>0.80629999999999902</v>
      </c>
      <c r="H170" s="25">
        <v>24</v>
      </c>
      <c r="I170" s="25">
        <v>24.5</v>
      </c>
      <c r="J170" s="38">
        <v>1.0207999999999999</v>
      </c>
      <c r="K170" s="24">
        <v>0.10249999999999999</v>
      </c>
      <c r="L170" s="38">
        <v>1</v>
      </c>
      <c r="M170" s="38">
        <v>1</v>
      </c>
      <c r="N170" s="39" t="s">
        <v>31</v>
      </c>
      <c r="O170" s="24">
        <v>0.61538461538461497</v>
      </c>
      <c r="P170" s="25"/>
      <c r="Q170" s="25"/>
      <c r="R170" s="25">
        <v>14</v>
      </c>
      <c r="S170" s="25"/>
      <c r="T170" s="25">
        <v>6</v>
      </c>
      <c r="U170" s="25">
        <v>27</v>
      </c>
      <c r="V170" s="40">
        <v>4.8</v>
      </c>
      <c r="Y170" s="19"/>
    </row>
    <row r="171" spans="1:25" ht="16" x14ac:dyDescent="0.2">
      <c r="A171" s="35" t="s">
        <v>340</v>
      </c>
      <c r="B171" s="36" t="s">
        <v>3261</v>
      </c>
      <c r="C171" s="36" t="s">
        <v>3265</v>
      </c>
      <c r="D171" s="37">
        <v>45789</v>
      </c>
      <c r="E171" s="36">
        <v>30</v>
      </c>
      <c r="F171" s="36">
        <v>22</v>
      </c>
      <c r="G171" s="38">
        <v>0.73329999999999995</v>
      </c>
      <c r="H171" s="25">
        <v>38</v>
      </c>
      <c r="I171" s="25">
        <v>31.689999999999898</v>
      </c>
      <c r="J171" s="38">
        <v>0.83389999999999997</v>
      </c>
      <c r="K171" s="24">
        <v>0.27250000000000002</v>
      </c>
      <c r="L171" s="38">
        <v>0.98275862068965503</v>
      </c>
      <c r="M171" s="38">
        <v>0.96296296296296202</v>
      </c>
      <c r="N171" s="39" t="s">
        <v>34</v>
      </c>
      <c r="O171" s="24">
        <v>0.83333333333333304</v>
      </c>
      <c r="P171" s="25"/>
      <c r="Q171" s="25"/>
      <c r="R171" s="25">
        <v>11</v>
      </c>
      <c r="S171" s="25"/>
      <c r="T171" s="25">
        <v>9</v>
      </c>
      <c r="U171" s="25">
        <v>31</v>
      </c>
      <c r="V171" s="40"/>
      <c r="Y171" s="19"/>
    </row>
    <row r="172" spans="1:25" ht="16" x14ac:dyDescent="0.2">
      <c r="A172" s="35" t="s">
        <v>342</v>
      </c>
      <c r="B172" s="36" t="s">
        <v>3261</v>
      </c>
      <c r="C172" s="36" t="s">
        <v>3268</v>
      </c>
      <c r="D172" s="37">
        <v>46020</v>
      </c>
      <c r="E172" s="36">
        <v>30</v>
      </c>
      <c r="F172" s="36">
        <v>4</v>
      </c>
      <c r="G172" s="38">
        <v>0.1333</v>
      </c>
      <c r="H172" s="25">
        <v>38</v>
      </c>
      <c r="I172" s="25">
        <v>30.06</v>
      </c>
      <c r="J172" s="38">
        <v>0.79109999999999903</v>
      </c>
      <c r="K172" s="24">
        <v>0.98329999999999995</v>
      </c>
      <c r="L172" s="38">
        <v>1</v>
      </c>
      <c r="M172" s="38">
        <v>1</v>
      </c>
      <c r="N172" s="39" t="s">
        <v>3276</v>
      </c>
      <c r="O172" s="24"/>
      <c r="P172" s="25"/>
      <c r="Q172" s="25"/>
      <c r="R172" s="25"/>
      <c r="S172" s="25"/>
      <c r="T172" s="25">
        <v>13</v>
      </c>
      <c r="U172" s="25">
        <v>13</v>
      </c>
      <c r="V172" s="40"/>
      <c r="Y172" s="19"/>
    </row>
    <row r="173" spans="1:25" ht="16" x14ac:dyDescent="0.2">
      <c r="A173" s="35" t="s">
        <v>343</v>
      </c>
      <c r="B173" s="36" t="s">
        <v>3261</v>
      </c>
      <c r="C173" s="36" t="s">
        <v>3264</v>
      </c>
      <c r="D173" s="37">
        <v>45201</v>
      </c>
      <c r="E173" s="36">
        <v>30</v>
      </c>
      <c r="F173" s="36">
        <v>29.31</v>
      </c>
      <c r="G173" s="38">
        <v>0.97709999999999997</v>
      </c>
      <c r="H173" s="25">
        <v>38</v>
      </c>
      <c r="I173" s="25">
        <v>41.81</v>
      </c>
      <c r="J173" s="38">
        <v>1.1003000000000001</v>
      </c>
      <c r="K173" s="24">
        <v>0.189</v>
      </c>
      <c r="L173" s="38">
        <v>0.94505494505494503</v>
      </c>
      <c r="M173" s="38">
        <v>0.969465648854961</v>
      </c>
      <c r="N173" s="39" t="s">
        <v>41</v>
      </c>
      <c r="O173" s="24">
        <v>0.8</v>
      </c>
      <c r="P173" s="25"/>
      <c r="Q173" s="25"/>
      <c r="R173" s="25">
        <v>11</v>
      </c>
      <c r="S173" s="25">
        <v>2</v>
      </c>
      <c r="T173" s="25">
        <v>16</v>
      </c>
      <c r="U173" s="25">
        <v>37</v>
      </c>
      <c r="V173" s="40">
        <v>4.4285714285714288</v>
      </c>
      <c r="Y173" s="19"/>
    </row>
    <row r="174" spans="1:25" ht="16" x14ac:dyDescent="0.2">
      <c r="A174" s="35" t="s">
        <v>344</v>
      </c>
      <c r="B174" s="36" t="s">
        <v>3261</v>
      </c>
      <c r="C174" s="36" t="s">
        <v>3262</v>
      </c>
      <c r="D174" s="37">
        <v>45754</v>
      </c>
      <c r="E174" s="36">
        <v>35</v>
      </c>
      <c r="F174" s="36">
        <v>25.38</v>
      </c>
      <c r="G174" s="38">
        <v>0.72499999999999998</v>
      </c>
      <c r="H174" s="25">
        <v>43</v>
      </c>
      <c r="I174" s="25">
        <v>36.75</v>
      </c>
      <c r="J174" s="38">
        <v>0.85470000000000002</v>
      </c>
      <c r="K174" s="24">
        <v>6.2799999999999995E-2</v>
      </c>
      <c r="L174" s="38">
        <v>0.96923076923076901</v>
      </c>
      <c r="M174" s="38">
        <v>1</v>
      </c>
      <c r="N174" s="39" t="s">
        <v>187</v>
      </c>
      <c r="O174" s="24">
        <v>0.76923076923076905</v>
      </c>
      <c r="P174" s="25"/>
      <c r="Q174" s="25"/>
      <c r="R174" s="25">
        <v>10</v>
      </c>
      <c r="S174" s="25"/>
      <c r="T174" s="25">
        <v>15</v>
      </c>
      <c r="U174" s="25">
        <v>30</v>
      </c>
      <c r="V174" s="40"/>
      <c r="Y174" s="19"/>
    </row>
    <row r="175" spans="1:25" ht="16" x14ac:dyDescent="0.2">
      <c r="A175" s="35" t="s">
        <v>345</v>
      </c>
      <c r="B175" s="36" t="s">
        <v>3261</v>
      </c>
      <c r="C175" s="36" t="s">
        <v>3267</v>
      </c>
      <c r="D175" s="37">
        <v>45198</v>
      </c>
      <c r="E175" s="36">
        <v>12</v>
      </c>
      <c r="F175" s="36">
        <v>14.5</v>
      </c>
      <c r="G175" s="38">
        <v>1.2082999999999999</v>
      </c>
      <c r="H175" s="25">
        <v>16</v>
      </c>
      <c r="I175" s="25">
        <v>21.06</v>
      </c>
      <c r="J175" s="38">
        <v>1.3164</v>
      </c>
      <c r="K175" s="24">
        <v>0.27079999999999999</v>
      </c>
      <c r="L175" s="38">
        <v>1</v>
      </c>
      <c r="M175" s="38">
        <v>0.95</v>
      </c>
      <c r="N175" s="39" t="s">
        <v>54</v>
      </c>
      <c r="O175" s="24">
        <v>0.46153846153846101</v>
      </c>
      <c r="P175" s="25"/>
      <c r="Q175" s="25"/>
      <c r="R175" s="25">
        <v>6</v>
      </c>
      <c r="S175" s="25"/>
      <c r="T175" s="25">
        <v>5</v>
      </c>
      <c r="U175" s="25">
        <v>21</v>
      </c>
      <c r="V175" s="40">
        <v>4.7777777777777777</v>
      </c>
      <c r="Y175" s="19"/>
    </row>
    <row r="176" spans="1:25" ht="16" x14ac:dyDescent="0.2">
      <c r="A176" s="35" t="s">
        <v>346</v>
      </c>
      <c r="B176" s="36" t="s">
        <v>3261</v>
      </c>
      <c r="C176" s="36" t="s">
        <v>3267</v>
      </c>
      <c r="D176" s="37">
        <v>45791</v>
      </c>
      <c r="E176" s="36">
        <v>30</v>
      </c>
      <c r="F176" s="36">
        <v>22.63</v>
      </c>
      <c r="G176" s="38">
        <v>0.75419999999999998</v>
      </c>
      <c r="H176" s="25">
        <v>38</v>
      </c>
      <c r="I176" s="25">
        <v>35.19</v>
      </c>
      <c r="J176" s="38">
        <v>0.92599999999999905</v>
      </c>
      <c r="K176" s="24">
        <v>0.31759999999999999</v>
      </c>
      <c r="L176" s="38">
        <v>1</v>
      </c>
      <c r="M176" s="38">
        <v>0.80681818181818099</v>
      </c>
      <c r="N176" s="39" t="s">
        <v>245</v>
      </c>
      <c r="O176" s="24">
        <v>0.84615384615384603</v>
      </c>
      <c r="P176" s="25"/>
      <c r="Q176" s="25"/>
      <c r="R176" s="25">
        <v>10</v>
      </c>
      <c r="S176" s="25"/>
      <c r="T176" s="25">
        <v>16</v>
      </c>
      <c r="U176" s="25">
        <v>36</v>
      </c>
      <c r="V176" s="40">
        <v>5</v>
      </c>
      <c r="Y176" s="19"/>
    </row>
    <row r="177" spans="1:25" ht="16" x14ac:dyDescent="0.2">
      <c r="A177" s="35" t="s">
        <v>348</v>
      </c>
      <c r="B177" s="36" t="s">
        <v>3261</v>
      </c>
      <c r="C177" s="36" t="s">
        <v>3264</v>
      </c>
      <c r="D177" s="37">
        <v>45822</v>
      </c>
      <c r="E177" s="36">
        <v>30</v>
      </c>
      <c r="F177" s="36">
        <v>23.88</v>
      </c>
      <c r="G177" s="38">
        <v>0.79579999999999995</v>
      </c>
      <c r="H177" s="25">
        <v>38</v>
      </c>
      <c r="I177" s="25">
        <v>39</v>
      </c>
      <c r="J177" s="38">
        <v>1.0263</v>
      </c>
      <c r="K177" s="24">
        <v>0.1547</v>
      </c>
      <c r="L177" s="38">
        <v>0.96825396825396803</v>
      </c>
      <c r="M177" s="38">
        <v>0.97802197802197799</v>
      </c>
      <c r="N177" s="39" t="s">
        <v>147</v>
      </c>
      <c r="O177" s="24">
        <v>0.86666666666666603</v>
      </c>
      <c r="P177" s="25">
        <v>2</v>
      </c>
      <c r="Q177" s="25">
        <v>10</v>
      </c>
      <c r="R177" s="25">
        <v>9</v>
      </c>
      <c r="S177" s="25"/>
      <c r="T177" s="25">
        <v>15</v>
      </c>
      <c r="U177" s="25">
        <v>31</v>
      </c>
      <c r="V177" s="40">
        <v>5</v>
      </c>
      <c r="Y177" s="19"/>
    </row>
    <row r="178" spans="1:25" ht="16" x14ac:dyDescent="0.2">
      <c r="A178" s="35" t="s">
        <v>350</v>
      </c>
      <c r="B178" s="36" t="s">
        <v>3261</v>
      </c>
      <c r="C178" s="36" t="s">
        <v>3268</v>
      </c>
      <c r="D178" s="37">
        <v>46043</v>
      </c>
      <c r="E178" s="36">
        <v>30</v>
      </c>
      <c r="F178" s="36">
        <v>0</v>
      </c>
      <c r="G178" s="38">
        <v>0</v>
      </c>
      <c r="H178" s="25">
        <v>38</v>
      </c>
      <c r="I178" s="25">
        <v>4.5</v>
      </c>
      <c r="J178" s="38">
        <v>0.11839999999999901</v>
      </c>
      <c r="K178" s="24"/>
      <c r="L178" s="38"/>
      <c r="M178" s="38"/>
      <c r="N178" s="39" t="s">
        <v>32</v>
      </c>
      <c r="O178" s="24"/>
      <c r="P178" s="25"/>
      <c r="Q178" s="25"/>
      <c r="R178" s="25"/>
      <c r="S178" s="25"/>
      <c r="T178" s="25">
        <v>0</v>
      </c>
      <c r="U178" s="25">
        <v>0</v>
      </c>
      <c r="V178" s="40"/>
      <c r="Y178" s="19"/>
    </row>
    <row r="179" spans="1:25" ht="16" x14ac:dyDescent="0.2">
      <c r="A179" s="35" t="s">
        <v>354</v>
      </c>
      <c r="B179" s="36" t="s">
        <v>3261</v>
      </c>
      <c r="C179" s="36" t="s">
        <v>3268</v>
      </c>
      <c r="D179" s="37">
        <v>46037</v>
      </c>
      <c r="E179" s="36">
        <v>12</v>
      </c>
      <c r="F179" s="36">
        <v>0</v>
      </c>
      <c r="G179" s="38">
        <v>0</v>
      </c>
      <c r="H179" s="25">
        <v>16</v>
      </c>
      <c r="I179" s="25">
        <v>19.5</v>
      </c>
      <c r="J179" s="38">
        <v>1.2187999999999899</v>
      </c>
      <c r="K179" s="24"/>
      <c r="L179" s="38"/>
      <c r="M179" s="38"/>
      <c r="N179" s="39" t="s">
        <v>32</v>
      </c>
      <c r="O179" s="24"/>
      <c r="P179" s="25"/>
      <c r="Q179" s="25"/>
      <c r="R179" s="25"/>
      <c r="S179" s="25"/>
      <c r="T179" s="25">
        <v>0</v>
      </c>
      <c r="U179" s="25">
        <v>0</v>
      </c>
      <c r="V179" s="40"/>
      <c r="Y179" s="19"/>
    </row>
    <row r="180" spans="1:25" ht="16" x14ac:dyDescent="0.2">
      <c r="A180" s="35" t="s">
        <v>355</v>
      </c>
      <c r="B180" s="36" t="s">
        <v>3266</v>
      </c>
      <c r="C180" s="36" t="s">
        <v>3267</v>
      </c>
      <c r="D180" s="37">
        <v>45244</v>
      </c>
      <c r="E180" s="36">
        <v>12</v>
      </c>
      <c r="F180" s="36">
        <v>5.25</v>
      </c>
      <c r="G180" s="38">
        <v>0.4375</v>
      </c>
      <c r="H180" s="25">
        <v>16</v>
      </c>
      <c r="I180" s="25">
        <v>16</v>
      </c>
      <c r="J180" s="38">
        <v>1</v>
      </c>
      <c r="K180" s="24">
        <v>0.1052</v>
      </c>
      <c r="L180" s="38">
        <v>0.55555555555555503</v>
      </c>
      <c r="M180" s="38">
        <v>0.85714285714285698</v>
      </c>
      <c r="N180" s="39" t="s">
        <v>36</v>
      </c>
      <c r="O180" s="24">
        <v>0.85714285714285698</v>
      </c>
      <c r="P180" s="25"/>
      <c r="Q180" s="25"/>
      <c r="R180" s="25">
        <v>1</v>
      </c>
      <c r="S180" s="25">
        <v>5</v>
      </c>
      <c r="T180" s="25">
        <v>1</v>
      </c>
      <c r="U180" s="25">
        <v>8</v>
      </c>
      <c r="V180" s="40"/>
      <c r="Y180" s="19"/>
    </row>
    <row r="181" spans="1:25" ht="16" x14ac:dyDescent="0.2">
      <c r="A181" s="35" t="s">
        <v>356</v>
      </c>
      <c r="B181" s="36" t="s">
        <v>3263</v>
      </c>
      <c r="C181" s="36" t="s">
        <v>3262</v>
      </c>
      <c r="D181" s="37">
        <v>44775</v>
      </c>
      <c r="E181" s="36">
        <v>30</v>
      </c>
      <c r="F181" s="36">
        <v>18.75</v>
      </c>
      <c r="G181" s="38">
        <v>0.625</v>
      </c>
      <c r="H181" s="25">
        <v>38</v>
      </c>
      <c r="I181" s="25">
        <v>48.56</v>
      </c>
      <c r="J181" s="38">
        <v>1.278</v>
      </c>
      <c r="K181" s="24">
        <v>0.12909999999999999</v>
      </c>
      <c r="L181" s="38">
        <v>1</v>
      </c>
      <c r="M181" s="38">
        <v>1</v>
      </c>
      <c r="N181" s="39" t="s">
        <v>48</v>
      </c>
      <c r="O181" s="24">
        <v>1</v>
      </c>
      <c r="P181" s="25"/>
      <c r="Q181" s="25"/>
      <c r="R181" s="25">
        <v>3</v>
      </c>
      <c r="S181" s="25"/>
      <c r="T181" s="25">
        <v>5</v>
      </c>
      <c r="U181" s="25">
        <v>23</v>
      </c>
      <c r="V181" s="40">
        <v>4.4285714285714288</v>
      </c>
      <c r="Y181" s="19"/>
    </row>
    <row r="182" spans="1:25" ht="16" x14ac:dyDescent="0.2">
      <c r="A182" s="35" t="s">
        <v>359</v>
      </c>
      <c r="B182" s="36" t="s">
        <v>3261</v>
      </c>
      <c r="C182" s="36" t="s">
        <v>3265</v>
      </c>
      <c r="D182" s="37">
        <v>45876</v>
      </c>
      <c r="E182" s="36">
        <v>30</v>
      </c>
      <c r="F182" s="36">
        <v>23.75</v>
      </c>
      <c r="G182" s="38">
        <v>0.79169999999999996</v>
      </c>
      <c r="H182" s="25">
        <v>38</v>
      </c>
      <c r="I182" s="25">
        <v>37.42</v>
      </c>
      <c r="J182" s="38">
        <v>0.98460000000000003</v>
      </c>
      <c r="K182" s="24">
        <v>0.19520000000000001</v>
      </c>
      <c r="L182" s="38">
        <v>0.82089552238805896</v>
      </c>
      <c r="M182" s="38">
        <v>0.91</v>
      </c>
      <c r="N182" s="39" t="s">
        <v>27</v>
      </c>
      <c r="O182" s="24">
        <v>0.70833333333333304</v>
      </c>
      <c r="P182" s="25">
        <v>1</v>
      </c>
      <c r="Q182" s="25">
        <v>10</v>
      </c>
      <c r="R182" s="25">
        <v>20</v>
      </c>
      <c r="S182" s="25"/>
      <c r="T182" s="25">
        <v>8</v>
      </c>
      <c r="U182" s="25">
        <v>35</v>
      </c>
      <c r="V182" s="40">
        <v>5</v>
      </c>
      <c r="Y182" s="19"/>
    </row>
    <row r="183" spans="1:25" ht="16" x14ac:dyDescent="0.2">
      <c r="A183" s="35" t="s">
        <v>361</v>
      </c>
      <c r="B183" s="36" t="s">
        <v>3261</v>
      </c>
      <c r="C183" s="36" t="s">
        <v>3262</v>
      </c>
      <c r="D183" s="37">
        <v>45708</v>
      </c>
      <c r="E183" s="36">
        <v>30</v>
      </c>
      <c r="F183" s="36">
        <v>22.88</v>
      </c>
      <c r="G183" s="38">
        <v>0.76249999999999996</v>
      </c>
      <c r="H183" s="25">
        <v>38</v>
      </c>
      <c r="I183" s="25">
        <v>33.380000000000003</v>
      </c>
      <c r="J183" s="38">
        <v>0.87829999999999997</v>
      </c>
      <c r="K183" s="24">
        <v>6.2600000000000003E-2</v>
      </c>
      <c r="L183" s="38">
        <v>1</v>
      </c>
      <c r="M183" s="38">
        <v>1</v>
      </c>
      <c r="N183" s="39" t="s">
        <v>50</v>
      </c>
      <c r="O183" s="24">
        <v>0.7</v>
      </c>
      <c r="P183" s="25">
        <v>1</v>
      </c>
      <c r="Q183" s="25">
        <v>10</v>
      </c>
      <c r="R183" s="25">
        <v>5</v>
      </c>
      <c r="S183" s="25"/>
      <c r="T183" s="25">
        <v>15</v>
      </c>
      <c r="U183" s="25">
        <v>39</v>
      </c>
      <c r="V183" s="40">
        <v>4.5555555555555554</v>
      </c>
      <c r="Y183" s="19"/>
    </row>
    <row r="184" spans="1:25" ht="16" x14ac:dyDescent="0.2">
      <c r="A184" s="35" t="s">
        <v>362</v>
      </c>
      <c r="B184" s="36" t="s">
        <v>3261</v>
      </c>
      <c r="C184" s="36" t="s">
        <v>3264</v>
      </c>
      <c r="D184" s="37">
        <v>45229</v>
      </c>
      <c r="E184" s="36">
        <v>12</v>
      </c>
      <c r="F184" s="36">
        <v>8.75</v>
      </c>
      <c r="G184" s="38">
        <v>0.72919999999999996</v>
      </c>
      <c r="H184" s="25">
        <v>16</v>
      </c>
      <c r="I184" s="25">
        <v>14.13</v>
      </c>
      <c r="J184" s="38">
        <v>0.88279999999999903</v>
      </c>
      <c r="K184" s="24">
        <v>0.2099</v>
      </c>
      <c r="L184" s="38">
        <v>1</v>
      </c>
      <c r="M184" s="38">
        <v>1</v>
      </c>
      <c r="N184" s="39" t="s">
        <v>37</v>
      </c>
      <c r="O184" s="24">
        <v>0.8</v>
      </c>
      <c r="P184" s="25"/>
      <c r="Q184" s="25"/>
      <c r="R184" s="25">
        <v>5</v>
      </c>
      <c r="S184" s="25"/>
      <c r="T184" s="25">
        <v>10</v>
      </c>
      <c r="U184" s="25">
        <v>23</v>
      </c>
      <c r="V184" s="40">
        <v>4.333333333333333</v>
      </c>
      <c r="Y184" s="19"/>
    </row>
    <row r="185" spans="1:25" ht="16" x14ac:dyDescent="0.2">
      <c r="A185" s="35" t="s">
        <v>364</v>
      </c>
      <c r="B185" s="36" t="s">
        <v>3263</v>
      </c>
      <c r="C185" s="36" t="s">
        <v>190</v>
      </c>
      <c r="D185" s="37">
        <v>45176</v>
      </c>
      <c r="E185" s="36">
        <v>12</v>
      </c>
      <c r="F185" s="36">
        <v>4.5</v>
      </c>
      <c r="G185" s="38">
        <v>0.375</v>
      </c>
      <c r="H185" s="25">
        <v>16</v>
      </c>
      <c r="I185" s="25">
        <v>20.25</v>
      </c>
      <c r="J185" s="38">
        <v>1.2655999999999901</v>
      </c>
      <c r="K185" s="24">
        <v>0.18740000000000001</v>
      </c>
      <c r="L185" s="38">
        <v>1</v>
      </c>
      <c r="M185" s="38">
        <v>1</v>
      </c>
      <c r="N185" s="39" t="s">
        <v>23</v>
      </c>
      <c r="O185" s="24">
        <v>1</v>
      </c>
      <c r="P185" s="25"/>
      <c r="Q185" s="25"/>
      <c r="R185" s="25">
        <v>2</v>
      </c>
      <c r="S185" s="25"/>
      <c r="T185" s="25">
        <v>1</v>
      </c>
      <c r="U185" s="25">
        <v>8</v>
      </c>
      <c r="V185" s="40">
        <v>4</v>
      </c>
      <c r="Y185" s="19"/>
    </row>
    <row r="186" spans="1:25" ht="16" x14ac:dyDescent="0.2">
      <c r="A186" s="35" t="s">
        <v>365</v>
      </c>
      <c r="B186" s="36" t="s">
        <v>3261</v>
      </c>
      <c r="C186" s="36" t="s">
        <v>3269</v>
      </c>
      <c r="D186" s="37">
        <v>46048</v>
      </c>
      <c r="E186" s="36">
        <v>20</v>
      </c>
      <c r="F186" s="36"/>
      <c r="G186" s="38"/>
      <c r="H186" s="25">
        <v>24</v>
      </c>
      <c r="I186" s="25"/>
      <c r="J186" s="38"/>
      <c r="K186" s="24"/>
      <c r="L186" s="38"/>
      <c r="M186" s="38"/>
      <c r="N186" s="39" t="s">
        <v>32</v>
      </c>
      <c r="O186" s="24"/>
      <c r="P186" s="25"/>
      <c r="Q186" s="25"/>
      <c r="R186" s="25"/>
      <c r="S186" s="25"/>
      <c r="T186" s="25">
        <v>0</v>
      </c>
      <c r="U186" s="25">
        <v>0</v>
      </c>
      <c r="V186" s="40"/>
      <c r="Y186" s="19"/>
    </row>
    <row r="187" spans="1:25" ht="16" x14ac:dyDescent="0.2">
      <c r="A187" s="35" t="s">
        <v>366</v>
      </c>
      <c r="B187" s="36" t="s">
        <v>3261</v>
      </c>
      <c r="C187" s="36" t="s">
        <v>3264</v>
      </c>
      <c r="D187" s="37">
        <v>45296</v>
      </c>
      <c r="E187" s="36">
        <v>30</v>
      </c>
      <c r="F187" s="36">
        <v>25.25</v>
      </c>
      <c r="G187" s="38">
        <v>0.8417</v>
      </c>
      <c r="H187" s="25">
        <v>38</v>
      </c>
      <c r="I187" s="25">
        <v>37.56</v>
      </c>
      <c r="J187" s="38">
        <v>0.98849999999999905</v>
      </c>
      <c r="K187" s="24">
        <v>5.1999999999999998E-2</v>
      </c>
      <c r="L187" s="38">
        <v>0.873417721518987</v>
      </c>
      <c r="M187" s="38">
        <v>0.8046875</v>
      </c>
      <c r="N187" s="39" t="s">
        <v>25</v>
      </c>
      <c r="O187" s="24">
        <v>0.38888888888888801</v>
      </c>
      <c r="P187" s="25"/>
      <c r="Q187" s="25"/>
      <c r="R187" s="25">
        <v>4</v>
      </c>
      <c r="S187" s="25"/>
      <c r="T187" s="25">
        <v>20</v>
      </c>
      <c r="U187" s="25">
        <v>45</v>
      </c>
      <c r="V187" s="40">
        <v>4.5</v>
      </c>
      <c r="Y187" s="19"/>
    </row>
    <row r="188" spans="1:25" ht="16" x14ac:dyDescent="0.2">
      <c r="A188" s="35" t="s">
        <v>367</v>
      </c>
      <c r="B188" s="36" t="s">
        <v>3263</v>
      </c>
      <c r="C188" s="36" t="s">
        <v>3267</v>
      </c>
      <c r="D188" s="37">
        <v>43013</v>
      </c>
      <c r="E188" s="36">
        <v>30</v>
      </c>
      <c r="F188" s="36">
        <v>26.369999999999902</v>
      </c>
      <c r="G188" s="38">
        <v>0.879</v>
      </c>
      <c r="H188" s="25">
        <v>38</v>
      </c>
      <c r="I188" s="25">
        <v>44.08</v>
      </c>
      <c r="J188" s="38">
        <v>1.1600999999999999</v>
      </c>
      <c r="K188" s="24">
        <v>0.18540000000000001</v>
      </c>
      <c r="L188" s="38">
        <v>0.97826086956521696</v>
      </c>
      <c r="M188" s="38">
        <v>0.97297297297297203</v>
      </c>
      <c r="N188" s="39" t="s">
        <v>48</v>
      </c>
      <c r="O188" s="24">
        <v>0.52380952380952295</v>
      </c>
      <c r="P188" s="25">
        <v>1</v>
      </c>
      <c r="Q188" s="25">
        <v>10</v>
      </c>
      <c r="R188" s="25">
        <v>1</v>
      </c>
      <c r="S188" s="25"/>
      <c r="T188" s="25">
        <v>4</v>
      </c>
      <c r="U188" s="25">
        <v>28</v>
      </c>
      <c r="V188" s="40">
        <v>4.7857142857142856</v>
      </c>
      <c r="Y188" s="19"/>
    </row>
    <row r="189" spans="1:25" ht="16" x14ac:dyDescent="0.2">
      <c r="A189" s="35" t="s">
        <v>368</v>
      </c>
      <c r="B189" s="36" t="s">
        <v>3261</v>
      </c>
      <c r="C189" s="36" t="s">
        <v>3264</v>
      </c>
      <c r="D189" s="37">
        <v>45722</v>
      </c>
      <c r="E189" s="36">
        <v>30</v>
      </c>
      <c r="F189" s="36">
        <v>33.85</v>
      </c>
      <c r="G189" s="38">
        <v>1.1285000000000001</v>
      </c>
      <c r="H189" s="25">
        <v>38</v>
      </c>
      <c r="I189" s="25">
        <v>41.88</v>
      </c>
      <c r="J189" s="38">
        <v>1.1019999999999901</v>
      </c>
      <c r="K189" s="24">
        <v>0.26889999999999997</v>
      </c>
      <c r="L189" s="38">
        <v>0.99019607843137203</v>
      </c>
      <c r="M189" s="38">
        <v>1</v>
      </c>
      <c r="N189" s="39" t="s">
        <v>147</v>
      </c>
      <c r="O189" s="24">
        <v>0.39130434782608597</v>
      </c>
      <c r="P189" s="25">
        <v>1</v>
      </c>
      <c r="Q189" s="25">
        <v>10</v>
      </c>
      <c r="R189" s="25">
        <v>15</v>
      </c>
      <c r="S189" s="25">
        <v>0</v>
      </c>
      <c r="T189" s="25">
        <v>13</v>
      </c>
      <c r="U189" s="25">
        <v>45</v>
      </c>
      <c r="V189" s="40">
        <v>3</v>
      </c>
      <c r="Y189" s="19"/>
    </row>
    <row r="190" spans="1:25" ht="16" x14ac:dyDescent="0.2">
      <c r="A190" s="35" t="s">
        <v>369</v>
      </c>
      <c r="B190" s="36" t="s">
        <v>3261</v>
      </c>
      <c r="C190" s="36" t="s">
        <v>3267</v>
      </c>
      <c r="D190" s="37">
        <v>45201</v>
      </c>
      <c r="E190" s="36">
        <v>12</v>
      </c>
      <c r="F190" s="36">
        <v>11.25</v>
      </c>
      <c r="G190" s="38">
        <v>0.9375</v>
      </c>
      <c r="H190" s="25">
        <v>16</v>
      </c>
      <c r="I190" s="25">
        <v>18.5</v>
      </c>
      <c r="J190" s="38">
        <v>1.1562999999999899</v>
      </c>
      <c r="K190" s="24">
        <v>0.24679999999999999</v>
      </c>
      <c r="L190" s="38">
        <v>1</v>
      </c>
      <c r="M190" s="38">
        <v>1</v>
      </c>
      <c r="N190" s="39" t="s">
        <v>32</v>
      </c>
      <c r="O190" s="24">
        <v>1</v>
      </c>
      <c r="P190" s="25">
        <v>1</v>
      </c>
      <c r="Q190" s="25">
        <v>10</v>
      </c>
      <c r="R190" s="25">
        <v>4</v>
      </c>
      <c r="S190" s="25"/>
      <c r="T190" s="25">
        <v>0</v>
      </c>
      <c r="U190" s="25">
        <v>11</v>
      </c>
      <c r="V190" s="40">
        <v>3.0909090909090908</v>
      </c>
      <c r="Y190" s="19"/>
    </row>
    <row r="191" spans="1:25" ht="16" x14ac:dyDescent="0.2">
      <c r="A191" s="35" t="s">
        <v>370</v>
      </c>
      <c r="B191" s="36" t="s">
        <v>3261</v>
      </c>
      <c r="C191" s="36" t="s">
        <v>3265</v>
      </c>
      <c r="D191" s="37">
        <v>45209</v>
      </c>
      <c r="E191" s="36">
        <v>12</v>
      </c>
      <c r="F191" s="36">
        <v>14.75</v>
      </c>
      <c r="G191" s="38">
        <v>1.2292000000000001</v>
      </c>
      <c r="H191" s="25">
        <v>16</v>
      </c>
      <c r="I191" s="25">
        <v>19.63</v>
      </c>
      <c r="J191" s="38">
        <v>1.2265999999999999</v>
      </c>
      <c r="K191" s="24">
        <v>0.31269999999999998</v>
      </c>
      <c r="L191" s="38">
        <v>0.88372093023255804</v>
      </c>
      <c r="M191" s="38">
        <v>0.94339622641509402</v>
      </c>
      <c r="N191" s="39" t="s">
        <v>39</v>
      </c>
      <c r="O191" s="24">
        <v>0.91666666666666596</v>
      </c>
      <c r="P191" s="25">
        <v>1</v>
      </c>
      <c r="Q191" s="25">
        <v>10</v>
      </c>
      <c r="R191" s="25">
        <v>9</v>
      </c>
      <c r="S191" s="25">
        <v>2</v>
      </c>
      <c r="T191" s="25">
        <v>7</v>
      </c>
      <c r="U191" s="25">
        <v>28</v>
      </c>
      <c r="V191" s="40">
        <v>4</v>
      </c>
      <c r="Y191" s="19"/>
    </row>
    <row r="192" spans="1:25" ht="16" x14ac:dyDescent="0.2">
      <c r="A192" s="35" t="s">
        <v>371</v>
      </c>
      <c r="B192" s="36" t="s">
        <v>3266</v>
      </c>
      <c r="C192" s="36" t="s">
        <v>3262</v>
      </c>
      <c r="D192" s="37">
        <v>43777</v>
      </c>
      <c r="E192" s="36">
        <v>30</v>
      </c>
      <c r="F192" s="36">
        <v>10.8799999999999</v>
      </c>
      <c r="G192" s="38">
        <v>0.36249999999999999</v>
      </c>
      <c r="H192" s="25">
        <v>38</v>
      </c>
      <c r="I192" s="25">
        <v>35.19</v>
      </c>
      <c r="J192" s="38">
        <v>0.92599999999999905</v>
      </c>
      <c r="K192" s="24">
        <v>0.21510000000000001</v>
      </c>
      <c r="L192" s="38">
        <v>0.96551724137931005</v>
      </c>
      <c r="M192" s="38">
        <v>0.952380952380952</v>
      </c>
      <c r="N192" s="39" t="s">
        <v>40</v>
      </c>
      <c r="O192" s="24">
        <v>0.375</v>
      </c>
      <c r="P192" s="25"/>
      <c r="Q192" s="25"/>
      <c r="R192" s="25"/>
      <c r="S192" s="25"/>
      <c r="T192" s="25">
        <v>7</v>
      </c>
      <c r="U192" s="25">
        <v>14</v>
      </c>
      <c r="V192" s="40">
        <v>5</v>
      </c>
      <c r="Y192" s="19"/>
    </row>
    <row r="193" spans="1:25" ht="16" x14ac:dyDescent="0.2">
      <c r="A193" s="35" t="s">
        <v>372</v>
      </c>
      <c r="B193" s="36" t="s">
        <v>3263</v>
      </c>
      <c r="C193" s="36" t="s">
        <v>3264</v>
      </c>
      <c r="D193" s="37">
        <v>42235</v>
      </c>
      <c r="E193" s="36">
        <v>20</v>
      </c>
      <c r="F193" s="36">
        <v>14</v>
      </c>
      <c r="G193" s="38">
        <v>0.7</v>
      </c>
      <c r="H193" s="25">
        <v>24</v>
      </c>
      <c r="I193" s="25">
        <v>28.75</v>
      </c>
      <c r="J193" s="38">
        <v>1.1979</v>
      </c>
      <c r="K193" s="24">
        <v>0.21290000000000001</v>
      </c>
      <c r="L193" s="38">
        <v>0.95833333333333304</v>
      </c>
      <c r="M193" s="38">
        <v>1</v>
      </c>
      <c r="N193" s="39" t="s">
        <v>23</v>
      </c>
      <c r="O193" s="24">
        <v>0.75</v>
      </c>
      <c r="P193" s="25"/>
      <c r="Q193" s="25"/>
      <c r="R193" s="25">
        <v>3</v>
      </c>
      <c r="S193" s="25"/>
      <c r="T193" s="25">
        <v>1</v>
      </c>
      <c r="U193" s="25">
        <v>9</v>
      </c>
      <c r="V193" s="40">
        <v>4.5</v>
      </c>
      <c r="Y193" s="19"/>
    </row>
    <row r="194" spans="1:25" ht="16" x14ac:dyDescent="0.2">
      <c r="A194" s="35" t="s">
        <v>373</v>
      </c>
      <c r="B194" s="36" t="s">
        <v>3261</v>
      </c>
      <c r="C194" s="36" t="s">
        <v>3264</v>
      </c>
      <c r="D194" s="37">
        <v>45972</v>
      </c>
      <c r="E194" s="36">
        <v>35</v>
      </c>
      <c r="F194" s="36">
        <v>26.5</v>
      </c>
      <c r="G194" s="38">
        <v>0.7571</v>
      </c>
      <c r="H194" s="25">
        <v>43</v>
      </c>
      <c r="I194" s="25">
        <v>44.13</v>
      </c>
      <c r="J194" s="38">
        <v>1.0262</v>
      </c>
      <c r="K194" s="24">
        <v>0.1027</v>
      </c>
      <c r="L194" s="38">
        <v>0.97222222222222199</v>
      </c>
      <c r="M194" s="38">
        <v>0.98958333333333304</v>
      </c>
      <c r="N194" s="39" t="s">
        <v>3273</v>
      </c>
      <c r="O194" s="24">
        <v>0.2</v>
      </c>
      <c r="P194" s="25">
        <v>1</v>
      </c>
      <c r="Q194" s="25">
        <v>10</v>
      </c>
      <c r="R194" s="25">
        <v>1</v>
      </c>
      <c r="S194" s="25"/>
      <c r="T194" s="25">
        <v>18</v>
      </c>
      <c r="U194" s="25">
        <v>33</v>
      </c>
      <c r="V194" s="40">
        <v>5</v>
      </c>
      <c r="Y194" s="19"/>
    </row>
    <row r="195" spans="1:25" ht="16" x14ac:dyDescent="0.2">
      <c r="A195" s="35" t="s">
        <v>374</v>
      </c>
      <c r="B195" s="36" t="s">
        <v>3261</v>
      </c>
      <c r="C195" s="36" t="s">
        <v>3267</v>
      </c>
      <c r="D195" s="37">
        <v>45775</v>
      </c>
      <c r="E195" s="36">
        <v>30</v>
      </c>
      <c r="F195" s="36">
        <v>16.88</v>
      </c>
      <c r="G195" s="38">
        <v>0.5625</v>
      </c>
      <c r="H195" s="25">
        <v>38</v>
      </c>
      <c r="I195" s="25">
        <v>36.25</v>
      </c>
      <c r="J195" s="38">
        <v>0.95389999999999997</v>
      </c>
      <c r="K195" s="24">
        <v>0.24859999999999999</v>
      </c>
      <c r="L195" s="38">
        <v>0.4</v>
      </c>
      <c r="M195" s="38">
        <v>0.953125</v>
      </c>
      <c r="N195" s="39" t="s">
        <v>66</v>
      </c>
      <c r="O195" s="24">
        <v>0.4375</v>
      </c>
      <c r="P195" s="25"/>
      <c r="Q195" s="25"/>
      <c r="R195" s="25">
        <v>9</v>
      </c>
      <c r="S195" s="25">
        <v>1</v>
      </c>
      <c r="T195" s="25">
        <v>11</v>
      </c>
      <c r="U195" s="25">
        <v>31</v>
      </c>
      <c r="V195" s="40">
        <v>5</v>
      </c>
      <c r="Y195" s="19"/>
    </row>
    <row r="196" spans="1:25" ht="16" x14ac:dyDescent="0.2">
      <c r="A196" s="35" t="s">
        <v>376</v>
      </c>
      <c r="B196" s="36" t="s">
        <v>3266</v>
      </c>
      <c r="C196" s="36" t="s">
        <v>3264</v>
      </c>
      <c r="D196" s="37">
        <v>45264</v>
      </c>
      <c r="E196" s="36">
        <v>12</v>
      </c>
      <c r="F196" s="36">
        <v>6.81</v>
      </c>
      <c r="G196" s="38">
        <v>0.56769999999999998</v>
      </c>
      <c r="H196" s="25">
        <v>16</v>
      </c>
      <c r="I196" s="25">
        <v>16.809999999999999</v>
      </c>
      <c r="J196" s="38">
        <v>1.0508</v>
      </c>
      <c r="K196" s="24">
        <v>0.41360000000000002</v>
      </c>
      <c r="L196" s="38">
        <v>0.94444444444444398</v>
      </c>
      <c r="M196" s="38">
        <v>1</v>
      </c>
      <c r="N196" s="39" t="s">
        <v>32</v>
      </c>
      <c r="O196" s="24">
        <v>0.66666666666666596</v>
      </c>
      <c r="P196" s="25"/>
      <c r="Q196" s="25"/>
      <c r="R196" s="25">
        <v>1</v>
      </c>
      <c r="S196" s="25"/>
      <c r="T196" s="25">
        <v>2</v>
      </c>
      <c r="U196" s="25">
        <v>11</v>
      </c>
      <c r="V196" s="40"/>
      <c r="Y196" s="19"/>
    </row>
    <row r="197" spans="1:25" ht="16" x14ac:dyDescent="0.2">
      <c r="A197" s="35" t="s">
        <v>377</v>
      </c>
      <c r="B197" s="36" t="s">
        <v>3263</v>
      </c>
      <c r="C197" s="36" t="s">
        <v>3262</v>
      </c>
      <c r="D197" s="37">
        <v>44064</v>
      </c>
      <c r="E197" s="36">
        <v>30</v>
      </c>
      <c r="F197" s="36">
        <v>8.3799999999999901</v>
      </c>
      <c r="G197" s="38">
        <v>0.2792</v>
      </c>
      <c r="H197" s="25">
        <v>38</v>
      </c>
      <c r="I197" s="25">
        <v>41.5</v>
      </c>
      <c r="J197" s="38">
        <v>1.0920999999999901</v>
      </c>
      <c r="K197" s="24">
        <v>0.3695</v>
      </c>
      <c r="L197" s="38">
        <v>0.94736842105263097</v>
      </c>
      <c r="M197" s="38">
        <v>1</v>
      </c>
      <c r="N197" s="39" t="s">
        <v>45</v>
      </c>
      <c r="O197" s="24">
        <v>0.7</v>
      </c>
      <c r="P197" s="25"/>
      <c r="Q197" s="25"/>
      <c r="R197" s="25">
        <v>3</v>
      </c>
      <c r="S197" s="25"/>
      <c r="T197" s="25">
        <v>1</v>
      </c>
      <c r="U197" s="25">
        <v>11</v>
      </c>
      <c r="V197" s="40">
        <v>2.8571428571428572</v>
      </c>
      <c r="Y197" s="19"/>
    </row>
    <row r="198" spans="1:25" ht="16" x14ac:dyDescent="0.2">
      <c r="A198" s="35" t="s">
        <v>378</v>
      </c>
      <c r="B198" s="36" t="s">
        <v>3261</v>
      </c>
      <c r="C198" s="36" t="s">
        <v>3267</v>
      </c>
      <c r="D198" s="37">
        <v>45195</v>
      </c>
      <c r="E198" s="36">
        <v>12</v>
      </c>
      <c r="F198" s="36">
        <v>18</v>
      </c>
      <c r="G198" s="38">
        <v>1.5</v>
      </c>
      <c r="H198" s="25">
        <v>16</v>
      </c>
      <c r="I198" s="25">
        <v>23.56</v>
      </c>
      <c r="J198" s="38">
        <v>1.4726999999999999</v>
      </c>
      <c r="K198" s="24">
        <v>0.28079999999999999</v>
      </c>
      <c r="L198" s="38">
        <v>0.98412698412698396</v>
      </c>
      <c r="M198" s="38">
        <v>0.96590909090909005</v>
      </c>
      <c r="N198" s="39" t="s">
        <v>64</v>
      </c>
      <c r="O198" s="24">
        <v>0.4</v>
      </c>
      <c r="P198" s="25">
        <v>1</v>
      </c>
      <c r="Q198" s="25">
        <v>10</v>
      </c>
      <c r="R198" s="25">
        <v>6</v>
      </c>
      <c r="S198" s="25"/>
      <c r="T198" s="25">
        <v>5</v>
      </c>
      <c r="U198" s="25">
        <v>20</v>
      </c>
      <c r="V198" s="40">
        <v>4</v>
      </c>
      <c r="Y198" s="19"/>
    </row>
    <row r="199" spans="1:25" ht="16" x14ac:dyDescent="0.2">
      <c r="A199" s="35" t="s">
        <v>380</v>
      </c>
      <c r="B199" s="36" t="s">
        <v>3261</v>
      </c>
      <c r="C199" s="36" t="s">
        <v>3264</v>
      </c>
      <c r="D199" s="37">
        <v>45735</v>
      </c>
      <c r="E199" s="36">
        <v>12</v>
      </c>
      <c r="F199" s="36">
        <v>10.25</v>
      </c>
      <c r="G199" s="38">
        <v>0.85419999999999996</v>
      </c>
      <c r="H199" s="25">
        <v>16</v>
      </c>
      <c r="I199" s="25">
        <v>20.38</v>
      </c>
      <c r="J199" s="38">
        <v>1.2734000000000001</v>
      </c>
      <c r="K199" s="24">
        <v>0.1041</v>
      </c>
      <c r="L199" s="38">
        <v>0.63333333333333297</v>
      </c>
      <c r="M199" s="38">
        <v>0.97435897435897401</v>
      </c>
      <c r="N199" s="39" t="s">
        <v>37</v>
      </c>
      <c r="O199" s="24">
        <v>0.125</v>
      </c>
      <c r="P199" s="25">
        <v>1</v>
      </c>
      <c r="Q199" s="25">
        <v>10</v>
      </c>
      <c r="R199" s="25">
        <v>4</v>
      </c>
      <c r="S199" s="25">
        <v>1</v>
      </c>
      <c r="T199" s="25">
        <v>4</v>
      </c>
      <c r="U199" s="25">
        <v>13</v>
      </c>
      <c r="V199" s="40"/>
      <c r="Y199" s="19"/>
    </row>
    <row r="200" spans="1:25" ht="16" x14ac:dyDescent="0.2">
      <c r="A200" s="35" t="s">
        <v>381</v>
      </c>
      <c r="B200" s="36" t="s">
        <v>3261</v>
      </c>
      <c r="C200" s="36" t="s">
        <v>3264</v>
      </c>
      <c r="D200" s="37">
        <v>45196</v>
      </c>
      <c r="E200" s="36">
        <v>12</v>
      </c>
      <c r="F200" s="36">
        <v>12.88</v>
      </c>
      <c r="G200" s="38">
        <v>1.0729</v>
      </c>
      <c r="H200" s="25">
        <v>16</v>
      </c>
      <c r="I200" s="25">
        <v>16</v>
      </c>
      <c r="J200" s="38">
        <v>1</v>
      </c>
      <c r="K200" s="24">
        <v>4.8099999999999997E-2</v>
      </c>
      <c r="L200" s="38">
        <v>0.97435897435897401</v>
      </c>
      <c r="M200" s="38">
        <v>0.97560975609755995</v>
      </c>
      <c r="N200" s="39" t="s">
        <v>48</v>
      </c>
      <c r="O200" s="24">
        <v>0.85714285714285698</v>
      </c>
      <c r="P200" s="25"/>
      <c r="Q200" s="25"/>
      <c r="R200" s="25">
        <v>6</v>
      </c>
      <c r="S200" s="25"/>
      <c r="T200" s="25">
        <v>6</v>
      </c>
      <c r="U200" s="25">
        <v>13</v>
      </c>
      <c r="V200" s="40">
        <v>3.6666666666666665</v>
      </c>
      <c r="Y200" s="19"/>
    </row>
    <row r="201" spans="1:25" ht="16" x14ac:dyDescent="0.2">
      <c r="A201" s="35" t="s">
        <v>385</v>
      </c>
      <c r="B201" s="36" t="s">
        <v>3261</v>
      </c>
      <c r="C201" s="36" t="s">
        <v>3268</v>
      </c>
      <c r="D201" s="37">
        <v>46031</v>
      </c>
      <c r="E201" s="36">
        <v>12</v>
      </c>
      <c r="F201" s="36">
        <v>0</v>
      </c>
      <c r="G201" s="38">
        <v>0</v>
      </c>
      <c r="H201" s="25">
        <v>16</v>
      </c>
      <c r="I201" s="25">
        <v>6.08</v>
      </c>
      <c r="J201" s="38">
        <v>0.38019999999999998</v>
      </c>
      <c r="K201" s="24"/>
      <c r="L201" s="38"/>
      <c r="M201" s="38"/>
      <c r="N201" s="39" t="s">
        <v>32</v>
      </c>
      <c r="O201" s="24"/>
      <c r="P201" s="25"/>
      <c r="Q201" s="25"/>
      <c r="R201" s="25"/>
      <c r="S201" s="25"/>
      <c r="T201" s="25">
        <v>0</v>
      </c>
      <c r="U201" s="25">
        <v>0</v>
      </c>
      <c r="V201" s="40"/>
      <c r="Y201" s="19"/>
    </row>
    <row r="202" spans="1:25" ht="16" x14ac:dyDescent="0.2">
      <c r="A202" s="35" t="s">
        <v>387</v>
      </c>
      <c r="B202" s="36" t="s">
        <v>3261</v>
      </c>
      <c r="C202" s="36" t="s">
        <v>3269</v>
      </c>
      <c r="D202" s="37">
        <v>46028</v>
      </c>
      <c r="E202" s="36">
        <v>12</v>
      </c>
      <c r="F202" s="36">
        <v>2.33</v>
      </c>
      <c r="G202" s="38">
        <v>0.19439999999999999</v>
      </c>
      <c r="H202" s="25">
        <v>16</v>
      </c>
      <c r="I202" s="25">
        <v>12.58</v>
      </c>
      <c r="J202" s="38">
        <v>0.78649999999999998</v>
      </c>
      <c r="K202" s="24"/>
      <c r="L202" s="38">
        <v>1</v>
      </c>
      <c r="M202" s="38">
        <v>1</v>
      </c>
      <c r="N202" s="39" t="s">
        <v>48</v>
      </c>
      <c r="O202" s="24"/>
      <c r="P202" s="25"/>
      <c r="Q202" s="25"/>
      <c r="R202" s="25"/>
      <c r="S202" s="25"/>
      <c r="T202" s="25">
        <v>3</v>
      </c>
      <c r="U202" s="25">
        <v>3</v>
      </c>
      <c r="V202" s="40"/>
      <c r="Y202" s="19"/>
    </row>
    <row r="203" spans="1:25" ht="16" x14ac:dyDescent="0.2">
      <c r="A203" s="35" t="s">
        <v>388</v>
      </c>
      <c r="B203" s="36" t="s">
        <v>3261</v>
      </c>
      <c r="C203" s="36" t="s">
        <v>3265</v>
      </c>
      <c r="D203" s="37">
        <v>45194</v>
      </c>
      <c r="E203" s="36">
        <v>12</v>
      </c>
      <c r="F203" s="36">
        <v>10.5</v>
      </c>
      <c r="G203" s="38">
        <v>0.875</v>
      </c>
      <c r="H203" s="25">
        <v>16</v>
      </c>
      <c r="I203" s="25">
        <v>15.059999999999899</v>
      </c>
      <c r="J203" s="38">
        <v>0.94140000000000001</v>
      </c>
      <c r="K203" s="24">
        <v>0.23949999999999999</v>
      </c>
      <c r="L203" s="38">
        <v>1</v>
      </c>
      <c r="M203" s="38">
        <v>1</v>
      </c>
      <c r="N203" s="39" t="s">
        <v>36</v>
      </c>
      <c r="O203" s="24">
        <v>0.77777777777777701</v>
      </c>
      <c r="P203" s="25"/>
      <c r="Q203" s="25"/>
      <c r="R203" s="25">
        <v>3</v>
      </c>
      <c r="S203" s="25"/>
      <c r="T203" s="25">
        <v>0</v>
      </c>
      <c r="U203" s="25">
        <v>10</v>
      </c>
      <c r="V203" s="40"/>
      <c r="Y203" s="19"/>
    </row>
    <row r="204" spans="1:25" ht="16" x14ac:dyDescent="0.2">
      <c r="A204" s="35" t="s">
        <v>389</v>
      </c>
      <c r="B204" s="36" t="s">
        <v>3263</v>
      </c>
      <c r="C204" s="36" t="s">
        <v>221</v>
      </c>
      <c r="D204" s="37">
        <v>42811</v>
      </c>
      <c r="E204" s="36">
        <v>30</v>
      </c>
      <c r="F204" s="36">
        <v>11.25</v>
      </c>
      <c r="G204" s="38">
        <v>0.375</v>
      </c>
      <c r="H204" s="25">
        <v>38</v>
      </c>
      <c r="I204" s="25">
        <v>55.379999999999903</v>
      </c>
      <c r="J204" s="38">
        <v>1.4571999999999901</v>
      </c>
      <c r="K204" s="24">
        <v>0.23710000000000001</v>
      </c>
      <c r="L204" s="38">
        <v>1</v>
      </c>
      <c r="M204" s="38">
        <v>1</v>
      </c>
      <c r="N204" s="39" t="s">
        <v>48</v>
      </c>
      <c r="O204" s="24">
        <v>1</v>
      </c>
      <c r="P204" s="25">
        <v>1</v>
      </c>
      <c r="Q204" s="25">
        <v>10</v>
      </c>
      <c r="R204" s="25">
        <v>1</v>
      </c>
      <c r="S204" s="25"/>
      <c r="T204" s="25">
        <v>5</v>
      </c>
      <c r="U204" s="25">
        <v>14</v>
      </c>
      <c r="V204" s="40">
        <v>4.166666666666667</v>
      </c>
      <c r="Y204" s="19"/>
    </row>
    <row r="205" spans="1:25" ht="16" x14ac:dyDescent="0.2">
      <c r="A205" s="35" t="s">
        <v>390</v>
      </c>
      <c r="B205" s="36" t="s">
        <v>3261</v>
      </c>
      <c r="C205" s="36" t="s">
        <v>3268</v>
      </c>
      <c r="D205" s="37">
        <v>46031</v>
      </c>
      <c r="E205" s="36">
        <v>30</v>
      </c>
      <c r="F205" s="36">
        <v>0</v>
      </c>
      <c r="G205" s="38">
        <v>0</v>
      </c>
      <c r="H205" s="25">
        <v>38</v>
      </c>
      <c r="I205" s="25">
        <v>23</v>
      </c>
      <c r="J205" s="38">
        <v>0.60529999999999995</v>
      </c>
      <c r="K205" s="24"/>
      <c r="L205" s="38"/>
      <c r="M205" s="38"/>
      <c r="N205" s="39" t="s">
        <v>32</v>
      </c>
      <c r="O205" s="24"/>
      <c r="P205" s="25"/>
      <c r="Q205" s="25"/>
      <c r="R205" s="25"/>
      <c r="S205" s="25"/>
      <c r="T205" s="25">
        <v>0</v>
      </c>
      <c r="U205" s="25">
        <v>0</v>
      </c>
      <c r="V205" s="40"/>
      <c r="Y205" s="19"/>
    </row>
    <row r="206" spans="1:25" ht="16" x14ac:dyDescent="0.2">
      <c r="A206" s="35" t="s">
        <v>391</v>
      </c>
      <c r="B206" s="36" t="s">
        <v>3261</v>
      </c>
      <c r="C206" s="36" t="s">
        <v>3264</v>
      </c>
      <c r="D206" s="37">
        <v>45740</v>
      </c>
      <c r="E206" s="36">
        <v>20</v>
      </c>
      <c r="F206" s="36">
        <v>10</v>
      </c>
      <c r="G206" s="38">
        <v>0.5</v>
      </c>
      <c r="H206" s="25">
        <v>24</v>
      </c>
      <c r="I206" s="25">
        <v>17.690000000000001</v>
      </c>
      <c r="J206" s="38">
        <v>0.73699999999999999</v>
      </c>
      <c r="K206" s="24">
        <v>6.25E-2</v>
      </c>
      <c r="L206" s="38">
        <v>0.96428571428571397</v>
      </c>
      <c r="M206" s="38">
        <v>1</v>
      </c>
      <c r="N206" s="39" t="s">
        <v>23</v>
      </c>
      <c r="O206" s="24">
        <v>0.5</v>
      </c>
      <c r="P206" s="25">
        <v>2</v>
      </c>
      <c r="Q206" s="25">
        <v>10</v>
      </c>
      <c r="R206" s="25">
        <v>5</v>
      </c>
      <c r="S206" s="25"/>
      <c r="T206" s="25">
        <v>3</v>
      </c>
      <c r="U206" s="25">
        <v>13</v>
      </c>
      <c r="V206" s="40"/>
      <c r="Y206" s="19"/>
    </row>
    <row r="207" spans="1:25" ht="16" x14ac:dyDescent="0.2">
      <c r="A207" s="35" t="s">
        <v>392</v>
      </c>
      <c r="B207" s="36" t="s">
        <v>3266</v>
      </c>
      <c r="C207" s="36" t="s">
        <v>3262</v>
      </c>
      <c r="D207" s="37">
        <v>44064</v>
      </c>
      <c r="E207" s="36">
        <v>12</v>
      </c>
      <c r="F207" s="36">
        <v>12.75</v>
      </c>
      <c r="G207" s="38">
        <v>1.0625</v>
      </c>
      <c r="H207" s="25">
        <v>16</v>
      </c>
      <c r="I207" s="25">
        <v>25.44</v>
      </c>
      <c r="J207" s="38">
        <v>1.5897999999999901</v>
      </c>
      <c r="K207" s="24">
        <v>0.1235</v>
      </c>
      <c r="L207" s="38">
        <v>0.96774193548387</v>
      </c>
      <c r="M207" s="38">
        <v>1</v>
      </c>
      <c r="N207" s="39" t="s">
        <v>66</v>
      </c>
      <c r="O207" s="24">
        <v>0.4</v>
      </c>
      <c r="P207" s="25"/>
      <c r="Q207" s="25"/>
      <c r="R207" s="25">
        <v>0</v>
      </c>
      <c r="S207" s="25"/>
      <c r="T207" s="25">
        <v>6</v>
      </c>
      <c r="U207" s="25">
        <v>17</v>
      </c>
      <c r="V207" s="40">
        <v>4</v>
      </c>
      <c r="Y207" s="19"/>
    </row>
    <row r="208" spans="1:25" ht="16" x14ac:dyDescent="0.2">
      <c r="A208" s="35" t="s">
        <v>394</v>
      </c>
      <c r="B208" s="36" t="s">
        <v>3266</v>
      </c>
      <c r="C208" s="36" t="s">
        <v>3262</v>
      </c>
      <c r="D208" s="37">
        <v>44611</v>
      </c>
      <c r="E208" s="36">
        <v>30</v>
      </c>
      <c r="F208" s="36">
        <v>13.63</v>
      </c>
      <c r="G208" s="38">
        <v>0.45419999999999999</v>
      </c>
      <c r="H208" s="25">
        <v>38</v>
      </c>
      <c r="I208" s="25">
        <v>38.44</v>
      </c>
      <c r="J208" s="38">
        <v>1.0115000000000001</v>
      </c>
      <c r="K208" s="24">
        <v>6.4699999999999994E-2</v>
      </c>
      <c r="L208" s="38">
        <v>0.97142857142857097</v>
      </c>
      <c r="M208" s="38">
        <v>1</v>
      </c>
      <c r="N208" s="39" t="s">
        <v>32</v>
      </c>
      <c r="O208" s="24">
        <v>0.71428571428571397</v>
      </c>
      <c r="P208" s="25"/>
      <c r="Q208" s="25"/>
      <c r="R208" s="25">
        <v>6</v>
      </c>
      <c r="S208" s="25"/>
      <c r="T208" s="25">
        <v>6</v>
      </c>
      <c r="U208" s="25">
        <v>20</v>
      </c>
      <c r="V208" s="40">
        <v>4.8</v>
      </c>
      <c r="Y208" s="19"/>
    </row>
    <row r="209" spans="1:25" ht="16" x14ac:dyDescent="0.2">
      <c r="A209" s="35" t="s">
        <v>395</v>
      </c>
      <c r="B209" s="36" t="s">
        <v>3261</v>
      </c>
      <c r="C209" s="36" t="s">
        <v>3265</v>
      </c>
      <c r="D209" s="37">
        <v>45810</v>
      </c>
      <c r="E209" s="36">
        <v>30</v>
      </c>
      <c r="F209" s="36">
        <v>25.13</v>
      </c>
      <c r="G209" s="38">
        <v>0.83750000000000002</v>
      </c>
      <c r="H209" s="25">
        <v>38</v>
      </c>
      <c r="I209" s="25">
        <v>31.88</v>
      </c>
      <c r="J209" s="38">
        <v>0.83879999999999999</v>
      </c>
      <c r="K209" s="24">
        <v>0.13730000000000001</v>
      </c>
      <c r="L209" s="38">
        <v>1</v>
      </c>
      <c r="M209" s="38">
        <v>0.961165048543689</v>
      </c>
      <c r="N209" s="39" t="s">
        <v>232</v>
      </c>
      <c r="O209" s="24">
        <v>1</v>
      </c>
      <c r="P209" s="25"/>
      <c r="Q209" s="25"/>
      <c r="R209" s="25">
        <v>8</v>
      </c>
      <c r="S209" s="25"/>
      <c r="T209" s="25">
        <v>15</v>
      </c>
      <c r="U209" s="25">
        <v>37</v>
      </c>
      <c r="V209" s="40">
        <v>4</v>
      </c>
      <c r="Y209" s="19"/>
    </row>
    <row r="210" spans="1:25" ht="16" x14ac:dyDescent="0.2">
      <c r="A210" s="35" t="s">
        <v>397</v>
      </c>
      <c r="B210" s="36" t="s">
        <v>3261</v>
      </c>
      <c r="C210" s="36" t="s">
        <v>3267</v>
      </c>
      <c r="D210" s="37">
        <v>45278</v>
      </c>
      <c r="E210" s="36">
        <v>30</v>
      </c>
      <c r="F210" s="36">
        <v>33.75</v>
      </c>
      <c r="G210" s="38">
        <v>1.125</v>
      </c>
      <c r="H210" s="25">
        <v>38</v>
      </c>
      <c r="I210" s="25">
        <v>43.75</v>
      </c>
      <c r="J210" s="38">
        <v>1.1513</v>
      </c>
      <c r="K210" s="24">
        <v>0.152</v>
      </c>
      <c r="L210" s="38">
        <v>1</v>
      </c>
      <c r="M210" s="38">
        <v>0.91200000000000003</v>
      </c>
      <c r="N210" s="39" t="s">
        <v>383</v>
      </c>
      <c r="O210" s="24">
        <v>0.68181818181818099</v>
      </c>
      <c r="P210" s="25">
        <v>1</v>
      </c>
      <c r="Q210" s="25">
        <v>10</v>
      </c>
      <c r="R210" s="25">
        <v>14</v>
      </c>
      <c r="S210" s="25"/>
      <c r="T210" s="25">
        <v>17</v>
      </c>
      <c r="U210" s="25">
        <v>43</v>
      </c>
      <c r="V210" s="40">
        <v>4.4000000000000004</v>
      </c>
      <c r="Y210" s="19"/>
    </row>
    <row r="211" spans="1:25" ht="16" x14ac:dyDescent="0.2">
      <c r="A211" s="35" t="s">
        <v>399</v>
      </c>
      <c r="B211" s="36" t="s">
        <v>3261</v>
      </c>
      <c r="C211" s="36" t="s">
        <v>3265</v>
      </c>
      <c r="D211" s="37">
        <v>45902</v>
      </c>
      <c r="E211" s="36">
        <v>30</v>
      </c>
      <c r="F211" s="36">
        <v>28.38</v>
      </c>
      <c r="G211" s="38">
        <v>0.94579999999999997</v>
      </c>
      <c r="H211" s="25">
        <v>38</v>
      </c>
      <c r="I211" s="25">
        <v>38.31</v>
      </c>
      <c r="J211" s="38">
        <v>1.0082</v>
      </c>
      <c r="K211" s="24">
        <v>0.19320000000000001</v>
      </c>
      <c r="L211" s="38">
        <v>0.89024390243902396</v>
      </c>
      <c r="M211" s="38">
        <v>0.99145299145299104</v>
      </c>
      <c r="N211" s="39" t="s">
        <v>375</v>
      </c>
      <c r="O211" s="24">
        <v>0.6875</v>
      </c>
      <c r="P211" s="25"/>
      <c r="Q211" s="25"/>
      <c r="R211" s="25">
        <v>11</v>
      </c>
      <c r="S211" s="25">
        <v>1</v>
      </c>
      <c r="T211" s="25">
        <v>11</v>
      </c>
      <c r="U211" s="25">
        <v>34</v>
      </c>
      <c r="V211" s="40">
        <v>5</v>
      </c>
      <c r="Y211" s="19"/>
    </row>
    <row r="212" spans="1:25" ht="16" x14ac:dyDescent="0.2">
      <c r="A212" s="35" t="s">
        <v>402</v>
      </c>
      <c r="B212" s="36" t="s">
        <v>3263</v>
      </c>
      <c r="C212" s="36" t="s">
        <v>3262</v>
      </c>
      <c r="D212" s="37">
        <v>43917</v>
      </c>
      <c r="E212" s="36">
        <v>30</v>
      </c>
      <c r="F212" s="36">
        <v>15.13</v>
      </c>
      <c r="G212" s="38">
        <v>0.50419999999999998</v>
      </c>
      <c r="H212" s="25">
        <v>38</v>
      </c>
      <c r="I212" s="25">
        <v>34.130000000000003</v>
      </c>
      <c r="J212" s="38">
        <v>0.89800000000000002</v>
      </c>
      <c r="K212" s="24">
        <v>0.1961</v>
      </c>
      <c r="L212" s="38">
        <v>1</v>
      </c>
      <c r="M212" s="38">
        <v>1</v>
      </c>
      <c r="N212" s="39" t="s">
        <v>37</v>
      </c>
      <c r="O212" s="24">
        <v>0.8</v>
      </c>
      <c r="P212" s="25"/>
      <c r="Q212" s="25"/>
      <c r="R212" s="25">
        <v>2</v>
      </c>
      <c r="S212" s="25">
        <v>6</v>
      </c>
      <c r="T212" s="25">
        <v>3</v>
      </c>
      <c r="U212" s="25">
        <v>14</v>
      </c>
      <c r="V212" s="40">
        <v>2.8</v>
      </c>
      <c r="Y212" s="19"/>
    </row>
    <row r="213" spans="1:25" ht="16" x14ac:dyDescent="0.2">
      <c r="A213" s="35" t="s">
        <v>403</v>
      </c>
      <c r="B213" s="36" t="s">
        <v>3261</v>
      </c>
      <c r="C213" s="36" t="s">
        <v>3264</v>
      </c>
      <c r="D213" s="37">
        <v>45193</v>
      </c>
      <c r="E213" s="36">
        <v>20</v>
      </c>
      <c r="F213" s="36">
        <v>23.25</v>
      </c>
      <c r="G213" s="38">
        <v>1.1625000000000001</v>
      </c>
      <c r="H213" s="25">
        <v>24</v>
      </c>
      <c r="I213" s="25">
        <v>32.130000000000003</v>
      </c>
      <c r="J213" s="38">
        <v>1.3385</v>
      </c>
      <c r="K213" s="24">
        <v>7.1800000000000003E-2</v>
      </c>
      <c r="L213" s="38">
        <v>0.9375</v>
      </c>
      <c r="M213" s="38">
        <v>0.989247311827956</v>
      </c>
      <c r="N213" s="39" t="s">
        <v>189</v>
      </c>
      <c r="O213" s="24">
        <v>0.11764705882352899</v>
      </c>
      <c r="P213" s="25">
        <v>2</v>
      </c>
      <c r="Q213" s="25">
        <v>7.5</v>
      </c>
      <c r="R213" s="25">
        <v>17</v>
      </c>
      <c r="S213" s="25"/>
      <c r="T213" s="25">
        <v>13</v>
      </c>
      <c r="U213" s="25">
        <v>30</v>
      </c>
      <c r="V213" s="40">
        <v>3.8</v>
      </c>
      <c r="Y213" s="19"/>
    </row>
    <row r="214" spans="1:25" ht="16" x14ac:dyDescent="0.2">
      <c r="A214" s="35" t="s">
        <v>408</v>
      </c>
      <c r="B214" s="36" t="s">
        <v>3261</v>
      </c>
      <c r="C214" s="36" t="s">
        <v>3264</v>
      </c>
      <c r="D214" s="37">
        <v>45763</v>
      </c>
      <c r="E214" s="36">
        <v>30</v>
      </c>
      <c r="F214" s="36">
        <v>20.13</v>
      </c>
      <c r="G214" s="38">
        <v>0.67079999999999995</v>
      </c>
      <c r="H214" s="25">
        <v>38</v>
      </c>
      <c r="I214" s="25">
        <v>29.38</v>
      </c>
      <c r="J214" s="38">
        <v>0.77299999999999902</v>
      </c>
      <c r="K214" s="24">
        <v>0.2296</v>
      </c>
      <c r="L214" s="38">
        <v>0.97959183673469297</v>
      </c>
      <c r="M214" s="38">
        <v>1</v>
      </c>
      <c r="N214" s="39" t="s">
        <v>189</v>
      </c>
      <c r="O214" s="24">
        <v>0.8</v>
      </c>
      <c r="P214" s="25"/>
      <c r="Q214" s="25"/>
      <c r="R214" s="25">
        <v>14</v>
      </c>
      <c r="S214" s="25"/>
      <c r="T214" s="25">
        <v>8</v>
      </c>
      <c r="U214" s="25">
        <v>26</v>
      </c>
      <c r="V214" s="40"/>
      <c r="Y214" s="19"/>
    </row>
    <row r="215" spans="1:25" ht="16" x14ac:dyDescent="0.2">
      <c r="A215" s="35" t="s">
        <v>409</v>
      </c>
      <c r="B215" s="36" t="s">
        <v>3266</v>
      </c>
      <c r="C215" s="36" t="s">
        <v>3267</v>
      </c>
      <c r="D215" s="37">
        <v>45307</v>
      </c>
      <c r="E215" s="36">
        <v>12</v>
      </c>
      <c r="F215" s="36">
        <v>6.38</v>
      </c>
      <c r="G215" s="38">
        <v>0.53129999999999999</v>
      </c>
      <c r="H215" s="25">
        <v>16</v>
      </c>
      <c r="I215" s="25">
        <v>18.309999999999999</v>
      </c>
      <c r="J215" s="38">
        <v>1.1445000000000001</v>
      </c>
      <c r="K215" s="24">
        <v>0.31909999999999999</v>
      </c>
      <c r="L215" s="38">
        <v>1</v>
      </c>
      <c r="M215" s="38">
        <v>0.952380952380952</v>
      </c>
      <c r="N215" s="39" t="s">
        <v>32</v>
      </c>
      <c r="O215" s="24">
        <v>0.66666666666666596</v>
      </c>
      <c r="P215" s="25"/>
      <c r="Q215" s="25"/>
      <c r="R215" s="25">
        <v>1</v>
      </c>
      <c r="S215" s="25"/>
      <c r="T215" s="25">
        <v>0</v>
      </c>
      <c r="U215" s="25">
        <v>5</v>
      </c>
      <c r="V215" s="40">
        <v>3</v>
      </c>
      <c r="Y215" s="19"/>
    </row>
    <row r="216" spans="1:25" ht="16" x14ac:dyDescent="0.2">
      <c r="A216" s="41" t="s">
        <v>410</v>
      </c>
      <c r="B216" s="42" t="s">
        <v>3261</v>
      </c>
      <c r="C216" s="42" t="s">
        <v>3267</v>
      </c>
      <c r="D216" s="43">
        <v>45992</v>
      </c>
      <c r="E216" s="42">
        <v>35</v>
      </c>
      <c r="F216" s="42">
        <v>30.63</v>
      </c>
      <c r="G216" s="29">
        <v>0.875</v>
      </c>
      <c r="H216" s="19">
        <v>43</v>
      </c>
      <c r="I216" s="19">
        <v>42.63</v>
      </c>
      <c r="J216" s="29">
        <v>0.99129999999999996</v>
      </c>
      <c r="K216" s="22">
        <v>0.29509999999999997</v>
      </c>
      <c r="L216" s="29">
        <v>0.94520547945205402</v>
      </c>
      <c r="M216" s="29">
        <v>0.99130434782608601</v>
      </c>
      <c r="N216" s="44" t="s">
        <v>3273</v>
      </c>
      <c r="O216" s="22">
        <v>0.85714285714285698</v>
      </c>
      <c r="P216" s="19">
        <v>1</v>
      </c>
      <c r="Q216" s="19">
        <v>10</v>
      </c>
      <c r="R216" s="19">
        <v>9</v>
      </c>
      <c r="S216" s="19">
        <v>5</v>
      </c>
      <c r="T216" s="19">
        <v>22</v>
      </c>
      <c r="U216" s="19">
        <v>41</v>
      </c>
      <c r="V216">
        <v>5</v>
      </c>
      <c r="Y216" s="19"/>
    </row>
    <row r="217" spans="1:25" x14ac:dyDescent="0.2">
      <c r="A217" s="46" t="s">
        <v>411</v>
      </c>
      <c r="B217" s="28" t="s">
        <v>3263</v>
      </c>
      <c r="C217" s="28" t="s">
        <v>221</v>
      </c>
      <c r="D217" s="47">
        <v>44239</v>
      </c>
      <c r="E217" s="42">
        <v>35</v>
      </c>
      <c r="F217" s="42">
        <v>23.38</v>
      </c>
      <c r="G217" s="29">
        <v>0.66789999999999905</v>
      </c>
      <c r="H217" s="19">
        <v>43</v>
      </c>
      <c r="I217" s="19">
        <v>43.5</v>
      </c>
      <c r="J217" s="29">
        <v>1.0116000000000001</v>
      </c>
      <c r="K217" s="22">
        <v>0.10829999999999999</v>
      </c>
      <c r="L217" s="29">
        <v>0.96551724137931005</v>
      </c>
      <c r="M217" s="29">
        <v>1</v>
      </c>
      <c r="N217" s="44" t="s">
        <v>34</v>
      </c>
      <c r="O217" s="22">
        <v>0.77777777777777701</v>
      </c>
      <c r="P217" s="19"/>
      <c r="Q217" s="19"/>
      <c r="R217" s="19">
        <v>4</v>
      </c>
      <c r="S217" s="19"/>
      <c r="T217" s="19">
        <v>9</v>
      </c>
      <c r="U217" s="19">
        <v>29</v>
      </c>
      <c r="V217">
        <v>2</v>
      </c>
      <c r="Y217" s="19"/>
    </row>
    <row r="218" spans="1:25" x14ac:dyDescent="0.2">
      <c r="A218" s="46" t="s">
        <v>412</v>
      </c>
      <c r="B218" s="28" t="s">
        <v>3261</v>
      </c>
      <c r="C218" s="28" t="s">
        <v>3265</v>
      </c>
      <c r="D218" s="47">
        <v>45684</v>
      </c>
      <c r="E218" s="42">
        <v>30</v>
      </c>
      <c r="F218" s="42">
        <v>25.38</v>
      </c>
      <c r="G218" s="29">
        <v>0.8458</v>
      </c>
      <c r="H218" s="19">
        <v>38</v>
      </c>
      <c r="I218" s="19">
        <v>31.439999999999898</v>
      </c>
      <c r="J218" s="29">
        <v>0.82729999999999904</v>
      </c>
      <c r="K218" s="22">
        <v>0.10920000000000001</v>
      </c>
      <c r="L218" s="29">
        <v>0.98550724637681097</v>
      </c>
      <c r="M218" s="29">
        <v>0.99038461538461497</v>
      </c>
      <c r="N218" s="44" t="s">
        <v>23</v>
      </c>
      <c r="O218" s="22">
        <v>0.72222222222222199</v>
      </c>
      <c r="P218" s="19"/>
      <c r="Q218" s="19"/>
      <c r="R218" s="19">
        <v>13</v>
      </c>
      <c r="S218" s="19"/>
      <c r="T218" s="19">
        <v>3</v>
      </c>
      <c r="U218" s="19">
        <v>30</v>
      </c>
      <c r="Y218" s="19"/>
    </row>
    <row r="219" spans="1:25" x14ac:dyDescent="0.2">
      <c r="A219" s="46" t="s">
        <v>413</v>
      </c>
      <c r="B219" s="28" t="s">
        <v>3266</v>
      </c>
      <c r="C219" s="28" t="s">
        <v>3265</v>
      </c>
      <c r="D219" s="47">
        <v>45702</v>
      </c>
      <c r="E219" s="42">
        <v>30</v>
      </c>
      <c r="F219" s="42">
        <v>22.88</v>
      </c>
      <c r="G219" s="29">
        <v>0.76249999999999996</v>
      </c>
      <c r="H219" s="19">
        <v>38</v>
      </c>
      <c r="I219" s="19">
        <v>41.75</v>
      </c>
      <c r="J219" s="29">
        <v>1.0987</v>
      </c>
      <c r="K219" s="22">
        <v>0.13289999999999999</v>
      </c>
      <c r="L219" s="29">
        <v>0.96923076923076901</v>
      </c>
      <c r="M219" s="29">
        <v>1</v>
      </c>
      <c r="N219" s="44" t="s">
        <v>126</v>
      </c>
      <c r="O219" s="22">
        <v>0.82352941176470495</v>
      </c>
      <c r="P219" s="19">
        <v>1</v>
      </c>
      <c r="Q219" s="19">
        <v>9</v>
      </c>
      <c r="R219" s="19">
        <v>3</v>
      </c>
      <c r="S219" s="19"/>
      <c r="T219" s="19">
        <v>8</v>
      </c>
      <c r="U219" s="19">
        <v>28</v>
      </c>
      <c r="V219">
        <v>4.6363636363636367</v>
      </c>
      <c r="Y219" s="19"/>
    </row>
    <row r="220" spans="1:25" x14ac:dyDescent="0.2">
      <c r="A220" s="46" t="s">
        <v>415</v>
      </c>
      <c r="B220" s="28" t="s">
        <v>3261</v>
      </c>
      <c r="C220" s="28" t="s">
        <v>3262</v>
      </c>
      <c r="D220" s="47">
        <v>45883</v>
      </c>
      <c r="E220" s="42">
        <v>30</v>
      </c>
      <c r="F220" s="42">
        <v>32.25</v>
      </c>
      <c r="G220" s="29">
        <v>1.075</v>
      </c>
      <c r="H220" s="19">
        <v>38</v>
      </c>
      <c r="I220" s="19">
        <v>42.13</v>
      </c>
      <c r="J220" s="29">
        <v>1.10859999999999</v>
      </c>
      <c r="K220" s="22">
        <v>6.5500000000000003E-2</v>
      </c>
      <c r="L220" s="29">
        <v>0.96666666666666601</v>
      </c>
      <c r="M220" s="29">
        <v>0.976377952755905</v>
      </c>
      <c r="N220" s="44" t="s">
        <v>172</v>
      </c>
      <c r="O220" s="22">
        <v>0.65217391304347805</v>
      </c>
      <c r="P220" s="19"/>
      <c r="Q220" s="19"/>
      <c r="R220" s="19">
        <v>16</v>
      </c>
      <c r="S220" s="19"/>
      <c r="T220" s="19">
        <v>11</v>
      </c>
      <c r="U220" s="19">
        <v>40</v>
      </c>
      <c r="V220">
        <v>2.75</v>
      </c>
      <c r="Y220" s="19"/>
    </row>
    <row r="221" spans="1:25" x14ac:dyDescent="0.2">
      <c r="A221" s="46"/>
      <c r="B221" s="28"/>
      <c r="C221" s="28"/>
      <c r="D221" s="47"/>
      <c r="E221" s="42"/>
      <c r="F221" s="42"/>
      <c r="G221" s="29"/>
      <c r="H221" s="19"/>
      <c r="I221" s="19"/>
      <c r="J221" s="29"/>
      <c r="K221" s="22"/>
      <c r="L221" s="29"/>
      <c r="M221" s="29"/>
      <c r="N221" s="44"/>
      <c r="O221" s="22"/>
      <c r="P221" s="19"/>
      <c r="Q221" s="19"/>
      <c r="R221" s="19"/>
      <c r="S221" s="19"/>
      <c r="T221" s="19"/>
      <c r="U221" s="19"/>
      <c r="Y221" s="19"/>
    </row>
    <row r="222" spans="1:25" x14ac:dyDescent="0.2">
      <c r="A222" s="27"/>
      <c r="B222" s="19"/>
      <c r="C222" s="19"/>
      <c r="D222" s="48"/>
      <c r="E222" s="42"/>
      <c r="F222" s="42"/>
      <c r="G222" s="29"/>
      <c r="H222" s="19"/>
      <c r="I222" s="19"/>
      <c r="J222" s="29"/>
      <c r="K222" s="22"/>
      <c r="L222" s="29"/>
      <c r="M222" s="29"/>
      <c r="N222" s="44"/>
      <c r="O222" s="22"/>
      <c r="P222" s="19"/>
      <c r="Q222" s="19"/>
      <c r="R222" s="19"/>
      <c r="S222" s="19"/>
      <c r="T222" s="19"/>
      <c r="U222" s="19"/>
      <c r="Y222" s="19"/>
    </row>
    <row r="223" spans="1:25" x14ac:dyDescent="0.2">
      <c r="A223" s="27"/>
      <c r="B223" s="19"/>
      <c r="C223" s="19"/>
      <c r="D223" s="19"/>
      <c r="E223" s="42"/>
      <c r="F223" s="42"/>
      <c r="G223" s="29"/>
      <c r="H223" s="19"/>
      <c r="I223" s="19"/>
      <c r="J223" s="29"/>
      <c r="K223" s="22"/>
      <c r="L223" s="29"/>
      <c r="M223" s="29"/>
      <c r="N223" s="44"/>
      <c r="O223" s="22"/>
      <c r="P223" s="19"/>
      <c r="Q223" s="19"/>
      <c r="R223" s="19"/>
      <c r="S223" s="19"/>
      <c r="T223" s="19"/>
      <c r="U223" s="19"/>
      <c r="Y223" s="19"/>
    </row>
    <row r="224" spans="1:25" x14ac:dyDescent="0.2">
      <c r="A224" s="27"/>
      <c r="B224" s="19"/>
      <c r="C224" s="19"/>
      <c r="D224" s="19"/>
      <c r="E224" s="42"/>
      <c r="F224" s="42"/>
      <c r="G224" s="29"/>
      <c r="H224" s="19"/>
      <c r="I224" s="19"/>
      <c r="J224" s="29"/>
      <c r="K224" s="22"/>
      <c r="L224" s="29"/>
      <c r="M224" s="29"/>
      <c r="N224" s="44"/>
      <c r="O224" s="22"/>
      <c r="P224" s="19"/>
      <c r="Q224" s="19"/>
      <c r="R224" s="19"/>
      <c r="S224" s="19"/>
      <c r="T224" s="19"/>
      <c r="U224" s="19"/>
      <c r="Y224" s="19"/>
    </row>
    <row r="225" spans="1:25" x14ac:dyDescent="0.2">
      <c r="A225" s="27"/>
      <c r="B225" s="19"/>
      <c r="C225" s="19"/>
      <c r="D225" s="19"/>
      <c r="E225" s="42"/>
      <c r="F225" s="42"/>
      <c r="G225" s="29"/>
      <c r="H225" s="19"/>
      <c r="I225" s="19"/>
      <c r="J225" s="29"/>
      <c r="K225" s="22"/>
      <c r="L225" s="29"/>
      <c r="M225" s="29"/>
      <c r="N225" s="44"/>
      <c r="O225" s="22"/>
      <c r="P225" s="19"/>
      <c r="Q225" s="19"/>
      <c r="R225" s="19"/>
      <c r="S225" s="19"/>
      <c r="T225" s="19"/>
      <c r="U225" s="19"/>
      <c r="Y225" s="19"/>
    </row>
    <row r="226" spans="1:25" x14ac:dyDescent="0.2">
      <c r="A226" s="27"/>
      <c r="B226" s="19"/>
      <c r="C226" s="19"/>
      <c r="D226" s="19"/>
      <c r="E226" s="42"/>
      <c r="F226" s="42"/>
      <c r="G226" s="29"/>
      <c r="H226" s="19"/>
      <c r="I226" s="19"/>
      <c r="J226" s="29"/>
      <c r="K226" s="22"/>
      <c r="L226" s="29"/>
      <c r="M226" s="29"/>
      <c r="N226" s="44"/>
      <c r="O226" s="22"/>
      <c r="P226" s="19"/>
      <c r="Q226" s="19"/>
      <c r="R226" s="19"/>
      <c r="S226" s="19"/>
      <c r="T226" s="19"/>
      <c r="U226" s="19"/>
      <c r="Y226" s="19"/>
    </row>
    <row r="227" spans="1:25" x14ac:dyDescent="0.2">
      <c r="A227" s="27"/>
      <c r="B227" s="19"/>
      <c r="C227" s="19"/>
      <c r="D227" s="19"/>
      <c r="E227" s="42"/>
      <c r="F227" s="42"/>
      <c r="G227" s="29"/>
      <c r="H227" s="19"/>
      <c r="I227" s="19"/>
      <c r="J227" s="29"/>
      <c r="K227" s="22"/>
      <c r="L227" s="29"/>
      <c r="M227" s="29"/>
      <c r="N227" s="44"/>
      <c r="O227" s="22"/>
      <c r="P227" s="19"/>
      <c r="Q227" s="19"/>
      <c r="R227" s="19"/>
      <c r="S227" s="19"/>
      <c r="T227" s="19"/>
      <c r="U227" s="19"/>
      <c r="Y227" s="19"/>
    </row>
    <row r="228" spans="1:25" x14ac:dyDescent="0.2">
      <c r="A228" s="27"/>
      <c r="B228" s="19"/>
      <c r="C228" s="19"/>
      <c r="D228" s="19"/>
      <c r="E228" s="42"/>
      <c r="F228" s="42"/>
      <c r="G228" s="29"/>
      <c r="H228" s="19"/>
      <c r="I228" s="19"/>
      <c r="J228" s="29"/>
      <c r="K228" s="22"/>
      <c r="L228" s="29"/>
      <c r="M228" s="29"/>
      <c r="N228" s="44"/>
      <c r="O228" s="22"/>
      <c r="P228" s="19"/>
      <c r="Q228" s="19"/>
      <c r="R228" s="19"/>
      <c r="S228" s="19"/>
      <c r="T228" s="19"/>
      <c r="U228" s="19"/>
      <c r="Y228" s="19"/>
    </row>
    <row r="229" spans="1:25" x14ac:dyDescent="0.2">
      <c r="A229" s="27"/>
      <c r="B229" s="19"/>
      <c r="C229" s="19"/>
      <c r="D229" s="19"/>
      <c r="E229" s="42"/>
      <c r="F229" s="42"/>
      <c r="G229" s="29"/>
      <c r="H229" s="19"/>
      <c r="I229" s="19"/>
      <c r="J229" s="29"/>
      <c r="K229" s="22"/>
      <c r="L229" s="29"/>
      <c r="M229" s="29"/>
      <c r="N229" s="44"/>
      <c r="O229" s="22"/>
      <c r="P229" s="19"/>
      <c r="Q229" s="19"/>
      <c r="R229" s="19"/>
      <c r="S229" s="19"/>
      <c r="T229" s="19"/>
      <c r="U229" s="19"/>
      <c r="Y229" s="19"/>
    </row>
    <row r="230" spans="1:25" x14ac:dyDescent="0.2">
      <c r="A230" s="27"/>
      <c r="B230" s="19"/>
      <c r="C230" s="19"/>
      <c r="D230" s="19"/>
      <c r="E230" s="42"/>
      <c r="F230" s="42"/>
      <c r="G230" s="29"/>
      <c r="H230" s="19"/>
      <c r="I230" s="19"/>
      <c r="J230" s="29"/>
      <c r="K230" s="22"/>
      <c r="L230" s="29"/>
      <c r="M230" s="29"/>
      <c r="N230" s="44"/>
      <c r="O230" s="22"/>
      <c r="P230" s="19"/>
      <c r="Q230" s="19"/>
      <c r="R230" s="19"/>
      <c r="S230" s="19"/>
      <c r="T230" s="19"/>
      <c r="U230" s="19"/>
      <c r="Y230" s="19"/>
    </row>
    <row r="231" spans="1:25" x14ac:dyDescent="0.2">
      <c r="A231" s="27"/>
      <c r="B231" s="19"/>
      <c r="C231" s="19"/>
      <c r="D231" s="19"/>
      <c r="E231" s="42"/>
      <c r="F231" s="42"/>
      <c r="G231" s="29"/>
      <c r="H231" s="19"/>
      <c r="I231" s="19"/>
      <c r="J231" s="29"/>
      <c r="K231" s="22"/>
      <c r="L231" s="29"/>
      <c r="M231" s="29"/>
      <c r="N231" s="44"/>
      <c r="O231" s="22"/>
      <c r="P231" s="19"/>
      <c r="Q231" s="19"/>
      <c r="R231" s="19"/>
      <c r="S231" s="19"/>
      <c r="T231" s="19"/>
      <c r="U231" s="19"/>
      <c r="Y231" s="19"/>
    </row>
    <row r="232" spans="1:25" x14ac:dyDescent="0.2">
      <c r="A232" s="27"/>
      <c r="B232" s="19"/>
      <c r="C232" s="19"/>
      <c r="D232" s="19"/>
      <c r="E232" s="42"/>
      <c r="F232" s="42"/>
      <c r="G232" s="29"/>
      <c r="H232" s="19"/>
      <c r="I232" s="19"/>
      <c r="J232" s="29"/>
      <c r="K232" s="22"/>
      <c r="L232" s="29"/>
      <c r="M232" s="29"/>
      <c r="N232" s="44"/>
      <c r="O232" s="22"/>
      <c r="P232" s="19"/>
      <c r="Q232" s="19"/>
      <c r="R232" s="19"/>
      <c r="S232" s="19"/>
      <c r="T232" s="19"/>
      <c r="U232" s="19"/>
      <c r="Y232" s="19"/>
    </row>
    <row r="233" spans="1:25" x14ac:dyDescent="0.2">
      <c r="A233" s="27"/>
      <c r="B233" s="19"/>
      <c r="C233" s="19"/>
      <c r="D233" s="19"/>
      <c r="E233" s="42"/>
      <c r="F233" s="42"/>
      <c r="G233" s="29"/>
      <c r="H233" s="19"/>
      <c r="I233" s="19"/>
      <c r="J233" s="29"/>
      <c r="K233" s="22"/>
      <c r="L233" s="29"/>
      <c r="M233" s="29"/>
      <c r="N233" s="44"/>
      <c r="O233" s="22"/>
      <c r="P233" s="19"/>
      <c r="Q233" s="19"/>
      <c r="R233" s="19"/>
      <c r="S233" s="19"/>
      <c r="T233" s="19"/>
      <c r="U233" s="19"/>
      <c r="Y233" s="19"/>
    </row>
    <row r="234" spans="1:25" x14ac:dyDescent="0.2">
      <c r="A234" s="27"/>
      <c r="B234" s="19"/>
      <c r="C234" s="19"/>
      <c r="D234" s="19"/>
      <c r="E234" s="42"/>
      <c r="F234" s="42"/>
      <c r="G234" s="29"/>
      <c r="H234" s="19"/>
      <c r="I234" s="19"/>
      <c r="J234" s="29"/>
      <c r="K234" s="22"/>
      <c r="L234" s="29"/>
      <c r="M234" s="29"/>
      <c r="N234" s="44"/>
      <c r="O234" s="22"/>
      <c r="P234" s="19"/>
      <c r="Q234" s="19"/>
      <c r="R234" s="19"/>
      <c r="S234" s="19"/>
      <c r="T234" s="19"/>
      <c r="U234" s="19"/>
      <c r="Y234" s="19"/>
    </row>
    <row r="235" spans="1:25" x14ac:dyDescent="0.2">
      <c r="A235" s="27"/>
      <c r="B235" s="19"/>
      <c r="C235" s="19"/>
      <c r="D235" s="19"/>
      <c r="E235" s="42"/>
      <c r="F235" s="42"/>
      <c r="G235" s="29"/>
      <c r="H235" s="19"/>
      <c r="I235" s="19"/>
      <c r="J235" s="29"/>
      <c r="K235" s="22"/>
      <c r="L235" s="29"/>
      <c r="M235" s="29"/>
      <c r="N235" s="44"/>
      <c r="O235" s="22"/>
      <c r="P235" s="19"/>
      <c r="Q235" s="19"/>
      <c r="R235" s="19"/>
      <c r="S235" s="19"/>
      <c r="T235" s="19"/>
      <c r="U235" s="19"/>
      <c r="Y235" s="19"/>
    </row>
    <row r="236" spans="1:25" x14ac:dyDescent="0.2">
      <c r="A236" s="27"/>
      <c r="B236" s="19"/>
      <c r="C236" s="19"/>
      <c r="D236" s="19"/>
      <c r="E236" s="42"/>
      <c r="F236" s="42"/>
      <c r="G236" s="29"/>
      <c r="H236" s="19"/>
      <c r="I236" s="19"/>
      <c r="J236" s="29"/>
      <c r="K236" s="22"/>
      <c r="L236" s="29"/>
      <c r="M236" s="29"/>
      <c r="N236" s="44"/>
      <c r="O236" s="22"/>
      <c r="P236" s="19"/>
      <c r="Q236" s="19"/>
      <c r="R236" s="19"/>
      <c r="S236" s="19"/>
      <c r="T236" s="19"/>
      <c r="U236" s="19"/>
      <c r="Y236" s="19"/>
    </row>
    <row r="237" spans="1:25" x14ac:dyDescent="0.2">
      <c r="A237" s="27"/>
      <c r="B237" s="19"/>
      <c r="C237" s="19"/>
      <c r="D237" s="19"/>
      <c r="E237" s="42"/>
      <c r="F237" s="42"/>
      <c r="G237" s="29"/>
      <c r="H237" s="19"/>
      <c r="I237" s="19"/>
      <c r="J237" s="29"/>
      <c r="K237" s="22"/>
      <c r="L237" s="29"/>
      <c r="M237" s="29"/>
      <c r="N237" s="44"/>
      <c r="O237" s="22"/>
      <c r="P237" s="19"/>
      <c r="Q237" s="19"/>
      <c r="R237" s="19"/>
      <c r="S237" s="19"/>
      <c r="T237" s="19"/>
      <c r="U237" s="19"/>
      <c r="Y237" s="19"/>
    </row>
    <row r="238" spans="1:25" x14ac:dyDescent="0.2">
      <c r="A238" s="27"/>
      <c r="B238" s="19"/>
      <c r="C238" s="19"/>
      <c r="D238" s="19"/>
      <c r="E238" s="42"/>
      <c r="F238" s="42"/>
      <c r="G238" s="29"/>
      <c r="H238" s="19"/>
      <c r="I238" s="19"/>
      <c r="J238" s="29"/>
      <c r="K238" s="22"/>
      <c r="L238" s="29"/>
      <c r="M238" s="29"/>
      <c r="N238" s="44"/>
      <c r="O238" s="22"/>
      <c r="P238" s="19"/>
      <c r="Q238" s="19"/>
      <c r="R238" s="19"/>
      <c r="S238" s="19"/>
      <c r="T238" s="19"/>
      <c r="U238" s="19"/>
      <c r="Y238" s="19"/>
    </row>
    <row r="239" spans="1:25" x14ac:dyDescent="0.2">
      <c r="A239" s="27"/>
      <c r="B239" s="19"/>
      <c r="C239" s="19"/>
      <c r="D239" s="19"/>
      <c r="E239" s="42"/>
      <c r="F239" s="42"/>
      <c r="G239" s="29"/>
      <c r="H239" s="19"/>
      <c r="I239" s="19"/>
      <c r="J239" s="29"/>
      <c r="K239" s="22"/>
      <c r="L239" s="29"/>
      <c r="M239" s="29"/>
      <c r="N239" s="44"/>
      <c r="O239" s="22"/>
      <c r="P239" s="19"/>
      <c r="Q239" s="19"/>
      <c r="R239" s="19"/>
      <c r="S239" s="19"/>
      <c r="T239" s="19"/>
      <c r="U239" s="19"/>
      <c r="Y239" s="19"/>
    </row>
    <row r="240" spans="1:25" x14ac:dyDescent="0.2">
      <c r="A240" s="27"/>
      <c r="B240" s="19"/>
      <c r="C240" s="19"/>
      <c r="D240" s="19"/>
      <c r="E240" s="42"/>
      <c r="F240" s="42"/>
      <c r="G240" s="29"/>
      <c r="H240" s="19"/>
      <c r="I240" s="19"/>
      <c r="J240" s="29"/>
      <c r="K240" s="22"/>
      <c r="L240" s="29"/>
      <c r="M240" s="29"/>
      <c r="N240" s="44"/>
      <c r="O240" s="22"/>
      <c r="P240" s="19"/>
      <c r="Q240" s="19"/>
      <c r="R240" s="19"/>
      <c r="S240" s="19"/>
      <c r="T240" s="19"/>
      <c r="U240" s="19"/>
      <c r="Y240" s="19"/>
    </row>
    <row r="241" spans="1:25" x14ac:dyDescent="0.2">
      <c r="A241" s="27"/>
      <c r="B241" s="19"/>
      <c r="C241" s="19"/>
      <c r="D241" s="19"/>
      <c r="E241" s="42"/>
      <c r="F241" s="42"/>
      <c r="G241" s="29"/>
      <c r="H241" s="19"/>
      <c r="I241" s="19"/>
      <c r="J241" s="29"/>
      <c r="K241" s="22"/>
      <c r="L241" s="29"/>
      <c r="M241" s="29"/>
      <c r="N241" s="44"/>
      <c r="O241" s="22"/>
      <c r="P241" s="19"/>
      <c r="Q241" s="19"/>
      <c r="R241" s="19"/>
      <c r="S241" s="19"/>
      <c r="T241" s="19"/>
      <c r="U241" s="19"/>
      <c r="Y241" s="19"/>
    </row>
    <row r="242" spans="1:25" x14ac:dyDescent="0.2">
      <c r="A242" s="27"/>
      <c r="B242" s="19"/>
      <c r="C242" s="19"/>
      <c r="D242" s="19"/>
      <c r="E242" s="42"/>
      <c r="F242" s="42"/>
      <c r="G242" s="29"/>
      <c r="H242" s="19"/>
      <c r="I242" s="19"/>
      <c r="J242" s="29"/>
      <c r="K242" s="22"/>
      <c r="L242" s="29"/>
      <c r="M242" s="29"/>
      <c r="N242" s="44"/>
      <c r="O242" s="22"/>
      <c r="P242" s="19"/>
      <c r="Q242" s="19"/>
      <c r="R242" s="19"/>
      <c r="S242" s="19"/>
      <c r="T242" s="19"/>
      <c r="U242" s="19"/>
      <c r="Y242" s="19"/>
    </row>
    <row r="243" spans="1:25" x14ac:dyDescent="0.2">
      <c r="A243" s="27"/>
      <c r="B243" s="19"/>
      <c r="C243" s="19"/>
      <c r="D243" s="19"/>
      <c r="E243" s="42"/>
      <c r="F243" s="42"/>
      <c r="G243" s="29"/>
      <c r="H243" s="19"/>
      <c r="I243" s="19"/>
      <c r="J243" s="29"/>
      <c r="K243" s="22"/>
      <c r="L243" s="29"/>
      <c r="M243" s="29"/>
      <c r="N243" s="44"/>
      <c r="O243" s="22"/>
      <c r="P243" s="19"/>
      <c r="Q243" s="19"/>
      <c r="R243" s="19"/>
      <c r="S243" s="19"/>
      <c r="T243" s="19"/>
      <c r="U243" s="19"/>
      <c r="Y243" s="19"/>
    </row>
    <row r="244" spans="1:25" x14ac:dyDescent="0.2">
      <c r="A244" s="27"/>
      <c r="B244" s="19"/>
      <c r="C244" s="19"/>
      <c r="D244" s="19"/>
      <c r="E244" s="42"/>
      <c r="F244" s="42"/>
      <c r="G244" s="29"/>
      <c r="H244" s="19"/>
      <c r="I244" s="19"/>
      <c r="J244" s="29"/>
      <c r="K244" s="22"/>
      <c r="L244" s="29"/>
      <c r="M244" s="29"/>
      <c r="N244" s="44"/>
      <c r="O244" s="22"/>
      <c r="P244" s="19"/>
      <c r="Q244" s="19"/>
      <c r="R244" s="19"/>
      <c r="S244" s="19"/>
      <c r="T244" s="19"/>
      <c r="U244" s="19"/>
      <c r="Y244" s="19"/>
    </row>
    <row r="245" spans="1:25" x14ac:dyDescent="0.2">
      <c r="A245" s="27"/>
      <c r="B245" s="19"/>
      <c r="C245" s="19"/>
      <c r="D245" s="19"/>
      <c r="E245" s="42"/>
      <c r="F245" s="42"/>
      <c r="G245" s="29"/>
      <c r="H245" s="19"/>
      <c r="I245" s="19"/>
      <c r="J245" s="29"/>
      <c r="K245" s="22"/>
      <c r="L245" s="29"/>
      <c r="M245" s="29"/>
      <c r="N245" s="44"/>
      <c r="O245" s="22"/>
      <c r="P245" s="19"/>
      <c r="Q245" s="19"/>
      <c r="R245" s="19"/>
      <c r="S245" s="19"/>
      <c r="T245" s="19"/>
      <c r="U245" s="19"/>
      <c r="Y245" s="19"/>
    </row>
    <row r="246" spans="1:25" x14ac:dyDescent="0.2">
      <c r="A246" s="27"/>
      <c r="B246" s="19"/>
      <c r="C246" s="19"/>
      <c r="D246" s="19"/>
      <c r="E246" s="42"/>
      <c r="F246" s="42"/>
      <c r="G246" s="29"/>
      <c r="H246" s="19"/>
      <c r="I246" s="19"/>
      <c r="J246" s="29"/>
      <c r="K246" s="22"/>
      <c r="L246" s="29"/>
      <c r="M246" s="29"/>
      <c r="N246" s="44"/>
      <c r="O246" s="22"/>
      <c r="P246" s="19"/>
      <c r="Q246" s="19"/>
      <c r="R246" s="19"/>
      <c r="S246" s="19"/>
      <c r="T246" s="19"/>
      <c r="U246" s="19"/>
      <c r="Y246" s="19"/>
    </row>
    <row r="247" spans="1:25" x14ac:dyDescent="0.2">
      <c r="A247" s="27"/>
      <c r="B247" s="19"/>
      <c r="C247" s="19"/>
      <c r="D247" s="19"/>
      <c r="E247" s="42"/>
      <c r="F247" s="42"/>
      <c r="G247" s="29"/>
      <c r="H247" s="19"/>
      <c r="I247" s="19"/>
      <c r="J247" s="29"/>
      <c r="K247" s="22"/>
      <c r="L247" s="29"/>
      <c r="M247" s="29"/>
      <c r="N247" s="44"/>
      <c r="O247" s="22"/>
      <c r="P247" s="19"/>
      <c r="Q247" s="19"/>
      <c r="R247" s="19"/>
      <c r="S247" s="19"/>
      <c r="T247" s="19"/>
      <c r="U247" s="19"/>
      <c r="Y247" s="19"/>
    </row>
    <row r="248" spans="1:25" x14ac:dyDescent="0.2">
      <c r="A248" s="27"/>
      <c r="B248" s="19"/>
      <c r="C248" s="19"/>
      <c r="D248" s="19"/>
      <c r="E248" s="42"/>
      <c r="F248" s="42"/>
      <c r="G248" s="29"/>
      <c r="H248" s="19"/>
      <c r="I248" s="19"/>
      <c r="J248" s="29"/>
      <c r="K248" s="22"/>
      <c r="L248" s="29"/>
      <c r="M248" s="29"/>
      <c r="N248" s="44"/>
      <c r="O248" s="22"/>
      <c r="P248" s="19"/>
      <c r="Q248" s="19"/>
      <c r="R248" s="19"/>
      <c r="S248" s="19"/>
      <c r="T248" s="19"/>
      <c r="U248" s="19"/>
      <c r="Y248" s="19"/>
    </row>
    <row r="249" spans="1:25" x14ac:dyDescent="0.2">
      <c r="A249" s="27"/>
      <c r="B249" s="19"/>
      <c r="C249" s="19"/>
      <c r="D249" s="19"/>
      <c r="E249" s="42"/>
      <c r="F249" s="42"/>
      <c r="G249" s="29"/>
      <c r="H249" s="19"/>
      <c r="I249" s="19"/>
      <c r="J249" s="29"/>
      <c r="K249" s="22"/>
      <c r="L249" s="29"/>
      <c r="M249" s="29"/>
      <c r="N249" s="44"/>
      <c r="O249" s="22"/>
      <c r="P249" s="19"/>
      <c r="Q249" s="19"/>
      <c r="R249" s="19"/>
      <c r="S249" s="19"/>
      <c r="T249" s="19"/>
      <c r="U249" s="19"/>
      <c r="Y249" s="19"/>
    </row>
    <row r="250" spans="1:25" x14ac:dyDescent="0.2">
      <c r="A250" s="27"/>
      <c r="B250" s="19"/>
      <c r="C250" s="19"/>
      <c r="D250" s="19"/>
      <c r="E250" s="42"/>
      <c r="F250" s="42"/>
      <c r="G250" s="29"/>
      <c r="H250" s="19"/>
      <c r="I250" s="19"/>
      <c r="J250" s="29"/>
      <c r="K250" s="22"/>
      <c r="L250" s="29"/>
      <c r="M250" s="29"/>
      <c r="N250" s="44"/>
      <c r="O250" s="22"/>
      <c r="P250" s="19"/>
      <c r="Q250" s="19"/>
      <c r="R250" s="19"/>
      <c r="S250" s="19"/>
      <c r="T250" s="19"/>
      <c r="U250" s="19"/>
      <c r="Y250" s="19"/>
    </row>
    <row r="251" spans="1:25" x14ac:dyDescent="0.2">
      <c r="A251" s="27"/>
      <c r="B251" s="19"/>
      <c r="C251" s="19"/>
      <c r="D251" s="19"/>
      <c r="E251" s="42"/>
      <c r="F251" s="42"/>
      <c r="G251" s="29"/>
      <c r="H251" s="19"/>
      <c r="I251" s="19"/>
      <c r="J251" s="29"/>
      <c r="K251" s="22"/>
      <c r="L251" s="29"/>
      <c r="M251" s="29"/>
      <c r="N251" s="44"/>
      <c r="O251" s="22"/>
      <c r="P251" s="19"/>
      <c r="Q251" s="19"/>
      <c r="R251" s="19"/>
      <c r="S251" s="19"/>
      <c r="T251" s="19"/>
      <c r="U251" s="19"/>
      <c r="Y251" s="19"/>
    </row>
    <row r="252" spans="1:25" x14ac:dyDescent="0.2">
      <c r="A252" s="27"/>
      <c r="B252" s="19"/>
      <c r="C252" s="19"/>
      <c r="D252" s="19"/>
      <c r="E252" s="42"/>
      <c r="F252" s="42"/>
      <c r="G252" s="29"/>
      <c r="H252" s="19"/>
      <c r="I252" s="19"/>
      <c r="J252" s="29"/>
      <c r="K252" s="22"/>
      <c r="L252" s="29"/>
      <c r="M252" s="29"/>
      <c r="N252" s="44"/>
      <c r="O252" s="22"/>
      <c r="P252" s="19"/>
      <c r="Q252" s="19"/>
      <c r="R252" s="19"/>
      <c r="S252" s="19"/>
      <c r="T252" s="19"/>
      <c r="U252" s="19"/>
      <c r="Y252" s="19"/>
    </row>
    <row r="253" spans="1:25" x14ac:dyDescent="0.2">
      <c r="A253" s="27"/>
      <c r="B253" s="19"/>
      <c r="C253" s="19"/>
      <c r="D253" s="19"/>
      <c r="E253" s="42"/>
      <c r="F253" s="42"/>
      <c r="G253" s="29"/>
      <c r="H253" s="19"/>
      <c r="I253" s="19"/>
      <c r="J253" s="29"/>
      <c r="K253" s="22"/>
      <c r="L253" s="29"/>
      <c r="M253" s="29"/>
      <c r="N253" s="44"/>
      <c r="O253" s="22"/>
      <c r="P253" s="19"/>
      <c r="Q253" s="19"/>
      <c r="R253" s="19"/>
      <c r="S253" s="19"/>
      <c r="T253" s="19"/>
      <c r="U253" s="19"/>
      <c r="Y253" s="19"/>
    </row>
    <row r="254" spans="1:25" x14ac:dyDescent="0.2">
      <c r="A254" s="27"/>
      <c r="B254" s="19"/>
      <c r="C254" s="19"/>
      <c r="D254" s="19"/>
      <c r="E254" s="42"/>
      <c r="F254" s="42"/>
      <c r="G254" s="29"/>
      <c r="H254" s="19"/>
      <c r="I254" s="19"/>
      <c r="J254" s="29"/>
      <c r="K254" s="22"/>
      <c r="L254" s="29"/>
      <c r="M254" s="29"/>
      <c r="N254" s="44"/>
      <c r="O254" s="22"/>
      <c r="P254" s="19"/>
      <c r="Q254" s="19"/>
      <c r="R254" s="19"/>
      <c r="S254" s="19"/>
      <c r="T254" s="19"/>
      <c r="U254" s="19"/>
      <c r="Y254" s="19"/>
    </row>
    <row r="255" spans="1:25" x14ac:dyDescent="0.2">
      <c r="A255" s="27"/>
      <c r="B255" s="19"/>
      <c r="C255" s="19"/>
      <c r="D255" s="19"/>
      <c r="E255" s="42"/>
      <c r="F255" s="42"/>
      <c r="G255" s="29"/>
      <c r="H255" s="19"/>
      <c r="I255" s="19"/>
      <c r="J255" s="29"/>
      <c r="K255" s="22"/>
      <c r="L255" s="29"/>
      <c r="M255" s="29"/>
      <c r="N255" s="44"/>
      <c r="O255" s="22"/>
      <c r="P255" s="19"/>
      <c r="Q255" s="19"/>
      <c r="R255" s="19"/>
      <c r="S255" s="19"/>
      <c r="T255" s="19"/>
      <c r="U255" s="19"/>
      <c r="Y255" s="19"/>
    </row>
    <row r="256" spans="1:25" x14ac:dyDescent="0.2">
      <c r="A256" s="27"/>
      <c r="B256" s="19"/>
      <c r="C256" s="19"/>
      <c r="D256" s="19"/>
      <c r="E256" s="42"/>
      <c r="F256" s="42"/>
      <c r="G256" s="29"/>
      <c r="H256" s="19"/>
      <c r="I256" s="19"/>
      <c r="J256" s="29"/>
      <c r="K256" s="22"/>
      <c r="L256" s="29"/>
      <c r="M256" s="29"/>
      <c r="N256" s="44"/>
      <c r="O256" s="22"/>
      <c r="P256" s="19"/>
      <c r="Q256" s="19"/>
      <c r="R256" s="19"/>
      <c r="S256" s="19"/>
      <c r="T256" s="19"/>
      <c r="U256" s="19"/>
      <c r="Y256" s="19"/>
    </row>
    <row r="257" spans="1:25" x14ac:dyDescent="0.2">
      <c r="A257" s="27"/>
      <c r="B257" s="19"/>
      <c r="C257" s="19"/>
      <c r="D257" s="19"/>
      <c r="E257" s="42"/>
      <c r="F257" s="42"/>
      <c r="G257" s="29"/>
      <c r="H257" s="19"/>
      <c r="I257" s="19"/>
      <c r="J257" s="29"/>
      <c r="K257" s="22"/>
      <c r="L257" s="29"/>
      <c r="M257" s="29"/>
      <c r="N257" s="44"/>
      <c r="O257" s="22"/>
      <c r="P257" s="19"/>
      <c r="Q257" s="19"/>
      <c r="R257" s="19"/>
      <c r="S257" s="19"/>
      <c r="T257" s="19"/>
      <c r="U257" s="19"/>
      <c r="Y257" s="19"/>
    </row>
    <row r="258" spans="1:25" x14ac:dyDescent="0.2">
      <c r="A258" s="27"/>
      <c r="B258" s="19"/>
      <c r="C258" s="19"/>
      <c r="D258" s="19"/>
      <c r="E258" s="42"/>
      <c r="F258" s="42"/>
      <c r="G258" s="29"/>
      <c r="H258" s="19"/>
      <c r="I258" s="19"/>
      <c r="J258" s="29"/>
      <c r="K258" s="22"/>
      <c r="L258" s="29"/>
      <c r="M258" s="29"/>
      <c r="N258" s="44"/>
      <c r="O258" s="22"/>
      <c r="P258" s="19"/>
      <c r="Q258" s="19"/>
      <c r="R258" s="19"/>
      <c r="S258" s="19"/>
      <c r="T258" s="19"/>
      <c r="U258" s="19"/>
      <c r="Y258" s="19"/>
    </row>
    <row r="259" spans="1:25" x14ac:dyDescent="0.2">
      <c r="A259" s="27"/>
      <c r="B259" s="19"/>
      <c r="C259" s="19"/>
      <c r="D259" s="19"/>
      <c r="E259" s="42"/>
      <c r="F259" s="42"/>
      <c r="G259" s="29"/>
      <c r="H259" s="19"/>
      <c r="I259" s="19"/>
      <c r="J259" s="29"/>
      <c r="K259" s="22"/>
      <c r="L259" s="29"/>
      <c r="M259" s="29"/>
      <c r="N259" s="44"/>
      <c r="O259" s="22"/>
      <c r="P259" s="19"/>
      <c r="Q259" s="19"/>
      <c r="R259" s="19"/>
      <c r="S259" s="19"/>
      <c r="T259" s="19"/>
      <c r="U259" s="19"/>
      <c r="Y259" s="19"/>
    </row>
    <row r="260" spans="1:25" x14ac:dyDescent="0.2">
      <c r="A260" s="27"/>
      <c r="B260" s="19"/>
      <c r="C260" s="19"/>
      <c r="D260" s="19"/>
      <c r="E260" s="42"/>
      <c r="F260" s="42"/>
      <c r="G260" s="29"/>
      <c r="H260" s="19"/>
      <c r="I260" s="19"/>
      <c r="J260" s="29"/>
      <c r="K260" s="22"/>
      <c r="L260" s="29"/>
      <c r="M260" s="29"/>
      <c r="N260" s="44"/>
      <c r="O260" s="22"/>
      <c r="P260" s="19"/>
      <c r="Q260" s="19"/>
      <c r="R260" s="19"/>
      <c r="S260" s="19"/>
      <c r="T260" s="19"/>
      <c r="U260" s="19"/>
      <c r="Y260" s="19"/>
    </row>
    <row r="261" spans="1:25" x14ac:dyDescent="0.2">
      <c r="A261" s="27"/>
      <c r="B261" s="19"/>
      <c r="C261" s="19"/>
      <c r="D261" s="19"/>
      <c r="E261" s="42"/>
      <c r="F261" s="42"/>
      <c r="G261" s="29"/>
      <c r="H261" s="19"/>
      <c r="I261" s="19"/>
      <c r="J261" s="29"/>
      <c r="K261" s="22"/>
      <c r="L261" s="29"/>
      <c r="M261" s="29"/>
      <c r="N261" s="44"/>
      <c r="O261" s="22"/>
      <c r="P261" s="19"/>
      <c r="Q261" s="19"/>
      <c r="R261" s="19"/>
      <c r="S261" s="19"/>
      <c r="T261" s="19"/>
      <c r="U261" s="19"/>
      <c r="Y261" s="19"/>
    </row>
    <row r="262" spans="1:25" x14ac:dyDescent="0.2">
      <c r="A262" s="27"/>
      <c r="B262" s="19"/>
      <c r="C262" s="19"/>
      <c r="D262" s="19"/>
      <c r="E262" s="42"/>
      <c r="F262" s="42"/>
      <c r="G262" s="29"/>
      <c r="H262" s="19"/>
      <c r="I262" s="19"/>
      <c r="J262" s="29"/>
      <c r="K262" s="22"/>
      <c r="L262" s="29"/>
      <c r="M262" s="29"/>
      <c r="N262" s="44"/>
      <c r="O262" s="22"/>
      <c r="P262" s="19"/>
      <c r="Q262" s="19"/>
      <c r="R262" s="19"/>
      <c r="S262" s="19"/>
      <c r="T262" s="19"/>
      <c r="U262" s="19"/>
      <c r="Y262" s="19"/>
    </row>
    <row r="263" spans="1:25" x14ac:dyDescent="0.2">
      <c r="A263" s="27"/>
      <c r="B263" s="19"/>
      <c r="C263" s="19"/>
      <c r="D263" s="19"/>
      <c r="E263" s="42"/>
      <c r="F263" s="42"/>
      <c r="G263" s="29"/>
      <c r="H263" s="19"/>
      <c r="I263" s="19"/>
      <c r="J263" s="29"/>
      <c r="K263" s="22"/>
      <c r="L263" s="29"/>
      <c r="M263" s="29"/>
      <c r="N263" s="44"/>
      <c r="O263" s="22"/>
      <c r="P263" s="19"/>
      <c r="Q263" s="19"/>
      <c r="R263" s="19"/>
      <c r="S263" s="19"/>
      <c r="T263" s="19"/>
      <c r="U263" s="19"/>
      <c r="Y263" s="19"/>
    </row>
    <row r="264" spans="1:25" x14ac:dyDescent="0.2">
      <c r="A264" s="27"/>
      <c r="B264" s="19"/>
      <c r="C264" s="19"/>
      <c r="D264" s="19"/>
      <c r="E264" s="42"/>
      <c r="F264" s="42"/>
      <c r="G264" s="29"/>
      <c r="H264" s="19"/>
      <c r="I264" s="19"/>
      <c r="J264" s="29"/>
      <c r="K264" s="22"/>
      <c r="L264" s="29"/>
      <c r="M264" s="29"/>
      <c r="N264" s="44"/>
      <c r="O264" s="22"/>
      <c r="P264" s="19"/>
      <c r="Q264" s="19"/>
      <c r="R264" s="19"/>
      <c r="S264" s="19"/>
      <c r="T264" s="19"/>
      <c r="U264" s="19"/>
      <c r="Y264" s="19"/>
    </row>
    <row r="265" spans="1:25" x14ac:dyDescent="0.2">
      <c r="A265" s="27"/>
      <c r="B265" s="19"/>
      <c r="C265" s="19"/>
      <c r="D265" s="19"/>
      <c r="E265" s="42"/>
      <c r="F265" s="42"/>
      <c r="G265" s="29"/>
      <c r="H265" s="19"/>
      <c r="I265" s="19"/>
      <c r="J265" s="29"/>
      <c r="K265" s="22"/>
      <c r="L265" s="29"/>
      <c r="M265" s="29"/>
      <c r="N265" s="44"/>
      <c r="O265" s="22"/>
      <c r="P265" s="19"/>
      <c r="Q265" s="19"/>
      <c r="R265" s="19"/>
      <c r="S265" s="19"/>
      <c r="T265" s="19"/>
      <c r="U265" s="19"/>
      <c r="Y265" s="19"/>
    </row>
    <row r="266" spans="1:25" x14ac:dyDescent="0.2">
      <c r="A266" s="27"/>
      <c r="B266" s="19"/>
      <c r="C266" s="19"/>
      <c r="D266" s="19"/>
      <c r="E266" s="42"/>
      <c r="F266" s="42"/>
      <c r="G266" s="29"/>
      <c r="H266" s="19"/>
      <c r="I266" s="19"/>
      <c r="J266" s="29"/>
      <c r="K266" s="22"/>
      <c r="L266" s="29"/>
      <c r="M266" s="29"/>
      <c r="N266" s="44"/>
      <c r="O266" s="22"/>
      <c r="P266" s="19"/>
      <c r="Q266" s="19"/>
      <c r="R266" s="19"/>
      <c r="S266" s="19"/>
      <c r="T266" s="19"/>
      <c r="U266" s="19"/>
      <c r="Y266" s="19"/>
    </row>
    <row r="267" spans="1:25" x14ac:dyDescent="0.2">
      <c r="A267" s="27"/>
      <c r="B267" s="19"/>
      <c r="C267" s="19"/>
      <c r="D267" s="19"/>
      <c r="E267" s="42"/>
      <c r="F267" s="42"/>
      <c r="G267" s="29"/>
      <c r="H267" s="19"/>
      <c r="I267" s="19"/>
      <c r="J267" s="29"/>
      <c r="K267" s="22"/>
      <c r="L267" s="29"/>
      <c r="M267" s="29"/>
      <c r="N267" s="44"/>
      <c r="O267" s="22"/>
      <c r="P267" s="19"/>
      <c r="Q267" s="19"/>
      <c r="R267" s="19"/>
      <c r="S267" s="19"/>
      <c r="T267" s="19"/>
      <c r="U267" s="19"/>
      <c r="Y267" s="19"/>
    </row>
    <row r="268" spans="1:25" x14ac:dyDescent="0.2">
      <c r="A268" s="27"/>
      <c r="B268" s="19"/>
      <c r="C268" s="19"/>
      <c r="D268" s="19"/>
      <c r="E268" s="42"/>
      <c r="F268" s="42"/>
      <c r="G268" s="29"/>
      <c r="H268" s="19"/>
      <c r="I268" s="19"/>
      <c r="J268" s="29"/>
      <c r="K268" s="22"/>
      <c r="L268" s="29"/>
      <c r="M268" s="29"/>
      <c r="N268" s="44"/>
      <c r="O268" s="22"/>
      <c r="P268" s="19"/>
      <c r="Q268" s="19"/>
      <c r="R268" s="19"/>
      <c r="S268" s="19"/>
      <c r="T268" s="19"/>
      <c r="U268" s="19"/>
      <c r="Y268" s="19"/>
    </row>
    <row r="269" spans="1:25" x14ac:dyDescent="0.2">
      <c r="A269" s="27"/>
      <c r="B269" s="19"/>
      <c r="C269" s="19"/>
      <c r="D269" s="19"/>
      <c r="E269" s="42"/>
      <c r="F269" s="42"/>
      <c r="G269" s="29"/>
      <c r="H269" s="19"/>
      <c r="I269" s="19"/>
      <c r="J269" s="29"/>
      <c r="K269" s="22"/>
      <c r="L269" s="29"/>
      <c r="M269" s="29"/>
      <c r="N269" s="44"/>
      <c r="O269" s="22"/>
      <c r="P269" s="19"/>
      <c r="Q269" s="19"/>
      <c r="R269" s="19"/>
      <c r="S269" s="19"/>
      <c r="T269" s="19"/>
      <c r="U269" s="19"/>
      <c r="Y269" s="19"/>
    </row>
    <row r="270" spans="1:25" x14ac:dyDescent="0.2">
      <c r="A270" s="27"/>
      <c r="B270" s="19"/>
      <c r="C270" s="19"/>
      <c r="D270" s="19"/>
      <c r="E270" s="42"/>
      <c r="F270" s="42"/>
      <c r="G270" s="29"/>
      <c r="H270" s="19"/>
      <c r="I270" s="19"/>
      <c r="J270" s="29"/>
      <c r="K270" s="22"/>
      <c r="L270" s="29"/>
      <c r="M270" s="29"/>
      <c r="N270" s="44"/>
      <c r="O270" s="22"/>
      <c r="P270" s="19"/>
      <c r="Q270" s="19"/>
      <c r="R270" s="19"/>
      <c r="S270" s="19"/>
      <c r="T270" s="19"/>
      <c r="U270" s="19"/>
      <c r="Y270" s="19"/>
    </row>
    <row r="271" spans="1:25" x14ac:dyDescent="0.2">
      <c r="A271" s="27"/>
      <c r="B271" s="19"/>
      <c r="C271" s="19"/>
      <c r="D271" s="19"/>
      <c r="E271" s="42"/>
      <c r="F271" s="42"/>
      <c r="G271" s="29"/>
      <c r="H271" s="19"/>
      <c r="I271" s="19"/>
      <c r="J271" s="29"/>
      <c r="K271" s="22"/>
      <c r="L271" s="29"/>
      <c r="M271" s="29"/>
      <c r="N271" s="44"/>
      <c r="O271" s="22"/>
      <c r="P271" s="19"/>
      <c r="Q271" s="19"/>
      <c r="R271" s="19"/>
      <c r="S271" s="19"/>
      <c r="T271" s="19"/>
      <c r="U271" s="19"/>
      <c r="Y271" s="19"/>
    </row>
    <row r="272" spans="1:25" x14ac:dyDescent="0.2">
      <c r="A272" s="27"/>
      <c r="B272" s="19"/>
      <c r="C272" s="19"/>
      <c r="D272" s="19"/>
      <c r="E272" s="42"/>
      <c r="F272" s="42"/>
      <c r="G272" s="29"/>
      <c r="H272" s="19"/>
      <c r="I272" s="19"/>
      <c r="J272" s="29"/>
      <c r="K272" s="22"/>
      <c r="L272" s="29"/>
      <c r="M272" s="29"/>
      <c r="N272" s="44"/>
      <c r="O272" s="22"/>
      <c r="P272" s="19"/>
      <c r="Q272" s="19"/>
      <c r="R272" s="19"/>
      <c r="S272" s="19"/>
      <c r="T272" s="19"/>
      <c r="U272" s="19"/>
      <c r="Y272" s="19"/>
    </row>
    <row r="273" spans="1:25" x14ac:dyDescent="0.2">
      <c r="A273" s="27"/>
      <c r="B273" s="19"/>
      <c r="C273" s="19"/>
      <c r="D273" s="19"/>
      <c r="E273" s="42"/>
      <c r="F273" s="42"/>
      <c r="G273" s="29"/>
      <c r="H273" s="19"/>
      <c r="I273" s="19"/>
      <c r="J273" s="29"/>
      <c r="K273" s="22"/>
      <c r="L273" s="29"/>
      <c r="M273" s="29"/>
      <c r="N273" s="44"/>
      <c r="O273" s="22"/>
      <c r="P273" s="19"/>
      <c r="Q273" s="19"/>
      <c r="R273" s="19"/>
      <c r="S273" s="19"/>
      <c r="T273" s="19"/>
      <c r="U273" s="19"/>
      <c r="Y273" s="19"/>
    </row>
    <row r="274" spans="1:25" x14ac:dyDescent="0.2">
      <c r="A274" s="27"/>
      <c r="B274" s="19"/>
      <c r="C274" s="19"/>
      <c r="D274" s="19"/>
      <c r="E274" s="42"/>
      <c r="F274" s="42"/>
      <c r="G274" s="29"/>
      <c r="H274" s="19"/>
      <c r="I274" s="19"/>
      <c r="J274" s="29"/>
      <c r="K274" s="22"/>
      <c r="L274" s="29"/>
      <c r="M274" s="29"/>
      <c r="N274" s="44"/>
      <c r="O274" s="22"/>
      <c r="P274" s="19"/>
      <c r="Q274" s="19"/>
      <c r="R274" s="19"/>
      <c r="S274" s="19"/>
      <c r="T274" s="19"/>
      <c r="U274" s="19"/>
      <c r="Y274" s="19"/>
    </row>
    <row r="275" spans="1:25" x14ac:dyDescent="0.2">
      <c r="A275" s="27"/>
      <c r="B275" s="19"/>
      <c r="C275" s="19"/>
      <c r="D275" s="19"/>
      <c r="E275" s="42"/>
      <c r="F275" s="42"/>
      <c r="G275" s="29"/>
      <c r="H275" s="19"/>
      <c r="I275" s="19"/>
      <c r="J275" s="29"/>
      <c r="K275" s="22"/>
      <c r="L275" s="29"/>
      <c r="M275" s="29"/>
      <c r="N275" s="44"/>
      <c r="O275" s="22"/>
      <c r="P275" s="19"/>
      <c r="Q275" s="19"/>
      <c r="R275" s="19"/>
      <c r="S275" s="19"/>
      <c r="T275" s="19"/>
      <c r="U275" s="19"/>
      <c r="Y275" s="19"/>
    </row>
    <row r="276" spans="1:25" x14ac:dyDescent="0.2">
      <c r="A276" s="27"/>
      <c r="B276" s="19"/>
      <c r="C276" s="19"/>
      <c r="D276" s="19"/>
      <c r="E276" s="42"/>
      <c r="F276" s="42"/>
      <c r="G276" s="29"/>
      <c r="H276" s="19"/>
      <c r="I276" s="19"/>
      <c r="J276" s="29"/>
      <c r="K276" s="22"/>
      <c r="L276" s="29"/>
      <c r="M276" s="29"/>
      <c r="N276" s="44"/>
      <c r="O276" s="22"/>
      <c r="P276" s="19"/>
      <c r="Q276" s="19"/>
      <c r="R276" s="19"/>
      <c r="S276" s="19"/>
      <c r="T276" s="19"/>
      <c r="U276" s="19"/>
      <c r="Y276" s="19"/>
    </row>
    <row r="277" spans="1:25" x14ac:dyDescent="0.2">
      <c r="A277" s="27"/>
      <c r="B277" s="19"/>
      <c r="C277" s="19"/>
      <c r="D277" s="19"/>
      <c r="E277" s="28"/>
      <c r="F277" s="28"/>
      <c r="G277" s="29"/>
      <c r="H277" s="19"/>
      <c r="I277" s="19"/>
      <c r="J277" s="29"/>
      <c r="K277" s="29"/>
      <c r="L277" s="29"/>
      <c r="M277" s="29"/>
      <c r="N277" s="44"/>
      <c r="O277" s="22"/>
      <c r="P277" s="19"/>
      <c r="Q277" s="19"/>
      <c r="R277" s="19"/>
      <c r="V277" s="19"/>
      <c r="W277" s="19"/>
      <c r="X277" s="19"/>
      <c r="Y277" s="19"/>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2"/>
  <sheetViews>
    <sheetView workbookViewId="0">
      <selection activeCell="A2" sqref="A2:D193"/>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3277</v>
      </c>
      <c r="B1" s="3" t="s">
        <v>12</v>
      </c>
      <c r="C1" s="2" t="s">
        <v>3278</v>
      </c>
      <c r="D1" s="2" t="s">
        <v>10</v>
      </c>
    </row>
    <row r="2" spans="1:4" ht="16" x14ac:dyDescent="0.2">
      <c r="A2" s="4" t="s">
        <v>24</v>
      </c>
      <c r="B2" s="5" t="s">
        <v>3262</v>
      </c>
      <c r="C2" s="4" t="s">
        <v>3279</v>
      </c>
      <c r="D2" s="4" t="s">
        <v>3261</v>
      </c>
    </row>
    <row r="3" spans="1:4" ht="16" x14ac:dyDescent="0.2">
      <c r="A3" s="4" t="s">
        <v>30</v>
      </c>
      <c r="B3" s="5" t="s">
        <v>3264</v>
      </c>
      <c r="C3" s="4" t="s">
        <v>3280</v>
      </c>
      <c r="D3" s="6" t="s">
        <v>3263</v>
      </c>
    </row>
    <row r="4" spans="1:4" ht="16" x14ac:dyDescent="0.2">
      <c r="A4" s="4" t="s">
        <v>33</v>
      </c>
      <c r="B4" s="5" t="s">
        <v>3262</v>
      </c>
      <c r="C4" s="4" t="s">
        <v>3279</v>
      </c>
      <c r="D4" s="6" t="s">
        <v>3263</v>
      </c>
    </row>
    <row r="5" spans="1:4" ht="16" x14ac:dyDescent="0.2">
      <c r="A5" s="4" t="s">
        <v>38</v>
      </c>
      <c r="B5" s="5" t="s">
        <v>3265</v>
      </c>
      <c r="C5" s="4" t="s">
        <v>3280</v>
      </c>
      <c r="D5" s="6" t="s">
        <v>3261</v>
      </c>
    </row>
    <row r="6" spans="1:4" ht="16" x14ac:dyDescent="0.2">
      <c r="A6" s="4" t="s">
        <v>42</v>
      </c>
      <c r="B6" s="5" t="s">
        <v>3262</v>
      </c>
      <c r="C6" s="4" t="s">
        <v>3279</v>
      </c>
      <c r="D6" s="6" t="s">
        <v>3266</v>
      </c>
    </row>
    <row r="7" spans="1:4" ht="16" x14ac:dyDescent="0.2">
      <c r="A7" s="4" t="s">
        <v>44</v>
      </c>
      <c r="B7" s="5" t="s">
        <v>190</v>
      </c>
      <c r="C7" s="4" t="s">
        <v>3280</v>
      </c>
      <c r="D7" s="6" t="s">
        <v>3263</v>
      </c>
    </row>
    <row r="8" spans="1:4" ht="16" x14ac:dyDescent="0.2">
      <c r="A8" s="4" t="s">
        <v>47</v>
      </c>
      <c r="B8" s="5" t="s">
        <v>3265</v>
      </c>
      <c r="C8" s="4" t="s">
        <v>3280</v>
      </c>
      <c r="D8" s="6" t="s">
        <v>3266</v>
      </c>
    </row>
    <row r="9" spans="1:4" ht="16" x14ac:dyDescent="0.2">
      <c r="A9" s="4" t="s">
        <v>49</v>
      </c>
      <c r="B9" s="5" t="s">
        <v>3267</v>
      </c>
      <c r="C9" s="4" t="s">
        <v>3279</v>
      </c>
      <c r="D9" s="6" t="s">
        <v>3261</v>
      </c>
    </row>
    <row r="10" spans="1:4" ht="16" x14ac:dyDescent="0.2">
      <c r="A10" s="4" t="s">
        <v>53</v>
      </c>
      <c r="B10" s="5" t="s">
        <v>221</v>
      </c>
      <c r="C10" s="4" t="s">
        <v>3279</v>
      </c>
      <c r="D10" s="6" t="s">
        <v>3263</v>
      </c>
    </row>
    <row r="11" spans="1:4" ht="16" x14ac:dyDescent="0.2">
      <c r="A11" s="4" t="s">
        <v>56</v>
      </c>
      <c r="B11" s="5" t="s">
        <v>3265</v>
      </c>
      <c r="C11" s="4" t="s">
        <v>3279</v>
      </c>
      <c r="D11" s="6" t="s">
        <v>3266</v>
      </c>
    </row>
    <row r="12" spans="1:4" ht="16" x14ac:dyDescent="0.2">
      <c r="A12" s="4" t="s">
        <v>60</v>
      </c>
      <c r="B12" s="5" t="s">
        <v>3262</v>
      </c>
      <c r="C12" s="4" t="s">
        <v>3279</v>
      </c>
      <c r="D12" s="6" t="s">
        <v>3261</v>
      </c>
    </row>
    <row r="13" spans="1:4" ht="16" x14ac:dyDescent="0.2">
      <c r="A13" s="4" t="s">
        <v>63</v>
      </c>
      <c r="B13" s="5" t="s">
        <v>3262</v>
      </c>
      <c r="C13" s="4" t="s">
        <v>3279</v>
      </c>
      <c r="D13" s="6" t="s">
        <v>3266</v>
      </c>
    </row>
    <row r="14" spans="1:4" ht="16" x14ac:dyDescent="0.2">
      <c r="A14" s="4" t="s">
        <v>65</v>
      </c>
      <c r="B14" s="5" t="s">
        <v>221</v>
      </c>
      <c r="C14" s="4" t="s">
        <v>3279</v>
      </c>
      <c r="D14" s="6" t="s">
        <v>3263</v>
      </c>
    </row>
    <row r="15" spans="1:4" x14ac:dyDescent="0.2">
      <c r="A15" s="4" t="s">
        <v>69</v>
      </c>
      <c r="B15" s="7" t="s">
        <v>3265</v>
      </c>
      <c r="C15" s="6" t="s">
        <v>3280</v>
      </c>
      <c r="D15" s="6" t="s">
        <v>3266</v>
      </c>
    </row>
    <row r="16" spans="1:4" x14ac:dyDescent="0.2">
      <c r="A16" s="4" t="s">
        <v>71</v>
      </c>
      <c r="B16" s="7" t="s">
        <v>3262</v>
      </c>
      <c r="C16" s="6" t="s">
        <v>3279</v>
      </c>
      <c r="D16" s="6" t="s">
        <v>3266</v>
      </c>
    </row>
    <row r="17" spans="1:4" ht="16" x14ac:dyDescent="0.2">
      <c r="A17" s="4" t="s">
        <v>74</v>
      </c>
      <c r="B17" s="5" t="s">
        <v>190</v>
      </c>
      <c r="C17" s="4" t="s">
        <v>3279</v>
      </c>
      <c r="D17" s="6" t="s">
        <v>3263</v>
      </c>
    </row>
    <row r="18" spans="1:4" ht="16" x14ac:dyDescent="0.2">
      <c r="A18" s="4" t="s">
        <v>76</v>
      </c>
      <c r="B18" s="5" t="s">
        <v>3267</v>
      </c>
      <c r="C18" s="4" t="s">
        <v>3280</v>
      </c>
      <c r="D18" s="6" t="s">
        <v>3261</v>
      </c>
    </row>
    <row r="19" spans="1:4" ht="16" x14ac:dyDescent="0.2">
      <c r="A19" s="4" t="s">
        <v>79</v>
      </c>
      <c r="B19" s="5" t="s">
        <v>221</v>
      </c>
      <c r="C19" s="4" t="s">
        <v>3279</v>
      </c>
      <c r="D19" s="6" t="s">
        <v>3263</v>
      </c>
    </row>
    <row r="20" spans="1:4" ht="16" x14ac:dyDescent="0.2">
      <c r="A20" s="4" t="s">
        <v>78</v>
      </c>
      <c r="B20" s="5" t="s">
        <v>3265</v>
      </c>
      <c r="C20" s="4" t="s">
        <v>3279</v>
      </c>
      <c r="D20" s="6" t="s">
        <v>3261</v>
      </c>
    </row>
    <row r="21" spans="1:4" ht="16" x14ac:dyDescent="0.2">
      <c r="A21" s="4" t="s">
        <v>82</v>
      </c>
      <c r="B21" s="5" t="s">
        <v>3267</v>
      </c>
      <c r="C21" s="4" t="s">
        <v>3279</v>
      </c>
      <c r="D21" s="6" t="s">
        <v>3261</v>
      </c>
    </row>
    <row r="22" spans="1:4" ht="16" x14ac:dyDescent="0.2">
      <c r="A22" s="4" t="s">
        <v>86</v>
      </c>
      <c r="B22" s="5" t="s">
        <v>3267</v>
      </c>
      <c r="C22" s="4" t="s">
        <v>3279</v>
      </c>
      <c r="D22" s="6" t="s">
        <v>3261</v>
      </c>
    </row>
    <row r="23" spans="1:4" ht="16" x14ac:dyDescent="0.2">
      <c r="A23" s="4" t="s">
        <v>87</v>
      </c>
      <c r="B23" s="5" t="s">
        <v>3267</v>
      </c>
      <c r="C23" s="4" t="s">
        <v>3280</v>
      </c>
      <c r="D23" s="6" t="s">
        <v>3261</v>
      </c>
    </row>
    <row r="24" spans="1:4" ht="16" x14ac:dyDescent="0.2">
      <c r="A24" s="4" t="s">
        <v>88</v>
      </c>
      <c r="B24" s="5" t="s">
        <v>221</v>
      </c>
      <c r="C24" s="4" t="s">
        <v>3280</v>
      </c>
      <c r="D24" s="6" t="s">
        <v>3263</v>
      </c>
    </row>
    <row r="25" spans="1:4" ht="16" x14ac:dyDescent="0.2">
      <c r="A25" s="4" t="s">
        <v>89</v>
      </c>
      <c r="B25" s="5" t="s">
        <v>3267</v>
      </c>
      <c r="C25" s="4" t="s">
        <v>3279</v>
      </c>
      <c r="D25" s="6" t="s">
        <v>3261</v>
      </c>
    </row>
    <row r="26" spans="1:4" ht="16" x14ac:dyDescent="0.2">
      <c r="A26" s="4" t="s">
        <v>92</v>
      </c>
      <c r="B26" s="5" t="s">
        <v>3267</v>
      </c>
      <c r="C26" s="4" t="s">
        <v>3279</v>
      </c>
      <c r="D26" s="6" t="s">
        <v>3261</v>
      </c>
    </row>
    <row r="27" spans="1:4" ht="16" x14ac:dyDescent="0.2">
      <c r="A27" s="4" t="s">
        <v>93</v>
      </c>
      <c r="B27" s="5" t="s">
        <v>221</v>
      </c>
      <c r="C27" s="4" t="s">
        <v>3279</v>
      </c>
      <c r="D27" s="6" t="s">
        <v>3263</v>
      </c>
    </row>
    <row r="28" spans="1:4" ht="16" x14ac:dyDescent="0.2">
      <c r="A28" s="4" t="s">
        <v>96</v>
      </c>
      <c r="B28" s="5" t="s">
        <v>3264</v>
      </c>
      <c r="C28" s="4" t="s">
        <v>3280</v>
      </c>
      <c r="D28" s="6" t="s">
        <v>3263</v>
      </c>
    </row>
    <row r="29" spans="1:4" ht="16" x14ac:dyDescent="0.2">
      <c r="A29" s="4" t="s">
        <v>97</v>
      </c>
      <c r="B29" s="5" t="s">
        <v>190</v>
      </c>
      <c r="C29" s="4" t="s">
        <v>3281</v>
      </c>
      <c r="D29" s="6" t="s">
        <v>3261</v>
      </c>
    </row>
    <row r="30" spans="1:4" ht="16" x14ac:dyDescent="0.2">
      <c r="A30" s="4" t="s">
        <v>101</v>
      </c>
      <c r="B30" s="5" t="s">
        <v>3265</v>
      </c>
      <c r="C30" s="4" t="s">
        <v>3280</v>
      </c>
      <c r="D30" s="6" t="s">
        <v>3266</v>
      </c>
    </row>
    <row r="31" spans="1:4" ht="16" x14ac:dyDescent="0.2">
      <c r="A31" s="4" t="s">
        <v>102</v>
      </c>
      <c r="B31" s="5" t="s">
        <v>3262</v>
      </c>
      <c r="C31" s="4" t="s">
        <v>3279</v>
      </c>
      <c r="D31" s="6" t="s">
        <v>3266</v>
      </c>
    </row>
    <row r="32" spans="1:4" ht="16" x14ac:dyDescent="0.2">
      <c r="A32" s="4" t="s">
        <v>104</v>
      </c>
      <c r="B32" s="5" t="s">
        <v>3265</v>
      </c>
      <c r="C32" s="4" t="s">
        <v>3279</v>
      </c>
      <c r="D32" s="6" t="s">
        <v>3261</v>
      </c>
    </row>
    <row r="33" spans="1:4" ht="16" x14ac:dyDescent="0.2">
      <c r="A33" s="4" t="s">
        <v>108</v>
      </c>
      <c r="B33" s="5" t="s">
        <v>3264</v>
      </c>
      <c r="C33" s="4" t="s">
        <v>3279</v>
      </c>
      <c r="D33" s="6" t="s">
        <v>3261</v>
      </c>
    </row>
    <row r="34" spans="1:4" ht="16" x14ac:dyDescent="0.2">
      <c r="A34" s="4" t="s">
        <v>114</v>
      </c>
      <c r="B34" s="5" t="s">
        <v>3267</v>
      </c>
      <c r="C34" s="4" t="s">
        <v>3279</v>
      </c>
      <c r="D34" s="6" t="s">
        <v>3261</v>
      </c>
    </row>
    <row r="35" spans="1:4" ht="16" x14ac:dyDescent="0.2">
      <c r="A35" s="4" t="s">
        <v>116</v>
      </c>
      <c r="B35" s="5" t="s">
        <v>3262</v>
      </c>
      <c r="C35" s="4" t="s">
        <v>3279</v>
      </c>
      <c r="D35" s="6" t="s">
        <v>3261</v>
      </c>
    </row>
    <row r="36" spans="1:4" ht="16" x14ac:dyDescent="0.2">
      <c r="A36" s="4" t="s">
        <v>121</v>
      </c>
      <c r="B36" s="5" t="s">
        <v>3265</v>
      </c>
      <c r="C36" s="4" t="s">
        <v>3279</v>
      </c>
      <c r="D36" s="6" t="s">
        <v>3261</v>
      </c>
    </row>
    <row r="37" spans="1:4" ht="16" x14ac:dyDescent="0.2">
      <c r="A37" s="4" t="s">
        <v>122</v>
      </c>
      <c r="B37" s="5" t="s">
        <v>3267</v>
      </c>
      <c r="C37" s="4" t="s">
        <v>3280</v>
      </c>
      <c r="D37" s="6" t="s">
        <v>3263</v>
      </c>
    </row>
    <row r="38" spans="1:4" ht="16" x14ac:dyDescent="0.2">
      <c r="A38" s="4" t="s">
        <v>123</v>
      </c>
      <c r="B38" s="5" t="s">
        <v>3267</v>
      </c>
      <c r="C38" s="4" t="s">
        <v>3279</v>
      </c>
      <c r="D38" s="6" t="s">
        <v>3261</v>
      </c>
    </row>
    <row r="39" spans="1:4" ht="16" x14ac:dyDescent="0.2">
      <c r="A39" s="4" t="s">
        <v>124</v>
      </c>
      <c r="B39" s="5" t="s">
        <v>221</v>
      </c>
      <c r="C39" s="4" t="s">
        <v>3279</v>
      </c>
      <c r="D39" s="6" t="s">
        <v>3263</v>
      </c>
    </row>
    <row r="40" spans="1:4" ht="16" x14ac:dyDescent="0.2">
      <c r="A40" s="4" t="s">
        <v>125</v>
      </c>
      <c r="B40" s="8" t="s">
        <v>3265</v>
      </c>
      <c r="C40" s="4" t="s">
        <v>3279</v>
      </c>
      <c r="D40" s="6" t="s">
        <v>3261</v>
      </c>
    </row>
    <row r="41" spans="1:4" x14ac:dyDescent="0.2">
      <c r="A41" s="4" t="s">
        <v>127</v>
      </c>
      <c r="B41" s="9" t="s">
        <v>221</v>
      </c>
      <c r="C41" s="6" t="s">
        <v>3279</v>
      </c>
      <c r="D41" s="6" t="s">
        <v>3263</v>
      </c>
    </row>
    <row r="42" spans="1:4" ht="16" x14ac:dyDescent="0.2">
      <c r="A42" s="4" t="s">
        <v>128</v>
      </c>
      <c r="B42" s="8" t="s">
        <v>3264</v>
      </c>
      <c r="C42" s="4" t="s">
        <v>3280</v>
      </c>
      <c r="D42" s="6" t="s">
        <v>3263</v>
      </c>
    </row>
    <row r="43" spans="1:4" ht="16" x14ac:dyDescent="0.2">
      <c r="A43" s="4" t="s">
        <v>129</v>
      </c>
      <c r="B43" s="8" t="s">
        <v>3264</v>
      </c>
      <c r="C43" s="4" t="s">
        <v>3279</v>
      </c>
      <c r="D43" s="6" t="s">
        <v>3261</v>
      </c>
    </row>
    <row r="44" spans="1:4" ht="16" x14ac:dyDescent="0.2">
      <c r="A44" s="4" t="s">
        <v>130</v>
      </c>
      <c r="B44" s="8" t="s">
        <v>3264</v>
      </c>
      <c r="C44" s="4" t="s">
        <v>3279</v>
      </c>
      <c r="D44" s="6" t="s">
        <v>3261</v>
      </c>
    </row>
    <row r="45" spans="1:4" ht="16" x14ac:dyDescent="0.2">
      <c r="A45" s="4" t="s">
        <v>133</v>
      </c>
      <c r="B45" s="5" t="s">
        <v>3262</v>
      </c>
      <c r="C45" s="4" t="s">
        <v>3279</v>
      </c>
      <c r="D45" s="6" t="s">
        <v>3261</v>
      </c>
    </row>
    <row r="46" spans="1:4" ht="16" x14ac:dyDescent="0.2">
      <c r="A46" s="4" t="s">
        <v>138</v>
      </c>
      <c r="B46" s="5" t="s">
        <v>3267</v>
      </c>
      <c r="C46" s="4" t="s">
        <v>3280</v>
      </c>
      <c r="D46" s="6" t="s">
        <v>3261</v>
      </c>
    </row>
    <row r="47" spans="1:4" ht="16" x14ac:dyDescent="0.2">
      <c r="A47" s="4" t="s">
        <v>140</v>
      </c>
      <c r="B47" s="5" t="s">
        <v>3267</v>
      </c>
      <c r="C47" s="4" t="s">
        <v>3279</v>
      </c>
      <c r="D47" s="6" t="s">
        <v>3261</v>
      </c>
    </row>
    <row r="48" spans="1:4" ht="16" x14ac:dyDescent="0.2">
      <c r="A48" s="4" t="s">
        <v>143</v>
      </c>
      <c r="B48" s="5" t="s">
        <v>221</v>
      </c>
      <c r="C48" s="4" t="s">
        <v>3279</v>
      </c>
      <c r="D48" s="6" t="s">
        <v>3263</v>
      </c>
    </row>
    <row r="49" spans="1:4" ht="16" x14ac:dyDescent="0.2">
      <c r="A49" s="4" t="s">
        <v>145</v>
      </c>
      <c r="B49" s="5" t="s">
        <v>3265</v>
      </c>
      <c r="C49" s="4" t="s">
        <v>3280</v>
      </c>
      <c r="D49" s="6" t="s">
        <v>3261</v>
      </c>
    </row>
    <row r="50" spans="1:4" ht="16" x14ac:dyDescent="0.2">
      <c r="A50" s="4" t="s">
        <v>144</v>
      </c>
      <c r="B50" s="5" t="s">
        <v>3264</v>
      </c>
      <c r="C50" s="4" t="s">
        <v>3279</v>
      </c>
      <c r="D50" s="6" t="s">
        <v>3266</v>
      </c>
    </row>
    <row r="51" spans="1:4" ht="16" x14ac:dyDescent="0.2">
      <c r="A51" s="4" t="s">
        <v>146</v>
      </c>
      <c r="B51" s="5" t="s">
        <v>3264</v>
      </c>
      <c r="C51" s="4" t="s">
        <v>3280</v>
      </c>
      <c r="D51" s="6" t="s">
        <v>3261</v>
      </c>
    </row>
    <row r="52" spans="1:4" ht="16" x14ac:dyDescent="0.2">
      <c r="A52" s="4" t="s">
        <v>149</v>
      </c>
      <c r="B52" s="5" t="s">
        <v>190</v>
      </c>
      <c r="C52" s="4" t="s">
        <v>3281</v>
      </c>
      <c r="D52" s="6" t="s">
        <v>3261</v>
      </c>
    </row>
    <row r="53" spans="1:4" ht="16" x14ac:dyDescent="0.2">
      <c r="A53" s="4" t="s">
        <v>150</v>
      </c>
      <c r="B53" s="5" t="s">
        <v>190</v>
      </c>
      <c r="C53" s="4" t="s">
        <v>3281</v>
      </c>
      <c r="D53" s="6" t="s">
        <v>3261</v>
      </c>
    </row>
    <row r="54" spans="1:4" ht="16" x14ac:dyDescent="0.2">
      <c r="A54" s="4" t="s">
        <v>152</v>
      </c>
      <c r="B54" s="5" t="s">
        <v>3265</v>
      </c>
      <c r="C54" s="4" t="s">
        <v>3280</v>
      </c>
      <c r="D54" s="6" t="s">
        <v>3261</v>
      </c>
    </row>
    <row r="55" spans="1:4" ht="16" x14ac:dyDescent="0.2">
      <c r="A55" s="4" t="s">
        <v>153</v>
      </c>
      <c r="B55" s="5" t="s">
        <v>3262</v>
      </c>
      <c r="C55" s="4" t="s">
        <v>3279</v>
      </c>
      <c r="D55" s="6" t="s">
        <v>3266</v>
      </c>
    </row>
    <row r="56" spans="1:4" ht="16" x14ac:dyDescent="0.2">
      <c r="A56" s="4" t="s">
        <v>155</v>
      </c>
      <c r="B56" s="5" t="s">
        <v>3262</v>
      </c>
      <c r="C56" s="4" t="s">
        <v>3279</v>
      </c>
      <c r="D56" s="6" t="s">
        <v>3263</v>
      </c>
    </row>
    <row r="57" spans="1:4" ht="16" x14ac:dyDescent="0.2">
      <c r="A57" s="4" t="s">
        <v>156</v>
      </c>
      <c r="B57" s="5" t="s">
        <v>3267</v>
      </c>
      <c r="C57" s="4" t="s">
        <v>3279</v>
      </c>
      <c r="D57" s="6" t="s">
        <v>3261</v>
      </c>
    </row>
    <row r="58" spans="1:4" ht="16" x14ac:dyDescent="0.2">
      <c r="A58" s="4" t="s">
        <v>159</v>
      </c>
      <c r="B58" s="5" t="s">
        <v>3262</v>
      </c>
      <c r="C58" s="4" t="s">
        <v>3279</v>
      </c>
      <c r="D58" s="6" t="s">
        <v>3266</v>
      </c>
    </row>
    <row r="59" spans="1:4" ht="16" x14ac:dyDescent="0.2">
      <c r="A59" s="4" t="s">
        <v>160</v>
      </c>
      <c r="B59" s="5" t="s">
        <v>3262</v>
      </c>
      <c r="C59" s="4" t="s">
        <v>3279</v>
      </c>
      <c r="D59" s="6" t="s">
        <v>3261</v>
      </c>
    </row>
    <row r="60" spans="1:4" ht="16" x14ac:dyDescent="0.2">
      <c r="A60" s="4" t="s">
        <v>164</v>
      </c>
      <c r="B60" s="5" t="s">
        <v>3264</v>
      </c>
      <c r="C60" s="4" t="s">
        <v>3280</v>
      </c>
      <c r="D60" s="6" t="s">
        <v>3261</v>
      </c>
    </row>
    <row r="61" spans="1:4" ht="16" x14ac:dyDescent="0.2">
      <c r="A61" s="4" t="s">
        <v>165</v>
      </c>
      <c r="B61" s="5" t="s">
        <v>3264</v>
      </c>
      <c r="C61" s="4" t="s">
        <v>3280</v>
      </c>
      <c r="D61" s="6" t="s">
        <v>3266</v>
      </c>
    </row>
    <row r="62" spans="1:4" ht="16" x14ac:dyDescent="0.2">
      <c r="A62" s="4" t="s">
        <v>166</v>
      </c>
      <c r="B62" s="5" t="s">
        <v>3262</v>
      </c>
      <c r="C62" s="4" t="s">
        <v>3279</v>
      </c>
      <c r="D62" s="6" t="s">
        <v>3263</v>
      </c>
    </row>
    <row r="63" spans="1:4" ht="16" x14ac:dyDescent="0.2">
      <c r="A63" s="4" t="s">
        <v>167</v>
      </c>
      <c r="B63" s="5" t="s">
        <v>3265</v>
      </c>
      <c r="C63" s="4" t="s">
        <v>3280</v>
      </c>
      <c r="D63" s="6" t="s">
        <v>3261</v>
      </c>
    </row>
    <row r="64" spans="1:4" ht="16" x14ac:dyDescent="0.2">
      <c r="A64" s="4" t="s">
        <v>169</v>
      </c>
      <c r="B64" s="5" t="s">
        <v>3267</v>
      </c>
      <c r="C64" s="4" t="s">
        <v>3279</v>
      </c>
      <c r="D64" s="6" t="s">
        <v>3261</v>
      </c>
    </row>
    <row r="65" spans="1:4" ht="16" x14ac:dyDescent="0.2">
      <c r="A65" s="4" t="s">
        <v>171</v>
      </c>
      <c r="B65" s="5" t="s">
        <v>3265</v>
      </c>
      <c r="C65" s="4" t="s">
        <v>3279</v>
      </c>
      <c r="D65" s="6" t="s">
        <v>3261</v>
      </c>
    </row>
    <row r="66" spans="1:4" ht="16" x14ac:dyDescent="0.2">
      <c r="A66" s="4" t="s">
        <v>174</v>
      </c>
      <c r="B66" s="5" t="s">
        <v>3267</v>
      </c>
      <c r="C66" s="4" t="s">
        <v>3279</v>
      </c>
      <c r="D66" s="6" t="s">
        <v>3261</v>
      </c>
    </row>
    <row r="67" spans="1:4" ht="16" x14ac:dyDescent="0.2">
      <c r="A67" s="4" t="s">
        <v>175</v>
      </c>
      <c r="B67" s="5" t="s">
        <v>3264</v>
      </c>
      <c r="C67" s="4" t="s">
        <v>3280</v>
      </c>
      <c r="D67" s="6" t="s">
        <v>3266</v>
      </c>
    </row>
    <row r="68" spans="1:4" ht="16" x14ac:dyDescent="0.2">
      <c r="A68" s="4" t="s">
        <v>177</v>
      </c>
      <c r="B68" s="5" t="s">
        <v>190</v>
      </c>
      <c r="C68" s="4" t="s">
        <v>3279</v>
      </c>
      <c r="D68" s="6" t="s">
        <v>3261</v>
      </c>
    </row>
    <row r="69" spans="1:4" ht="16" x14ac:dyDescent="0.2">
      <c r="A69" s="4" t="s">
        <v>184</v>
      </c>
      <c r="B69" s="5" t="s">
        <v>3262</v>
      </c>
      <c r="C69" s="4" t="s">
        <v>3279</v>
      </c>
      <c r="D69" s="6" t="s">
        <v>3266</v>
      </c>
    </row>
    <row r="70" spans="1:4" ht="16" x14ac:dyDescent="0.2">
      <c r="A70" s="4" t="s">
        <v>185</v>
      </c>
      <c r="B70" s="5" t="s">
        <v>190</v>
      </c>
      <c r="C70" s="4" t="s">
        <v>3280</v>
      </c>
      <c r="D70" s="6" t="s">
        <v>3266</v>
      </c>
    </row>
    <row r="71" spans="1:4" ht="16" x14ac:dyDescent="0.2">
      <c r="A71" s="4" t="s">
        <v>186</v>
      </c>
      <c r="B71" s="5" t="s">
        <v>3262</v>
      </c>
      <c r="C71" s="4" t="s">
        <v>3279</v>
      </c>
      <c r="D71" s="6" t="s">
        <v>3263</v>
      </c>
    </row>
    <row r="72" spans="1:4" ht="16" x14ac:dyDescent="0.2">
      <c r="A72" s="4" t="s">
        <v>191</v>
      </c>
      <c r="B72" s="5" t="s">
        <v>3262</v>
      </c>
      <c r="C72" s="4" t="s">
        <v>3279</v>
      </c>
      <c r="D72" s="6" t="s">
        <v>3266</v>
      </c>
    </row>
    <row r="73" spans="1:4" ht="16" x14ac:dyDescent="0.2">
      <c r="A73" s="4" t="s">
        <v>192</v>
      </c>
      <c r="B73" s="5" t="s">
        <v>3265</v>
      </c>
      <c r="C73" s="4" t="s">
        <v>3280</v>
      </c>
      <c r="D73" s="6" t="s">
        <v>3261</v>
      </c>
    </row>
    <row r="74" spans="1:4" ht="16" x14ac:dyDescent="0.2">
      <c r="A74" s="4" t="s">
        <v>200</v>
      </c>
      <c r="B74" s="5" t="s">
        <v>3262</v>
      </c>
      <c r="C74" s="4" t="s">
        <v>3279</v>
      </c>
      <c r="D74" s="6" t="s">
        <v>3263</v>
      </c>
    </row>
    <row r="75" spans="1:4" ht="16" x14ac:dyDescent="0.2">
      <c r="A75" s="4" t="s">
        <v>198</v>
      </c>
      <c r="B75" s="5" t="s">
        <v>221</v>
      </c>
      <c r="C75" s="4" t="s">
        <v>3279</v>
      </c>
      <c r="D75" s="6" t="s">
        <v>3263</v>
      </c>
    </row>
    <row r="76" spans="1:4" ht="16" x14ac:dyDescent="0.2">
      <c r="A76" s="4" t="s">
        <v>199</v>
      </c>
      <c r="B76" s="5" t="s">
        <v>3265</v>
      </c>
      <c r="C76" s="4" t="s">
        <v>3279</v>
      </c>
      <c r="D76" s="6" t="s">
        <v>3261</v>
      </c>
    </row>
    <row r="77" spans="1:4" ht="16" x14ac:dyDescent="0.2">
      <c r="A77" s="4" t="s">
        <v>203</v>
      </c>
      <c r="B77" s="5" t="s">
        <v>3264</v>
      </c>
      <c r="C77" s="4" t="s">
        <v>3280</v>
      </c>
      <c r="D77" s="6" t="s">
        <v>3261</v>
      </c>
    </row>
    <row r="78" spans="1:4" ht="16" x14ac:dyDescent="0.2">
      <c r="A78" s="4" t="s">
        <v>205</v>
      </c>
      <c r="B78" s="5" t="s">
        <v>3262</v>
      </c>
      <c r="C78" s="4" t="s">
        <v>3279</v>
      </c>
      <c r="D78" s="6" t="s">
        <v>3266</v>
      </c>
    </row>
    <row r="79" spans="1:4" ht="16" x14ac:dyDescent="0.2">
      <c r="A79" s="4" t="s">
        <v>206</v>
      </c>
      <c r="B79" s="5" t="s">
        <v>3262</v>
      </c>
      <c r="C79" s="4" t="s">
        <v>3279</v>
      </c>
      <c r="D79" s="6" t="s">
        <v>3261</v>
      </c>
    </row>
    <row r="80" spans="1:4" ht="16" x14ac:dyDescent="0.2">
      <c r="A80" s="4" t="s">
        <v>208</v>
      </c>
      <c r="B80" s="5" t="s">
        <v>3264</v>
      </c>
      <c r="C80" s="4" t="s">
        <v>3280</v>
      </c>
      <c r="D80" s="6" t="s">
        <v>3261</v>
      </c>
    </row>
    <row r="81" spans="1:4" ht="16" x14ac:dyDescent="0.2">
      <c r="A81" s="4" t="s">
        <v>209</v>
      </c>
      <c r="B81" s="5" t="s">
        <v>3262</v>
      </c>
      <c r="C81" s="4" t="s">
        <v>3279</v>
      </c>
      <c r="D81" s="6" t="s">
        <v>3263</v>
      </c>
    </row>
    <row r="82" spans="1:4" ht="16" x14ac:dyDescent="0.2">
      <c r="A82" s="4" t="s">
        <v>210</v>
      </c>
      <c r="B82" s="5" t="s">
        <v>3262</v>
      </c>
      <c r="C82" s="4" t="s">
        <v>3279</v>
      </c>
      <c r="D82" s="6" t="s">
        <v>3261</v>
      </c>
    </row>
    <row r="83" spans="1:4" ht="16" x14ac:dyDescent="0.2">
      <c r="A83" s="4" t="s">
        <v>212</v>
      </c>
      <c r="B83" s="5" t="s">
        <v>221</v>
      </c>
      <c r="C83" s="4" t="s">
        <v>3279</v>
      </c>
      <c r="D83" s="6" t="s">
        <v>3263</v>
      </c>
    </row>
    <row r="84" spans="1:4" ht="16" x14ac:dyDescent="0.2">
      <c r="A84" s="4" t="s">
        <v>213</v>
      </c>
      <c r="B84" s="5" t="s">
        <v>3265</v>
      </c>
      <c r="C84" s="4" t="s">
        <v>3279</v>
      </c>
      <c r="D84" s="6" t="s">
        <v>3261</v>
      </c>
    </row>
    <row r="85" spans="1:4" ht="16" x14ac:dyDescent="0.2">
      <c r="A85" s="4" t="s">
        <v>215</v>
      </c>
      <c r="B85" s="5" t="s">
        <v>3264</v>
      </c>
      <c r="C85" s="4" t="s">
        <v>3281</v>
      </c>
      <c r="D85" s="6" t="s">
        <v>3261</v>
      </c>
    </row>
    <row r="86" spans="1:4" ht="16" x14ac:dyDescent="0.2">
      <c r="A86" s="4" t="s">
        <v>216</v>
      </c>
      <c r="B86" s="5" t="s">
        <v>3265</v>
      </c>
      <c r="C86" s="4" t="s">
        <v>3280</v>
      </c>
      <c r="D86" s="6" t="s">
        <v>3266</v>
      </c>
    </row>
    <row r="87" spans="1:4" ht="16" x14ac:dyDescent="0.2">
      <c r="A87" s="4" t="s">
        <v>217</v>
      </c>
      <c r="B87" s="5" t="s">
        <v>3265</v>
      </c>
      <c r="C87" s="4" t="s">
        <v>3279</v>
      </c>
      <c r="D87" s="6" t="s">
        <v>3261</v>
      </c>
    </row>
    <row r="88" spans="1:4" x14ac:dyDescent="0.2">
      <c r="A88" s="4" t="s">
        <v>222</v>
      </c>
      <c r="B88" s="7" t="s">
        <v>3267</v>
      </c>
      <c r="C88" s="6" t="s">
        <v>3280</v>
      </c>
      <c r="D88" s="6" t="s">
        <v>3263</v>
      </c>
    </row>
    <row r="89" spans="1:4" x14ac:dyDescent="0.2">
      <c r="A89" s="4" t="s">
        <v>220</v>
      </c>
      <c r="B89" s="7" t="s">
        <v>3264</v>
      </c>
      <c r="C89" s="6" t="s">
        <v>3280</v>
      </c>
      <c r="D89" s="6" t="s">
        <v>3263</v>
      </c>
    </row>
    <row r="90" spans="1:4" ht="16" x14ac:dyDescent="0.2">
      <c r="A90" s="4" t="s">
        <v>223</v>
      </c>
      <c r="B90" s="5" t="s">
        <v>3265</v>
      </c>
      <c r="C90" s="4" t="s">
        <v>3279</v>
      </c>
      <c r="D90" s="6" t="s">
        <v>3261</v>
      </c>
    </row>
    <row r="91" spans="1:4" ht="16" x14ac:dyDescent="0.2">
      <c r="A91" s="4" t="s">
        <v>226</v>
      </c>
      <c r="B91" s="5" t="s">
        <v>3268</v>
      </c>
      <c r="C91" s="4" t="s">
        <v>3279</v>
      </c>
      <c r="D91" s="6" t="s">
        <v>3261</v>
      </c>
    </row>
    <row r="92" spans="1:4" ht="16" x14ac:dyDescent="0.2">
      <c r="A92" s="4" t="s">
        <v>227</v>
      </c>
      <c r="B92" s="5" t="s">
        <v>3265</v>
      </c>
      <c r="C92" s="4" t="s">
        <v>3280</v>
      </c>
      <c r="D92" s="6" t="s">
        <v>3266</v>
      </c>
    </row>
    <row r="93" spans="1:4" ht="16" x14ac:dyDescent="0.2">
      <c r="A93" s="4" t="s">
        <v>231</v>
      </c>
      <c r="B93" s="5" t="s">
        <v>3262</v>
      </c>
      <c r="C93" s="4" t="s">
        <v>3282</v>
      </c>
      <c r="D93" s="6" t="s">
        <v>3261</v>
      </c>
    </row>
    <row r="94" spans="1:4" ht="16" x14ac:dyDescent="0.2">
      <c r="A94" s="4" t="s">
        <v>233</v>
      </c>
      <c r="B94" s="5" t="s">
        <v>190</v>
      </c>
      <c r="C94" s="4" t="s">
        <v>3279</v>
      </c>
      <c r="D94" s="6" t="s">
        <v>3261</v>
      </c>
    </row>
    <row r="95" spans="1:4" ht="16" x14ac:dyDescent="0.2">
      <c r="A95" s="4" t="s">
        <v>234</v>
      </c>
      <c r="B95" s="5" t="s">
        <v>3262</v>
      </c>
      <c r="C95" s="4" t="s">
        <v>3279</v>
      </c>
      <c r="D95" s="6" t="s">
        <v>3266</v>
      </c>
    </row>
    <row r="96" spans="1:4" x14ac:dyDescent="0.2">
      <c r="A96" s="4" t="s">
        <v>235</v>
      </c>
      <c r="B96" s="7" t="s">
        <v>190</v>
      </c>
      <c r="C96" s="6" t="s">
        <v>3279</v>
      </c>
      <c r="D96" s="6" t="s">
        <v>3261</v>
      </c>
    </row>
    <row r="97" spans="1:4" ht="16" x14ac:dyDescent="0.2">
      <c r="A97" s="4" t="s">
        <v>239</v>
      </c>
      <c r="B97" s="5" t="s">
        <v>3265</v>
      </c>
      <c r="C97" s="4" t="s">
        <v>3280</v>
      </c>
      <c r="D97" s="6" t="s">
        <v>3263</v>
      </c>
    </row>
    <row r="98" spans="1:4" ht="16" x14ac:dyDescent="0.2">
      <c r="A98" s="4" t="s">
        <v>240</v>
      </c>
      <c r="B98" s="5" t="s">
        <v>3267</v>
      </c>
      <c r="C98" s="4" t="s">
        <v>3279</v>
      </c>
      <c r="D98" s="6" t="s">
        <v>3261</v>
      </c>
    </row>
    <row r="99" spans="1:4" ht="16" x14ac:dyDescent="0.2">
      <c r="A99" s="4" t="s">
        <v>242</v>
      </c>
      <c r="B99" s="5" t="s">
        <v>3265</v>
      </c>
      <c r="C99" s="4" t="s">
        <v>3280</v>
      </c>
      <c r="D99" s="6" t="s">
        <v>3261</v>
      </c>
    </row>
    <row r="100" spans="1:4" ht="16" x14ac:dyDescent="0.2">
      <c r="A100" s="4" t="s">
        <v>244</v>
      </c>
      <c r="B100" s="5" t="s">
        <v>190</v>
      </c>
      <c r="C100" s="4" t="s">
        <v>3281</v>
      </c>
      <c r="D100" s="6" t="s">
        <v>3261</v>
      </c>
    </row>
    <row r="101" spans="1:4" x14ac:dyDescent="0.2">
      <c r="A101" s="4" t="s">
        <v>246</v>
      </c>
      <c r="B101" s="7" t="s">
        <v>3264</v>
      </c>
      <c r="C101" s="4" t="s">
        <v>3279</v>
      </c>
      <c r="D101" s="6" t="s">
        <v>3261</v>
      </c>
    </row>
    <row r="102" spans="1:4" ht="16" x14ac:dyDescent="0.2">
      <c r="A102" s="4" t="s">
        <v>248</v>
      </c>
      <c r="B102" s="5" t="s">
        <v>221</v>
      </c>
      <c r="C102" s="4" t="s">
        <v>3279</v>
      </c>
      <c r="D102" s="6" t="s">
        <v>3263</v>
      </c>
    </row>
    <row r="103" spans="1:4" x14ac:dyDescent="0.2">
      <c r="A103" s="4" t="s">
        <v>249</v>
      </c>
      <c r="B103" s="7" t="s">
        <v>3265</v>
      </c>
      <c r="C103" s="4" t="s">
        <v>3279</v>
      </c>
      <c r="D103" s="6" t="s">
        <v>3261</v>
      </c>
    </row>
    <row r="104" spans="1:4" ht="16" x14ac:dyDescent="0.2">
      <c r="A104" s="4" t="s">
        <v>255</v>
      </c>
      <c r="B104" s="5" t="s">
        <v>221</v>
      </c>
      <c r="C104" s="4" t="s">
        <v>3279</v>
      </c>
      <c r="D104" s="6" t="s">
        <v>3263</v>
      </c>
    </row>
    <row r="105" spans="1:4" ht="16" x14ac:dyDescent="0.2">
      <c r="A105" s="4" t="s">
        <v>254</v>
      </c>
      <c r="B105" s="5" t="s">
        <v>3265</v>
      </c>
      <c r="C105" s="4" t="s">
        <v>3279</v>
      </c>
      <c r="D105" s="6" t="s">
        <v>3266</v>
      </c>
    </row>
    <row r="106" spans="1:4" ht="16" x14ac:dyDescent="0.2">
      <c r="A106" s="4" t="s">
        <v>256</v>
      </c>
      <c r="B106" s="5" t="s">
        <v>3267</v>
      </c>
      <c r="C106" s="4" t="s">
        <v>3280</v>
      </c>
      <c r="D106" s="6" t="s">
        <v>3266</v>
      </c>
    </row>
    <row r="107" spans="1:4" ht="16" x14ac:dyDescent="0.2">
      <c r="A107" s="4" t="s">
        <v>258</v>
      </c>
      <c r="B107" s="5" t="s">
        <v>3264</v>
      </c>
      <c r="C107" s="4" t="s">
        <v>3279</v>
      </c>
      <c r="D107" s="6" t="s">
        <v>3263</v>
      </c>
    </row>
    <row r="108" spans="1:4" ht="16" x14ac:dyDescent="0.2">
      <c r="A108" s="4" t="s">
        <v>264</v>
      </c>
      <c r="B108" s="5" t="s">
        <v>3262</v>
      </c>
      <c r="C108" s="4" t="s">
        <v>3279</v>
      </c>
      <c r="D108" s="6" t="s">
        <v>3266</v>
      </c>
    </row>
    <row r="109" spans="1:4" ht="16" x14ac:dyDescent="0.2">
      <c r="A109" s="4" t="s">
        <v>262</v>
      </c>
      <c r="B109" s="5" t="s">
        <v>3265</v>
      </c>
      <c r="C109" s="4" t="s">
        <v>3279</v>
      </c>
      <c r="D109" s="6" t="s">
        <v>3261</v>
      </c>
    </row>
    <row r="110" spans="1:4" ht="16" x14ac:dyDescent="0.2">
      <c r="A110" s="4" t="s">
        <v>265</v>
      </c>
      <c r="B110" s="5" t="s">
        <v>190</v>
      </c>
      <c r="C110" s="4" t="s">
        <v>3281</v>
      </c>
      <c r="D110" s="6" t="s">
        <v>3261</v>
      </c>
    </row>
    <row r="111" spans="1:4" ht="16" x14ac:dyDescent="0.2">
      <c r="A111" s="4" t="s">
        <v>269</v>
      </c>
      <c r="B111" s="5" t="s">
        <v>221</v>
      </c>
      <c r="C111" s="4" t="s">
        <v>3279</v>
      </c>
      <c r="D111" s="6" t="s">
        <v>3263</v>
      </c>
    </row>
    <row r="112" spans="1:4" ht="16" x14ac:dyDescent="0.2">
      <c r="A112" s="4" t="s">
        <v>270</v>
      </c>
      <c r="B112" s="5" t="s">
        <v>3262</v>
      </c>
      <c r="C112" s="4" t="s">
        <v>3279</v>
      </c>
      <c r="D112" s="6" t="s">
        <v>3266</v>
      </c>
    </row>
    <row r="113" spans="1:4" ht="16" x14ac:dyDescent="0.2">
      <c r="A113" s="4" t="s">
        <v>271</v>
      </c>
      <c r="B113" s="5" t="s">
        <v>3267</v>
      </c>
      <c r="C113" s="4" t="s">
        <v>3280</v>
      </c>
      <c r="D113" s="6" t="s">
        <v>3263</v>
      </c>
    </row>
    <row r="114" spans="1:4" ht="16" x14ac:dyDescent="0.2">
      <c r="A114" s="4" t="s">
        <v>273</v>
      </c>
      <c r="B114" s="5" t="s">
        <v>3262</v>
      </c>
      <c r="C114" s="4" t="s">
        <v>3279</v>
      </c>
      <c r="D114" s="6" t="s">
        <v>3261</v>
      </c>
    </row>
    <row r="115" spans="1:4" ht="16" x14ac:dyDescent="0.2">
      <c r="A115" s="4" t="s">
        <v>274</v>
      </c>
      <c r="B115" s="5" t="s">
        <v>3265</v>
      </c>
      <c r="C115" s="4" t="s">
        <v>3279</v>
      </c>
      <c r="D115" s="6" t="s">
        <v>3266</v>
      </c>
    </row>
    <row r="116" spans="1:4" ht="16" x14ac:dyDescent="0.2">
      <c r="A116" s="4" t="s">
        <v>279</v>
      </c>
      <c r="B116" s="5" t="s">
        <v>3267</v>
      </c>
      <c r="C116" s="4" t="s">
        <v>3279</v>
      </c>
      <c r="D116" s="6" t="s">
        <v>3266</v>
      </c>
    </row>
    <row r="117" spans="1:4" ht="16" x14ac:dyDescent="0.2">
      <c r="A117" s="4" t="s">
        <v>280</v>
      </c>
      <c r="B117" s="5" t="s">
        <v>190</v>
      </c>
      <c r="C117" s="4" t="s">
        <v>3283</v>
      </c>
      <c r="D117" s="6" t="s">
        <v>3261</v>
      </c>
    </row>
    <row r="118" spans="1:4" ht="16" x14ac:dyDescent="0.2">
      <c r="A118" s="4" t="s">
        <v>282</v>
      </c>
      <c r="B118" s="5" t="s">
        <v>3267</v>
      </c>
      <c r="C118" s="4" t="s">
        <v>3280</v>
      </c>
      <c r="D118" s="6" t="s">
        <v>3266</v>
      </c>
    </row>
    <row r="119" spans="1:4" ht="16" x14ac:dyDescent="0.2">
      <c r="A119" s="4" t="s">
        <v>284</v>
      </c>
      <c r="B119" s="5" t="s">
        <v>3265</v>
      </c>
      <c r="C119" s="4" t="s">
        <v>3279</v>
      </c>
      <c r="D119" s="6" t="s">
        <v>3261</v>
      </c>
    </row>
    <row r="120" spans="1:4" ht="16" x14ac:dyDescent="0.2">
      <c r="A120" s="4" t="s">
        <v>287</v>
      </c>
      <c r="B120" s="5" t="s">
        <v>3265</v>
      </c>
      <c r="C120" s="4" t="s">
        <v>3280</v>
      </c>
      <c r="D120" s="6" t="s">
        <v>3261</v>
      </c>
    </row>
    <row r="121" spans="1:4" ht="16" x14ac:dyDescent="0.2">
      <c r="A121" s="4" t="s">
        <v>289</v>
      </c>
      <c r="B121" s="5" t="s">
        <v>3264</v>
      </c>
      <c r="C121" s="4" t="s">
        <v>3279</v>
      </c>
      <c r="D121" s="6" t="s">
        <v>3261</v>
      </c>
    </row>
    <row r="122" spans="1:4" ht="16" x14ac:dyDescent="0.2">
      <c r="A122" s="4" t="s">
        <v>288</v>
      </c>
      <c r="B122" s="5" t="s">
        <v>221</v>
      </c>
      <c r="C122" s="4" t="s">
        <v>3279</v>
      </c>
      <c r="D122" s="6" t="s">
        <v>3263</v>
      </c>
    </row>
    <row r="123" spans="1:4" ht="16" x14ac:dyDescent="0.2">
      <c r="A123" s="4" t="s">
        <v>291</v>
      </c>
      <c r="B123" s="5" t="s">
        <v>3267</v>
      </c>
      <c r="C123" s="4" t="s">
        <v>3280</v>
      </c>
      <c r="D123" s="6" t="s">
        <v>3261</v>
      </c>
    </row>
    <row r="124" spans="1:4" ht="16" x14ac:dyDescent="0.2">
      <c r="A124" s="4" t="s">
        <v>290</v>
      </c>
      <c r="B124" s="5" t="s">
        <v>3262</v>
      </c>
      <c r="C124" s="4" t="s">
        <v>3279</v>
      </c>
      <c r="D124" s="6" t="s">
        <v>3266</v>
      </c>
    </row>
    <row r="125" spans="1:4" ht="16" x14ac:dyDescent="0.2">
      <c r="A125" s="4" t="s">
        <v>292</v>
      </c>
      <c r="B125" s="5" t="s">
        <v>3267</v>
      </c>
      <c r="C125" s="4" t="s">
        <v>3280</v>
      </c>
      <c r="D125" s="6" t="s">
        <v>3266</v>
      </c>
    </row>
    <row r="126" spans="1:4" ht="16" x14ac:dyDescent="0.2">
      <c r="A126" s="4" t="s">
        <v>294</v>
      </c>
      <c r="B126" s="5" t="s">
        <v>3262</v>
      </c>
      <c r="C126" s="4" t="s">
        <v>3279</v>
      </c>
      <c r="D126" s="6" t="s">
        <v>3261</v>
      </c>
    </row>
    <row r="127" spans="1:4" ht="16" x14ac:dyDescent="0.2">
      <c r="A127" s="4" t="s">
        <v>297</v>
      </c>
      <c r="B127" s="5" t="s">
        <v>3267</v>
      </c>
      <c r="C127" s="4" t="s">
        <v>3280</v>
      </c>
      <c r="D127" s="6" t="s">
        <v>3266</v>
      </c>
    </row>
    <row r="128" spans="1:4" ht="16" x14ac:dyDescent="0.2">
      <c r="A128" s="4" t="s">
        <v>298</v>
      </c>
      <c r="B128" s="5" t="s">
        <v>3267</v>
      </c>
      <c r="C128" s="4" t="s">
        <v>3279</v>
      </c>
      <c r="D128" s="6" t="s">
        <v>3266</v>
      </c>
    </row>
    <row r="129" spans="1:4" ht="16" x14ac:dyDescent="0.2">
      <c r="A129" s="4" t="s">
        <v>299</v>
      </c>
      <c r="B129" s="5" t="s">
        <v>221</v>
      </c>
      <c r="C129" s="4" t="s">
        <v>3280</v>
      </c>
      <c r="D129" s="6" t="s">
        <v>3263</v>
      </c>
    </row>
    <row r="130" spans="1:4" ht="16" x14ac:dyDescent="0.2">
      <c r="A130" s="4" t="s">
        <v>300</v>
      </c>
      <c r="B130" s="5" t="s">
        <v>3262</v>
      </c>
      <c r="C130" s="4" t="s">
        <v>3280</v>
      </c>
      <c r="D130" s="6" t="s">
        <v>3266</v>
      </c>
    </row>
    <row r="131" spans="1:4" ht="16" x14ac:dyDescent="0.2">
      <c r="A131" s="4" t="s">
        <v>302</v>
      </c>
      <c r="B131" s="5" t="s">
        <v>3264</v>
      </c>
      <c r="C131" s="4" t="s">
        <v>3280</v>
      </c>
      <c r="D131" s="6" t="s">
        <v>3261</v>
      </c>
    </row>
    <row r="132" spans="1:4" ht="16" x14ac:dyDescent="0.2">
      <c r="A132" s="4" t="s">
        <v>306</v>
      </c>
      <c r="B132" s="5" t="s">
        <v>3264</v>
      </c>
      <c r="C132" s="4" t="s">
        <v>3280</v>
      </c>
      <c r="D132" s="6" t="s">
        <v>3261</v>
      </c>
    </row>
    <row r="133" spans="1:4" ht="16" x14ac:dyDescent="0.2">
      <c r="A133" s="4" t="s">
        <v>307</v>
      </c>
      <c r="B133" s="5" t="s">
        <v>3267</v>
      </c>
      <c r="C133" s="4" t="s">
        <v>3279</v>
      </c>
      <c r="D133" s="6" t="s">
        <v>3261</v>
      </c>
    </row>
    <row r="134" spans="1:4" ht="16" x14ac:dyDescent="0.2">
      <c r="A134" s="4" t="s">
        <v>310</v>
      </c>
      <c r="B134" s="5" t="s">
        <v>3262</v>
      </c>
      <c r="C134" s="4" t="s">
        <v>3279</v>
      </c>
      <c r="D134" s="6" t="s">
        <v>3263</v>
      </c>
    </row>
    <row r="135" spans="1:4" ht="16" x14ac:dyDescent="0.2">
      <c r="A135" s="4" t="s">
        <v>312</v>
      </c>
      <c r="B135" s="5" t="s">
        <v>3262</v>
      </c>
      <c r="C135" s="4" t="s">
        <v>3279</v>
      </c>
      <c r="D135" s="6" t="s">
        <v>3266</v>
      </c>
    </row>
    <row r="136" spans="1:4" ht="16" x14ac:dyDescent="0.2">
      <c r="A136" s="4" t="s">
        <v>315</v>
      </c>
      <c r="B136" s="5" t="s">
        <v>3264</v>
      </c>
      <c r="C136" s="4" t="s">
        <v>3279</v>
      </c>
      <c r="D136" s="6" t="s">
        <v>3261</v>
      </c>
    </row>
    <row r="137" spans="1:4" ht="16" x14ac:dyDescent="0.2">
      <c r="A137" s="4" t="s">
        <v>317</v>
      </c>
      <c r="B137" s="5" t="s">
        <v>3265</v>
      </c>
      <c r="C137" s="4" t="s">
        <v>3279</v>
      </c>
      <c r="D137" s="6" t="s">
        <v>3266</v>
      </c>
    </row>
    <row r="138" spans="1:4" ht="16" x14ac:dyDescent="0.2">
      <c r="A138" s="4" t="s">
        <v>318</v>
      </c>
      <c r="B138" s="5" t="s">
        <v>3264</v>
      </c>
      <c r="C138" s="4" t="s">
        <v>3279</v>
      </c>
      <c r="D138" s="6" t="s">
        <v>3261</v>
      </c>
    </row>
    <row r="139" spans="1:4" ht="16" x14ac:dyDescent="0.2">
      <c r="A139" s="4" t="s">
        <v>319</v>
      </c>
      <c r="B139" s="5" t="s">
        <v>3265</v>
      </c>
      <c r="C139" s="4" t="s">
        <v>3279</v>
      </c>
      <c r="D139" s="6" t="s">
        <v>3261</v>
      </c>
    </row>
    <row r="140" spans="1:4" ht="16" x14ac:dyDescent="0.2">
      <c r="A140" s="4" t="s">
        <v>321</v>
      </c>
      <c r="B140" s="5" t="s">
        <v>3264</v>
      </c>
      <c r="C140" s="4" t="s">
        <v>3279</v>
      </c>
      <c r="D140" s="6" t="s">
        <v>3261</v>
      </c>
    </row>
    <row r="141" spans="1:4" ht="16" x14ac:dyDescent="0.2">
      <c r="A141" s="4" t="s">
        <v>323</v>
      </c>
      <c r="B141" s="5" t="s">
        <v>3265</v>
      </c>
      <c r="C141" s="4" t="s">
        <v>3280</v>
      </c>
      <c r="D141" s="6" t="s">
        <v>3261</v>
      </c>
    </row>
    <row r="142" spans="1:4" ht="16" x14ac:dyDescent="0.2">
      <c r="A142" s="4" t="s">
        <v>324</v>
      </c>
      <c r="B142" s="5" t="s">
        <v>3267</v>
      </c>
      <c r="C142" s="4" t="s">
        <v>3280</v>
      </c>
      <c r="D142" s="6" t="s">
        <v>3261</v>
      </c>
    </row>
    <row r="143" spans="1:4" ht="16" x14ac:dyDescent="0.2">
      <c r="A143" s="4" t="s">
        <v>327</v>
      </c>
      <c r="B143" s="5" t="s">
        <v>3264</v>
      </c>
      <c r="C143" s="4" t="s">
        <v>3280</v>
      </c>
      <c r="D143" s="6" t="s">
        <v>3266</v>
      </c>
    </row>
    <row r="144" spans="1:4" x14ac:dyDescent="0.2">
      <c r="A144" s="4" t="s">
        <v>331</v>
      </c>
      <c r="B144" s="7" t="s">
        <v>3262</v>
      </c>
      <c r="C144" s="4" t="s">
        <v>3279</v>
      </c>
      <c r="D144" s="6" t="s">
        <v>3261</v>
      </c>
    </row>
    <row r="145" spans="1:4" ht="16" x14ac:dyDescent="0.2">
      <c r="A145" s="4" t="s">
        <v>332</v>
      </c>
      <c r="B145" s="5" t="s">
        <v>221</v>
      </c>
      <c r="C145" s="4" t="s">
        <v>3279</v>
      </c>
      <c r="D145" s="6" t="s">
        <v>3263</v>
      </c>
    </row>
    <row r="146" spans="1:4" ht="16" x14ac:dyDescent="0.2">
      <c r="A146" s="4" t="s">
        <v>333</v>
      </c>
      <c r="B146" s="5" t="s">
        <v>3267</v>
      </c>
      <c r="C146" s="4" t="s">
        <v>3279</v>
      </c>
      <c r="D146" s="6" t="s">
        <v>3261</v>
      </c>
    </row>
    <row r="147" spans="1:4" ht="16" x14ac:dyDescent="0.2">
      <c r="A147" s="4" t="s">
        <v>334</v>
      </c>
      <c r="B147" s="5" t="s">
        <v>3264</v>
      </c>
      <c r="C147" s="4" t="s">
        <v>3280</v>
      </c>
      <c r="D147" s="6" t="s">
        <v>3261</v>
      </c>
    </row>
    <row r="148" spans="1:4" ht="16" x14ac:dyDescent="0.2">
      <c r="A148" s="4" t="s">
        <v>335</v>
      </c>
      <c r="B148" s="5" t="s">
        <v>3267</v>
      </c>
      <c r="C148" s="4" t="s">
        <v>3280</v>
      </c>
      <c r="D148" s="6" t="s">
        <v>3266</v>
      </c>
    </row>
    <row r="149" spans="1:4" ht="16" x14ac:dyDescent="0.2">
      <c r="A149" s="4" t="s">
        <v>338</v>
      </c>
      <c r="B149" s="5" t="s">
        <v>3264</v>
      </c>
      <c r="C149" s="4" t="s">
        <v>3280</v>
      </c>
      <c r="D149" s="6" t="s">
        <v>3261</v>
      </c>
    </row>
    <row r="150" spans="1:4" ht="16" x14ac:dyDescent="0.2">
      <c r="A150" s="4" t="s">
        <v>339</v>
      </c>
      <c r="B150" s="5" t="s">
        <v>3265</v>
      </c>
      <c r="C150" s="4" t="s">
        <v>3280</v>
      </c>
      <c r="D150" s="6" t="s">
        <v>3261</v>
      </c>
    </row>
    <row r="151" spans="1:4" ht="16" x14ac:dyDescent="0.2">
      <c r="A151" s="4" t="s">
        <v>340</v>
      </c>
      <c r="B151" s="5" t="s">
        <v>3265</v>
      </c>
      <c r="C151" s="4" t="s">
        <v>3279</v>
      </c>
      <c r="D151" s="6" t="s">
        <v>3261</v>
      </c>
    </row>
    <row r="152" spans="1:4" ht="16" x14ac:dyDescent="0.2">
      <c r="A152" s="4" t="s">
        <v>343</v>
      </c>
      <c r="B152" s="5" t="s">
        <v>3264</v>
      </c>
      <c r="C152" s="4" t="s">
        <v>3279</v>
      </c>
      <c r="D152" s="6" t="s">
        <v>3261</v>
      </c>
    </row>
    <row r="153" spans="1:4" ht="16" x14ac:dyDescent="0.2">
      <c r="A153" s="4" t="s">
        <v>344</v>
      </c>
      <c r="B153" s="5" t="s">
        <v>3262</v>
      </c>
      <c r="C153" s="4" t="s">
        <v>3279</v>
      </c>
      <c r="D153" s="6" t="s">
        <v>3261</v>
      </c>
    </row>
    <row r="154" spans="1:4" ht="16" x14ac:dyDescent="0.2">
      <c r="A154" s="4" t="s">
        <v>345</v>
      </c>
      <c r="B154" s="5" t="s">
        <v>3267</v>
      </c>
      <c r="C154" s="4" t="s">
        <v>3280</v>
      </c>
      <c r="D154" s="6" t="s">
        <v>3261</v>
      </c>
    </row>
    <row r="155" spans="1:4" ht="16" x14ac:dyDescent="0.2">
      <c r="A155" s="4" t="s">
        <v>346</v>
      </c>
      <c r="B155" s="5" t="s">
        <v>3267</v>
      </c>
      <c r="C155" s="4" t="s">
        <v>3279</v>
      </c>
      <c r="D155" s="6" t="s">
        <v>3261</v>
      </c>
    </row>
    <row r="156" spans="1:4" ht="16" x14ac:dyDescent="0.2">
      <c r="A156" s="4" t="s">
        <v>348</v>
      </c>
      <c r="B156" s="5" t="s">
        <v>3264</v>
      </c>
      <c r="C156" s="4" t="s">
        <v>3279</v>
      </c>
      <c r="D156" s="6" t="s">
        <v>3261</v>
      </c>
    </row>
    <row r="157" spans="1:4" ht="16" x14ac:dyDescent="0.2">
      <c r="A157" s="4" t="s">
        <v>355</v>
      </c>
      <c r="B157" s="5" t="s">
        <v>3267</v>
      </c>
      <c r="C157" s="4" t="s">
        <v>3280</v>
      </c>
      <c r="D157" s="6" t="s">
        <v>3266</v>
      </c>
    </row>
    <row r="158" spans="1:4" ht="16" x14ac:dyDescent="0.2">
      <c r="A158" s="4" t="s">
        <v>356</v>
      </c>
      <c r="B158" s="5" t="s">
        <v>3262</v>
      </c>
      <c r="C158" s="4" t="s">
        <v>3279</v>
      </c>
      <c r="D158" s="6" t="s">
        <v>3263</v>
      </c>
    </row>
    <row r="159" spans="1:4" ht="16" x14ac:dyDescent="0.2">
      <c r="A159" s="4" t="s">
        <v>361</v>
      </c>
      <c r="B159" s="5" t="s">
        <v>3262</v>
      </c>
      <c r="C159" s="4" t="s">
        <v>3279</v>
      </c>
      <c r="D159" s="6" t="s">
        <v>3261</v>
      </c>
    </row>
    <row r="160" spans="1:4" ht="16" x14ac:dyDescent="0.2">
      <c r="A160" s="4" t="s">
        <v>359</v>
      </c>
      <c r="B160" s="5" t="s">
        <v>3265</v>
      </c>
      <c r="C160" s="4" t="s">
        <v>3279</v>
      </c>
      <c r="D160" s="6" t="s">
        <v>3261</v>
      </c>
    </row>
    <row r="161" spans="1:4" ht="16" x14ac:dyDescent="0.2">
      <c r="A161" s="4" t="s">
        <v>362</v>
      </c>
      <c r="B161" s="5" t="s">
        <v>3264</v>
      </c>
      <c r="C161" s="4" t="s">
        <v>3280</v>
      </c>
      <c r="D161" s="6" t="s">
        <v>3261</v>
      </c>
    </row>
    <row r="162" spans="1:4" ht="16" x14ac:dyDescent="0.2">
      <c r="A162" s="4" t="s">
        <v>364</v>
      </c>
      <c r="B162" s="5" t="s">
        <v>190</v>
      </c>
      <c r="C162" s="4" t="s">
        <v>3280</v>
      </c>
      <c r="D162" s="6" t="s">
        <v>3263</v>
      </c>
    </row>
    <row r="163" spans="1:4" ht="16" x14ac:dyDescent="0.2">
      <c r="A163" s="4" t="s">
        <v>366</v>
      </c>
      <c r="B163" s="5" t="s">
        <v>3264</v>
      </c>
      <c r="C163" s="4" t="s">
        <v>3279</v>
      </c>
      <c r="D163" s="6" t="s">
        <v>3261</v>
      </c>
    </row>
    <row r="164" spans="1:4" ht="16" x14ac:dyDescent="0.2">
      <c r="A164" s="4" t="s">
        <v>367</v>
      </c>
      <c r="B164" s="5" t="s">
        <v>3267</v>
      </c>
      <c r="C164" s="4" t="s">
        <v>3279</v>
      </c>
      <c r="D164" s="6" t="s">
        <v>3263</v>
      </c>
    </row>
    <row r="165" spans="1:4" ht="16" x14ac:dyDescent="0.2">
      <c r="A165" s="4" t="s">
        <v>368</v>
      </c>
      <c r="B165" s="5" t="s">
        <v>3264</v>
      </c>
      <c r="C165" s="4" t="s">
        <v>3279</v>
      </c>
      <c r="D165" s="6" t="s">
        <v>3261</v>
      </c>
    </row>
    <row r="166" spans="1:4" ht="16" x14ac:dyDescent="0.2">
      <c r="A166" s="4" t="s">
        <v>369</v>
      </c>
      <c r="B166" s="5" t="s">
        <v>3267</v>
      </c>
      <c r="C166" s="4" t="s">
        <v>3280</v>
      </c>
      <c r="D166" s="6" t="s">
        <v>3261</v>
      </c>
    </row>
    <row r="167" spans="1:4" ht="16" x14ac:dyDescent="0.2">
      <c r="A167" s="4" t="s">
        <v>370</v>
      </c>
      <c r="B167" s="5" t="s">
        <v>3265</v>
      </c>
      <c r="C167" s="4" t="s">
        <v>3280</v>
      </c>
      <c r="D167" s="6" t="s">
        <v>3261</v>
      </c>
    </row>
    <row r="168" spans="1:4" ht="16" x14ac:dyDescent="0.2">
      <c r="A168" s="4" t="s">
        <v>371</v>
      </c>
      <c r="B168" s="5" t="s">
        <v>3262</v>
      </c>
      <c r="C168" s="4" t="s">
        <v>3279</v>
      </c>
      <c r="D168" s="6" t="s">
        <v>3266</v>
      </c>
    </row>
    <row r="169" spans="1:4" ht="16" x14ac:dyDescent="0.2">
      <c r="A169" s="4" t="s">
        <v>372</v>
      </c>
      <c r="B169" s="5" t="s">
        <v>3264</v>
      </c>
      <c r="C169" s="4" t="s">
        <v>3280</v>
      </c>
      <c r="D169" s="6" t="s">
        <v>3263</v>
      </c>
    </row>
    <row r="170" spans="1:4" ht="16" x14ac:dyDescent="0.2">
      <c r="A170" s="4" t="s">
        <v>373</v>
      </c>
      <c r="B170" s="5" t="s">
        <v>3264</v>
      </c>
      <c r="C170" s="4" t="s">
        <v>3284</v>
      </c>
      <c r="D170" s="6" t="s">
        <v>3261</v>
      </c>
    </row>
    <row r="171" spans="1:4" ht="16" x14ac:dyDescent="0.2">
      <c r="A171" s="4" t="s">
        <v>374</v>
      </c>
      <c r="B171" s="5" t="s">
        <v>3267</v>
      </c>
      <c r="C171" s="4" t="s">
        <v>3279</v>
      </c>
      <c r="D171" s="6" t="s">
        <v>3261</v>
      </c>
    </row>
    <row r="172" spans="1:4" ht="16" x14ac:dyDescent="0.2">
      <c r="A172" s="4" t="s">
        <v>376</v>
      </c>
      <c r="B172" s="5" t="s">
        <v>3264</v>
      </c>
      <c r="C172" s="4" t="s">
        <v>3280</v>
      </c>
      <c r="D172" s="6" t="s">
        <v>3266</v>
      </c>
    </row>
    <row r="173" spans="1:4" ht="16" x14ac:dyDescent="0.2">
      <c r="A173" s="4" t="s">
        <v>377</v>
      </c>
      <c r="B173" s="5" t="s">
        <v>3262</v>
      </c>
      <c r="C173" s="4" t="s">
        <v>3279</v>
      </c>
      <c r="D173" s="6" t="s">
        <v>3263</v>
      </c>
    </row>
    <row r="174" spans="1:4" ht="16" x14ac:dyDescent="0.2">
      <c r="A174" s="4" t="s">
        <v>378</v>
      </c>
      <c r="B174" s="5" t="s">
        <v>3267</v>
      </c>
      <c r="C174" s="4" t="s">
        <v>3280</v>
      </c>
      <c r="D174" s="6" t="s">
        <v>3261</v>
      </c>
    </row>
    <row r="175" spans="1:4" ht="16" x14ac:dyDescent="0.2">
      <c r="A175" s="4" t="s">
        <v>380</v>
      </c>
      <c r="B175" s="5" t="s">
        <v>3264</v>
      </c>
      <c r="C175" s="4" t="s">
        <v>3280</v>
      </c>
      <c r="D175" s="6" t="s">
        <v>3261</v>
      </c>
    </row>
    <row r="176" spans="1:4" ht="16" x14ac:dyDescent="0.2">
      <c r="A176" s="4" t="s">
        <v>381</v>
      </c>
      <c r="B176" s="5" t="s">
        <v>3264</v>
      </c>
      <c r="C176" s="4" t="s">
        <v>3280</v>
      </c>
      <c r="D176" s="6" t="s">
        <v>3261</v>
      </c>
    </row>
    <row r="177" spans="1:4" ht="16" x14ac:dyDescent="0.2">
      <c r="A177" s="4" t="s">
        <v>388</v>
      </c>
      <c r="B177" s="5" t="s">
        <v>3265</v>
      </c>
      <c r="C177" s="4" t="s">
        <v>3280</v>
      </c>
      <c r="D177" s="6" t="s">
        <v>3261</v>
      </c>
    </row>
    <row r="178" spans="1:4" ht="16" x14ac:dyDescent="0.2">
      <c r="A178" s="4" t="s">
        <v>389</v>
      </c>
      <c r="B178" s="5" t="s">
        <v>221</v>
      </c>
      <c r="C178" s="4" t="s">
        <v>3279</v>
      </c>
      <c r="D178" s="6" t="s">
        <v>3263</v>
      </c>
    </row>
    <row r="179" spans="1:4" ht="16" x14ac:dyDescent="0.2">
      <c r="A179" s="4" t="s">
        <v>391</v>
      </c>
      <c r="B179" s="5" t="s">
        <v>3264</v>
      </c>
      <c r="C179" s="4" t="s">
        <v>3280</v>
      </c>
      <c r="D179" s="6" t="s">
        <v>3261</v>
      </c>
    </row>
    <row r="180" spans="1:4" ht="16" x14ac:dyDescent="0.2">
      <c r="A180" s="4" t="s">
        <v>392</v>
      </c>
      <c r="B180" s="5" t="s">
        <v>3262</v>
      </c>
      <c r="C180" s="4" t="s">
        <v>3280</v>
      </c>
      <c r="D180" s="6" t="s">
        <v>3266</v>
      </c>
    </row>
    <row r="181" spans="1:4" ht="16" x14ac:dyDescent="0.2">
      <c r="A181" s="4" t="s">
        <v>394</v>
      </c>
      <c r="B181" s="5" t="s">
        <v>3262</v>
      </c>
      <c r="C181" s="4" t="s">
        <v>3279</v>
      </c>
      <c r="D181" s="6" t="s">
        <v>3266</v>
      </c>
    </row>
    <row r="182" spans="1:4" ht="16" x14ac:dyDescent="0.2">
      <c r="A182" s="4" t="s">
        <v>397</v>
      </c>
      <c r="B182" s="5" t="s">
        <v>3267</v>
      </c>
      <c r="C182" s="4" t="s">
        <v>3279</v>
      </c>
      <c r="D182" s="6" t="s">
        <v>3261</v>
      </c>
    </row>
    <row r="183" spans="1:4" ht="16" x14ac:dyDescent="0.2">
      <c r="A183" s="4" t="s">
        <v>395</v>
      </c>
      <c r="B183" s="5" t="s">
        <v>3265</v>
      </c>
      <c r="C183" s="4" t="s">
        <v>3279</v>
      </c>
      <c r="D183" s="6" t="s">
        <v>3261</v>
      </c>
    </row>
    <row r="184" spans="1:4" ht="16" x14ac:dyDescent="0.2">
      <c r="A184" s="4" t="s">
        <v>399</v>
      </c>
      <c r="B184" s="5" t="s">
        <v>3265</v>
      </c>
      <c r="C184" s="4" t="s">
        <v>3279</v>
      </c>
      <c r="D184" s="6" t="s">
        <v>3261</v>
      </c>
    </row>
    <row r="185" spans="1:4" ht="16" x14ac:dyDescent="0.2">
      <c r="A185" s="4" t="s">
        <v>402</v>
      </c>
      <c r="B185" s="5" t="s">
        <v>3262</v>
      </c>
      <c r="C185" s="4" t="s">
        <v>3279</v>
      </c>
      <c r="D185" s="6" t="s">
        <v>3263</v>
      </c>
    </row>
    <row r="186" spans="1:4" ht="16" x14ac:dyDescent="0.2">
      <c r="A186" s="4" t="s">
        <v>403</v>
      </c>
      <c r="B186" s="5" t="s">
        <v>3264</v>
      </c>
      <c r="C186" s="4" t="s">
        <v>3280</v>
      </c>
      <c r="D186" s="6" t="s">
        <v>3261</v>
      </c>
    </row>
    <row r="187" spans="1:4" ht="16" x14ac:dyDescent="0.2">
      <c r="A187" s="4" t="s">
        <v>408</v>
      </c>
      <c r="B187" s="5" t="s">
        <v>3264</v>
      </c>
      <c r="C187" s="4" t="s">
        <v>3279</v>
      </c>
      <c r="D187" s="6" t="s">
        <v>3261</v>
      </c>
    </row>
    <row r="188" spans="1:4" ht="16" x14ac:dyDescent="0.2">
      <c r="A188" s="4" t="s">
        <v>409</v>
      </c>
      <c r="B188" s="5" t="s">
        <v>3267</v>
      </c>
      <c r="C188" s="4" t="s">
        <v>3280</v>
      </c>
      <c r="D188" s="6" t="s">
        <v>3266</v>
      </c>
    </row>
    <row r="189" spans="1:4" ht="16" x14ac:dyDescent="0.2">
      <c r="A189" s="4" t="s">
        <v>410</v>
      </c>
      <c r="B189" s="5" t="s">
        <v>3267</v>
      </c>
      <c r="C189" s="4" t="s">
        <v>3284</v>
      </c>
      <c r="D189" s="6" t="s">
        <v>3261</v>
      </c>
    </row>
    <row r="190" spans="1:4" ht="16" x14ac:dyDescent="0.2">
      <c r="A190" s="4" t="s">
        <v>411</v>
      </c>
      <c r="B190" s="5" t="s">
        <v>221</v>
      </c>
      <c r="C190" s="4" t="s">
        <v>3279</v>
      </c>
      <c r="D190" s="6" t="s">
        <v>3263</v>
      </c>
    </row>
    <row r="191" spans="1:4" ht="16" x14ac:dyDescent="0.2">
      <c r="A191" s="4" t="s">
        <v>412</v>
      </c>
      <c r="B191" s="5" t="s">
        <v>3265</v>
      </c>
      <c r="C191" s="4" t="s">
        <v>3279</v>
      </c>
      <c r="D191" s="10" t="s">
        <v>3261</v>
      </c>
    </row>
    <row r="192" spans="1:4" ht="16" x14ac:dyDescent="0.2">
      <c r="A192" s="4" t="s">
        <v>413</v>
      </c>
      <c r="B192" s="5" t="s">
        <v>3265</v>
      </c>
      <c r="C192" s="11" t="s">
        <v>3279</v>
      </c>
      <c r="D192" s="12" t="s">
        <v>3266</v>
      </c>
    </row>
    <row r="193" spans="1:4" ht="16" x14ac:dyDescent="0.2">
      <c r="A193" s="4" t="s">
        <v>415</v>
      </c>
      <c r="B193" s="5" t="s">
        <v>3262</v>
      </c>
      <c r="C193" s="11" t="s">
        <v>3279</v>
      </c>
      <c r="D193" s="12" t="s">
        <v>3261</v>
      </c>
    </row>
    <row r="194" spans="1:4" x14ac:dyDescent="0.2">
      <c r="A194" s="4"/>
      <c r="B194" s="5"/>
      <c r="C194" s="11"/>
      <c r="D194" s="12"/>
    </row>
    <row r="195" spans="1:4" x14ac:dyDescent="0.2">
      <c r="A195" s="4"/>
      <c r="B195" s="5"/>
      <c r="C195" s="4"/>
      <c r="D195" s="6"/>
    </row>
    <row r="196" spans="1:4" x14ac:dyDescent="0.2">
      <c r="A196" s="4"/>
      <c r="B196" s="5"/>
      <c r="C196" s="4"/>
      <c r="D196" s="6"/>
    </row>
    <row r="197" spans="1:4" x14ac:dyDescent="0.2">
      <c r="A197" s="4"/>
      <c r="B197" s="13"/>
      <c r="C197" s="10"/>
      <c r="D197" s="10"/>
    </row>
    <row r="198" spans="1:4" x14ac:dyDescent="0.2">
      <c r="A198" s="4"/>
      <c r="B198" s="5"/>
      <c r="C198" s="4"/>
      <c r="D198" s="6"/>
    </row>
    <row r="199" spans="1:4" x14ac:dyDescent="0.2">
      <c r="A199" s="4"/>
      <c r="B199" s="5"/>
      <c r="C199" s="4"/>
      <c r="D199" s="6"/>
    </row>
    <row r="200" spans="1:4" x14ac:dyDescent="0.2">
      <c r="A200" s="4"/>
      <c r="B200" s="5"/>
      <c r="C200" s="4"/>
      <c r="D200" s="6"/>
    </row>
    <row r="201" spans="1:4" x14ac:dyDescent="0.2">
      <c r="A201" s="4"/>
      <c r="B201" s="5"/>
      <c r="C201" s="4"/>
      <c r="D201" s="6"/>
    </row>
    <row r="202" spans="1:4" x14ac:dyDescent="0.2">
      <c r="A202" s="4"/>
      <c r="B202" s="5"/>
      <c r="C202" s="4"/>
      <c r="D202" s="6"/>
    </row>
    <row r="203" spans="1:4" x14ac:dyDescent="0.2">
      <c r="A203" s="14"/>
      <c r="B203" s="15"/>
      <c r="C203" s="14"/>
      <c r="D203" s="14"/>
    </row>
    <row r="204" spans="1:4" x14ac:dyDescent="0.2">
      <c r="A204" s="14"/>
      <c r="B204" s="15"/>
      <c r="C204" s="14"/>
      <c r="D204" s="14"/>
    </row>
    <row r="205" spans="1:4" x14ac:dyDescent="0.2">
      <c r="A205" s="14"/>
      <c r="B205" s="15"/>
      <c r="C205" s="14"/>
      <c r="D205" s="14"/>
    </row>
    <row r="206" spans="1:4" x14ac:dyDescent="0.2">
      <c r="A206" s="14"/>
      <c r="B206" s="15"/>
      <c r="C206" s="14"/>
      <c r="D206" s="14"/>
    </row>
    <row r="207" spans="1:4" x14ac:dyDescent="0.2">
      <c r="A207" s="14"/>
      <c r="B207" s="15"/>
      <c r="C207" s="14"/>
      <c r="D207" s="14"/>
    </row>
    <row r="208" spans="1:4" x14ac:dyDescent="0.2">
      <c r="A208" s="14"/>
      <c r="B208" s="15"/>
      <c r="C208" s="14"/>
      <c r="D208" s="14"/>
    </row>
    <row r="209" spans="1:4" x14ac:dyDescent="0.2">
      <c r="A209" s="14"/>
      <c r="B209" s="15"/>
      <c r="C209" s="14"/>
      <c r="D209" s="14"/>
    </row>
    <row r="210" spans="1:4" x14ac:dyDescent="0.2">
      <c r="A210" s="14"/>
      <c r="B210" s="15"/>
      <c r="C210" s="14"/>
      <c r="D210" s="14"/>
    </row>
    <row r="211" spans="1:4" x14ac:dyDescent="0.2">
      <c r="A211" s="14"/>
      <c r="B211" s="15"/>
      <c r="C211" s="14"/>
      <c r="D211" s="14"/>
    </row>
    <row r="212" spans="1:4" x14ac:dyDescent="0.2">
      <c r="A212" s="14"/>
      <c r="B212" s="15"/>
      <c r="C212" s="14"/>
      <c r="D212" s="14"/>
    </row>
    <row r="213" spans="1:4" x14ac:dyDescent="0.2">
      <c r="A213" s="14"/>
      <c r="B213" s="15"/>
      <c r="C213" s="14"/>
      <c r="D213" s="14"/>
    </row>
    <row r="214" spans="1:4" x14ac:dyDescent="0.2">
      <c r="A214" s="14"/>
      <c r="B214" s="15"/>
      <c r="C214" s="14"/>
      <c r="D214" s="14"/>
    </row>
    <row r="215" spans="1:4" x14ac:dyDescent="0.2">
      <c r="A215" s="14"/>
      <c r="B215" s="15"/>
      <c r="C215" s="14"/>
      <c r="D215" s="14"/>
    </row>
    <row r="216" spans="1:4" x14ac:dyDescent="0.2">
      <c r="A216" s="14"/>
      <c r="B216" s="15"/>
      <c r="C216" s="14"/>
      <c r="D216" s="14"/>
    </row>
    <row r="217" spans="1:4" x14ac:dyDescent="0.2">
      <c r="A217" s="14"/>
      <c r="B217" s="15"/>
      <c r="C217" s="14"/>
      <c r="D217" s="14"/>
    </row>
    <row r="218" spans="1:4" x14ac:dyDescent="0.2">
      <c r="A218" s="14"/>
      <c r="B218" s="15"/>
      <c r="C218" s="14"/>
      <c r="D218" s="14"/>
    </row>
    <row r="219" spans="1:4" x14ac:dyDescent="0.2">
      <c r="A219" s="14"/>
      <c r="B219" s="15"/>
      <c r="C219" s="14"/>
      <c r="D219" s="14"/>
    </row>
    <row r="220" spans="1:4" x14ac:dyDescent="0.2">
      <c r="A220" s="14"/>
      <c r="B220" s="15"/>
      <c r="C220" s="14"/>
      <c r="D220" s="14"/>
    </row>
    <row r="221" spans="1:4" x14ac:dyDescent="0.2">
      <c r="A221" s="14"/>
      <c r="B221" s="15"/>
      <c r="C221" s="14"/>
      <c r="D221" s="14"/>
    </row>
    <row r="222" spans="1:4" x14ac:dyDescent="0.2">
      <c r="A222" s="14"/>
      <c r="B222" s="15"/>
      <c r="C222" s="14"/>
      <c r="D222" s="14"/>
    </row>
    <row r="223" spans="1:4" x14ac:dyDescent="0.2">
      <c r="A223" s="14"/>
      <c r="B223" s="15"/>
      <c r="C223" s="14"/>
      <c r="D223" s="14"/>
    </row>
    <row r="224" spans="1:4" x14ac:dyDescent="0.2">
      <c r="A224" s="14"/>
      <c r="B224" s="15"/>
      <c r="C224" s="14"/>
      <c r="D224" s="14"/>
    </row>
    <row r="225" spans="1:4" x14ac:dyDescent="0.2">
      <c r="A225" s="14"/>
      <c r="B225" s="15"/>
      <c r="C225" s="14"/>
      <c r="D225" s="14"/>
    </row>
    <row r="226" spans="1:4" x14ac:dyDescent="0.2">
      <c r="A226" s="14"/>
      <c r="B226" s="15"/>
      <c r="C226" s="14"/>
      <c r="D226" s="14"/>
    </row>
    <row r="227" spans="1:4" x14ac:dyDescent="0.2">
      <c r="A227" s="14"/>
      <c r="B227" s="15"/>
      <c r="C227" s="14"/>
      <c r="D227" s="14"/>
    </row>
    <row r="228" spans="1:4" x14ac:dyDescent="0.2">
      <c r="A228" s="14"/>
      <c r="B228" s="15"/>
      <c r="C228" s="14"/>
      <c r="D228" s="14"/>
    </row>
    <row r="229" spans="1:4" x14ac:dyDescent="0.2">
      <c r="A229" s="14"/>
      <c r="B229" s="15"/>
      <c r="C229" s="14"/>
      <c r="D229" s="14"/>
    </row>
    <row r="230" spans="1:4" x14ac:dyDescent="0.2">
      <c r="A230" s="14"/>
      <c r="B230" s="15"/>
      <c r="C230" s="14"/>
      <c r="D230" s="14"/>
    </row>
    <row r="231" spans="1:4" x14ac:dyDescent="0.2">
      <c r="A231" s="14"/>
      <c r="B231" s="15"/>
      <c r="C231" s="14"/>
      <c r="D231" s="14"/>
    </row>
    <row r="232" spans="1:4" x14ac:dyDescent="0.2">
      <c r="A232" s="14"/>
      <c r="B232" s="15"/>
      <c r="C232" s="14"/>
      <c r="D232" s="14"/>
    </row>
    <row r="233" spans="1:4" x14ac:dyDescent="0.2">
      <c r="A233" s="14"/>
      <c r="B233" s="15"/>
      <c r="C233" s="14"/>
      <c r="D233" s="14"/>
    </row>
    <row r="234" spans="1:4" x14ac:dyDescent="0.2">
      <c r="A234" s="14"/>
      <c r="B234" s="15"/>
      <c r="C234" s="14"/>
      <c r="D234" s="14"/>
    </row>
    <row r="235" spans="1:4" x14ac:dyDescent="0.2">
      <c r="A235" s="14"/>
      <c r="B235" s="15"/>
      <c r="C235" s="14"/>
      <c r="D235" s="14"/>
    </row>
    <row r="236" spans="1:4" x14ac:dyDescent="0.2">
      <c r="A236" s="14"/>
      <c r="B236" s="15"/>
      <c r="C236" s="14"/>
      <c r="D236" s="14"/>
    </row>
    <row r="237" spans="1:4" x14ac:dyDescent="0.2">
      <c r="A237" s="14"/>
      <c r="B237" s="15"/>
      <c r="C237" s="14"/>
      <c r="D237" s="14"/>
    </row>
    <row r="238" spans="1:4" x14ac:dyDescent="0.2">
      <c r="A238" s="14"/>
      <c r="B238" s="15"/>
      <c r="C238" s="14"/>
      <c r="D238" s="14"/>
    </row>
    <row r="239" spans="1:4" x14ac:dyDescent="0.2">
      <c r="A239" s="14"/>
      <c r="B239" s="15"/>
      <c r="C239" s="14"/>
      <c r="D239" s="14"/>
    </row>
    <row r="240" spans="1:4" x14ac:dyDescent="0.2">
      <c r="A240" s="14"/>
      <c r="B240" s="15"/>
      <c r="C240" s="14"/>
      <c r="D240" s="14"/>
    </row>
    <row r="241" spans="1:4" x14ac:dyDescent="0.2">
      <c r="A241" s="14"/>
      <c r="B241" s="15"/>
      <c r="C241" s="14"/>
      <c r="D241" s="14"/>
    </row>
    <row r="242" spans="1:4" x14ac:dyDescent="0.2">
      <c r="A242" s="14"/>
      <c r="B242" s="15"/>
      <c r="C242" s="14"/>
      <c r="D242" s="14"/>
    </row>
    <row r="243" spans="1:4" x14ac:dyDescent="0.2">
      <c r="A243" s="14"/>
      <c r="B243" s="15"/>
      <c r="C243" s="14"/>
      <c r="D243" s="14"/>
    </row>
    <row r="244" spans="1:4" x14ac:dyDescent="0.2">
      <c r="A244" s="14"/>
      <c r="B244" s="15"/>
      <c r="C244" s="14"/>
      <c r="D244" s="14"/>
    </row>
    <row r="245" spans="1:4" x14ac:dyDescent="0.2">
      <c r="A245" s="14"/>
      <c r="B245" s="15"/>
      <c r="C245" s="14"/>
      <c r="D245" s="14"/>
    </row>
    <row r="246" spans="1:4" x14ac:dyDescent="0.2">
      <c r="A246" s="14"/>
      <c r="B246" s="15"/>
      <c r="C246" s="14"/>
      <c r="D246" s="14"/>
    </row>
    <row r="247" spans="1:4" x14ac:dyDescent="0.2">
      <c r="A247" s="14"/>
      <c r="B247" s="15"/>
      <c r="C247" s="14"/>
      <c r="D247" s="14"/>
    </row>
    <row r="248" spans="1:4" x14ac:dyDescent="0.2">
      <c r="A248" s="14"/>
      <c r="B248" s="15"/>
      <c r="C248" s="14"/>
      <c r="D248" s="14"/>
    </row>
    <row r="249" spans="1:4" x14ac:dyDescent="0.2">
      <c r="A249" s="14"/>
      <c r="B249" s="15"/>
      <c r="C249" s="14"/>
      <c r="D249" s="14"/>
    </row>
    <row r="250" spans="1:4" x14ac:dyDescent="0.2">
      <c r="A250" s="14"/>
      <c r="B250" s="15"/>
      <c r="C250" s="14"/>
      <c r="D250" s="14"/>
    </row>
    <row r="251" spans="1:4" x14ac:dyDescent="0.2">
      <c r="A251" s="14"/>
      <c r="B251" s="15"/>
      <c r="C251" s="14"/>
      <c r="D251" s="14"/>
    </row>
    <row r="252" spans="1:4" x14ac:dyDescent="0.2">
      <c r="A252" s="14"/>
      <c r="B252" s="15"/>
      <c r="C252" s="14"/>
      <c r="D252" s="14"/>
    </row>
    <row r="253" spans="1:4" x14ac:dyDescent="0.2">
      <c r="A253" s="14"/>
      <c r="B253" s="15"/>
      <c r="C253" s="14"/>
      <c r="D253" s="14"/>
    </row>
    <row r="254" spans="1:4" x14ac:dyDescent="0.2">
      <c r="A254" s="14"/>
      <c r="B254" s="15"/>
      <c r="C254" s="14"/>
      <c r="D254" s="14"/>
    </row>
    <row r="255" spans="1:4" x14ac:dyDescent="0.2">
      <c r="A255" s="14"/>
      <c r="B255" s="15"/>
      <c r="C255" s="14"/>
      <c r="D255" s="14"/>
    </row>
    <row r="256" spans="1:4" x14ac:dyDescent="0.2">
      <c r="A256" s="14"/>
      <c r="B256" s="15"/>
      <c r="C256" s="14"/>
      <c r="D256" s="14"/>
    </row>
    <row r="257" spans="1:4" x14ac:dyDescent="0.2">
      <c r="A257" s="14"/>
      <c r="B257" s="15"/>
      <c r="C257" s="14"/>
      <c r="D257" s="14"/>
    </row>
    <row r="258" spans="1:4" x14ac:dyDescent="0.2">
      <c r="A258" s="14"/>
      <c r="B258" s="15"/>
      <c r="C258" s="14"/>
      <c r="D258" s="14"/>
    </row>
    <row r="259" spans="1:4" x14ac:dyDescent="0.2">
      <c r="A259" s="14"/>
      <c r="B259" s="15"/>
      <c r="C259" s="14"/>
      <c r="D259" s="14"/>
    </row>
    <row r="260" spans="1:4" x14ac:dyDescent="0.2">
      <c r="A260" s="14"/>
      <c r="B260" s="15"/>
      <c r="C260" s="14"/>
      <c r="D260" s="14"/>
    </row>
    <row r="261" spans="1:4" x14ac:dyDescent="0.2">
      <c r="A261" s="14"/>
      <c r="B261" s="15"/>
      <c r="C261" s="14"/>
      <c r="D261" s="14"/>
    </row>
    <row r="262" spans="1:4" x14ac:dyDescent="0.2">
      <c r="A262" s="14"/>
      <c r="B262" s="15"/>
      <c r="C262" s="14"/>
      <c r="D262" s="14"/>
    </row>
    <row r="263" spans="1:4" x14ac:dyDescent="0.2">
      <c r="A263" s="14"/>
      <c r="B263" s="15"/>
      <c r="C263" s="14"/>
      <c r="D263" s="14"/>
    </row>
    <row r="264" spans="1:4" x14ac:dyDescent="0.2">
      <c r="A264" s="14"/>
      <c r="B264" s="15"/>
      <c r="C264" s="14"/>
      <c r="D264" s="14"/>
    </row>
    <row r="265" spans="1:4" x14ac:dyDescent="0.2">
      <c r="A265" s="14"/>
      <c r="B265" s="15"/>
      <c r="C265" s="14"/>
      <c r="D265" s="14"/>
    </row>
    <row r="266" spans="1:4" x14ac:dyDescent="0.2">
      <c r="A266" s="14"/>
      <c r="B266" s="15"/>
      <c r="C266" s="14"/>
      <c r="D266" s="14"/>
    </row>
    <row r="267" spans="1:4" x14ac:dyDescent="0.2">
      <c r="A267" s="14"/>
      <c r="B267" s="15"/>
      <c r="C267" s="14"/>
      <c r="D267" s="14"/>
    </row>
    <row r="268" spans="1:4" x14ac:dyDescent="0.2">
      <c r="A268" s="14"/>
      <c r="B268" s="15"/>
      <c r="C268" s="14"/>
      <c r="D268" s="14"/>
    </row>
    <row r="269" spans="1:4" x14ac:dyDescent="0.2">
      <c r="A269" s="14"/>
      <c r="B269" s="15"/>
      <c r="C269" s="14"/>
      <c r="D269" s="14"/>
    </row>
    <row r="270" spans="1:4" x14ac:dyDescent="0.2">
      <c r="A270" s="14"/>
      <c r="B270" s="15"/>
      <c r="C270" s="14"/>
      <c r="D270" s="14"/>
    </row>
    <row r="271" spans="1:4" x14ac:dyDescent="0.2">
      <c r="A271" s="14"/>
      <c r="B271" s="15"/>
      <c r="C271" s="14"/>
      <c r="D271" s="14"/>
    </row>
    <row r="272" spans="1:4" x14ac:dyDescent="0.2">
      <c r="A272" s="14"/>
      <c r="B272" s="15"/>
      <c r="C272" s="14"/>
      <c r="D272" s="14"/>
    </row>
    <row r="273" spans="1:4" x14ac:dyDescent="0.2">
      <c r="A273" s="14"/>
      <c r="B273" s="15"/>
      <c r="C273" s="14"/>
      <c r="D273" s="14"/>
    </row>
    <row r="274" spans="1:4" x14ac:dyDescent="0.2">
      <c r="A274" s="14"/>
      <c r="B274" s="15"/>
      <c r="C274" s="14"/>
      <c r="D274" s="14"/>
    </row>
    <row r="275" spans="1:4" x14ac:dyDescent="0.2">
      <c r="A275" s="14"/>
      <c r="B275" s="15"/>
      <c r="C275" s="14"/>
      <c r="D275" s="14"/>
    </row>
    <row r="276" spans="1:4" x14ac:dyDescent="0.2">
      <c r="A276" s="14"/>
      <c r="B276" s="15"/>
      <c r="C276" s="14"/>
      <c r="D276" s="14"/>
    </row>
    <row r="277" spans="1:4" x14ac:dyDescent="0.2">
      <c r="A277" s="14"/>
      <c r="B277" s="15"/>
      <c r="C277" s="14"/>
      <c r="D277" s="14"/>
    </row>
    <row r="278" spans="1:4" x14ac:dyDescent="0.2">
      <c r="A278" s="14"/>
      <c r="B278" s="15"/>
      <c r="C278" s="14"/>
      <c r="D278" s="14"/>
    </row>
    <row r="279" spans="1:4" x14ac:dyDescent="0.2">
      <c r="A279" s="14"/>
      <c r="B279" s="15"/>
      <c r="C279" s="14"/>
      <c r="D279" s="14"/>
    </row>
    <row r="280" spans="1:4" x14ac:dyDescent="0.2">
      <c r="A280" s="14"/>
      <c r="B280" s="15"/>
      <c r="C280" s="14"/>
      <c r="D280" s="14"/>
    </row>
    <row r="281" spans="1:4" x14ac:dyDescent="0.2">
      <c r="A281" s="14"/>
      <c r="B281" s="15"/>
      <c r="C281" s="14"/>
      <c r="D281" s="14"/>
    </row>
    <row r="282" spans="1:4" x14ac:dyDescent="0.2">
      <c r="A282" s="14"/>
      <c r="B282" s="15"/>
      <c r="C282" s="14"/>
      <c r="D282" s="14"/>
    </row>
    <row r="283" spans="1:4" x14ac:dyDescent="0.2">
      <c r="A283" s="14"/>
      <c r="B283" s="15"/>
      <c r="C283" s="14"/>
      <c r="D283" s="14"/>
    </row>
    <row r="284" spans="1:4" x14ac:dyDescent="0.2">
      <c r="A284" s="14"/>
      <c r="B284" s="15"/>
      <c r="C284" s="14"/>
      <c r="D284" s="14"/>
    </row>
    <row r="285" spans="1:4" x14ac:dyDescent="0.2">
      <c r="A285" s="14"/>
      <c r="B285" s="15"/>
      <c r="C285" s="14"/>
      <c r="D285" s="14"/>
    </row>
    <row r="286" spans="1:4" x14ac:dyDescent="0.2">
      <c r="A286" s="14"/>
      <c r="B286" s="15"/>
      <c r="C286" s="14"/>
      <c r="D286" s="14"/>
    </row>
    <row r="287" spans="1:4" x14ac:dyDescent="0.2">
      <c r="A287" s="14"/>
      <c r="B287" s="15"/>
      <c r="C287" s="14"/>
      <c r="D287" s="14"/>
    </row>
    <row r="288" spans="1:4" x14ac:dyDescent="0.2">
      <c r="A288" s="14"/>
      <c r="B288" s="15"/>
      <c r="C288" s="14"/>
      <c r="D288" s="14"/>
    </row>
    <row r="289" spans="1:4" x14ac:dyDescent="0.2">
      <c r="A289" s="14"/>
      <c r="B289" s="15"/>
      <c r="C289" s="14"/>
      <c r="D289" s="14"/>
    </row>
    <row r="290" spans="1:4" x14ac:dyDescent="0.2">
      <c r="A290" s="14"/>
      <c r="B290" s="15"/>
      <c r="C290" s="14"/>
      <c r="D290" s="14"/>
    </row>
    <row r="291" spans="1:4" x14ac:dyDescent="0.2">
      <c r="A291" s="14"/>
      <c r="B291" s="15"/>
      <c r="C291" s="14"/>
      <c r="D291" s="14"/>
    </row>
    <row r="292" spans="1:4" x14ac:dyDescent="0.2">
      <c r="A292" s="14"/>
      <c r="B292" s="15"/>
      <c r="C292" s="14"/>
      <c r="D292" s="14"/>
    </row>
    <row r="293" spans="1:4" x14ac:dyDescent="0.2">
      <c r="A293" s="14"/>
      <c r="B293" s="15"/>
      <c r="C293" s="14"/>
      <c r="D293" s="14"/>
    </row>
    <row r="294" spans="1:4" x14ac:dyDescent="0.2">
      <c r="A294" s="14"/>
      <c r="B294" s="15"/>
      <c r="C294" s="14"/>
      <c r="D294" s="14"/>
    </row>
    <row r="295" spans="1:4" x14ac:dyDescent="0.2">
      <c r="A295" s="14"/>
      <c r="B295" s="15"/>
      <c r="C295" s="14"/>
      <c r="D295" s="14"/>
    </row>
    <row r="296" spans="1:4" x14ac:dyDescent="0.2">
      <c r="A296" s="14"/>
      <c r="B296" s="15"/>
      <c r="C296" s="14"/>
      <c r="D296" s="14"/>
    </row>
    <row r="297" spans="1:4" x14ac:dyDescent="0.2">
      <c r="A297" s="14"/>
      <c r="B297" s="15"/>
      <c r="C297" s="14"/>
      <c r="D297" s="14"/>
    </row>
    <row r="298" spans="1:4" x14ac:dyDescent="0.2">
      <c r="A298" s="14"/>
      <c r="B298" s="15"/>
      <c r="C298" s="14"/>
      <c r="D298" s="14"/>
    </row>
    <row r="299" spans="1:4" x14ac:dyDescent="0.2">
      <c r="A299" s="14"/>
      <c r="B299" s="15"/>
      <c r="C299" s="14"/>
      <c r="D299" s="14"/>
    </row>
    <row r="300" spans="1:4" x14ac:dyDescent="0.2">
      <c r="A300" s="14"/>
      <c r="B300" s="15"/>
      <c r="C300" s="14"/>
      <c r="D300" s="14"/>
    </row>
    <row r="301" spans="1:4" x14ac:dyDescent="0.2">
      <c r="A301" s="14"/>
      <c r="B301" s="15"/>
      <c r="C301" s="14"/>
      <c r="D301" s="14"/>
    </row>
    <row r="302" spans="1:4" x14ac:dyDescent="0.2">
      <c r="A302" s="14"/>
      <c r="B302" s="15"/>
      <c r="C302" s="14"/>
      <c r="D302" s="14"/>
    </row>
    <row r="303" spans="1:4" x14ac:dyDescent="0.2">
      <c r="A303" s="14"/>
      <c r="B303" s="15"/>
      <c r="C303" s="14"/>
      <c r="D303" s="14"/>
    </row>
    <row r="304" spans="1:4" x14ac:dyDescent="0.2">
      <c r="A304" s="14"/>
      <c r="B304" s="15"/>
      <c r="C304" s="14"/>
      <c r="D304" s="14"/>
    </row>
    <row r="305" spans="1:4" x14ac:dyDescent="0.2">
      <c r="A305" s="14"/>
      <c r="B305" s="15"/>
      <c r="C305" s="14"/>
      <c r="D305" s="14"/>
    </row>
    <row r="306" spans="1:4" x14ac:dyDescent="0.2">
      <c r="A306" s="14"/>
      <c r="B306" s="15"/>
      <c r="C306" s="14"/>
      <c r="D306" s="14"/>
    </row>
    <row r="307" spans="1:4" x14ac:dyDescent="0.2">
      <c r="A307" s="14"/>
      <c r="B307" s="15"/>
      <c r="C307" s="14"/>
      <c r="D307" s="14"/>
    </row>
    <row r="308" spans="1:4" x14ac:dyDescent="0.2">
      <c r="A308" s="14"/>
      <c r="B308" s="15"/>
      <c r="C308" s="14"/>
      <c r="D308" s="14"/>
    </row>
    <row r="309" spans="1:4" x14ac:dyDescent="0.2">
      <c r="A309" s="14"/>
      <c r="B309" s="15"/>
      <c r="C309" s="14"/>
      <c r="D309" s="14"/>
    </row>
    <row r="310" spans="1:4" x14ac:dyDescent="0.2">
      <c r="A310" s="14"/>
      <c r="B310" s="15"/>
      <c r="C310" s="14"/>
      <c r="D310" s="14"/>
    </row>
    <row r="311" spans="1:4" x14ac:dyDescent="0.2">
      <c r="A311" s="14"/>
      <c r="B311" s="15"/>
      <c r="C311" s="14"/>
      <c r="D311" s="14"/>
    </row>
    <row r="312" spans="1:4" x14ac:dyDescent="0.2">
      <c r="A312" s="14"/>
      <c r="B312" s="15"/>
      <c r="C312" s="14"/>
      <c r="D312" s="14"/>
    </row>
    <row r="313" spans="1:4" x14ac:dyDescent="0.2">
      <c r="A313" s="14"/>
      <c r="B313" s="15"/>
      <c r="C313" s="14"/>
      <c r="D313" s="14"/>
    </row>
    <row r="314" spans="1:4" x14ac:dyDescent="0.2">
      <c r="A314" s="14"/>
      <c r="B314" s="15"/>
      <c r="C314" s="14"/>
      <c r="D314" s="14"/>
    </row>
    <row r="315" spans="1:4" x14ac:dyDescent="0.2">
      <c r="A315" s="14"/>
      <c r="B315" s="15"/>
      <c r="C315" s="14"/>
      <c r="D315" s="14"/>
    </row>
    <row r="316" spans="1:4" x14ac:dyDescent="0.2">
      <c r="A316" s="14"/>
      <c r="B316" s="15"/>
      <c r="C316" s="14"/>
      <c r="D316" s="14"/>
    </row>
    <row r="317" spans="1:4" x14ac:dyDescent="0.2">
      <c r="A317" s="14"/>
      <c r="B317" s="15"/>
      <c r="C317" s="14"/>
      <c r="D317" s="14"/>
    </row>
    <row r="318" spans="1:4" x14ac:dyDescent="0.2">
      <c r="A318" s="14"/>
      <c r="B318" s="15"/>
      <c r="C318" s="14"/>
      <c r="D318" s="14"/>
    </row>
    <row r="319" spans="1:4" x14ac:dyDescent="0.2">
      <c r="A319" s="14"/>
      <c r="B319" s="15"/>
      <c r="C319" s="14"/>
      <c r="D319" s="14"/>
    </row>
    <row r="320" spans="1:4" x14ac:dyDescent="0.2">
      <c r="A320" s="14"/>
      <c r="B320" s="15"/>
      <c r="C320" s="14"/>
      <c r="D320" s="14"/>
    </row>
    <row r="321" spans="1:4" x14ac:dyDescent="0.2">
      <c r="A321" s="14"/>
      <c r="B321" s="15"/>
      <c r="C321" s="14"/>
      <c r="D321" s="14"/>
    </row>
    <row r="322" spans="1:4" x14ac:dyDescent="0.2">
      <c r="A322" s="14"/>
      <c r="B322" s="15"/>
      <c r="C322" s="14"/>
      <c r="D322" s="14"/>
    </row>
    <row r="323" spans="1:4" x14ac:dyDescent="0.2">
      <c r="A323" s="14"/>
      <c r="B323" s="15"/>
      <c r="C323" s="14"/>
      <c r="D323" s="14"/>
    </row>
    <row r="324" spans="1:4" x14ac:dyDescent="0.2">
      <c r="A324" s="14"/>
      <c r="B324" s="15"/>
      <c r="C324" s="14"/>
      <c r="D324" s="14"/>
    </row>
    <row r="325" spans="1:4" x14ac:dyDescent="0.2">
      <c r="A325" s="14"/>
      <c r="B325" s="15"/>
      <c r="C325" s="14"/>
      <c r="D325" s="14"/>
    </row>
    <row r="326" spans="1:4" x14ac:dyDescent="0.2">
      <c r="A326" s="14"/>
      <c r="B326" s="15"/>
      <c r="C326" s="14"/>
      <c r="D326" s="14"/>
    </row>
    <row r="327" spans="1:4" x14ac:dyDescent="0.2">
      <c r="A327" s="14"/>
      <c r="B327" s="15"/>
      <c r="C327" s="14"/>
      <c r="D327" s="14"/>
    </row>
    <row r="328" spans="1:4" x14ac:dyDescent="0.2">
      <c r="A328" s="14"/>
      <c r="B328" s="15"/>
      <c r="C328" s="14"/>
      <c r="D328" s="14"/>
    </row>
    <row r="329" spans="1:4" x14ac:dyDescent="0.2">
      <c r="A329" s="14"/>
      <c r="B329" s="15"/>
      <c r="C329" s="14"/>
      <c r="D329" s="14"/>
    </row>
    <row r="330" spans="1:4" x14ac:dyDescent="0.2">
      <c r="A330" s="14"/>
      <c r="B330" s="15"/>
      <c r="C330" s="14"/>
      <c r="D330" s="14"/>
    </row>
    <row r="331" spans="1:4" x14ac:dyDescent="0.2">
      <c r="A331" s="14"/>
      <c r="B331" s="15"/>
      <c r="C331" s="14"/>
      <c r="D331" s="14"/>
    </row>
    <row r="332" spans="1:4" x14ac:dyDescent="0.2">
      <c r="A332" s="14"/>
      <c r="B332" s="15"/>
      <c r="C332" s="14"/>
      <c r="D332" s="14"/>
    </row>
    <row r="333" spans="1:4" x14ac:dyDescent="0.2">
      <c r="A333" s="14"/>
      <c r="B333" s="15"/>
      <c r="C333" s="14"/>
      <c r="D333" s="14"/>
    </row>
    <row r="334" spans="1:4" x14ac:dyDescent="0.2">
      <c r="A334" s="14"/>
      <c r="B334" s="15"/>
      <c r="C334" s="14"/>
      <c r="D334" s="14"/>
    </row>
    <row r="335" spans="1:4" x14ac:dyDescent="0.2">
      <c r="A335" s="14"/>
      <c r="B335" s="15"/>
      <c r="C335" s="14"/>
      <c r="D335" s="14"/>
    </row>
    <row r="336" spans="1:4" x14ac:dyDescent="0.2">
      <c r="A336" s="14"/>
      <c r="B336" s="15"/>
      <c r="C336" s="14"/>
      <c r="D336" s="14"/>
    </row>
    <row r="337" spans="1:4" x14ac:dyDescent="0.2">
      <c r="A337" s="14"/>
      <c r="B337" s="15"/>
      <c r="C337" s="14"/>
      <c r="D337" s="14"/>
    </row>
    <row r="338" spans="1:4" x14ac:dyDescent="0.2">
      <c r="A338" s="14"/>
      <c r="B338" s="15"/>
      <c r="C338" s="14"/>
      <c r="D338" s="14"/>
    </row>
    <row r="339" spans="1:4" x14ac:dyDescent="0.2">
      <c r="A339" s="14"/>
      <c r="B339" s="15"/>
      <c r="C339" s="14"/>
      <c r="D339" s="14"/>
    </row>
    <row r="340" spans="1:4" x14ac:dyDescent="0.2">
      <c r="A340" s="14"/>
      <c r="B340" s="15"/>
      <c r="C340" s="14"/>
      <c r="D340" s="14"/>
    </row>
    <row r="341" spans="1:4" x14ac:dyDescent="0.2">
      <c r="A341" s="14"/>
      <c r="B341" s="15"/>
      <c r="C341" s="14"/>
      <c r="D341" s="14"/>
    </row>
    <row r="342" spans="1:4" x14ac:dyDescent="0.2">
      <c r="A342" s="14"/>
      <c r="B342" s="15"/>
      <c r="C342" s="14"/>
      <c r="D342" s="14"/>
    </row>
    <row r="343" spans="1:4" x14ac:dyDescent="0.2">
      <c r="A343" s="14"/>
      <c r="B343" s="15"/>
      <c r="C343" s="14"/>
      <c r="D343" s="14"/>
    </row>
    <row r="344" spans="1:4" x14ac:dyDescent="0.2">
      <c r="A344" s="14"/>
      <c r="B344" s="15"/>
      <c r="C344" s="14"/>
      <c r="D344" s="14"/>
    </row>
    <row r="345" spans="1:4" x14ac:dyDescent="0.2">
      <c r="A345" s="14"/>
      <c r="B345" s="15"/>
      <c r="C345" s="14"/>
      <c r="D345" s="14"/>
    </row>
    <row r="346" spans="1:4" x14ac:dyDescent="0.2">
      <c r="A346" s="14"/>
      <c r="B346" s="15"/>
      <c r="C346" s="14"/>
      <c r="D346" s="14"/>
    </row>
    <row r="347" spans="1:4" x14ac:dyDescent="0.2">
      <c r="A347" s="14"/>
      <c r="B347" s="15"/>
      <c r="C347" s="14"/>
      <c r="D347" s="14"/>
    </row>
    <row r="348" spans="1:4" x14ac:dyDescent="0.2">
      <c r="A348" s="14"/>
      <c r="B348" s="15"/>
      <c r="C348" s="14"/>
      <c r="D348" s="14"/>
    </row>
    <row r="349" spans="1:4" x14ac:dyDescent="0.2">
      <c r="A349" s="14"/>
      <c r="B349" s="15"/>
      <c r="C349" s="14"/>
      <c r="D349" s="14"/>
    </row>
    <row r="350" spans="1:4" x14ac:dyDescent="0.2">
      <c r="A350" s="14"/>
      <c r="B350" s="15"/>
      <c r="C350" s="14"/>
      <c r="D350" s="14"/>
    </row>
    <row r="351" spans="1:4" x14ac:dyDescent="0.2">
      <c r="A351" s="14"/>
      <c r="B351" s="15"/>
      <c r="C351" s="14"/>
      <c r="D351" s="14"/>
    </row>
    <row r="352" spans="1:4" x14ac:dyDescent="0.2">
      <c r="A352" s="14"/>
      <c r="B352" s="15"/>
      <c r="C352" s="14"/>
      <c r="D352" s="14"/>
    </row>
    <row r="353" spans="1:4" x14ac:dyDescent="0.2">
      <c r="A353" s="14"/>
      <c r="B353" s="15"/>
      <c r="C353" s="14"/>
      <c r="D353" s="14"/>
    </row>
    <row r="354" spans="1:4" x14ac:dyDescent="0.2">
      <c r="A354" s="14"/>
      <c r="B354" s="15"/>
      <c r="C354" s="14"/>
      <c r="D354" s="14"/>
    </row>
    <row r="355" spans="1:4" x14ac:dyDescent="0.2">
      <c r="A355" s="14"/>
      <c r="B355" s="15"/>
      <c r="C355" s="14"/>
      <c r="D355" s="14"/>
    </row>
    <row r="356" spans="1:4" x14ac:dyDescent="0.2">
      <c r="A356" s="14"/>
      <c r="B356" s="15"/>
      <c r="C356" s="14"/>
      <c r="D356" s="14"/>
    </row>
    <row r="357" spans="1:4" x14ac:dyDescent="0.2">
      <c r="A357" s="14"/>
      <c r="B357" s="15"/>
      <c r="C357" s="14"/>
      <c r="D357" s="14"/>
    </row>
    <row r="358" spans="1:4" x14ac:dyDescent="0.2">
      <c r="A358" s="14"/>
      <c r="B358" s="15"/>
      <c r="C358" s="14"/>
      <c r="D358" s="14"/>
    </row>
    <row r="359" spans="1:4" x14ac:dyDescent="0.2">
      <c r="A359" s="14"/>
      <c r="B359" s="15"/>
      <c r="C359" s="14"/>
      <c r="D359" s="14"/>
    </row>
    <row r="360" spans="1:4" x14ac:dyDescent="0.2">
      <c r="A360" s="14"/>
      <c r="B360" s="15"/>
      <c r="C360" s="14"/>
      <c r="D360" s="14"/>
    </row>
    <row r="361" spans="1:4" x14ac:dyDescent="0.2">
      <c r="A361" s="14"/>
      <c r="B361" s="15"/>
      <c r="C361" s="14"/>
      <c r="D361" s="14"/>
    </row>
    <row r="362" spans="1:4" x14ac:dyDescent="0.2">
      <c r="A362" s="14"/>
      <c r="B362" s="15"/>
      <c r="C362" s="14"/>
      <c r="D362" s="14"/>
    </row>
    <row r="363" spans="1:4" x14ac:dyDescent="0.2">
      <c r="A363" s="14"/>
      <c r="B363" s="15"/>
      <c r="C363" s="14"/>
      <c r="D363" s="14"/>
    </row>
    <row r="364" spans="1:4" x14ac:dyDescent="0.2">
      <c r="A364" s="14"/>
      <c r="B364" s="15"/>
      <c r="C364" s="14"/>
      <c r="D364" s="14"/>
    </row>
    <row r="365" spans="1:4" x14ac:dyDescent="0.2">
      <c r="A365" s="14"/>
      <c r="B365" s="15"/>
      <c r="C365" s="14"/>
      <c r="D365" s="14"/>
    </row>
    <row r="366" spans="1:4" x14ac:dyDescent="0.2">
      <c r="A366" s="14"/>
      <c r="B366" s="15"/>
      <c r="C366" s="14"/>
      <c r="D366" s="14"/>
    </row>
    <row r="367" spans="1:4" x14ac:dyDescent="0.2">
      <c r="A367" s="14"/>
      <c r="B367" s="15"/>
      <c r="C367" s="14"/>
      <c r="D367" s="14"/>
    </row>
    <row r="368" spans="1:4" x14ac:dyDescent="0.2">
      <c r="A368" s="14"/>
      <c r="B368" s="15"/>
      <c r="C368" s="14"/>
      <c r="D368" s="14"/>
    </row>
    <row r="369" spans="1:4" x14ac:dyDescent="0.2">
      <c r="A369" s="14"/>
      <c r="B369" s="15"/>
      <c r="C369" s="14"/>
      <c r="D369" s="14"/>
    </row>
    <row r="370" spans="1:4" x14ac:dyDescent="0.2">
      <c r="A370" s="14"/>
      <c r="B370" s="15"/>
      <c r="C370" s="14"/>
      <c r="D370" s="14"/>
    </row>
    <row r="371" spans="1:4" x14ac:dyDescent="0.2">
      <c r="A371" s="14"/>
      <c r="B371" s="15"/>
      <c r="C371" s="14"/>
      <c r="D371" s="14"/>
    </row>
    <row r="372" spans="1:4" x14ac:dyDescent="0.2">
      <c r="A372" s="14"/>
      <c r="B372" s="15"/>
      <c r="C372" s="14"/>
      <c r="D372" s="14"/>
    </row>
    <row r="373" spans="1:4" x14ac:dyDescent="0.2">
      <c r="A373" s="14"/>
      <c r="B373" s="15"/>
      <c r="C373" s="14"/>
      <c r="D373" s="14"/>
    </row>
    <row r="374" spans="1:4" x14ac:dyDescent="0.2">
      <c r="A374" s="14"/>
      <c r="B374" s="15"/>
      <c r="C374" s="14"/>
      <c r="D374" s="14"/>
    </row>
    <row r="375" spans="1:4" x14ac:dyDescent="0.2">
      <c r="A375" s="14"/>
      <c r="B375" s="15"/>
      <c r="C375" s="14"/>
      <c r="D375" s="14"/>
    </row>
    <row r="376" spans="1:4" x14ac:dyDescent="0.2">
      <c r="A376" s="14"/>
      <c r="B376" s="15"/>
      <c r="C376" s="14"/>
      <c r="D376" s="14"/>
    </row>
    <row r="377" spans="1:4" x14ac:dyDescent="0.2">
      <c r="A377" s="14"/>
      <c r="B377" s="15"/>
      <c r="C377" s="14"/>
      <c r="D377" s="14"/>
    </row>
    <row r="378" spans="1:4" x14ac:dyDescent="0.2">
      <c r="A378" s="14"/>
      <c r="B378" s="15"/>
      <c r="C378" s="14"/>
      <c r="D378" s="14"/>
    </row>
    <row r="379" spans="1:4" x14ac:dyDescent="0.2">
      <c r="A379" s="14"/>
      <c r="B379" s="15"/>
      <c r="C379" s="14"/>
      <c r="D379" s="14"/>
    </row>
    <row r="380" spans="1:4" x14ac:dyDescent="0.2">
      <c r="A380" s="14"/>
      <c r="B380" s="15"/>
      <c r="C380" s="14"/>
      <c r="D380" s="14"/>
    </row>
    <row r="381" spans="1:4" x14ac:dyDescent="0.2">
      <c r="A381" s="14"/>
      <c r="B381" s="15"/>
      <c r="C381" s="14"/>
      <c r="D381" s="14"/>
    </row>
    <row r="382" spans="1:4" x14ac:dyDescent="0.2">
      <c r="A382" s="14"/>
      <c r="B382" s="15"/>
      <c r="C382" s="14"/>
      <c r="D382" s="14"/>
    </row>
    <row r="383" spans="1:4" x14ac:dyDescent="0.2">
      <c r="A383" s="14"/>
      <c r="B383" s="15"/>
      <c r="C383" s="14"/>
      <c r="D383" s="14"/>
    </row>
    <row r="384" spans="1:4" x14ac:dyDescent="0.2">
      <c r="A384" s="14"/>
      <c r="B384" s="15"/>
      <c r="C384" s="14"/>
      <c r="D384" s="14"/>
    </row>
    <row r="385" spans="1:4" x14ac:dyDescent="0.2">
      <c r="A385" s="14"/>
      <c r="B385" s="15"/>
      <c r="C385" s="14"/>
      <c r="D385" s="14"/>
    </row>
    <row r="386" spans="1:4" x14ac:dyDescent="0.2">
      <c r="A386" s="14"/>
      <c r="B386" s="15"/>
      <c r="C386" s="14"/>
      <c r="D386" s="14"/>
    </row>
    <row r="387" spans="1:4" x14ac:dyDescent="0.2">
      <c r="A387" s="14"/>
      <c r="B387" s="15"/>
      <c r="C387" s="14"/>
      <c r="D387" s="14"/>
    </row>
    <row r="388" spans="1:4" x14ac:dyDescent="0.2">
      <c r="A388" s="14"/>
      <c r="B388" s="15"/>
      <c r="C388" s="14"/>
      <c r="D388" s="14"/>
    </row>
    <row r="389" spans="1:4" x14ac:dyDescent="0.2">
      <c r="A389" s="14"/>
      <c r="B389" s="15"/>
      <c r="C389" s="14"/>
      <c r="D389" s="14"/>
    </row>
    <row r="390" spans="1:4" x14ac:dyDescent="0.2">
      <c r="A390" s="14"/>
      <c r="B390" s="15"/>
      <c r="C390" s="14"/>
      <c r="D390" s="14"/>
    </row>
    <row r="391" spans="1:4" x14ac:dyDescent="0.2">
      <c r="A391" s="14"/>
      <c r="B391" s="15"/>
      <c r="C391" s="14"/>
      <c r="D391" s="14"/>
    </row>
    <row r="392" spans="1:4" x14ac:dyDescent="0.2">
      <c r="A392" s="14"/>
      <c r="B392" s="15"/>
      <c r="C392" s="14"/>
      <c r="D392" s="14"/>
    </row>
    <row r="393" spans="1:4" x14ac:dyDescent="0.2">
      <c r="A393" s="14"/>
      <c r="B393" s="15"/>
      <c r="C393" s="14"/>
      <c r="D393" s="14"/>
    </row>
    <row r="394" spans="1:4" x14ac:dyDescent="0.2">
      <c r="A394" s="14"/>
      <c r="B394" s="15"/>
      <c r="C394" s="14"/>
      <c r="D394" s="14"/>
    </row>
    <row r="395" spans="1:4" x14ac:dyDescent="0.2">
      <c r="A395" s="14"/>
      <c r="B395" s="15"/>
      <c r="C395" s="14"/>
      <c r="D395" s="14"/>
    </row>
    <row r="396" spans="1:4" x14ac:dyDescent="0.2">
      <c r="A396" s="14"/>
      <c r="B396" s="15"/>
      <c r="C396" s="14"/>
      <c r="D396" s="14"/>
    </row>
    <row r="397" spans="1:4" x14ac:dyDescent="0.2">
      <c r="A397" s="14"/>
      <c r="B397" s="15"/>
      <c r="C397" s="14"/>
      <c r="D397" s="14"/>
    </row>
    <row r="398" spans="1:4" x14ac:dyDescent="0.2">
      <c r="A398" s="14"/>
      <c r="B398" s="15"/>
      <c r="C398" s="14"/>
      <c r="D398" s="14"/>
    </row>
    <row r="399" spans="1:4" x14ac:dyDescent="0.2">
      <c r="A399" s="14"/>
      <c r="B399" s="15"/>
      <c r="C399" s="14"/>
      <c r="D399" s="14"/>
    </row>
    <row r="400" spans="1:4" x14ac:dyDescent="0.2">
      <c r="A400" s="14"/>
      <c r="B400" s="15"/>
      <c r="C400" s="14"/>
      <c r="D400" s="14"/>
    </row>
    <row r="401" spans="1:4" x14ac:dyDescent="0.2">
      <c r="A401" s="14"/>
      <c r="B401" s="15"/>
      <c r="C401" s="14"/>
      <c r="D401" s="14"/>
    </row>
    <row r="402" spans="1:4" x14ac:dyDescent="0.2">
      <c r="A402" s="14"/>
      <c r="B402" s="15"/>
      <c r="C402" s="14"/>
      <c r="D402" s="14"/>
    </row>
    <row r="403" spans="1:4" x14ac:dyDescent="0.2">
      <c r="A403" s="14"/>
      <c r="B403" s="15"/>
      <c r="C403" s="14"/>
      <c r="D403" s="14"/>
    </row>
    <row r="404" spans="1:4" x14ac:dyDescent="0.2">
      <c r="A404" s="14"/>
      <c r="B404" s="15"/>
      <c r="C404" s="14"/>
      <c r="D404" s="14"/>
    </row>
    <row r="405" spans="1:4" x14ac:dyDescent="0.2">
      <c r="A405" s="14"/>
      <c r="B405" s="15"/>
      <c r="C405" s="14"/>
      <c r="D405" s="14"/>
    </row>
    <row r="406" spans="1:4" x14ac:dyDescent="0.2">
      <c r="A406" s="14"/>
      <c r="B406" s="15"/>
      <c r="C406" s="14"/>
      <c r="D406" s="14"/>
    </row>
    <row r="407" spans="1:4" x14ac:dyDescent="0.2">
      <c r="A407" s="14"/>
      <c r="B407" s="15"/>
      <c r="C407" s="14"/>
      <c r="D407" s="14"/>
    </row>
    <row r="408" spans="1:4" x14ac:dyDescent="0.2">
      <c r="A408" s="14"/>
      <c r="B408" s="15"/>
      <c r="C408" s="14"/>
      <c r="D408" s="14"/>
    </row>
    <row r="409" spans="1:4" x14ac:dyDescent="0.2">
      <c r="A409" s="14"/>
      <c r="B409" s="15"/>
      <c r="C409" s="14"/>
      <c r="D409" s="14"/>
    </row>
    <row r="410" spans="1:4" x14ac:dyDescent="0.2">
      <c r="A410" s="14"/>
      <c r="B410" s="15"/>
      <c r="C410" s="14"/>
      <c r="D410" s="14"/>
    </row>
    <row r="411" spans="1:4" x14ac:dyDescent="0.2">
      <c r="A411" s="14"/>
      <c r="B411" s="15"/>
      <c r="C411" s="14"/>
      <c r="D411" s="14"/>
    </row>
    <row r="412" spans="1:4" x14ac:dyDescent="0.2">
      <c r="A412" s="14"/>
      <c r="B412" s="15"/>
      <c r="C412" s="14"/>
      <c r="D412" s="14"/>
    </row>
    <row r="413" spans="1:4" x14ac:dyDescent="0.2">
      <c r="A413" s="14"/>
      <c r="B413" s="15"/>
      <c r="C413" s="14"/>
      <c r="D413" s="14"/>
    </row>
    <row r="414" spans="1:4" x14ac:dyDescent="0.2">
      <c r="A414" s="14"/>
      <c r="B414" s="15"/>
      <c r="C414" s="14"/>
      <c r="D414" s="14"/>
    </row>
    <row r="415" spans="1:4" x14ac:dyDescent="0.2">
      <c r="A415" s="14"/>
      <c r="B415" s="15"/>
      <c r="C415" s="14"/>
      <c r="D415" s="14"/>
    </row>
    <row r="416" spans="1:4" x14ac:dyDescent="0.2">
      <c r="A416" s="14"/>
      <c r="B416" s="15"/>
      <c r="C416" s="14"/>
      <c r="D416" s="14"/>
    </row>
    <row r="417" spans="1:4" x14ac:dyDescent="0.2">
      <c r="A417" s="14"/>
      <c r="B417" s="15"/>
      <c r="C417" s="14"/>
      <c r="D417" s="14"/>
    </row>
    <row r="418" spans="1:4" x14ac:dyDescent="0.2">
      <c r="A418" s="14"/>
      <c r="B418" s="15"/>
      <c r="C418" s="14"/>
      <c r="D418" s="14"/>
    </row>
    <row r="419" spans="1:4" x14ac:dyDescent="0.2">
      <c r="A419" s="14"/>
      <c r="B419" s="15"/>
      <c r="C419" s="14"/>
      <c r="D419" s="14"/>
    </row>
    <row r="420" spans="1:4" x14ac:dyDescent="0.2">
      <c r="A420" s="14"/>
      <c r="B420" s="15"/>
      <c r="C420" s="14"/>
      <c r="D420" s="14"/>
    </row>
    <row r="421" spans="1:4" x14ac:dyDescent="0.2">
      <c r="A421" s="14"/>
      <c r="B421" s="15"/>
      <c r="C421" s="14"/>
      <c r="D421" s="14"/>
    </row>
    <row r="422" spans="1:4" x14ac:dyDescent="0.2">
      <c r="A422" s="14"/>
      <c r="B422" s="15"/>
      <c r="C422" s="14"/>
      <c r="D422" s="14"/>
    </row>
    <row r="423" spans="1:4" x14ac:dyDescent="0.2">
      <c r="A423" s="14"/>
      <c r="B423" s="15"/>
      <c r="C423" s="14"/>
      <c r="D423" s="14"/>
    </row>
    <row r="424" spans="1:4" x14ac:dyDescent="0.2">
      <c r="A424" s="14"/>
      <c r="B424" s="15"/>
      <c r="C424" s="14"/>
      <c r="D424" s="14"/>
    </row>
    <row r="425" spans="1:4" x14ac:dyDescent="0.2">
      <c r="A425" s="14"/>
      <c r="B425" s="15"/>
      <c r="C425" s="14"/>
      <c r="D425" s="14"/>
    </row>
    <row r="426" spans="1:4" x14ac:dyDescent="0.2">
      <c r="A426" s="14"/>
      <c r="B426" s="15"/>
      <c r="C426" s="14"/>
      <c r="D426" s="14"/>
    </row>
    <row r="427" spans="1:4" x14ac:dyDescent="0.2">
      <c r="A427" s="14"/>
      <c r="B427" s="15"/>
      <c r="C427" s="14"/>
      <c r="D427" s="14"/>
    </row>
    <row r="428" spans="1:4" x14ac:dyDescent="0.2">
      <c r="A428" s="14"/>
      <c r="B428" s="15"/>
      <c r="C428" s="14"/>
      <c r="D428" s="14"/>
    </row>
    <row r="429" spans="1:4" x14ac:dyDescent="0.2">
      <c r="A429" s="14"/>
      <c r="B429" s="15"/>
      <c r="C429" s="14"/>
      <c r="D429" s="14"/>
    </row>
    <row r="430" spans="1:4" x14ac:dyDescent="0.2">
      <c r="A430" s="14"/>
      <c r="B430" s="15"/>
      <c r="C430" s="14"/>
      <c r="D430" s="14"/>
    </row>
    <row r="431" spans="1:4" x14ac:dyDescent="0.2">
      <c r="A431" s="14"/>
      <c r="B431" s="15"/>
      <c r="C431" s="14"/>
      <c r="D431" s="14"/>
    </row>
    <row r="432" spans="1:4" x14ac:dyDescent="0.2">
      <c r="A432" s="14"/>
      <c r="B432" s="15"/>
      <c r="C432" s="14"/>
      <c r="D432" s="14"/>
    </row>
    <row r="433" spans="1:4" x14ac:dyDescent="0.2">
      <c r="A433" s="14"/>
      <c r="B433" s="15"/>
      <c r="C433" s="14"/>
      <c r="D433" s="14"/>
    </row>
    <row r="434" spans="1:4" x14ac:dyDescent="0.2">
      <c r="A434" s="14"/>
      <c r="B434" s="15"/>
      <c r="C434" s="14"/>
      <c r="D434" s="14"/>
    </row>
    <row r="435" spans="1:4" x14ac:dyDescent="0.2">
      <c r="A435" s="14"/>
      <c r="B435" s="15"/>
      <c r="C435" s="14"/>
      <c r="D435" s="14"/>
    </row>
    <row r="436" spans="1:4" x14ac:dyDescent="0.2">
      <c r="A436" s="14"/>
      <c r="B436" s="15"/>
      <c r="C436" s="14"/>
      <c r="D436" s="14"/>
    </row>
    <row r="437" spans="1:4" x14ac:dyDescent="0.2">
      <c r="A437" s="14"/>
      <c r="B437" s="15"/>
      <c r="C437" s="14"/>
      <c r="D437" s="14"/>
    </row>
    <row r="438" spans="1:4" x14ac:dyDescent="0.2">
      <c r="A438" s="14"/>
      <c r="B438" s="15"/>
      <c r="C438" s="14"/>
      <c r="D438" s="14"/>
    </row>
    <row r="439" spans="1:4" x14ac:dyDescent="0.2">
      <c r="A439" s="14"/>
      <c r="B439" s="15"/>
      <c r="C439" s="14"/>
      <c r="D439" s="14"/>
    </row>
    <row r="440" spans="1:4" x14ac:dyDescent="0.2">
      <c r="A440" s="14"/>
      <c r="B440" s="15"/>
      <c r="C440" s="14"/>
      <c r="D440" s="14"/>
    </row>
    <row r="441" spans="1:4" x14ac:dyDescent="0.2">
      <c r="A441" s="14"/>
      <c r="B441" s="15"/>
      <c r="C441" s="14"/>
      <c r="D441" s="14"/>
    </row>
    <row r="442" spans="1:4" x14ac:dyDescent="0.2">
      <c r="A442" s="14"/>
      <c r="B442" s="15"/>
      <c r="C442" s="14"/>
      <c r="D442" s="14"/>
    </row>
    <row r="443" spans="1:4" x14ac:dyDescent="0.2">
      <c r="A443" s="14"/>
      <c r="B443" s="15"/>
      <c r="C443" s="14"/>
      <c r="D443" s="14"/>
    </row>
    <row r="444" spans="1:4" x14ac:dyDescent="0.2">
      <c r="A444" s="14"/>
      <c r="B444" s="15"/>
      <c r="C444" s="14"/>
      <c r="D444" s="14"/>
    </row>
    <row r="445" spans="1:4" x14ac:dyDescent="0.2">
      <c r="A445" s="14"/>
      <c r="B445" s="15"/>
      <c r="C445" s="14"/>
      <c r="D445" s="14"/>
    </row>
    <row r="446" spans="1:4" x14ac:dyDescent="0.2">
      <c r="A446" s="14"/>
      <c r="B446" s="15"/>
      <c r="C446" s="14"/>
      <c r="D446" s="14"/>
    </row>
    <row r="447" spans="1:4" x14ac:dyDescent="0.2">
      <c r="A447" s="14"/>
      <c r="B447" s="15"/>
      <c r="C447" s="14"/>
      <c r="D447" s="14"/>
    </row>
    <row r="448" spans="1:4" x14ac:dyDescent="0.2">
      <c r="A448" s="14"/>
      <c r="B448" s="15"/>
      <c r="C448" s="14"/>
      <c r="D448" s="14"/>
    </row>
    <row r="449" spans="1:4" x14ac:dyDescent="0.2">
      <c r="A449" s="14"/>
      <c r="B449" s="15"/>
      <c r="C449" s="14"/>
      <c r="D449" s="14"/>
    </row>
    <row r="450" spans="1:4" x14ac:dyDescent="0.2">
      <c r="A450" s="14"/>
      <c r="B450" s="15"/>
      <c r="C450" s="14"/>
      <c r="D450" s="14"/>
    </row>
    <row r="451" spans="1:4" x14ac:dyDescent="0.2">
      <c r="A451" s="14"/>
      <c r="B451" s="15"/>
      <c r="C451" s="14"/>
      <c r="D451" s="14"/>
    </row>
    <row r="452" spans="1:4" x14ac:dyDescent="0.2">
      <c r="A452" s="14"/>
      <c r="B452" s="15"/>
      <c r="C452" s="14"/>
      <c r="D452" s="14"/>
    </row>
    <row r="453" spans="1:4" x14ac:dyDescent="0.2">
      <c r="A453" s="14"/>
      <c r="B453" s="15"/>
      <c r="C453" s="14"/>
      <c r="D453" s="14"/>
    </row>
    <row r="454" spans="1:4" x14ac:dyDescent="0.2">
      <c r="A454" s="14"/>
      <c r="B454" s="15"/>
      <c r="C454" s="14"/>
      <c r="D454" s="14"/>
    </row>
    <row r="455" spans="1:4" x14ac:dyDescent="0.2">
      <c r="A455" s="14"/>
      <c r="B455" s="15"/>
      <c r="C455" s="14"/>
      <c r="D455" s="14"/>
    </row>
    <row r="456" spans="1:4" x14ac:dyDescent="0.2">
      <c r="A456" s="14"/>
      <c r="B456" s="15"/>
      <c r="C456" s="14"/>
      <c r="D456" s="14"/>
    </row>
    <row r="457" spans="1:4" x14ac:dyDescent="0.2">
      <c r="A457" s="14"/>
      <c r="B457" s="15"/>
      <c r="C457" s="14"/>
      <c r="D457" s="14"/>
    </row>
    <row r="458" spans="1:4" x14ac:dyDescent="0.2">
      <c r="A458" s="14"/>
      <c r="B458" s="15"/>
      <c r="C458" s="14"/>
      <c r="D458" s="14"/>
    </row>
    <row r="459" spans="1:4" x14ac:dyDescent="0.2">
      <c r="A459" s="14"/>
      <c r="B459" s="15"/>
      <c r="C459" s="14"/>
      <c r="D459" s="14"/>
    </row>
    <row r="460" spans="1:4" x14ac:dyDescent="0.2">
      <c r="A460" s="14"/>
      <c r="B460" s="15"/>
      <c r="C460" s="14"/>
      <c r="D460" s="14"/>
    </row>
    <row r="461" spans="1:4" x14ac:dyDescent="0.2">
      <c r="A461" s="14"/>
      <c r="B461" s="15"/>
      <c r="C461" s="14"/>
      <c r="D461" s="14"/>
    </row>
    <row r="462" spans="1:4" x14ac:dyDescent="0.2">
      <c r="A462" s="14"/>
      <c r="B462" s="15"/>
      <c r="C462" s="14"/>
      <c r="D462" s="14"/>
    </row>
    <row r="463" spans="1:4" x14ac:dyDescent="0.2">
      <c r="A463" s="14"/>
      <c r="B463" s="15"/>
      <c r="C463" s="14"/>
      <c r="D463" s="14"/>
    </row>
    <row r="464" spans="1:4" x14ac:dyDescent="0.2">
      <c r="A464" s="14"/>
      <c r="B464" s="15"/>
      <c r="C464" s="14"/>
      <c r="D464" s="14"/>
    </row>
    <row r="465" spans="1:4" x14ac:dyDescent="0.2">
      <c r="A465" s="14"/>
      <c r="B465" s="15"/>
      <c r="C465" s="14"/>
      <c r="D465" s="14"/>
    </row>
    <row r="466" spans="1:4" x14ac:dyDescent="0.2">
      <c r="A466" s="14"/>
      <c r="B466" s="15"/>
      <c r="C466" s="14"/>
      <c r="D466" s="14"/>
    </row>
    <row r="467" spans="1:4" x14ac:dyDescent="0.2">
      <c r="A467" s="14"/>
      <c r="B467" s="15"/>
      <c r="C467" s="14"/>
      <c r="D467" s="14"/>
    </row>
    <row r="468" spans="1:4" x14ac:dyDescent="0.2">
      <c r="A468" s="14"/>
      <c r="B468" s="15"/>
      <c r="C468" s="14"/>
      <c r="D468" s="14"/>
    </row>
    <row r="469" spans="1:4" x14ac:dyDescent="0.2">
      <c r="A469" s="14"/>
      <c r="B469" s="15"/>
      <c r="C469" s="14"/>
      <c r="D469" s="14"/>
    </row>
    <row r="470" spans="1:4" x14ac:dyDescent="0.2">
      <c r="A470" s="14"/>
      <c r="B470" s="15"/>
      <c r="C470" s="14"/>
      <c r="D470" s="14"/>
    </row>
    <row r="471" spans="1:4" x14ac:dyDescent="0.2">
      <c r="A471" s="14"/>
      <c r="B471" s="15"/>
      <c r="C471" s="14"/>
      <c r="D471" s="14"/>
    </row>
    <row r="472" spans="1:4" x14ac:dyDescent="0.2">
      <c r="A472" s="14"/>
      <c r="B472" s="15"/>
      <c r="C472" s="14"/>
      <c r="D472" s="14"/>
    </row>
    <row r="473" spans="1:4" x14ac:dyDescent="0.2">
      <c r="A473" s="14"/>
      <c r="B473" s="15"/>
      <c r="C473" s="14"/>
      <c r="D473" s="14"/>
    </row>
    <row r="474" spans="1:4" x14ac:dyDescent="0.2">
      <c r="A474" s="14"/>
      <c r="B474" s="15"/>
      <c r="C474" s="14"/>
      <c r="D474" s="14"/>
    </row>
    <row r="475" spans="1:4" x14ac:dyDescent="0.2">
      <c r="A475" s="14"/>
      <c r="B475" s="15"/>
      <c r="C475" s="14"/>
      <c r="D475" s="14"/>
    </row>
    <row r="476" spans="1:4" x14ac:dyDescent="0.2">
      <c r="A476" s="14"/>
      <c r="B476" s="15"/>
      <c r="C476" s="14"/>
      <c r="D476" s="14"/>
    </row>
    <row r="477" spans="1:4" x14ac:dyDescent="0.2">
      <c r="A477" s="14"/>
      <c r="B477" s="15"/>
      <c r="C477" s="14"/>
      <c r="D477" s="14"/>
    </row>
    <row r="478" spans="1:4" x14ac:dyDescent="0.2">
      <c r="A478" s="14"/>
      <c r="B478" s="15"/>
      <c r="C478" s="14"/>
      <c r="D478" s="14"/>
    </row>
    <row r="479" spans="1:4" x14ac:dyDescent="0.2">
      <c r="A479" s="14"/>
      <c r="B479" s="15"/>
      <c r="C479" s="14"/>
      <c r="D479" s="14"/>
    </row>
    <row r="480" spans="1:4" x14ac:dyDescent="0.2">
      <c r="A480" s="14"/>
      <c r="B480" s="15"/>
      <c r="C480" s="14"/>
      <c r="D480" s="14"/>
    </row>
    <row r="481" spans="1:4" x14ac:dyDescent="0.2">
      <c r="A481" s="14"/>
      <c r="B481" s="15"/>
      <c r="C481" s="14"/>
      <c r="D481" s="14"/>
    </row>
    <row r="482" spans="1:4" x14ac:dyDescent="0.2">
      <c r="A482" s="14"/>
      <c r="B482" s="15"/>
      <c r="C482" s="14"/>
      <c r="D482" s="14"/>
    </row>
    <row r="483" spans="1:4" x14ac:dyDescent="0.2">
      <c r="A483" s="14"/>
      <c r="B483" s="15"/>
      <c r="C483" s="14"/>
      <c r="D483" s="14"/>
    </row>
    <row r="484" spans="1:4" x14ac:dyDescent="0.2">
      <c r="A484" s="14"/>
      <c r="B484" s="15"/>
      <c r="C484" s="14"/>
      <c r="D484" s="14"/>
    </row>
    <row r="485" spans="1:4" x14ac:dyDescent="0.2">
      <c r="A485" s="14"/>
      <c r="B485" s="15"/>
      <c r="C485" s="14"/>
      <c r="D485" s="14"/>
    </row>
    <row r="486" spans="1:4" x14ac:dyDescent="0.2">
      <c r="A486" s="14"/>
      <c r="B486" s="15"/>
      <c r="C486" s="14"/>
      <c r="D486" s="14"/>
    </row>
    <row r="487" spans="1:4" x14ac:dyDescent="0.2">
      <c r="A487" s="14"/>
      <c r="B487" s="15"/>
      <c r="C487" s="14"/>
      <c r="D487" s="14"/>
    </row>
    <row r="488" spans="1:4" x14ac:dyDescent="0.2">
      <c r="A488" s="14"/>
      <c r="B488" s="15"/>
      <c r="C488" s="14"/>
      <c r="D488" s="14"/>
    </row>
    <row r="489" spans="1:4" x14ac:dyDescent="0.2">
      <c r="A489" s="14"/>
      <c r="B489" s="15"/>
      <c r="C489" s="14"/>
      <c r="D489" s="14"/>
    </row>
    <row r="490" spans="1:4" x14ac:dyDescent="0.2">
      <c r="A490" s="14"/>
      <c r="B490" s="15"/>
      <c r="C490" s="14"/>
      <c r="D490" s="14"/>
    </row>
    <row r="491" spans="1:4" x14ac:dyDescent="0.2">
      <c r="A491" s="14"/>
      <c r="B491" s="15"/>
      <c r="C491" s="14"/>
      <c r="D491" s="14"/>
    </row>
    <row r="492" spans="1:4" x14ac:dyDescent="0.2">
      <c r="A492" s="14"/>
      <c r="B492" s="15"/>
      <c r="C492" s="14"/>
      <c r="D492" s="14"/>
    </row>
    <row r="493" spans="1:4" x14ac:dyDescent="0.2">
      <c r="A493" s="14"/>
      <c r="B493" s="15"/>
      <c r="C493" s="14"/>
      <c r="D493" s="14"/>
    </row>
    <row r="494" spans="1:4" x14ac:dyDescent="0.2">
      <c r="A494" s="14"/>
      <c r="B494" s="15"/>
      <c r="C494" s="14"/>
      <c r="D494" s="14"/>
    </row>
    <row r="495" spans="1:4" x14ac:dyDescent="0.2">
      <c r="A495" s="14"/>
      <c r="B495" s="15"/>
      <c r="C495" s="14"/>
      <c r="D495" s="14"/>
    </row>
    <row r="496" spans="1:4" x14ac:dyDescent="0.2">
      <c r="A496" s="14"/>
      <c r="B496" s="15"/>
      <c r="C496" s="14"/>
      <c r="D496" s="14"/>
    </row>
    <row r="497" spans="1:4" x14ac:dyDescent="0.2">
      <c r="A497" s="14"/>
      <c r="B497" s="15"/>
      <c r="C497" s="14"/>
      <c r="D497" s="14"/>
    </row>
    <row r="498" spans="1:4" x14ac:dyDescent="0.2">
      <c r="A498" s="14"/>
      <c r="B498" s="15"/>
      <c r="C498" s="14"/>
      <c r="D498" s="14"/>
    </row>
    <row r="499" spans="1:4" x14ac:dyDescent="0.2">
      <c r="A499" s="14"/>
      <c r="B499" s="15"/>
      <c r="C499" s="14"/>
      <c r="D499" s="14"/>
    </row>
    <row r="500" spans="1:4" x14ac:dyDescent="0.2">
      <c r="A500" s="14"/>
      <c r="B500" s="15"/>
      <c r="C500" s="14"/>
      <c r="D500" s="14"/>
    </row>
    <row r="501" spans="1:4" x14ac:dyDescent="0.2">
      <c r="A501" s="14"/>
      <c r="B501" s="15"/>
      <c r="C501" s="14"/>
      <c r="D501" s="14"/>
    </row>
    <row r="502" spans="1:4" x14ac:dyDescent="0.2">
      <c r="A502" s="14"/>
      <c r="B502" s="15"/>
      <c r="C502" s="14"/>
      <c r="D502" s="14"/>
    </row>
    <row r="503" spans="1:4" x14ac:dyDescent="0.2">
      <c r="A503" s="14"/>
      <c r="B503" s="15"/>
      <c r="C503" s="14"/>
      <c r="D503" s="14"/>
    </row>
    <row r="504" spans="1:4" x14ac:dyDescent="0.2">
      <c r="A504" s="14"/>
      <c r="B504" s="15"/>
      <c r="C504" s="14"/>
      <c r="D504" s="14"/>
    </row>
    <row r="505" spans="1:4" x14ac:dyDescent="0.2">
      <c r="A505" s="14"/>
      <c r="B505" s="15"/>
      <c r="C505" s="14"/>
      <c r="D505" s="14"/>
    </row>
    <row r="506" spans="1:4" x14ac:dyDescent="0.2">
      <c r="A506" s="14"/>
      <c r="B506" s="15"/>
      <c r="C506" s="14"/>
      <c r="D506" s="14"/>
    </row>
    <row r="507" spans="1:4" x14ac:dyDescent="0.2">
      <c r="A507" s="14"/>
      <c r="B507" s="15"/>
      <c r="C507" s="14"/>
      <c r="D507" s="14"/>
    </row>
    <row r="508" spans="1:4" x14ac:dyDescent="0.2">
      <c r="A508" s="14"/>
      <c r="B508" s="15"/>
      <c r="C508" s="14"/>
      <c r="D508" s="14"/>
    </row>
    <row r="509" spans="1:4" x14ac:dyDescent="0.2">
      <c r="A509" s="14"/>
      <c r="B509" s="15"/>
      <c r="C509" s="14"/>
      <c r="D509" s="14"/>
    </row>
    <row r="510" spans="1:4" x14ac:dyDescent="0.2">
      <c r="A510" s="14"/>
      <c r="B510" s="15"/>
      <c r="C510" s="14"/>
      <c r="D510" s="14"/>
    </row>
    <row r="511" spans="1:4" x14ac:dyDescent="0.2">
      <c r="A511" s="14"/>
      <c r="B511" s="15"/>
      <c r="C511" s="14"/>
      <c r="D511" s="14"/>
    </row>
    <row r="512" spans="1:4" x14ac:dyDescent="0.2">
      <c r="A512" s="14"/>
      <c r="B512" s="15"/>
      <c r="C512" s="14"/>
      <c r="D512" s="14"/>
    </row>
    <row r="513" spans="1:4" x14ac:dyDescent="0.2">
      <c r="A513" s="14"/>
      <c r="B513" s="15"/>
      <c r="C513" s="14"/>
      <c r="D513" s="14"/>
    </row>
    <row r="514" spans="1:4" x14ac:dyDescent="0.2">
      <c r="A514" s="14"/>
      <c r="B514" s="15"/>
      <c r="C514" s="14"/>
      <c r="D514" s="14"/>
    </row>
    <row r="515" spans="1:4" x14ac:dyDescent="0.2">
      <c r="A515" s="14"/>
      <c r="B515" s="15"/>
      <c r="C515" s="14"/>
      <c r="D515" s="14"/>
    </row>
    <row r="516" spans="1:4" x14ac:dyDescent="0.2">
      <c r="A516" s="14"/>
      <c r="B516" s="15"/>
      <c r="C516" s="14"/>
      <c r="D516" s="14"/>
    </row>
    <row r="517" spans="1:4" x14ac:dyDescent="0.2">
      <c r="A517" s="14"/>
      <c r="B517" s="15"/>
      <c r="C517" s="14"/>
      <c r="D517" s="14"/>
    </row>
    <row r="518" spans="1:4" x14ac:dyDescent="0.2">
      <c r="A518" s="14"/>
      <c r="B518" s="15"/>
      <c r="C518" s="14"/>
      <c r="D518" s="14"/>
    </row>
    <row r="519" spans="1:4" x14ac:dyDescent="0.2">
      <c r="A519" s="14"/>
      <c r="B519" s="15"/>
      <c r="C519" s="14"/>
      <c r="D519" s="14"/>
    </row>
    <row r="520" spans="1:4" x14ac:dyDescent="0.2">
      <c r="A520" s="14"/>
      <c r="B520" s="15"/>
      <c r="C520" s="14"/>
      <c r="D520" s="14"/>
    </row>
    <row r="521" spans="1:4" x14ac:dyDescent="0.2">
      <c r="A521" s="14"/>
      <c r="B521" s="15"/>
      <c r="C521" s="14"/>
      <c r="D521" s="14"/>
    </row>
    <row r="522" spans="1:4" x14ac:dyDescent="0.2">
      <c r="A522" s="14"/>
      <c r="B522" s="15"/>
      <c r="C522" s="14"/>
      <c r="D522" s="14"/>
    </row>
    <row r="523" spans="1:4" x14ac:dyDescent="0.2">
      <c r="A523" s="14"/>
      <c r="B523" s="15"/>
      <c r="C523" s="14"/>
      <c r="D523" s="14"/>
    </row>
    <row r="524" spans="1:4" x14ac:dyDescent="0.2">
      <c r="A524" s="14"/>
      <c r="B524" s="15"/>
      <c r="C524" s="14"/>
      <c r="D524" s="14"/>
    </row>
    <row r="525" spans="1:4" x14ac:dyDescent="0.2">
      <c r="A525" s="14"/>
      <c r="B525" s="15"/>
      <c r="C525" s="14"/>
      <c r="D525" s="14"/>
    </row>
    <row r="526" spans="1:4" x14ac:dyDescent="0.2">
      <c r="A526" s="14"/>
      <c r="B526" s="15"/>
      <c r="C526" s="14"/>
      <c r="D526" s="14"/>
    </row>
    <row r="527" spans="1:4" x14ac:dyDescent="0.2">
      <c r="A527" s="14"/>
      <c r="B527" s="15"/>
      <c r="C527" s="14"/>
      <c r="D527" s="14"/>
    </row>
    <row r="528" spans="1:4" x14ac:dyDescent="0.2">
      <c r="A528" s="14"/>
      <c r="B528" s="15"/>
      <c r="C528" s="14"/>
      <c r="D528" s="14"/>
    </row>
    <row r="529" spans="1:4" x14ac:dyDescent="0.2">
      <c r="A529" s="14"/>
      <c r="B529" s="15"/>
      <c r="C529" s="14"/>
      <c r="D529" s="14"/>
    </row>
    <row r="530" spans="1:4" x14ac:dyDescent="0.2">
      <c r="A530" s="14"/>
      <c r="B530" s="15"/>
      <c r="C530" s="14"/>
      <c r="D530" s="14"/>
    </row>
    <row r="531" spans="1:4" x14ac:dyDescent="0.2">
      <c r="A531" s="14"/>
      <c r="B531" s="15"/>
      <c r="C531" s="14"/>
      <c r="D531" s="14"/>
    </row>
    <row r="532" spans="1:4" x14ac:dyDescent="0.2">
      <c r="A532" s="14"/>
      <c r="B532" s="15"/>
      <c r="C532" s="14"/>
      <c r="D532" s="14"/>
    </row>
    <row r="533" spans="1:4" x14ac:dyDescent="0.2">
      <c r="A533" s="14"/>
      <c r="B533" s="15"/>
      <c r="C533" s="14"/>
      <c r="D533" s="14"/>
    </row>
    <row r="534" spans="1:4" x14ac:dyDescent="0.2">
      <c r="A534" s="14"/>
      <c r="B534" s="15"/>
      <c r="C534" s="14"/>
      <c r="D534" s="14"/>
    </row>
    <row r="535" spans="1:4" x14ac:dyDescent="0.2">
      <c r="A535" s="14"/>
      <c r="B535" s="15"/>
      <c r="C535" s="14"/>
      <c r="D535" s="14"/>
    </row>
    <row r="536" spans="1:4" x14ac:dyDescent="0.2">
      <c r="A536" s="14"/>
      <c r="B536" s="15"/>
      <c r="C536" s="14"/>
      <c r="D536" s="14"/>
    </row>
    <row r="537" spans="1:4" x14ac:dyDescent="0.2">
      <c r="A537" s="14"/>
      <c r="B537" s="15"/>
      <c r="C537" s="14"/>
      <c r="D537" s="14"/>
    </row>
    <row r="538" spans="1:4" x14ac:dyDescent="0.2">
      <c r="A538" s="14"/>
      <c r="B538" s="15"/>
      <c r="C538" s="14"/>
      <c r="D538" s="14"/>
    </row>
    <row r="539" spans="1:4" x14ac:dyDescent="0.2">
      <c r="A539" s="14"/>
      <c r="B539" s="15"/>
      <c r="C539" s="14"/>
      <c r="D539" s="14"/>
    </row>
    <row r="540" spans="1:4" x14ac:dyDescent="0.2">
      <c r="A540" s="14"/>
      <c r="B540" s="15"/>
      <c r="C540" s="14"/>
      <c r="D540" s="14"/>
    </row>
    <row r="541" spans="1:4" x14ac:dyDescent="0.2">
      <c r="A541" s="14"/>
      <c r="B541" s="15"/>
      <c r="C541" s="14"/>
      <c r="D541" s="14"/>
    </row>
    <row r="542" spans="1:4" x14ac:dyDescent="0.2">
      <c r="A542" s="14"/>
      <c r="B542" s="15"/>
      <c r="C542" s="14"/>
      <c r="D542" s="14"/>
    </row>
    <row r="543" spans="1:4" x14ac:dyDescent="0.2">
      <c r="A543" s="14"/>
      <c r="B543" s="15"/>
      <c r="C543" s="14"/>
      <c r="D543" s="14"/>
    </row>
    <row r="544" spans="1:4" x14ac:dyDescent="0.2">
      <c r="A544" s="14"/>
      <c r="B544" s="15"/>
      <c r="C544" s="14"/>
      <c r="D544" s="14"/>
    </row>
    <row r="545" spans="1:4" x14ac:dyDescent="0.2">
      <c r="A545" s="14"/>
      <c r="B545" s="15"/>
      <c r="C545" s="14"/>
      <c r="D545" s="14"/>
    </row>
    <row r="546" spans="1:4" x14ac:dyDescent="0.2">
      <c r="A546" s="14"/>
      <c r="B546" s="15"/>
      <c r="C546" s="14"/>
      <c r="D546" s="14"/>
    </row>
    <row r="547" spans="1:4" x14ac:dyDescent="0.2">
      <c r="A547" s="14"/>
      <c r="B547" s="15"/>
      <c r="C547" s="14"/>
      <c r="D547" s="14"/>
    </row>
    <row r="548" spans="1:4" x14ac:dyDescent="0.2">
      <c r="A548" s="14"/>
      <c r="B548" s="15"/>
      <c r="C548" s="14"/>
      <c r="D548" s="14"/>
    </row>
    <row r="549" spans="1:4" x14ac:dyDescent="0.2">
      <c r="A549" s="14"/>
      <c r="B549" s="15"/>
      <c r="C549" s="14"/>
      <c r="D549" s="14"/>
    </row>
    <row r="550" spans="1:4" x14ac:dyDescent="0.2">
      <c r="A550" s="14"/>
      <c r="B550" s="15"/>
      <c r="C550" s="14"/>
      <c r="D550" s="14"/>
    </row>
    <row r="551" spans="1:4" x14ac:dyDescent="0.2">
      <c r="A551" s="14"/>
      <c r="B551" s="15"/>
      <c r="C551" s="14"/>
      <c r="D551" s="14"/>
    </row>
    <row r="552" spans="1:4" x14ac:dyDescent="0.2">
      <c r="A552" s="14"/>
      <c r="B552" s="15"/>
      <c r="C552" s="14"/>
      <c r="D552" s="14"/>
    </row>
    <row r="553" spans="1:4" x14ac:dyDescent="0.2">
      <c r="A553" s="14"/>
      <c r="B553" s="15"/>
      <c r="C553" s="14"/>
      <c r="D553" s="14"/>
    </row>
    <row r="554" spans="1:4" x14ac:dyDescent="0.2">
      <c r="A554" s="14"/>
      <c r="B554" s="15"/>
      <c r="C554" s="14"/>
      <c r="D554" s="14"/>
    </row>
    <row r="555" spans="1:4" x14ac:dyDescent="0.2">
      <c r="A555" s="14"/>
      <c r="B555" s="15"/>
      <c r="C555" s="14"/>
      <c r="D555" s="14"/>
    </row>
    <row r="556" spans="1:4" x14ac:dyDescent="0.2">
      <c r="A556" s="14"/>
      <c r="B556" s="15"/>
      <c r="C556" s="14"/>
      <c r="D556" s="14"/>
    </row>
    <row r="557" spans="1:4" x14ac:dyDescent="0.2">
      <c r="A557" s="14"/>
      <c r="B557" s="15"/>
      <c r="C557" s="14"/>
      <c r="D557" s="14"/>
    </row>
    <row r="558" spans="1:4" x14ac:dyDescent="0.2">
      <c r="A558" s="14"/>
      <c r="B558" s="15"/>
      <c r="C558" s="14"/>
      <c r="D558" s="14"/>
    </row>
    <row r="559" spans="1:4" x14ac:dyDescent="0.2">
      <c r="A559" s="14"/>
      <c r="B559" s="15"/>
      <c r="C559" s="14"/>
      <c r="D559" s="14"/>
    </row>
    <row r="560" spans="1:4" x14ac:dyDescent="0.2">
      <c r="A560" s="14"/>
      <c r="B560" s="15"/>
      <c r="C560" s="14"/>
      <c r="D560" s="14"/>
    </row>
    <row r="561" spans="1:4" x14ac:dyDescent="0.2">
      <c r="A561" s="14"/>
      <c r="B561" s="15"/>
      <c r="C561" s="14"/>
      <c r="D561" s="14"/>
    </row>
    <row r="562" spans="1:4" x14ac:dyDescent="0.2">
      <c r="A562" s="14"/>
      <c r="B562" s="15"/>
      <c r="C562" s="14"/>
      <c r="D562" s="14"/>
    </row>
    <row r="563" spans="1:4" x14ac:dyDescent="0.2">
      <c r="A563" s="14"/>
      <c r="B563" s="15"/>
      <c r="C563" s="14"/>
      <c r="D563" s="14"/>
    </row>
    <row r="564" spans="1:4" x14ac:dyDescent="0.2">
      <c r="A564" s="14"/>
      <c r="B564" s="15"/>
      <c r="C564" s="14"/>
      <c r="D564" s="14"/>
    </row>
    <row r="565" spans="1:4" x14ac:dyDescent="0.2">
      <c r="A565" s="14"/>
      <c r="B565" s="15"/>
      <c r="C565" s="14"/>
      <c r="D565" s="14"/>
    </row>
    <row r="566" spans="1:4" x14ac:dyDescent="0.2">
      <c r="A566" s="14"/>
      <c r="B566" s="15"/>
      <c r="C566" s="14"/>
      <c r="D566" s="14"/>
    </row>
    <row r="567" spans="1:4" x14ac:dyDescent="0.2">
      <c r="A567" s="14"/>
      <c r="B567" s="15"/>
      <c r="C567" s="14"/>
      <c r="D567" s="14"/>
    </row>
    <row r="568" spans="1:4" x14ac:dyDescent="0.2">
      <c r="A568" s="14"/>
      <c r="B568" s="15"/>
      <c r="C568" s="14"/>
      <c r="D568" s="14"/>
    </row>
    <row r="569" spans="1:4" x14ac:dyDescent="0.2">
      <c r="A569" s="14"/>
      <c r="B569" s="15"/>
      <c r="C569" s="14"/>
      <c r="D569" s="14"/>
    </row>
    <row r="570" spans="1:4" x14ac:dyDescent="0.2">
      <c r="A570" s="14"/>
      <c r="B570" s="15"/>
      <c r="C570" s="14"/>
      <c r="D570" s="14"/>
    </row>
    <row r="571" spans="1:4" x14ac:dyDescent="0.2">
      <c r="A571" s="14"/>
      <c r="B571" s="15"/>
      <c r="C571" s="14"/>
      <c r="D571" s="14"/>
    </row>
    <row r="572" spans="1:4" x14ac:dyDescent="0.2">
      <c r="A572" s="14"/>
      <c r="B572" s="15"/>
      <c r="C572" s="14"/>
      <c r="D572" s="14"/>
    </row>
    <row r="573" spans="1:4" x14ac:dyDescent="0.2">
      <c r="A573" s="14"/>
      <c r="B573" s="15"/>
      <c r="C573" s="14"/>
      <c r="D573" s="14"/>
    </row>
    <row r="574" spans="1:4" x14ac:dyDescent="0.2">
      <c r="A574" s="14"/>
      <c r="B574" s="15"/>
      <c r="C574" s="14"/>
      <c r="D574" s="14"/>
    </row>
    <row r="575" spans="1:4" x14ac:dyDescent="0.2">
      <c r="A575" s="14"/>
      <c r="B575" s="15"/>
      <c r="C575" s="14"/>
      <c r="D575" s="14"/>
    </row>
    <row r="576" spans="1:4" x14ac:dyDescent="0.2">
      <c r="A576" s="14"/>
      <c r="B576" s="15"/>
      <c r="C576" s="14"/>
      <c r="D576" s="14"/>
    </row>
    <row r="577" spans="1:4" x14ac:dyDescent="0.2">
      <c r="A577" s="14"/>
      <c r="B577" s="15"/>
      <c r="C577" s="14"/>
      <c r="D577" s="14"/>
    </row>
    <row r="578" spans="1:4" x14ac:dyDescent="0.2">
      <c r="A578" s="14"/>
      <c r="B578" s="15"/>
      <c r="C578" s="14"/>
      <c r="D578" s="14"/>
    </row>
    <row r="579" spans="1:4" x14ac:dyDescent="0.2">
      <c r="A579" s="14"/>
      <c r="B579" s="15"/>
      <c r="C579" s="14"/>
      <c r="D579" s="14"/>
    </row>
    <row r="580" spans="1:4" x14ac:dyDescent="0.2">
      <c r="A580" s="14"/>
      <c r="B580" s="15"/>
      <c r="C580" s="14"/>
      <c r="D580" s="14"/>
    </row>
    <row r="581" spans="1:4" x14ac:dyDescent="0.2">
      <c r="A581" s="14"/>
      <c r="B581" s="15"/>
      <c r="C581" s="14"/>
      <c r="D581" s="14"/>
    </row>
    <row r="582" spans="1:4" x14ac:dyDescent="0.2">
      <c r="A582" s="14"/>
      <c r="B582" s="15"/>
      <c r="C582" s="14"/>
      <c r="D582" s="14"/>
    </row>
    <row r="583" spans="1:4" x14ac:dyDescent="0.2">
      <c r="A583" s="14"/>
      <c r="B583" s="15"/>
      <c r="C583" s="14"/>
      <c r="D583" s="14"/>
    </row>
    <row r="584" spans="1:4" x14ac:dyDescent="0.2">
      <c r="A584" s="14"/>
      <c r="B584" s="15"/>
      <c r="C584" s="14"/>
      <c r="D584" s="14"/>
    </row>
    <row r="585" spans="1:4" x14ac:dyDescent="0.2">
      <c r="A585" s="14"/>
      <c r="B585" s="15"/>
      <c r="C585" s="14"/>
      <c r="D585" s="14"/>
    </row>
    <row r="586" spans="1:4" x14ac:dyDescent="0.2">
      <c r="A586" s="14"/>
      <c r="B586" s="15"/>
      <c r="C586" s="14"/>
      <c r="D586" s="14"/>
    </row>
    <row r="587" spans="1:4" x14ac:dyDescent="0.2">
      <c r="A587" s="14"/>
      <c r="B587" s="15"/>
      <c r="C587" s="14"/>
      <c r="D587" s="14"/>
    </row>
    <row r="588" spans="1:4" x14ac:dyDescent="0.2">
      <c r="A588" s="14"/>
      <c r="B588" s="15"/>
      <c r="C588" s="14"/>
      <c r="D588" s="14"/>
    </row>
    <row r="589" spans="1:4" x14ac:dyDescent="0.2">
      <c r="A589" s="14"/>
      <c r="B589" s="15"/>
      <c r="C589" s="14"/>
      <c r="D589" s="14"/>
    </row>
    <row r="590" spans="1:4" x14ac:dyDescent="0.2">
      <c r="A590" s="14"/>
      <c r="B590" s="15"/>
      <c r="C590" s="14"/>
      <c r="D590" s="14"/>
    </row>
    <row r="591" spans="1:4" x14ac:dyDescent="0.2">
      <c r="A591" s="14"/>
      <c r="B591" s="15"/>
      <c r="C591" s="14"/>
      <c r="D591" s="14"/>
    </row>
    <row r="592" spans="1:4" x14ac:dyDescent="0.2">
      <c r="A592" s="14"/>
      <c r="B592" s="15"/>
      <c r="C592" s="14"/>
      <c r="D592" s="14"/>
    </row>
    <row r="593" spans="1:4" x14ac:dyDescent="0.2">
      <c r="A593" s="14"/>
      <c r="B593" s="15"/>
      <c r="C593" s="14"/>
      <c r="D593" s="14"/>
    </row>
    <row r="594" spans="1:4" x14ac:dyDescent="0.2">
      <c r="A594" s="14"/>
      <c r="B594" s="15"/>
      <c r="C594" s="14"/>
      <c r="D594" s="14"/>
    </row>
    <row r="595" spans="1:4" x14ac:dyDescent="0.2">
      <c r="A595" s="14"/>
      <c r="B595" s="15"/>
      <c r="C595" s="14"/>
      <c r="D595" s="14"/>
    </row>
    <row r="596" spans="1:4" x14ac:dyDescent="0.2">
      <c r="A596" s="14"/>
      <c r="B596" s="15"/>
      <c r="C596" s="14"/>
      <c r="D596" s="14"/>
    </row>
    <row r="597" spans="1:4" x14ac:dyDescent="0.2">
      <c r="A597" s="14"/>
      <c r="B597" s="15"/>
      <c r="C597" s="14"/>
      <c r="D597" s="14"/>
    </row>
    <row r="598" spans="1:4" x14ac:dyDescent="0.2">
      <c r="A598" s="14"/>
      <c r="B598" s="15"/>
      <c r="C598" s="14"/>
      <c r="D598" s="14"/>
    </row>
    <row r="599" spans="1:4" x14ac:dyDescent="0.2">
      <c r="A599" s="14"/>
      <c r="B599" s="15"/>
      <c r="C599" s="14"/>
      <c r="D599" s="14"/>
    </row>
    <row r="600" spans="1:4" x14ac:dyDescent="0.2">
      <c r="A600" s="14"/>
      <c r="B600" s="15"/>
      <c r="C600" s="14"/>
      <c r="D600" s="14"/>
    </row>
    <row r="601" spans="1:4" x14ac:dyDescent="0.2">
      <c r="A601" s="14"/>
      <c r="B601" s="15"/>
      <c r="C601" s="14"/>
      <c r="D601" s="14"/>
    </row>
    <row r="602" spans="1:4" x14ac:dyDescent="0.2">
      <c r="A602" s="14"/>
      <c r="B602" s="15"/>
      <c r="C602" s="14"/>
      <c r="D602" s="14"/>
    </row>
    <row r="603" spans="1:4" x14ac:dyDescent="0.2">
      <c r="A603" s="14"/>
      <c r="B603" s="15"/>
      <c r="C603" s="14"/>
      <c r="D603" s="14"/>
    </row>
    <row r="604" spans="1:4" x14ac:dyDescent="0.2">
      <c r="A604" s="14"/>
      <c r="B604" s="15"/>
      <c r="C604" s="14"/>
      <c r="D604" s="14"/>
    </row>
    <row r="605" spans="1:4" x14ac:dyDescent="0.2">
      <c r="A605" s="14"/>
      <c r="B605" s="15"/>
      <c r="C605" s="14"/>
      <c r="D605" s="14"/>
    </row>
    <row r="606" spans="1:4" x14ac:dyDescent="0.2">
      <c r="A606" s="14"/>
      <c r="B606" s="15"/>
      <c r="C606" s="14"/>
      <c r="D606" s="14"/>
    </row>
    <row r="607" spans="1:4" x14ac:dyDescent="0.2">
      <c r="A607" s="14"/>
      <c r="B607" s="15"/>
      <c r="C607" s="14"/>
      <c r="D607" s="14"/>
    </row>
    <row r="608" spans="1:4" x14ac:dyDescent="0.2">
      <c r="A608" s="14"/>
      <c r="B608" s="15"/>
      <c r="C608" s="14"/>
      <c r="D608" s="14"/>
    </row>
    <row r="609" spans="1:4" x14ac:dyDescent="0.2">
      <c r="A609" s="14"/>
      <c r="B609" s="15"/>
      <c r="C609" s="14"/>
      <c r="D609" s="14"/>
    </row>
    <row r="610" spans="1:4" x14ac:dyDescent="0.2">
      <c r="A610" s="14"/>
      <c r="B610" s="15"/>
      <c r="C610" s="14"/>
      <c r="D610" s="14"/>
    </row>
    <row r="611" spans="1:4" x14ac:dyDescent="0.2">
      <c r="A611" s="14"/>
      <c r="B611" s="15"/>
      <c r="C611" s="14"/>
      <c r="D611" s="14"/>
    </row>
    <row r="612" spans="1:4" x14ac:dyDescent="0.2">
      <c r="A612" s="14"/>
      <c r="B612" s="15"/>
      <c r="C612" s="14"/>
      <c r="D612" s="14"/>
    </row>
    <row r="613" spans="1:4" x14ac:dyDescent="0.2">
      <c r="A613" s="14"/>
      <c r="B613" s="15"/>
      <c r="C613" s="14"/>
      <c r="D613" s="14"/>
    </row>
    <row r="614" spans="1:4" x14ac:dyDescent="0.2">
      <c r="A614" s="14"/>
      <c r="B614" s="15"/>
      <c r="C614" s="14"/>
      <c r="D614" s="14"/>
    </row>
    <row r="615" spans="1:4" x14ac:dyDescent="0.2">
      <c r="A615" s="14"/>
      <c r="B615" s="15"/>
      <c r="C615" s="14"/>
      <c r="D615" s="14"/>
    </row>
    <row r="616" spans="1:4" x14ac:dyDescent="0.2">
      <c r="A616" s="14"/>
      <c r="B616" s="15"/>
      <c r="C616" s="14"/>
      <c r="D616" s="14"/>
    </row>
    <row r="617" spans="1:4" x14ac:dyDescent="0.2">
      <c r="A617" s="14"/>
      <c r="B617" s="15"/>
      <c r="C617" s="14"/>
      <c r="D617" s="14"/>
    </row>
    <row r="618" spans="1:4" x14ac:dyDescent="0.2">
      <c r="A618" s="14"/>
      <c r="B618" s="15"/>
      <c r="C618" s="14"/>
      <c r="D618" s="14"/>
    </row>
    <row r="619" spans="1:4" x14ac:dyDescent="0.2">
      <c r="A619" s="14"/>
      <c r="B619" s="15"/>
      <c r="C619" s="14"/>
      <c r="D619" s="14"/>
    </row>
    <row r="620" spans="1:4" x14ac:dyDescent="0.2">
      <c r="A620" s="14"/>
      <c r="B620" s="15"/>
      <c r="C620" s="14"/>
      <c r="D620" s="14"/>
    </row>
    <row r="621" spans="1:4" x14ac:dyDescent="0.2">
      <c r="A621" s="14"/>
      <c r="B621" s="15"/>
      <c r="C621" s="14"/>
      <c r="D621" s="14"/>
    </row>
    <row r="622" spans="1:4" x14ac:dyDescent="0.2">
      <c r="A622" s="14"/>
      <c r="B622" s="15"/>
      <c r="C622" s="14"/>
      <c r="D622" s="14"/>
    </row>
    <row r="623" spans="1:4" x14ac:dyDescent="0.2">
      <c r="A623" s="14"/>
      <c r="B623" s="15"/>
      <c r="C623" s="14"/>
      <c r="D623" s="14"/>
    </row>
    <row r="624" spans="1:4" x14ac:dyDescent="0.2">
      <c r="A624" s="14"/>
      <c r="B624" s="15"/>
      <c r="C624" s="14"/>
      <c r="D624" s="14"/>
    </row>
    <row r="625" spans="1:4" x14ac:dyDescent="0.2">
      <c r="A625" s="14"/>
      <c r="B625" s="15"/>
      <c r="C625" s="14"/>
      <c r="D625" s="14"/>
    </row>
    <row r="626" spans="1:4" x14ac:dyDescent="0.2">
      <c r="A626" s="14"/>
      <c r="B626" s="15"/>
      <c r="C626" s="14"/>
      <c r="D626" s="14"/>
    </row>
    <row r="627" spans="1:4" x14ac:dyDescent="0.2">
      <c r="A627" s="14"/>
      <c r="B627" s="15"/>
      <c r="C627" s="14"/>
      <c r="D627" s="14"/>
    </row>
    <row r="628" spans="1:4" x14ac:dyDescent="0.2">
      <c r="A628" s="14"/>
      <c r="B628" s="15"/>
      <c r="C628" s="14"/>
      <c r="D628" s="14"/>
    </row>
    <row r="629" spans="1:4" x14ac:dyDescent="0.2">
      <c r="A629" s="14"/>
      <c r="B629" s="15"/>
      <c r="C629" s="14"/>
      <c r="D629" s="14"/>
    </row>
    <row r="630" spans="1:4" x14ac:dyDescent="0.2">
      <c r="A630" s="14"/>
      <c r="B630" s="15"/>
      <c r="C630" s="14"/>
      <c r="D630" s="14"/>
    </row>
    <row r="631" spans="1:4" x14ac:dyDescent="0.2">
      <c r="A631" s="14"/>
      <c r="B631" s="15"/>
      <c r="C631" s="14"/>
      <c r="D631" s="14"/>
    </row>
    <row r="632" spans="1:4" x14ac:dyDescent="0.2">
      <c r="A632" s="14"/>
      <c r="B632" s="15"/>
      <c r="C632" s="14"/>
      <c r="D632" s="14"/>
    </row>
    <row r="633" spans="1:4" x14ac:dyDescent="0.2">
      <c r="A633" s="14"/>
      <c r="B633" s="15"/>
      <c r="C633" s="14"/>
      <c r="D633" s="14"/>
    </row>
    <row r="634" spans="1:4" x14ac:dyDescent="0.2">
      <c r="A634" s="14"/>
      <c r="B634" s="15"/>
      <c r="C634" s="14"/>
      <c r="D634" s="14"/>
    </row>
    <row r="635" spans="1:4" x14ac:dyDescent="0.2">
      <c r="A635" s="14"/>
      <c r="B635" s="15"/>
      <c r="C635" s="14"/>
      <c r="D635" s="14"/>
    </row>
    <row r="636" spans="1:4" x14ac:dyDescent="0.2">
      <c r="A636" s="14"/>
      <c r="B636" s="15"/>
      <c r="C636" s="14"/>
      <c r="D636" s="14"/>
    </row>
    <row r="637" spans="1:4" x14ac:dyDescent="0.2">
      <c r="A637" s="14"/>
      <c r="B637" s="15"/>
      <c r="C637" s="14"/>
      <c r="D637" s="14"/>
    </row>
    <row r="638" spans="1:4" x14ac:dyDescent="0.2">
      <c r="A638" s="14"/>
      <c r="B638" s="15"/>
      <c r="C638" s="14"/>
      <c r="D638" s="14"/>
    </row>
    <row r="639" spans="1:4" x14ac:dyDescent="0.2">
      <c r="A639" s="14"/>
      <c r="B639" s="15"/>
      <c r="C639" s="14"/>
      <c r="D639" s="14"/>
    </row>
    <row r="640" spans="1:4" x14ac:dyDescent="0.2">
      <c r="A640" s="14"/>
      <c r="B640" s="15"/>
      <c r="C640" s="14"/>
      <c r="D640" s="14"/>
    </row>
    <row r="641" spans="1:4" x14ac:dyDescent="0.2">
      <c r="A641" s="14"/>
      <c r="B641" s="15"/>
      <c r="C641" s="14"/>
      <c r="D641" s="14"/>
    </row>
    <row r="642" spans="1:4" x14ac:dyDescent="0.2">
      <c r="A642" s="14"/>
      <c r="B642" s="15"/>
      <c r="C642" s="14"/>
      <c r="D642" s="14"/>
    </row>
    <row r="643" spans="1:4" x14ac:dyDescent="0.2">
      <c r="A643" s="14"/>
      <c r="B643" s="15"/>
      <c r="C643" s="14"/>
      <c r="D643" s="14"/>
    </row>
    <row r="644" spans="1:4" x14ac:dyDescent="0.2">
      <c r="A644" s="14"/>
      <c r="B644" s="15"/>
      <c r="C644" s="14"/>
      <c r="D644" s="14"/>
    </row>
    <row r="645" spans="1:4" x14ac:dyDescent="0.2">
      <c r="A645" s="14"/>
      <c r="B645" s="15"/>
      <c r="C645" s="14"/>
      <c r="D645" s="14"/>
    </row>
    <row r="646" spans="1:4" x14ac:dyDescent="0.2">
      <c r="A646" s="14"/>
      <c r="B646" s="15"/>
      <c r="C646" s="14"/>
      <c r="D646" s="14"/>
    </row>
    <row r="647" spans="1:4" x14ac:dyDescent="0.2">
      <c r="A647" s="14"/>
      <c r="B647" s="15"/>
      <c r="C647" s="14"/>
      <c r="D647" s="14"/>
    </row>
    <row r="648" spans="1:4" x14ac:dyDescent="0.2">
      <c r="A648" s="14"/>
      <c r="B648" s="15"/>
      <c r="C648" s="14"/>
      <c r="D648" s="14"/>
    </row>
    <row r="649" spans="1:4" x14ac:dyDescent="0.2">
      <c r="A649" s="14"/>
      <c r="B649" s="15"/>
      <c r="C649" s="14"/>
      <c r="D649" s="14"/>
    </row>
    <row r="650" spans="1:4" x14ac:dyDescent="0.2">
      <c r="A650" s="14"/>
      <c r="B650" s="15"/>
      <c r="C650" s="14"/>
      <c r="D650" s="14"/>
    </row>
    <row r="651" spans="1:4" x14ac:dyDescent="0.2">
      <c r="A651" s="14"/>
      <c r="B651" s="15"/>
      <c r="C651" s="14"/>
      <c r="D651" s="14"/>
    </row>
    <row r="652" spans="1:4" x14ac:dyDescent="0.2">
      <c r="A652" s="14"/>
      <c r="B652" s="15"/>
      <c r="C652" s="14"/>
      <c r="D652" s="14"/>
    </row>
    <row r="653" spans="1:4" x14ac:dyDescent="0.2">
      <c r="A653" s="14"/>
      <c r="B653" s="15"/>
      <c r="C653" s="14"/>
      <c r="D653" s="14"/>
    </row>
    <row r="654" spans="1:4" x14ac:dyDescent="0.2">
      <c r="A654" s="14"/>
      <c r="B654" s="15"/>
      <c r="C654" s="14"/>
      <c r="D654" s="14"/>
    </row>
    <row r="655" spans="1:4" x14ac:dyDescent="0.2">
      <c r="A655" s="14"/>
      <c r="B655" s="15"/>
      <c r="C655" s="14"/>
      <c r="D655" s="14"/>
    </row>
    <row r="656" spans="1:4" x14ac:dyDescent="0.2">
      <c r="A656" s="14"/>
      <c r="B656" s="15"/>
      <c r="C656" s="14"/>
      <c r="D656" s="14"/>
    </row>
    <row r="657" spans="1:4" x14ac:dyDescent="0.2">
      <c r="A657" s="14"/>
      <c r="B657" s="15"/>
      <c r="C657" s="14"/>
      <c r="D657" s="14"/>
    </row>
    <row r="658" spans="1:4" x14ac:dyDescent="0.2">
      <c r="A658" s="14"/>
      <c r="B658" s="15"/>
      <c r="C658" s="14"/>
      <c r="D658" s="14"/>
    </row>
    <row r="659" spans="1:4" x14ac:dyDescent="0.2">
      <c r="A659" s="14"/>
      <c r="B659" s="15"/>
      <c r="C659" s="14"/>
      <c r="D659" s="14"/>
    </row>
    <row r="660" spans="1:4" x14ac:dyDescent="0.2">
      <c r="A660" s="14"/>
      <c r="B660" s="15"/>
      <c r="C660" s="14"/>
      <c r="D660" s="14"/>
    </row>
    <row r="661" spans="1:4" x14ac:dyDescent="0.2">
      <c r="A661" s="14"/>
      <c r="B661" s="15"/>
      <c r="C661" s="14"/>
      <c r="D661" s="14"/>
    </row>
    <row r="662" spans="1:4" x14ac:dyDescent="0.2">
      <c r="A662" s="14"/>
      <c r="B662" s="15"/>
      <c r="C662" s="14"/>
      <c r="D662" s="14"/>
    </row>
    <row r="663" spans="1:4" x14ac:dyDescent="0.2">
      <c r="A663" s="14"/>
      <c r="B663" s="15"/>
      <c r="C663" s="14"/>
      <c r="D663" s="14"/>
    </row>
    <row r="664" spans="1:4" x14ac:dyDescent="0.2">
      <c r="A664" s="14"/>
      <c r="B664" s="15"/>
      <c r="C664" s="14"/>
      <c r="D664" s="14"/>
    </row>
    <row r="665" spans="1:4" x14ac:dyDescent="0.2">
      <c r="A665" s="14"/>
      <c r="B665" s="15"/>
      <c r="C665" s="14"/>
      <c r="D665" s="14"/>
    </row>
    <row r="666" spans="1:4" x14ac:dyDescent="0.2">
      <c r="A666" s="14"/>
      <c r="B666" s="15"/>
      <c r="C666" s="14"/>
      <c r="D666" s="14"/>
    </row>
    <row r="667" spans="1:4" x14ac:dyDescent="0.2">
      <c r="A667" s="14"/>
      <c r="B667" s="15"/>
      <c r="C667" s="14"/>
      <c r="D667" s="14"/>
    </row>
    <row r="668" spans="1:4" x14ac:dyDescent="0.2">
      <c r="A668" s="14"/>
      <c r="B668" s="15"/>
      <c r="C668" s="14"/>
      <c r="D668" s="14"/>
    </row>
    <row r="669" spans="1:4" x14ac:dyDescent="0.2">
      <c r="A669" s="14"/>
      <c r="B669" s="15"/>
      <c r="C669" s="14"/>
      <c r="D669" s="14"/>
    </row>
    <row r="670" spans="1:4" x14ac:dyDescent="0.2">
      <c r="A670" s="14"/>
      <c r="B670" s="15"/>
      <c r="C670" s="14"/>
      <c r="D670" s="14"/>
    </row>
    <row r="671" spans="1:4" x14ac:dyDescent="0.2">
      <c r="A671" s="14"/>
      <c r="B671" s="15"/>
      <c r="C671" s="14"/>
      <c r="D671" s="14"/>
    </row>
    <row r="672" spans="1:4" x14ac:dyDescent="0.2">
      <c r="A672" s="14"/>
      <c r="B672" s="15"/>
      <c r="C672" s="14"/>
      <c r="D672" s="14"/>
    </row>
    <row r="673" spans="1:4" x14ac:dyDescent="0.2">
      <c r="A673" s="14"/>
      <c r="B673" s="15"/>
      <c r="C673" s="14"/>
      <c r="D673" s="14"/>
    </row>
    <row r="674" spans="1:4" x14ac:dyDescent="0.2">
      <c r="A674" s="14"/>
      <c r="B674" s="15"/>
      <c r="C674" s="14"/>
      <c r="D674" s="14"/>
    </row>
    <row r="675" spans="1:4" x14ac:dyDescent="0.2">
      <c r="A675" s="14"/>
      <c r="B675" s="15"/>
      <c r="C675" s="14"/>
      <c r="D675" s="14"/>
    </row>
    <row r="676" spans="1:4" x14ac:dyDescent="0.2">
      <c r="A676" s="14"/>
      <c r="B676" s="15"/>
      <c r="C676" s="14"/>
      <c r="D676" s="14"/>
    </row>
    <row r="677" spans="1:4" x14ac:dyDescent="0.2">
      <c r="A677" s="14"/>
      <c r="B677" s="15"/>
      <c r="C677" s="14"/>
      <c r="D677" s="14"/>
    </row>
    <row r="678" spans="1:4" x14ac:dyDescent="0.2">
      <c r="A678" s="14"/>
      <c r="B678" s="15"/>
      <c r="C678" s="14"/>
      <c r="D678" s="14"/>
    </row>
    <row r="679" spans="1:4" x14ac:dyDescent="0.2">
      <c r="A679" s="14"/>
      <c r="B679" s="15"/>
      <c r="C679" s="14"/>
      <c r="D679" s="14"/>
    </row>
    <row r="680" spans="1:4" x14ac:dyDescent="0.2">
      <c r="A680" s="14"/>
      <c r="B680" s="15"/>
      <c r="C680" s="14"/>
      <c r="D680" s="14"/>
    </row>
    <row r="681" spans="1:4" x14ac:dyDescent="0.2">
      <c r="A681" s="14"/>
      <c r="B681" s="15"/>
      <c r="C681" s="14"/>
      <c r="D681" s="14"/>
    </row>
    <row r="682" spans="1:4" x14ac:dyDescent="0.2">
      <c r="A682" s="14"/>
      <c r="B682" s="15"/>
      <c r="C682" s="14"/>
      <c r="D682" s="14"/>
    </row>
    <row r="683" spans="1:4" x14ac:dyDescent="0.2">
      <c r="A683" s="14"/>
      <c r="B683" s="15"/>
      <c r="C683" s="14"/>
      <c r="D683" s="14"/>
    </row>
    <row r="684" spans="1:4" x14ac:dyDescent="0.2">
      <c r="A684" s="14"/>
      <c r="B684" s="15"/>
      <c r="C684" s="14"/>
      <c r="D684" s="14"/>
    </row>
    <row r="685" spans="1:4" x14ac:dyDescent="0.2">
      <c r="A685" s="14"/>
      <c r="B685" s="15"/>
      <c r="C685" s="14"/>
      <c r="D685" s="14"/>
    </row>
    <row r="686" spans="1:4" x14ac:dyDescent="0.2">
      <c r="A686" s="14"/>
      <c r="B686" s="15"/>
      <c r="C686" s="14"/>
      <c r="D686" s="14"/>
    </row>
    <row r="687" spans="1:4" x14ac:dyDescent="0.2">
      <c r="A687" s="14"/>
      <c r="B687" s="15"/>
      <c r="C687" s="14"/>
      <c r="D687" s="14"/>
    </row>
    <row r="688" spans="1:4" x14ac:dyDescent="0.2">
      <c r="A688" s="14"/>
      <c r="B688" s="15"/>
      <c r="C688" s="14"/>
      <c r="D688" s="14"/>
    </row>
    <row r="689" spans="1:4" x14ac:dyDescent="0.2">
      <c r="A689" s="14"/>
      <c r="B689" s="15"/>
      <c r="C689" s="14"/>
      <c r="D689" s="14"/>
    </row>
    <row r="690" spans="1:4" x14ac:dyDescent="0.2">
      <c r="A690" s="14"/>
      <c r="B690" s="15"/>
      <c r="C690" s="14"/>
      <c r="D690" s="14"/>
    </row>
    <row r="691" spans="1:4" x14ac:dyDescent="0.2">
      <c r="A691" s="14"/>
      <c r="B691" s="15"/>
      <c r="C691" s="14"/>
      <c r="D691" s="14"/>
    </row>
    <row r="692" spans="1:4" x14ac:dyDescent="0.2">
      <c r="A692" s="14"/>
      <c r="B692" s="15"/>
      <c r="C692" s="14"/>
      <c r="D692" s="14"/>
    </row>
    <row r="693" spans="1:4" x14ac:dyDescent="0.2">
      <c r="A693" s="14"/>
      <c r="B693" s="15"/>
      <c r="C693" s="14"/>
      <c r="D693" s="14"/>
    </row>
    <row r="694" spans="1:4" x14ac:dyDescent="0.2">
      <c r="A694" s="14"/>
      <c r="B694" s="15"/>
      <c r="C694" s="14"/>
      <c r="D694" s="14"/>
    </row>
    <row r="695" spans="1:4" x14ac:dyDescent="0.2">
      <c r="A695" s="14"/>
      <c r="B695" s="15"/>
      <c r="C695" s="14"/>
      <c r="D695" s="14"/>
    </row>
    <row r="696" spans="1:4" x14ac:dyDescent="0.2">
      <c r="A696" s="14"/>
      <c r="B696" s="15"/>
      <c r="C696" s="14"/>
      <c r="D696" s="14"/>
    </row>
    <row r="697" spans="1:4" x14ac:dyDescent="0.2">
      <c r="A697" s="14"/>
      <c r="B697" s="15"/>
      <c r="C697" s="14"/>
      <c r="D697" s="14"/>
    </row>
    <row r="698" spans="1:4" x14ac:dyDescent="0.2">
      <c r="A698" s="14"/>
      <c r="B698" s="15"/>
      <c r="C698" s="14"/>
      <c r="D698" s="14"/>
    </row>
    <row r="699" spans="1:4" x14ac:dyDescent="0.2">
      <c r="A699" s="14"/>
      <c r="B699" s="15"/>
      <c r="C699" s="14"/>
      <c r="D699" s="14"/>
    </row>
    <row r="700" spans="1:4" x14ac:dyDescent="0.2">
      <c r="A700" s="14"/>
      <c r="B700" s="15"/>
      <c r="C700" s="14"/>
      <c r="D700" s="14"/>
    </row>
    <row r="701" spans="1:4" x14ac:dyDescent="0.2">
      <c r="A701" s="14"/>
      <c r="B701" s="15"/>
      <c r="C701" s="14"/>
      <c r="D701" s="14"/>
    </row>
    <row r="702" spans="1:4" x14ac:dyDescent="0.2">
      <c r="A702" s="14"/>
      <c r="B702" s="15"/>
      <c r="C702" s="14"/>
      <c r="D702" s="14"/>
    </row>
    <row r="703" spans="1:4" x14ac:dyDescent="0.2">
      <c r="A703" s="14"/>
      <c r="B703" s="15"/>
      <c r="C703" s="14"/>
      <c r="D703" s="14"/>
    </row>
    <row r="704" spans="1:4" x14ac:dyDescent="0.2">
      <c r="A704" s="14"/>
      <c r="B704" s="15"/>
      <c r="C704" s="14"/>
      <c r="D704" s="14"/>
    </row>
    <row r="705" spans="1:4" x14ac:dyDescent="0.2">
      <c r="A705" s="14"/>
      <c r="B705" s="15"/>
      <c r="C705" s="14"/>
      <c r="D705" s="14"/>
    </row>
    <row r="706" spans="1:4" x14ac:dyDescent="0.2">
      <c r="A706" s="14"/>
      <c r="B706" s="15"/>
      <c r="C706" s="14"/>
      <c r="D706" s="14"/>
    </row>
    <row r="707" spans="1:4" x14ac:dyDescent="0.2">
      <c r="A707" s="14"/>
      <c r="B707" s="15"/>
      <c r="C707" s="14"/>
      <c r="D707" s="14"/>
    </row>
    <row r="708" spans="1:4" x14ac:dyDescent="0.2">
      <c r="A708" s="14"/>
      <c r="B708" s="15"/>
      <c r="C708" s="14"/>
      <c r="D708" s="14"/>
    </row>
    <row r="709" spans="1:4" x14ac:dyDescent="0.2">
      <c r="A709" s="14"/>
      <c r="B709" s="15"/>
      <c r="C709" s="14"/>
      <c r="D709" s="14"/>
    </row>
    <row r="710" spans="1:4" x14ac:dyDescent="0.2">
      <c r="A710" s="14"/>
      <c r="B710" s="15"/>
      <c r="C710" s="14"/>
      <c r="D710" s="14"/>
    </row>
    <row r="711" spans="1:4" x14ac:dyDescent="0.2">
      <c r="A711" s="14"/>
      <c r="B711" s="15"/>
      <c r="C711" s="14"/>
      <c r="D711" s="14"/>
    </row>
    <row r="712" spans="1:4" x14ac:dyDescent="0.2">
      <c r="A712" s="14"/>
      <c r="B712" s="15"/>
      <c r="C712" s="14"/>
      <c r="D712" s="14"/>
    </row>
    <row r="713" spans="1:4" x14ac:dyDescent="0.2">
      <c r="A713" s="14"/>
      <c r="B713" s="15"/>
      <c r="C713" s="14"/>
      <c r="D713" s="14"/>
    </row>
    <row r="714" spans="1:4" x14ac:dyDescent="0.2">
      <c r="A714" s="14"/>
      <c r="B714" s="15"/>
      <c r="C714" s="14"/>
      <c r="D714" s="14"/>
    </row>
    <row r="715" spans="1:4" x14ac:dyDescent="0.2">
      <c r="A715" s="14"/>
      <c r="B715" s="15"/>
      <c r="C715" s="14"/>
      <c r="D715" s="14"/>
    </row>
    <row r="716" spans="1:4" x14ac:dyDescent="0.2">
      <c r="A716" s="14"/>
      <c r="B716" s="15"/>
      <c r="C716" s="14"/>
      <c r="D716" s="14"/>
    </row>
    <row r="717" spans="1:4" x14ac:dyDescent="0.2">
      <c r="A717" s="14"/>
      <c r="B717" s="15"/>
      <c r="C717" s="14"/>
      <c r="D717" s="14"/>
    </row>
    <row r="718" spans="1:4" x14ac:dyDescent="0.2">
      <c r="A718" s="14"/>
      <c r="B718" s="15"/>
      <c r="C718" s="14"/>
      <c r="D718" s="14"/>
    </row>
    <row r="719" spans="1:4" x14ac:dyDescent="0.2">
      <c r="A719" s="14"/>
      <c r="B719" s="15"/>
      <c r="C719" s="14"/>
      <c r="D719" s="14"/>
    </row>
    <row r="720" spans="1:4" x14ac:dyDescent="0.2">
      <c r="A720" s="14"/>
      <c r="B720" s="15"/>
      <c r="C720" s="14"/>
      <c r="D720" s="14"/>
    </row>
    <row r="721" spans="1:4" x14ac:dyDescent="0.2">
      <c r="A721" s="14"/>
      <c r="B721" s="15"/>
      <c r="C721" s="14"/>
      <c r="D721" s="14"/>
    </row>
    <row r="722" spans="1:4" x14ac:dyDescent="0.2">
      <c r="A722" s="14"/>
      <c r="B722" s="15"/>
      <c r="C722" s="14"/>
      <c r="D722" s="14"/>
    </row>
    <row r="723" spans="1:4" x14ac:dyDescent="0.2">
      <c r="A723" s="14"/>
      <c r="B723" s="15"/>
      <c r="C723" s="14"/>
      <c r="D723" s="14"/>
    </row>
    <row r="724" spans="1:4" x14ac:dyDescent="0.2">
      <c r="A724" s="14"/>
      <c r="B724" s="15"/>
      <c r="C724" s="14"/>
      <c r="D724" s="14"/>
    </row>
    <row r="725" spans="1:4" x14ac:dyDescent="0.2">
      <c r="A725" s="14"/>
      <c r="B725" s="15"/>
      <c r="C725" s="14"/>
      <c r="D725" s="14"/>
    </row>
    <row r="726" spans="1:4" x14ac:dyDescent="0.2">
      <c r="A726" s="14"/>
      <c r="B726" s="15"/>
      <c r="C726" s="14"/>
      <c r="D726" s="14"/>
    </row>
    <row r="727" spans="1:4" x14ac:dyDescent="0.2">
      <c r="A727" s="14"/>
      <c r="B727" s="15"/>
      <c r="C727" s="14"/>
      <c r="D727" s="14"/>
    </row>
    <row r="728" spans="1:4" x14ac:dyDescent="0.2">
      <c r="A728" s="14"/>
      <c r="B728" s="15"/>
      <c r="C728" s="14"/>
      <c r="D728" s="14"/>
    </row>
    <row r="729" spans="1:4" x14ac:dyDescent="0.2">
      <c r="A729" s="14"/>
      <c r="B729" s="15"/>
      <c r="C729" s="14"/>
      <c r="D729" s="14"/>
    </row>
    <row r="730" spans="1:4" x14ac:dyDescent="0.2">
      <c r="A730" s="14"/>
      <c r="B730" s="15"/>
      <c r="C730" s="14"/>
      <c r="D730" s="14"/>
    </row>
    <row r="731" spans="1:4" x14ac:dyDescent="0.2">
      <c r="A731" s="14"/>
      <c r="B731" s="15"/>
      <c r="C731" s="14"/>
      <c r="D731" s="14"/>
    </row>
    <row r="732" spans="1:4" x14ac:dyDescent="0.2">
      <c r="A732" s="14"/>
      <c r="B732" s="15"/>
      <c r="C732" s="14"/>
      <c r="D732" s="14"/>
    </row>
    <row r="733" spans="1:4" x14ac:dyDescent="0.2">
      <c r="A733" s="14"/>
      <c r="B733" s="15"/>
      <c r="C733" s="14"/>
      <c r="D733" s="14"/>
    </row>
    <row r="734" spans="1:4" x14ac:dyDescent="0.2">
      <c r="A734" s="14"/>
      <c r="B734" s="15"/>
      <c r="C734" s="14"/>
      <c r="D734" s="14"/>
    </row>
    <row r="735" spans="1:4" x14ac:dyDescent="0.2">
      <c r="A735" s="14"/>
      <c r="B735" s="15"/>
      <c r="C735" s="14"/>
      <c r="D735" s="14"/>
    </row>
    <row r="736" spans="1:4" x14ac:dyDescent="0.2">
      <c r="A736" s="14"/>
      <c r="B736" s="15"/>
      <c r="C736" s="14"/>
      <c r="D736" s="14"/>
    </row>
    <row r="737" spans="1:4" x14ac:dyDescent="0.2">
      <c r="A737" s="14"/>
      <c r="B737" s="15"/>
      <c r="C737" s="14"/>
      <c r="D737" s="14"/>
    </row>
    <row r="738" spans="1:4" x14ac:dyDescent="0.2">
      <c r="A738" s="14"/>
      <c r="B738" s="15"/>
      <c r="C738" s="14"/>
      <c r="D738" s="14"/>
    </row>
    <row r="739" spans="1:4" x14ac:dyDescent="0.2">
      <c r="A739" s="14"/>
      <c r="B739" s="15"/>
      <c r="C739" s="14"/>
      <c r="D739" s="14"/>
    </row>
    <row r="740" spans="1:4" x14ac:dyDescent="0.2">
      <c r="A740" s="14"/>
      <c r="B740" s="15"/>
      <c r="C740" s="14"/>
      <c r="D740" s="14"/>
    </row>
    <row r="741" spans="1:4" x14ac:dyDescent="0.2">
      <c r="A741" s="14"/>
      <c r="B741" s="15"/>
      <c r="C741" s="14"/>
      <c r="D741" s="14"/>
    </row>
    <row r="742" spans="1:4" x14ac:dyDescent="0.2">
      <c r="A742" s="14"/>
      <c r="B742" s="15"/>
      <c r="C742" s="14"/>
      <c r="D742" s="14"/>
    </row>
    <row r="743" spans="1:4" x14ac:dyDescent="0.2">
      <c r="A743" s="14"/>
      <c r="B743" s="15"/>
      <c r="C743" s="14"/>
      <c r="D743" s="14"/>
    </row>
    <row r="744" spans="1:4" x14ac:dyDescent="0.2">
      <c r="A744" s="14"/>
      <c r="B744" s="15"/>
      <c r="C744" s="14"/>
      <c r="D744" s="14"/>
    </row>
    <row r="745" spans="1:4" x14ac:dyDescent="0.2">
      <c r="A745" s="14"/>
      <c r="B745" s="15"/>
      <c r="C745" s="14"/>
      <c r="D745" s="14"/>
    </row>
    <row r="746" spans="1:4" x14ac:dyDescent="0.2">
      <c r="A746" s="14"/>
      <c r="B746" s="15"/>
      <c r="C746" s="14"/>
      <c r="D746" s="14"/>
    </row>
    <row r="747" spans="1:4" x14ac:dyDescent="0.2">
      <c r="A747" s="14"/>
      <c r="B747" s="15"/>
      <c r="C747" s="14"/>
      <c r="D747" s="14"/>
    </row>
    <row r="748" spans="1:4" x14ac:dyDescent="0.2">
      <c r="A748" s="14"/>
      <c r="B748" s="15"/>
      <c r="C748" s="14"/>
      <c r="D748" s="14"/>
    </row>
    <row r="749" spans="1:4" x14ac:dyDescent="0.2">
      <c r="A749" s="14"/>
      <c r="B749" s="15"/>
      <c r="C749" s="14"/>
      <c r="D749" s="14"/>
    </row>
    <row r="750" spans="1:4" x14ac:dyDescent="0.2">
      <c r="A750" s="14"/>
      <c r="B750" s="15"/>
      <c r="C750" s="14"/>
      <c r="D750" s="14"/>
    </row>
    <row r="751" spans="1:4" x14ac:dyDescent="0.2">
      <c r="A751" s="14"/>
      <c r="B751" s="15"/>
      <c r="C751" s="14"/>
      <c r="D751" s="14"/>
    </row>
    <row r="752" spans="1:4" x14ac:dyDescent="0.2">
      <c r="A752" s="14"/>
      <c r="B752" s="15"/>
      <c r="C752" s="14"/>
      <c r="D752" s="14"/>
    </row>
    <row r="753" spans="1:4" x14ac:dyDescent="0.2">
      <c r="A753" s="14"/>
      <c r="B753" s="15"/>
      <c r="C753" s="14"/>
      <c r="D753" s="14"/>
    </row>
    <row r="754" spans="1:4" x14ac:dyDescent="0.2">
      <c r="A754" s="14"/>
      <c r="B754" s="15"/>
      <c r="C754" s="14"/>
      <c r="D754" s="14"/>
    </row>
    <row r="755" spans="1:4" x14ac:dyDescent="0.2">
      <c r="A755" s="14"/>
      <c r="B755" s="15"/>
      <c r="C755" s="14"/>
      <c r="D755" s="14"/>
    </row>
    <row r="756" spans="1:4" x14ac:dyDescent="0.2">
      <c r="A756" s="14"/>
      <c r="B756" s="15"/>
      <c r="C756" s="14"/>
      <c r="D756" s="14"/>
    </row>
    <row r="757" spans="1:4" x14ac:dyDescent="0.2">
      <c r="A757" s="14"/>
      <c r="B757" s="15"/>
      <c r="C757" s="14"/>
      <c r="D757" s="14"/>
    </row>
    <row r="758" spans="1:4" x14ac:dyDescent="0.2">
      <c r="A758" s="14"/>
      <c r="B758" s="15"/>
      <c r="C758" s="14"/>
      <c r="D758" s="14"/>
    </row>
    <row r="759" spans="1:4" x14ac:dyDescent="0.2">
      <c r="A759" s="14"/>
      <c r="B759" s="15"/>
      <c r="C759" s="14"/>
      <c r="D759" s="14"/>
    </row>
    <row r="760" spans="1:4" x14ac:dyDescent="0.2">
      <c r="A760" s="14"/>
      <c r="B760" s="15"/>
      <c r="C760" s="14"/>
      <c r="D760" s="14"/>
    </row>
    <row r="761" spans="1:4" x14ac:dyDescent="0.2">
      <c r="A761" s="14"/>
      <c r="B761" s="15"/>
      <c r="C761" s="14"/>
      <c r="D761" s="14"/>
    </row>
    <row r="762" spans="1:4" x14ac:dyDescent="0.2">
      <c r="A762" s="14"/>
      <c r="B762" s="15"/>
      <c r="C762" s="14"/>
      <c r="D762" s="14"/>
    </row>
    <row r="763" spans="1:4" x14ac:dyDescent="0.2">
      <c r="A763" s="14"/>
      <c r="B763" s="15"/>
      <c r="C763" s="14"/>
      <c r="D763" s="14"/>
    </row>
    <row r="764" spans="1:4" x14ac:dyDescent="0.2">
      <c r="A764" s="14"/>
      <c r="B764" s="15"/>
      <c r="C764" s="14"/>
      <c r="D764" s="14"/>
    </row>
    <row r="765" spans="1:4" x14ac:dyDescent="0.2">
      <c r="A765" s="14"/>
      <c r="B765" s="15"/>
      <c r="C765" s="14"/>
      <c r="D765" s="14"/>
    </row>
    <row r="766" spans="1:4" x14ac:dyDescent="0.2">
      <c r="A766" s="14"/>
      <c r="B766" s="15"/>
      <c r="C766" s="14"/>
      <c r="D766" s="14"/>
    </row>
    <row r="767" spans="1:4" x14ac:dyDescent="0.2">
      <c r="A767" s="14"/>
      <c r="B767" s="15"/>
      <c r="C767" s="14"/>
      <c r="D767" s="14"/>
    </row>
    <row r="768" spans="1:4" x14ac:dyDescent="0.2">
      <c r="A768" s="14"/>
      <c r="B768" s="15"/>
      <c r="C768" s="14"/>
      <c r="D768" s="14"/>
    </row>
    <row r="769" spans="1:4" x14ac:dyDescent="0.2">
      <c r="A769" s="14"/>
      <c r="B769" s="15"/>
      <c r="C769" s="14"/>
      <c r="D769" s="14"/>
    </row>
    <row r="770" spans="1:4" x14ac:dyDescent="0.2">
      <c r="A770" s="14"/>
      <c r="B770" s="15"/>
      <c r="C770" s="14"/>
      <c r="D770" s="14"/>
    </row>
    <row r="771" spans="1:4" x14ac:dyDescent="0.2">
      <c r="A771" s="14"/>
      <c r="B771" s="15"/>
      <c r="C771" s="14"/>
      <c r="D771" s="14"/>
    </row>
    <row r="772" spans="1:4" x14ac:dyDescent="0.2">
      <c r="A772" s="14"/>
      <c r="B772" s="15"/>
      <c r="C772" s="14"/>
      <c r="D772" s="14"/>
    </row>
    <row r="773" spans="1:4" x14ac:dyDescent="0.2">
      <c r="A773" s="14"/>
      <c r="B773" s="15"/>
      <c r="C773" s="14"/>
      <c r="D773" s="14"/>
    </row>
    <row r="774" spans="1:4" x14ac:dyDescent="0.2">
      <c r="A774" s="14"/>
      <c r="B774" s="15"/>
      <c r="C774" s="14"/>
      <c r="D774" s="14"/>
    </row>
    <row r="775" spans="1:4" x14ac:dyDescent="0.2">
      <c r="A775" s="14"/>
      <c r="B775" s="15"/>
      <c r="C775" s="14"/>
      <c r="D775" s="14"/>
    </row>
    <row r="776" spans="1:4" x14ac:dyDescent="0.2">
      <c r="A776" s="14"/>
      <c r="B776" s="15"/>
      <c r="C776" s="14"/>
      <c r="D776" s="14"/>
    </row>
    <row r="777" spans="1:4" x14ac:dyDescent="0.2">
      <c r="A777" s="14"/>
      <c r="B777" s="15"/>
      <c r="C777" s="14"/>
      <c r="D777" s="14"/>
    </row>
    <row r="778" spans="1:4" x14ac:dyDescent="0.2">
      <c r="A778" s="14"/>
      <c r="B778" s="15"/>
      <c r="C778" s="14"/>
      <c r="D778" s="14"/>
    </row>
    <row r="779" spans="1:4" x14ac:dyDescent="0.2">
      <c r="A779" s="14"/>
      <c r="B779" s="15"/>
      <c r="C779" s="14"/>
      <c r="D779" s="14"/>
    </row>
    <row r="780" spans="1:4" x14ac:dyDescent="0.2">
      <c r="A780" s="14"/>
      <c r="B780" s="15"/>
      <c r="C780" s="14"/>
      <c r="D780" s="14"/>
    </row>
    <row r="781" spans="1:4" x14ac:dyDescent="0.2">
      <c r="A781" s="14"/>
      <c r="B781" s="15"/>
      <c r="C781" s="14"/>
      <c r="D781" s="14"/>
    </row>
    <row r="782" spans="1:4" x14ac:dyDescent="0.2">
      <c r="A782" s="14"/>
      <c r="B782" s="15"/>
      <c r="C782" s="14"/>
      <c r="D782" s="14"/>
    </row>
    <row r="783" spans="1:4" x14ac:dyDescent="0.2">
      <c r="A783" s="14"/>
      <c r="B783" s="15"/>
      <c r="C783" s="14"/>
      <c r="D783" s="14"/>
    </row>
    <row r="784" spans="1:4" x14ac:dyDescent="0.2">
      <c r="A784" s="14"/>
      <c r="B784" s="15"/>
      <c r="C784" s="14"/>
      <c r="D784" s="14"/>
    </row>
    <row r="785" spans="1:4" x14ac:dyDescent="0.2">
      <c r="A785" s="14"/>
      <c r="B785" s="15"/>
      <c r="C785" s="14"/>
      <c r="D785" s="14"/>
    </row>
    <row r="786" spans="1:4" x14ac:dyDescent="0.2">
      <c r="A786" s="14"/>
      <c r="B786" s="15"/>
      <c r="C786" s="14"/>
      <c r="D786" s="14"/>
    </row>
    <row r="787" spans="1:4" x14ac:dyDescent="0.2">
      <c r="A787" s="14"/>
      <c r="B787" s="15"/>
      <c r="C787" s="14"/>
      <c r="D787" s="14"/>
    </row>
    <row r="788" spans="1:4" x14ac:dyDescent="0.2">
      <c r="A788" s="14"/>
      <c r="B788" s="15"/>
      <c r="C788" s="14"/>
      <c r="D788" s="14"/>
    </row>
    <row r="789" spans="1:4" x14ac:dyDescent="0.2">
      <c r="A789" s="14"/>
      <c r="B789" s="15"/>
      <c r="C789" s="14"/>
      <c r="D789" s="14"/>
    </row>
    <row r="790" spans="1:4" x14ac:dyDescent="0.2">
      <c r="A790" s="14"/>
      <c r="B790" s="15"/>
      <c r="C790" s="14"/>
      <c r="D790" s="14"/>
    </row>
    <row r="791" spans="1:4" x14ac:dyDescent="0.2">
      <c r="A791" s="14"/>
      <c r="B791" s="15"/>
      <c r="C791" s="14"/>
      <c r="D791" s="14"/>
    </row>
    <row r="792" spans="1:4" x14ac:dyDescent="0.2">
      <c r="A792" s="14"/>
      <c r="B792" s="15"/>
      <c r="C792" s="14"/>
      <c r="D792" s="14"/>
    </row>
    <row r="793" spans="1:4" x14ac:dyDescent="0.2">
      <c r="A793" s="14"/>
      <c r="B793" s="15"/>
      <c r="C793" s="14"/>
      <c r="D793" s="14"/>
    </row>
    <row r="794" spans="1:4" x14ac:dyDescent="0.2">
      <c r="A794" s="14"/>
      <c r="B794" s="15"/>
      <c r="C794" s="14"/>
      <c r="D794" s="14"/>
    </row>
    <row r="795" spans="1:4" x14ac:dyDescent="0.2">
      <c r="A795" s="14"/>
      <c r="B795" s="15"/>
      <c r="C795" s="14"/>
      <c r="D795" s="14"/>
    </row>
    <row r="796" spans="1:4" x14ac:dyDescent="0.2">
      <c r="A796" s="14"/>
      <c r="B796" s="15"/>
      <c r="C796" s="14"/>
      <c r="D796" s="14"/>
    </row>
    <row r="797" spans="1:4" x14ac:dyDescent="0.2">
      <c r="A797" s="14"/>
      <c r="B797" s="15"/>
      <c r="C797" s="14"/>
      <c r="D797" s="14"/>
    </row>
    <row r="798" spans="1:4" x14ac:dyDescent="0.2">
      <c r="A798" s="14"/>
      <c r="B798" s="15"/>
      <c r="C798" s="14"/>
      <c r="D798" s="14"/>
    </row>
    <row r="799" spans="1:4" x14ac:dyDescent="0.2">
      <c r="A799" s="14"/>
      <c r="B799" s="15"/>
      <c r="C799" s="14"/>
      <c r="D799" s="14"/>
    </row>
    <row r="800" spans="1:4" x14ac:dyDescent="0.2">
      <c r="A800" s="14"/>
      <c r="B800" s="15"/>
      <c r="C800" s="14"/>
      <c r="D800" s="14"/>
    </row>
    <row r="801" spans="1:4" x14ac:dyDescent="0.2">
      <c r="A801" s="14"/>
      <c r="B801" s="15"/>
      <c r="C801" s="14"/>
      <c r="D801" s="14"/>
    </row>
    <row r="802" spans="1:4" x14ac:dyDescent="0.2">
      <c r="A802" s="14"/>
      <c r="B802" s="15"/>
      <c r="C802" s="14"/>
      <c r="D802" s="14"/>
    </row>
    <row r="803" spans="1:4" x14ac:dyDescent="0.2">
      <c r="A803" s="14"/>
      <c r="B803" s="15"/>
      <c r="C803" s="14"/>
      <c r="D803" s="14"/>
    </row>
    <row r="804" spans="1:4" x14ac:dyDescent="0.2">
      <c r="A804" s="14"/>
      <c r="B804" s="15"/>
      <c r="C804" s="14"/>
      <c r="D804" s="14"/>
    </row>
    <row r="805" spans="1:4" x14ac:dyDescent="0.2">
      <c r="A805" s="14"/>
      <c r="B805" s="15"/>
      <c r="C805" s="14"/>
      <c r="D805" s="14"/>
    </row>
    <row r="806" spans="1:4" x14ac:dyDescent="0.2">
      <c r="A806" s="14"/>
      <c r="B806" s="15"/>
      <c r="C806" s="14"/>
      <c r="D806" s="14"/>
    </row>
    <row r="807" spans="1:4" x14ac:dyDescent="0.2">
      <c r="A807" s="14"/>
      <c r="B807" s="15"/>
      <c r="C807" s="14"/>
      <c r="D807" s="14"/>
    </row>
    <row r="808" spans="1:4" x14ac:dyDescent="0.2">
      <c r="A808" s="14"/>
      <c r="B808" s="15"/>
      <c r="C808" s="14"/>
      <c r="D808" s="14"/>
    </row>
    <row r="809" spans="1:4" x14ac:dyDescent="0.2">
      <c r="A809" s="14"/>
      <c r="B809" s="15"/>
      <c r="C809" s="14"/>
      <c r="D809" s="14"/>
    </row>
    <row r="810" spans="1:4" x14ac:dyDescent="0.2">
      <c r="A810" s="14"/>
      <c r="B810" s="15"/>
      <c r="C810" s="14"/>
      <c r="D810" s="14"/>
    </row>
    <row r="811" spans="1:4" x14ac:dyDescent="0.2">
      <c r="A811" s="14"/>
      <c r="B811" s="15"/>
      <c r="C811" s="14"/>
      <c r="D811" s="14"/>
    </row>
    <row r="812" spans="1:4" x14ac:dyDescent="0.2">
      <c r="A812" s="14"/>
      <c r="B812" s="15"/>
      <c r="C812" s="14"/>
      <c r="D812" s="14"/>
    </row>
    <row r="813" spans="1:4" x14ac:dyDescent="0.2">
      <c r="A813" s="14"/>
      <c r="B813" s="15"/>
      <c r="C813" s="14"/>
      <c r="D813" s="14"/>
    </row>
    <row r="814" spans="1:4" x14ac:dyDescent="0.2">
      <c r="A814" s="14"/>
      <c r="B814" s="15"/>
      <c r="C814" s="14"/>
      <c r="D814" s="14"/>
    </row>
    <row r="815" spans="1:4" x14ac:dyDescent="0.2">
      <c r="A815" s="14"/>
      <c r="B815" s="15"/>
      <c r="C815" s="14"/>
      <c r="D815" s="14"/>
    </row>
    <row r="816" spans="1:4" x14ac:dyDescent="0.2">
      <c r="A816" s="14"/>
      <c r="B816" s="15"/>
      <c r="C816" s="14"/>
      <c r="D816" s="14"/>
    </row>
    <row r="817" spans="1:4" x14ac:dyDescent="0.2">
      <c r="A817" s="14"/>
      <c r="B817" s="15"/>
      <c r="C817" s="14"/>
      <c r="D817" s="14"/>
    </row>
    <row r="818" spans="1:4" x14ac:dyDescent="0.2">
      <c r="A818" s="14"/>
      <c r="B818" s="15"/>
      <c r="C818" s="14"/>
      <c r="D818" s="14"/>
    </row>
    <row r="819" spans="1:4" x14ac:dyDescent="0.2">
      <c r="A819" s="14"/>
      <c r="B819" s="15"/>
      <c r="C819" s="14"/>
      <c r="D819" s="14"/>
    </row>
    <row r="820" spans="1:4" x14ac:dyDescent="0.2">
      <c r="A820" s="14"/>
      <c r="B820" s="15"/>
      <c r="C820" s="14"/>
      <c r="D820" s="14"/>
    </row>
    <row r="821" spans="1:4" x14ac:dyDescent="0.2">
      <c r="A821" s="14"/>
      <c r="B821" s="15"/>
      <c r="C821" s="14"/>
      <c r="D821" s="14"/>
    </row>
    <row r="822" spans="1:4" x14ac:dyDescent="0.2">
      <c r="A822" s="14"/>
      <c r="B822" s="15"/>
      <c r="C822" s="14"/>
      <c r="D822" s="14"/>
    </row>
    <row r="823" spans="1:4" x14ac:dyDescent="0.2">
      <c r="A823" s="14"/>
      <c r="B823" s="15"/>
      <c r="C823" s="14"/>
      <c r="D823" s="14"/>
    </row>
    <row r="824" spans="1:4" x14ac:dyDescent="0.2">
      <c r="A824" s="14"/>
      <c r="B824" s="15"/>
      <c r="C824" s="14"/>
      <c r="D824" s="14"/>
    </row>
    <row r="825" spans="1:4" x14ac:dyDescent="0.2">
      <c r="A825" s="14"/>
      <c r="B825" s="15"/>
      <c r="C825" s="14"/>
      <c r="D825" s="14"/>
    </row>
    <row r="826" spans="1:4" x14ac:dyDescent="0.2">
      <c r="A826" s="14"/>
      <c r="B826" s="15"/>
      <c r="C826" s="14"/>
      <c r="D826" s="14"/>
    </row>
    <row r="827" spans="1:4" x14ac:dyDescent="0.2">
      <c r="A827" s="14"/>
      <c r="B827" s="15"/>
      <c r="C827" s="14"/>
      <c r="D827" s="14"/>
    </row>
    <row r="828" spans="1:4" x14ac:dyDescent="0.2">
      <c r="A828" s="14"/>
      <c r="B828" s="15"/>
      <c r="C828" s="14"/>
      <c r="D828" s="14"/>
    </row>
    <row r="829" spans="1:4" x14ac:dyDescent="0.2">
      <c r="A829" s="14"/>
      <c r="B829" s="15"/>
      <c r="C829" s="14"/>
      <c r="D829" s="14"/>
    </row>
    <row r="830" spans="1:4" x14ac:dyDescent="0.2">
      <c r="A830" s="14"/>
      <c r="B830" s="15"/>
      <c r="C830" s="14"/>
      <c r="D830" s="14"/>
    </row>
    <row r="831" spans="1:4" x14ac:dyDescent="0.2">
      <c r="A831" s="14"/>
      <c r="B831" s="15"/>
      <c r="C831" s="14"/>
      <c r="D831" s="14"/>
    </row>
    <row r="832" spans="1:4" x14ac:dyDescent="0.2">
      <c r="A832" s="14"/>
      <c r="B832" s="15"/>
      <c r="C832" s="14"/>
      <c r="D832" s="14"/>
    </row>
    <row r="833" spans="1:4" x14ac:dyDescent="0.2">
      <c r="A833" s="14"/>
      <c r="B833" s="15"/>
      <c r="C833" s="14"/>
      <c r="D833" s="14"/>
    </row>
    <row r="834" spans="1:4" x14ac:dyDescent="0.2">
      <c r="A834" s="14"/>
      <c r="B834" s="15"/>
      <c r="C834" s="14"/>
      <c r="D834" s="14"/>
    </row>
    <row r="835" spans="1:4" x14ac:dyDescent="0.2">
      <c r="A835" s="14"/>
      <c r="B835" s="15"/>
      <c r="C835" s="14"/>
      <c r="D835" s="14"/>
    </row>
    <row r="836" spans="1:4" x14ac:dyDescent="0.2">
      <c r="A836" s="14"/>
      <c r="B836" s="15"/>
      <c r="C836" s="14"/>
      <c r="D836" s="14"/>
    </row>
    <row r="837" spans="1:4" x14ac:dyDescent="0.2">
      <c r="A837" s="14"/>
      <c r="B837" s="15"/>
      <c r="C837" s="14"/>
      <c r="D837" s="14"/>
    </row>
    <row r="838" spans="1:4" x14ac:dyDescent="0.2">
      <c r="A838" s="14"/>
      <c r="B838" s="15"/>
      <c r="C838" s="14"/>
      <c r="D838" s="14"/>
    </row>
    <row r="839" spans="1:4" x14ac:dyDescent="0.2">
      <c r="A839" s="14"/>
      <c r="B839" s="15"/>
      <c r="C839" s="14"/>
      <c r="D839" s="14"/>
    </row>
    <row r="840" spans="1:4" x14ac:dyDescent="0.2">
      <c r="A840" s="14"/>
      <c r="B840" s="15"/>
      <c r="C840" s="14"/>
      <c r="D840" s="14"/>
    </row>
    <row r="841" spans="1:4" x14ac:dyDescent="0.2">
      <c r="A841" s="14"/>
      <c r="B841" s="15"/>
      <c r="C841" s="14"/>
      <c r="D841" s="14"/>
    </row>
    <row r="842" spans="1:4" x14ac:dyDescent="0.2">
      <c r="A842" s="14"/>
      <c r="B842" s="15"/>
      <c r="C842" s="14"/>
      <c r="D842" s="14"/>
    </row>
    <row r="843" spans="1:4" x14ac:dyDescent="0.2">
      <c r="A843" s="14"/>
      <c r="B843" s="15"/>
      <c r="C843" s="14"/>
      <c r="D843" s="14"/>
    </row>
    <row r="844" spans="1:4" x14ac:dyDescent="0.2">
      <c r="A844" s="14"/>
      <c r="B844" s="15"/>
      <c r="C844" s="14"/>
      <c r="D844" s="14"/>
    </row>
    <row r="845" spans="1:4" x14ac:dyDescent="0.2">
      <c r="A845" s="14"/>
      <c r="B845" s="15"/>
      <c r="C845" s="14"/>
      <c r="D845" s="14"/>
    </row>
    <row r="846" spans="1:4" x14ac:dyDescent="0.2">
      <c r="A846" s="14"/>
      <c r="B846" s="15"/>
      <c r="C846" s="14"/>
      <c r="D846" s="14"/>
    </row>
    <row r="847" spans="1:4" x14ac:dyDescent="0.2">
      <c r="A847" s="14"/>
      <c r="B847" s="15"/>
      <c r="C847" s="14"/>
      <c r="D847" s="14"/>
    </row>
    <row r="848" spans="1:4" x14ac:dyDescent="0.2">
      <c r="A848" s="14"/>
      <c r="B848" s="15"/>
      <c r="C848" s="14"/>
      <c r="D848" s="14"/>
    </row>
    <row r="849" spans="1:4" x14ac:dyDescent="0.2">
      <c r="A849" s="14"/>
      <c r="B849" s="15"/>
      <c r="C849" s="14"/>
      <c r="D849" s="14"/>
    </row>
    <row r="850" spans="1:4" x14ac:dyDescent="0.2">
      <c r="A850" s="14"/>
      <c r="B850" s="15"/>
      <c r="C850" s="14"/>
      <c r="D850" s="14"/>
    </row>
    <row r="851" spans="1:4" x14ac:dyDescent="0.2">
      <c r="A851" s="14"/>
      <c r="B851" s="15"/>
      <c r="C851" s="14"/>
      <c r="D851" s="14"/>
    </row>
    <row r="852" spans="1:4" x14ac:dyDescent="0.2">
      <c r="A852" s="14"/>
      <c r="B852" s="15"/>
      <c r="C852" s="14"/>
      <c r="D852" s="14"/>
    </row>
    <row r="853" spans="1:4" x14ac:dyDescent="0.2">
      <c r="A853" s="14"/>
      <c r="B853" s="15"/>
      <c r="C853" s="14"/>
      <c r="D853" s="14"/>
    </row>
    <row r="854" spans="1:4" x14ac:dyDescent="0.2">
      <c r="A854" s="14"/>
      <c r="B854" s="15"/>
      <c r="C854" s="14"/>
      <c r="D854" s="14"/>
    </row>
    <row r="855" spans="1:4" x14ac:dyDescent="0.2">
      <c r="A855" s="14"/>
      <c r="B855" s="15"/>
      <c r="C855" s="14"/>
      <c r="D855" s="14"/>
    </row>
    <row r="856" spans="1:4" x14ac:dyDescent="0.2">
      <c r="A856" s="14"/>
      <c r="B856" s="15"/>
      <c r="C856" s="14"/>
      <c r="D856" s="14"/>
    </row>
    <row r="857" spans="1:4" x14ac:dyDescent="0.2">
      <c r="A857" s="14"/>
      <c r="B857" s="15"/>
      <c r="C857" s="14"/>
      <c r="D857" s="14"/>
    </row>
    <row r="858" spans="1:4" x14ac:dyDescent="0.2">
      <c r="A858" s="14"/>
      <c r="B858" s="15"/>
      <c r="C858" s="14"/>
      <c r="D858" s="14"/>
    </row>
    <row r="859" spans="1:4" x14ac:dyDescent="0.2">
      <c r="A859" s="14"/>
      <c r="B859" s="15"/>
      <c r="C859" s="14"/>
      <c r="D859" s="14"/>
    </row>
    <row r="860" spans="1:4" x14ac:dyDescent="0.2">
      <c r="A860" s="14"/>
      <c r="B860" s="15"/>
      <c r="C860" s="14"/>
      <c r="D860" s="14"/>
    </row>
    <row r="861" spans="1:4" x14ac:dyDescent="0.2">
      <c r="A861" s="14"/>
      <c r="B861" s="15"/>
      <c r="C861" s="14"/>
      <c r="D861" s="14"/>
    </row>
    <row r="862" spans="1:4" x14ac:dyDescent="0.2">
      <c r="A862" s="14"/>
      <c r="B862" s="15"/>
      <c r="C862" s="14"/>
      <c r="D862" s="14"/>
    </row>
    <row r="863" spans="1:4" x14ac:dyDescent="0.2">
      <c r="A863" s="14"/>
      <c r="B863" s="15"/>
      <c r="C863" s="14"/>
      <c r="D863" s="14"/>
    </row>
    <row r="864" spans="1:4" x14ac:dyDescent="0.2">
      <c r="A864" s="14"/>
      <c r="B864" s="15"/>
      <c r="C864" s="14"/>
      <c r="D864" s="14"/>
    </row>
    <row r="865" spans="1:4" x14ac:dyDescent="0.2">
      <c r="A865" s="14"/>
      <c r="B865" s="15"/>
      <c r="C865" s="14"/>
      <c r="D865" s="14"/>
    </row>
    <row r="866" spans="1:4" x14ac:dyDescent="0.2">
      <c r="A866" s="14"/>
      <c r="B866" s="15"/>
      <c r="C866" s="14"/>
      <c r="D866" s="14"/>
    </row>
    <row r="867" spans="1:4" x14ac:dyDescent="0.2">
      <c r="A867" s="14"/>
      <c r="B867" s="15"/>
      <c r="C867" s="14"/>
      <c r="D867" s="14"/>
    </row>
    <row r="868" spans="1:4" x14ac:dyDescent="0.2">
      <c r="A868" s="14"/>
      <c r="B868" s="15"/>
      <c r="C868" s="14"/>
      <c r="D868" s="14"/>
    </row>
    <row r="869" spans="1:4" x14ac:dyDescent="0.2">
      <c r="A869" s="14"/>
      <c r="B869" s="15"/>
      <c r="C869" s="14"/>
      <c r="D869" s="14"/>
    </row>
    <row r="870" spans="1:4" x14ac:dyDescent="0.2">
      <c r="A870" s="14"/>
      <c r="B870" s="15"/>
      <c r="C870" s="14"/>
      <c r="D870" s="14"/>
    </row>
    <row r="871" spans="1:4" x14ac:dyDescent="0.2">
      <c r="A871" s="14"/>
      <c r="B871" s="15"/>
      <c r="C871" s="14"/>
      <c r="D871" s="14"/>
    </row>
    <row r="872" spans="1:4" x14ac:dyDescent="0.2">
      <c r="A872" s="14"/>
      <c r="B872" s="15"/>
      <c r="C872" s="14"/>
      <c r="D872" s="14"/>
    </row>
    <row r="873" spans="1:4" x14ac:dyDescent="0.2">
      <c r="A873" s="14"/>
      <c r="B873" s="15"/>
      <c r="C873" s="14"/>
      <c r="D873" s="14"/>
    </row>
    <row r="874" spans="1:4" x14ac:dyDescent="0.2">
      <c r="A874" s="14"/>
      <c r="B874" s="15"/>
      <c r="C874" s="14"/>
      <c r="D874" s="14"/>
    </row>
    <row r="875" spans="1:4" x14ac:dyDescent="0.2">
      <c r="A875" s="14"/>
      <c r="B875" s="15"/>
      <c r="C875" s="14"/>
      <c r="D875" s="14"/>
    </row>
    <row r="876" spans="1:4" x14ac:dyDescent="0.2">
      <c r="A876" s="14"/>
      <c r="B876" s="15"/>
      <c r="C876" s="14"/>
      <c r="D876" s="14"/>
    </row>
    <row r="877" spans="1:4" x14ac:dyDescent="0.2">
      <c r="A877" s="14"/>
      <c r="B877" s="15"/>
      <c r="C877" s="14"/>
      <c r="D877" s="14"/>
    </row>
    <row r="878" spans="1:4" x14ac:dyDescent="0.2">
      <c r="A878" s="14"/>
      <c r="B878" s="15"/>
      <c r="C878" s="14"/>
      <c r="D878" s="14"/>
    </row>
    <row r="879" spans="1:4" x14ac:dyDescent="0.2">
      <c r="A879" s="14"/>
      <c r="B879" s="15"/>
      <c r="C879" s="14"/>
      <c r="D879" s="14"/>
    </row>
    <row r="880" spans="1:4" x14ac:dyDescent="0.2">
      <c r="A880" s="14"/>
      <c r="B880" s="15"/>
      <c r="C880" s="14"/>
      <c r="D880" s="14"/>
    </row>
    <row r="881" spans="1:4" x14ac:dyDescent="0.2">
      <c r="A881" s="14"/>
      <c r="B881" s="15"/>
      <c r="C881" s="14"/>
      <c r="D881" s="14"/>
    </row>
    <row r="882" spans="1:4" x14ac:dyDescent="0.2">
      <c r="A882" s="14"/>
      <c r="B882" s="15"/>
      <c r="C882" s="14"/>
      <c r="D882" s="14"/>
    </row>
    <row r="883" spans="1:4" x14ac:dyDescent="0.2">
      <c r="A883" s="14"/>
      <c r="B883" s="15"/>
      <c r="C883" s="14"/>
      <c r="D883" s="14"/>
    </row>
    <row r="884" spans="1:4" x14ac:dyDescent="0.2">
      <c r="A884" s="14"/>
      <c r="B884" s="15"/>
      <c r="C884" s="14"/>
      <c r="D884" s="14"/>
    </row>
    <row r="885" spans="1:4" x14ac:dyDescent="0.2">
      <c r="A885" s="14"/>
      <c r="B885" s="15"/>
      <c r="C885" s="14"/>
      <c r="D885" s="14"/>
    </row>
    <row r="886" spans="1:4" x14ac:dyDescent="0.2">
      <c r="A886" s="14"/>
      <c r="B886" s="15"/>
      <c r="C886" s="14"/>
      <c r="D886" s="14"/>
    </row>
    <row r="887" spans="1:4" x14ac:dyDescent="0.2">
      <c r="A887" s="14"/>
      <c r="B887" s="15"/>
      <c r="C887" s="14"/>
      <c r="D887" s="14"/>
    </row>
    <row r="888" spans="1:4" x14ac:dyDescent="0.2">
      <c r="A888" s="14"/>
      <c r="B888" s="15"/>
      <c r="C888" s="14"/>
      <c r="D888" s="14"/>
    </row>
    <row r="889" spans="1:4" x14ac:dyDescent="0.2">
      <c r="A889" s="14"/>
      <c r="B889" s="15"/>
      <c r="C889" s="14"/>
      <c r="D889" s="14"/>
    </row>
    <row r="890" spans="1:4" x14ac:dyDescent="0.2">
      <c r="A890" s="14"/>
      <c r="B890" s="15"/>
      <c r="C890" s="14"/>
      <c r="D890" s="14"/>
    </row>
    <row r="891" spans="1:4" x14ac:dyDescent="0.2">
      <c r="A891" s="14"/>
      <c r="B891" s="15"/>
      <c r="C891" s="14"/>
      <c r="D891" s="14"/>
    </row>
    <row r="892" spans="1:4" x14ac:dyDescent="0.2">
      <c r="A892" s="14"/>
      <c r="B892" s="15"/>
      <c r="C892" s="14"/>
      <c r="D892" s="14"/>
    </row>
    <row r="893" spans="1:4" x14ac:dyDescent="0.2">
      <c r="A893" s="14"/>
      <c r="B893" s="15"/>
      <c r="C893" s="14"/>
      <c r="D893" s="14"/>
    </row>
    <row r="894" spans="1:4" x14ac:dyDescent="0.2">
      <c r="A894" s="14"/>
      <c r="B894" s="15"/>
      <c r="C894" s="14"/>
      <c r="D894" s="14"/>
    </row>
    <row r="895" spans="1:4" x14ac:dyDescent="0.2">
      <c r="A895" s="14"/>
      <c r="B895" s="15"/>
      <c r="C895" s="14"/>
      <c r="D895" s="14"/>
    </row>
    <row r="896" spans="1:4" x14ac:dyDescent="0.2">
      <c r="A896" s="14"/>
      <c r="B896" s="15"/>
      <c r="C896" s="14"/>
      <c r="D896" s="14"/>
    </row>
    <row r="897" spans="1:4" x14ac:dyDescent="0.2">
      <c r="A897" s="14"/>
      <c r="B897" s="15"/>
      <c r="C897" s="14"/>
      <c r="D897" s="14"/>
    </row>
    <row r="898" spans="1:4" x14ac:dyDescent="0.2">
      <c r="A898" s="14"/>
      <c r="B898" s="15"/>
      <c r="C898" s="14"/>
      <c r="D898" s="14"/>
    </row>
    <row r="899" spans="1:4" x14ac:dyDescent="0.2">
      <c r="A899" s="14"/>
      <c r="B899" s="15"/>
      <c r="C899" s="14"/>
      <c r="D899" s="14"/>
    </row>
    <row r="900" spans="1:4" x14ac:dyDescent="0.2">
      <c r="A900" s="14"/>
      <c r="B900" s="15"/>
      <c r="C900" s="14"/>
      <c r="D900" s="14"/>
    </row>
    <row r="901" spans="1:4" x14ac:dyDescent="0.2">
      <c r="A901" s="14"/>
      <c r="B901" s="15"/>
      <c r="C901" s="14"/>
      <c r="D901" s="14"/>
    </row>
    <row r="902" spans="1:4" x14ac:dyDescent="0.2">
      <c r="A902" s="14"/>
      <c r="B902" s="15"/>
      <c r="C902" s="14"/>
      <c r="D902" s="14"/>
    </row>
    <row r="903" spans="1:4" x14ac:dyDescent="0.2">
      <c r="A903" s="14"/>
      <c r="B903" s="15"/>
      <c r="C903" s="14"/>
      <c r="D903" s="14"/>
    </row>
    <row r="904" spans="1:4" x14ac:dyDescent="0.2">
      <c r="A904" s="14"/>
      <c r="B904" s="15"/>
      <c r="C904" s="14"/>
      <c r="D904" s="14"/>
    </row>
    <row r="905" spans="1:4" x14ac:dyDescent="0.2">
      <c r="A905" s="14"/>
      <c r="B905" s="15"/>
      <c r="C905" s="14"/>
      <c r="D905" s="14"/>
    </row>
    <row r="906" spans="1:4" x14ac:dyDescent="0.2">
      <c r="A906" s="14"/>
      <c r="B906" s="15"/>
      <c r="C906" s="14"/>
      <c r="D906" s="14"/>
    </row>
    <row r="907" spans="1:4" x14ac:dyDescent="0.2">
      <c r="A907" s="14"/>
      <c r="B907" s="15"/>
      <c r="C907" s="14"/>
      <c r="D907" s="14"/>
    </row>
    <row r="908" spans="1:4" x14ac:dyDescent="0.2">
      <c r="A908" s="14"/>
      <c r="B908" s="15"/>
      <c r="C908" s="14"/>
      <c r="D908" s="14"/>
    </row>
    <row r="909" spans="1:4" x14ac:dyDescent="0.2">
      <c r="A909" s="14"/>
      <c r="B909" s="15"/>
      <c r="C909" s="14"/>
      <c r="D909" s="14"/>
    </row>
    <row r="910" spans="1:4" x14ac:dyDescent="0.2">
      <c r="A910" s="14"/>
      <c r="B910" s="15"/>
      <c r="C910" s="14"/>
      <c r="D910" s="14"/>
    </row>
    <row r="911" spans="1:4" x14ac:dyDescent="0.2">
      <c r="A911" s="14"/>
      <c r="B911" s="15"/>
      <c r="C911" s="14"/>
      <c r="D911" s="14"/>
    </row>
    <row r="912" spans="1:4" x14ac:dyDescent="0.2">
      <c r="A912" s="14"/>
      <c r="B912" s="15"/>
      <c r="C912" s="14"/>
      <c r="D912"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3285</v>
      </c>
      <c r="B1" t="s">
        <v>3286</v>
      </c>
      <c r="C1" t="s">
        <v>3287</v>
      </c>
      <c r="D1" t="s">
        <v>3288</v>
      </c>
      <c r="E1" t="s">
        <v>3289</v>
      </c>
      <c r="F1" t="s">
        <v>3290</v>
      </c>
      <c r="G1" t="s">
        <v>3291</v>
      </c>
      <c r="H1" t="s">
        <v>3292</v>
      </c>
      <c r="I1" t="s">
        <v>3293</v>
      </c>
      <c r="J1" t="s">
        <v>3294</v>
      </c>
      <c r="K1" t="s">
        <v>3295</v>
      </c>
      <c r="L1" t="s">
        <v>3296</v>
      </c>
      <c r="M1" t="s">
        <v>3297</v>
      </c>
    </row>
    <row r="2" spans="1:13" x14ac:dyDescent="0.2">
      <c r="E2" s="16"/>
    </row>
    <row r="3" spans="1:13" x14ac:dyDescent="0.2">
      <c r="E3" s="16"/>
    </row>
    <row r="4" spans="1:13" x14ac:dyDescent="0.2">
      <c r="E4" s="16"/>
    </row>
    <row r="5" spans="1:13" x14ac:dyDescent="0.2">
      <c r="E5" s="16"/>
    </row>
    <row r="6" spans="1:13" x14ac:dyDescent="0.2">
      <c r="E6" s="16"/>
    </row>
    <row r="7" spans="1:13" x14ac:dyDescent="0.2">
      <c r="E7" s="16"/>
    </row>
    <row r="8" spans="1:13" x14ac:dyDescent="0.2">
      <c r="E8" s="16"/>
    </row>
    <row r="9" spans="1:13" x14ac:dyDescent="0.2">
      <c r="E9" s="16"/>
    </row>
    <row r="10" spans="1:13" x14ac:dyDescent="0.2">
      <c r="E10" s="16"/>
    </row>
    <row r="11" spans="1:13" x14ac:dyDescent="0.2">
      <c r="E11" s="16"/>
    </row>
    <row r="12" spans="1:13" x14ac:dyDescent="0.2">
      <c r="E12" s="16"/>
    </row>
    <row r="13" spans="1:13" x14ac:dyDescent="0.2">
      <c r="E13" s="16"/>
    </row>
    <row r="14" spans="1:13" x14ac:dyDescent="0.2">
      <c r="E14" s="16"/>
    </row>
    <row r="15" spans="1:13" x14ac:dyDescent="0.2">
      <c r="E15" s="16"/>
    </row>
    <row r="16" spans="1:13" x14ac:dyDescent="0.2">
      <c r="E16" s="16"/>
    </row>
    <row r="17" spans="5:5" x14ac:dyDescent="0.2">
      <c r="E17" s="16"/>
    </row>
    <row r="18" spans="5:5" x14ac:dyDescent="0.2">
      <c r="E18" s="16"/>
    </row>
    <row r="19" spans="5:5" x14ac:dyDescent="0.2">
      <c r="E19" s="16"/>
    </row>
    <row r="20" spans="5:5" x14ac:dyDescent="0.2">
      <c r="E20" s="16"/>
    </row>
    <row r="21" spans="5:5" x14ac:dyDescent="0.2">
      <c r="E21" s="16"/>
    </row>
    <row r="22" spans="5:5" x14ac:dyDescent="0.2">
      <c r="E22" s="16"/>
    </row>
    <row r="23" spans="5:5" x14ac:dyDescent="0.2">
      <c r="E23" s="16"/>
    </row>
    <row r="24" spans="5:5" x14ac:dyDescent="0.2">
      <c r="E24" s="16"/>
    </row>
    <row r="25" spans="5:5" x14ac:dyDescent="0.2">
      <c r="E25" s="16"/>
    </row>
    <row r="26" spans="5:5" x14ac:dyDescent="0.2">
      <c r="E26" s="16"/>
    </row>
    <row r="27" spans="5:5" x14ac:dyDescent="0.2">
      <c r="E27" s="16"/>
    </row>
    <row r="28" spans="5:5" x14ac:dyDescent="0.2">
      <c r="E28" s="16"/>
    </row>
    <row r="29" spans="5:5" x14ac:dyDescent="0.2">
      <c r="E29" s="16"/>
    </row>
    <row r="30" spans="5:5" x14ac:dyDescent="0.2">
      <c r="E30" s="16"/>
    </row>
    <row r="31" spans="5:5" x14ac:dyDescent="0.2">
      <c r="E31" s="16"/>
    </row>
    <row r="32" spans="5:5" x14ac:dyDescent="0.2">
      <c r="E32" s="16"/>
    </row>
    <row r="33" spans="5:5" x14ac:dyDescent="0.2">
      <c r="E33" s="16"/>
    </row>
    <row r="34" spans="5:5" x14ac:dyDescent="0.2">
      <c r="E34" s="16"/>
    </row>
    <row r="35" spans="5:5" x14ac:dyDescent="0.2">
      <c r="E35" s="16"/>
    </row>
    <row r="36" spans="5:5" x14ac:dyDescent="0.2">
      <c r="E36" s="16"/>
    </row>
    <row r="37" spans="5:5" x14ac:dyDescent="0.2">
      <c r="E37" s="16"/>
    </row>
    <row r="38" spans="5:5" x14ac:dyDescent="0.2">
      <c r="E38" s="16"/>
    </row>
    <row r="39" spans="5:5" x14ac:dyDescent="0.2">
      <c r="E39" s="16"/>
    </row>
    <row r="40" spans="5:5" x14ac:dyDescent="0.2">
      <c r="E40" s="16"/>
    </row>
    <row r="41" spans="5:5" x14ac:dyDescent="0.2">
      <c r="E41" s="16"/>
    </row>
    <row r="42" spans="5:5" x14ac:dyDescent="0.2">
      <c r="E42" s="16"/>
    </row>
    <row r="43" spans="5:5" x14ac:dyDescent="0.2">
      <c r="E43" s="16"/>
    </row>
    <row r="44" spans="5:5" x14ac:dyDescent="0.2">
      <c r="E44" s="16"/>
    </row>
    <row r="45" spans="5:5" x14ac:dyDescent="0.2">
      <c r="E45" s="16"/>
    </row>
    <row r="46" spans="5:5" x14ac:dyDescent="0.2">
      <c r="E46" s="16"/>
    </row>
    <row r="47" spans="5:5" x14ac:dyDescent="0.2">
      <c r="E47" s="16"/>
    </row>
    <row r="48" spans="5:5" x14ac:dyDescent="0.2">
      <c r="E48" s="16"/>
    </row>
    <row r="49" spans="5:5" x14ac:dyDescent="0.2">
      <c r="E49" s="16"/>
    </row>
    <row r="50" spans="5:5" x14ac:dyDescent="0.2">
      <c r="E50" s="16"/>
    </row>
    <row r="51" spans="5:5" x14ac:dyDescent="0.2">
      <c r="E51" s="16"/>
    </row>
    <row r="52" spans="5:5" x14ac:dyDescent="0.2">
      <c r="E52" s="16"/>
    </row>
    <row r="53" spans="5:5" x14ac:dyDescent="0.2">
      <c r="E53" s="16"/>
    </row>
    <row r="54" spans="5:5" x14ac:dyDescent="0.2">
      <c r="E54" s="16"/>
    </row>
    <row r="55" spans="5:5" x14ac:dyDescent="0.2">
      <c r="E55" s="16"/>
    </row>
    <row r="56" spans="5:5" x14ac:dyDescent="0.2">
      <c r="E56" s="16"/>
    </row>
    <row r="57" spans="5:5" x14ac:dyDescent="0.2">
      <c r="E57" s="16"/>
    </row>
    <row r="58" spans="5:5" x14ac:dyDescent="0.2">
      <c r="E58" s="16"/>
    </row>
    <row r="59" spans="5:5" x14ac:dyDescent="0.2">
      <c r="E59" s="16"/>
    </row>
    <row r="60" spans="5:5" x14ac:dyDescent="0.2">
      <c r="E60" s="16"/>
    </row>
    <row r="61" spans="5:5" x14ac:dyDescent="0.2">
      <c r="E61" s="16"/>
    </row>
    <row r="62" spans="5:5" x14ac:dyDescent="0.2">
      <c r="E62" s="16"/>
    </row>
    <row r="63" spans="5:5" x14ac:dyDescent="0.2">
      <c r="E63" s="16"/>
    </row>
    <row r="64" spans="5:5" x14ac:dyDescent="0.2">
      <c r="E64" s="16"/>
    </row>
    <row r="65" spans="5:5" x14ac:dyDescent="0.2">
      <c r="E65" s="16"/>
    </row>
    <row r="66" spans="5:5" x14ac:dyDescent="0.2">
      <c r="E66" s="16"/>
    </row>
    <row r="67" spans="5:5" x14ac:dyDescent="0.2">
      <c r="E67" s="16"/>
    </row>
    <row r="68" spans="5:5" x14ac:dyDescent="0.2">
      <c r="E68" s="16"/>
    </row>
    <row r="69" spans="5:5" x14ac:dyDescent="0.2">
      <c r="E69" s="16"/>
    </row>
    <row r="70" spans="5:5" x14ac:dyDescent="0.2">
      <c r="E70" s="16"/>
    </row>
    <row r="71" spans="5:5" x14ac:dyDescent="0.2">
      <c r="E71" s="16"/>
    </row>
    <row r="72" spans="5:5" x14ac:dyDescent="0.2">
      <c r="E72" s="16"/>
    </row>
    <row r="73" spans="5:5" x14ac:dyDescent="0.2">
      <c r="E73" s="16"/>
    </row>
    <row r="74" spans="5:5" x14ac:dyDescent="0.2">
      <c r="E74" s="16"/>
    </row>
    <row r="75" spans="5:5" x14ac:dyDescent="0.2">
      <c r="E75" s="16"/>
    </row>
    <row r="76" spans="5:5" x14ac:dyDescent="0.2">
      <c r="E76" s="16"/>
    </row>
    <row r="77" spans="5:5" x14ac:dyDescent="0.2">
      <c r="E77" s="16"/>
    </row>
    <row r="78" spans="5:5" x14ac:dyDescent="0.2">
      <c r="E78" s="16"/>
    </row>
    <row r="79" spans="5:5" x14ac:dyDescent="0.2">
      <c r="E79" s="16"/>
    </row>
    <row r="80" spans="5:5" x14ac:dyDescent="0.2">
      <c r="E80" s="16"/>
    </row>
    <row r="81" spans="5:5" x14ac:dyDescent="0.2">
      <c r="E81" s="16"/>
    </row>
    <row r="82" spans="5:5" x14ac:dyDescent="0.2">
      <c r="E82" s="16"/>
    </row>
    <row r="83" spans="5:5" x14ac:dyDescent="0.2">
      <c r="E83" s="16"/>
    </row>
    <row r="84" spans="5:5" x14ac:dyDescent="0.2">
      <c r="E84" s="16"/>
    </row>
    <row r="85" spans="5:5" x14ac:dyDescent="0.2">
      <c r="E85" s="16"/>
    </row>
    <row r="86" spans="5:5" x14ac:dyDescent="0.2">
      <c r="E86" s="16"/>
    </row>
    <row r="87" spans="5:5" x14ac:dyDescent="0.2">
      <c r="E87" s="16"/>
    </row>
    <row r="88" spans="5:5" x14ac:dyDescent="0.2">
      <c r="E88" s="16"/>
    </row>
    <row r="89" spans="5:5" x14ac:dyDescent="0.2">
      <c r="E89" s="16"/>
    </row>
    <row r="90" spans="5:5" x14ac:dyDescent="0.2">
      <c r="E90" s="16"/>
    </row>
    <row r="91" spans="5:5" x14ac:dyDescent="0.2">
      <c r="E91" s="16"/>
    </row>
    <row r="92" spans="5:5" x14ac:dyDescent="0.2">
      <c r="E92" s="16"/>
    </row>
    <row r="93" spans="5:5" x14ac:dyDescent="0.2">
      <c r="E93" s="16"/>
    </row>
    <row r="94" spans="5:5" x14ac:dyDescent="0.2">
      <c r="E94" s="16"/>
    </row>
    <row r="95" spans="5:5" x14ac:dyDescent="0.2">
      <c r="E95" s="16"/>
    </row>
    <row r="96" spans="5:5" x14ac:dyDescent="0.2">
      <c r="E96" s="16"/>
    </row>
    <row r="97" spans="5:5" x14ac:dyDescent="0.2">
      <c r="E97" s="16"/>
    </row>
    <row r="98" spans="5:5" x14ac:dyDescent="0.2">
      <c r="E98" s="16"/>
    </row>
    <row r="99" spans="5:5" x14ac:dyDescent="0.2">
      <c r="E99" s="16"/>
    </row>
    <row r="100" spans="5:5" x14ac:dyDescent="0.2">
      <c r="E100" s="16"/>
    </row>
    <row r="101" spans="5:5" x14ac:dyDescent="0.2">
      <c r="E101" s="16"/>
    </row>
    <row r="102" spans="5:5" x14ac:dyDescent="0.2">
      <c r="E102" s="16"/>
    </row>
    <row r="103" spans="5:5" x14ac:dyDescent="0.2">
      <c r="E103" s="16"/>
    </row>
    <row r="104" spans="5:5" x14ac:dyDescent="0.2">
      <c r="E104" s="16"/>
    </row>
    <row r="105" spans="5:5" x14ac:dyDescent="0.2">
      <c r="E105" s="16"/>
    </row>
    <row r="106" spans="5:5" x14ac:dyDescent="0.2">
      <c r="E106" s="16"/>
    </row>
    <row r="107" spans="5:5" x14ac:dyDescent="0.2">
      <c r="E107" s="16"/>
    </row>
    <row r="108" spans="5:5" x14ac:dyDescent="0.2">
      <c r="E108" s="16"/>
    </row>
    <row r="109" spans="5:5" x14ac:dyDescent="0.2">
      <c r="E109" s="16"/>
    </row>
    <row r="110" spans="5:5" x14ac:dyDescent="0.2">
      <c r="E110" s="16"/>
    </row>
    <row r="111" spans="5:5" x14ac:dyDescent="0.2">
      <c r="E111" s="16"/>
    </row>
    <row r="112" spans="5:5" x14ac:dyDescent="0.2">
      <c r="E112" s="16"/>
    </row>
    <row r="113" spans="5:5" x14ac:dyDescent="0.2">
      <c r="E113" s="16"/>
    </row>
    <row r="114" spans="5:5" x14ac:dyDescent="0.2">
      <c r="E114" s="16"/>
    </row>
    <row r="115" spans="5:5" x14ac:dyDescent="0.2">
      <c r="E115" s="16"/>
    </row>
    <row r="116" spans="5:5" x14ac:dyDescent="0.2">
      <c r="E116" s="16"/>
    </row>
    <row r="117" spans="5:5" x14ac:dyDescent="0.2">
      <c r="E117" s="16"/>
    </row>
    <row r="118" spans="5:5" x14ac:dyDescent="0.2">
      <c r="E118" s="16"/>
    </row>
    <row r="119" spans="5:5" x14ac:dyDescent="0.2">
      <c r="E119" s="16"/>
    </row>
    <row r="120" spans="5:5" x14ac:dyDescent="0.2">
      <c r="E120" s="16"/>
    </row>
    <row r="121" spans="5:5" x14ac:dyDescent="0.2">
      <c r="E121" s="16"/>
    </row>
    <row r="122" spans="5:5" x14ac:dyDescent="0.2">
      <c r="E122" s="16"/>
    </row>
    <row r="123" spans="5:5" x14ac:dyDescent="0.2">
      <c r="E123" s="16"/>
    </row>
    <row r="124" spans="5:5" x14ac:dyDescent="0.2">
      <c r="E124" s="16"/>
    </row>
    <row r="125" spans="5:5" x14ac:dyDescent="0.2">
      <c r="E125" s="16"/>
    </row>
    <row r="126" spans="5:5" x14ac:dyDescent="0.2">
      <c r="E126" s="16"/>
    </row>
    <row r="127" spans="5:5" x14ac:dyDescent="0.2">
      <c r="E127" s="16"/>
    </row>
    <row r="128" spans="5:5" x14ac:dyDescent="0.2">
      <c r="E128" s="16"/>
    </row>
    <row r="129" spans="5:5" x14ac:dyDescent="0.2">
      <c r="E129" s="16"/>
    </row>
    <row r="130" spans="5:5" x14ac:dyDescent="0.2">
      <c r="E130" s="16"/>
    </row>
    <row r="131" spans="5:5" x14ac:dyDescent="0.2">
      <c r="E131" s="16"/>
    </row>
    <row r="132" spans="5:5" x14ac:dyDescent="0.2">
      <c r="E132" s="16"/>
    </row>
    <row r="133" spans="5:5" x14ac:dyDescent="0.2">
      <c r="E133" s="16"/>
    </row>
    <row r="134" spans="5:5" x14ac:dyDescent="0.2">
      <c r="E134" s="16"/>
    </row>
    <row r="135" spans="5:5" x14ac:dyDescent="0.2">
      <c r="E135" s="16"/>
    </row>
    <row r="136" spans="5:5" x14ac:dyDescent="0.2">
      <c r="E136" s="16"/>
    </row>
    <row r="137" spans="5:5" x14ac:dyDescent="0.2">
      <c r="E137" s="16"/>
    </row>
    <row r="138" spans="5:5" x14ac:dyDescent="0.2">
      <c r="E138" s="16"/>
    </row>
    <row r="139" spans="5:5" x14ac:dyDescent="0.2">
      <c r="E139" s="16"/>
    </row>
    <row r="140" spans="5:5" x14ac:dyDescent="0.2">
      <c r="E140" s="16"/>
    </row>
    <row r="141" spans="5:5" x14ac:dyDescent="0.2">
      <c r="E141" s="16"/>
    </row>
    <row r="142" spans="5:5" x14ac:dyDescent="0.2">
      <c r="E142" s="16"/>
    </row>
    <row r="143" spans="5:5" x14ac:dyDescent="0.2">
      <c r="E143" s="16"/>
    </row>
    <row r="144" spans="5:5" x14ac:dyDescent="0.2">
      <c r="E144" s="16"/>
    </row>
    <row r="145" spans="5:5" x14ac:dyDescent="0.2">
      <c r="E145" s="16"/>
    </row>
    <row r="146" spans="5:5" x14ac:dyDescent="0.2">
      <c r="E146" s="16"/>
    </row>
    <row r="147" spans="5:5" x14ac:dyDescent="0.2">
      <c r="E147" s="16"/>
    </row>
    <row r="148" spans="5:5" x14ac:dyDescent="0.2">
      <c r="E148" s="16"/>
    </row>
    <row r="149" spans="5:5" x14ac:dyDescent="0.2">
      <c r="E149" s="16"/>
    </row>
    <row r="150" spans="5:5" x14ac:dyDescent="0.2">
      <c r="E150" s="16"/>
    </row>
    <row r="151" spans="5:5" x14ac:dyDescent="0.2">
      <c r="E151" s="16"/>
    </row>
    <row r="152" spans="5:5" x14ac:dyDescent="0.2">
      <c r="E152" s="16"/>
    </row>
    <row r="153" spans="5:5" x14ac:dyDescent="0.2">
      <c r="E153" s="16"/>
    </row>
    <row r="154" spans="5:5" x14ac:dyDescent="0.2">
      <c r="E154" s="16"/>
    </row>
    <row r="155" spans="5:5" x14ac:dyDescent="0.2">
      <c r="E155" s="16"/>
    </row>
    <row r="156" spans="5:5" x14ac:dyDescent="0.2">
      <c r="E156" s="16"/>
    </row>
    <row r="157" spans="5:5" x14ac:dyDescent="0.2">
      <c r="E157" s="16"/>
    </row>
    <row r="158" spans="5:5" x14ac:dyDescent="0.2">
      <c r="E158" s="16"/>
    </row>
    <row r="159" spans="5:5" x14ac:dyDescent="0.2">
      <c r="E159" s="16"/>
    </row>
    <row r="160" spans="5:5" x14ac:dyDescent="0.2">
      <c r="E160" s="16"/>
    </row>
    <row r="161" spans="5:5" x14ac:dyDescent="0.2">
      <c r="E161" s="16"/>
    </row>
    <row r="162" spans="5:5" x14ac:dyDescent="0.2">
      <c r="E162" s="16"/>
    </row>
    <row r="163" spans="5:5" x14ac:dyDescent="0.2">
      <c r="E163" s="16"/>
    </row>
    <row r="164" spans="5:5" x14ac:dyDescent="0.2">
      <c r="E164" s="16"/>
    </row>
    <row r="165" spans="5:5" x14ac:dyDescent="0.2">
      <c r="E165" s="16"/>
    </row>
    <row r="166" spans="5:5" x14ac:dyDescent="0.2">
      <c r="E166" s="16"/>
    </row>
    <row r="167" spans="5:5" x14ac:dyDescent="0.2">
      <c r="E167" s="16"/>
    </row>
    <row r="168" spans="5:5" x14ac:dyDescent="0.2">
      <c r="E168" s="16"/>
    </row>
    <row r="169" spans="5:5" x14ac:dyDescent="0.2">
      <c r="E169" s="16"/>
    </row>
    <row r="170" spans="5:5" x14ac:dyDescent="0.2">
      <c r="E170" s="16"/>
    </row>
    <row r="171" spans="5:5" x14ac:dyDescent="0.2">
      <c r="E171" s="16"/>
    </row>
    <row r="172" spans="5:5" x14ac:dyDescent="0.2">
      <c r="E172" s="16"/>
    </row>
    <row r="173" spans="5:5" x14ac:dyDescent="0.2">
      <c r="E173" s="16"/>
    </row>
    <row r="174" spans="5:5" x14ac:dyDescent="0.2">
      <c r="E174" s="16"/>
    </row>
    <row r="175" spans="5:5" x14ac:dyDescent="0.2">
      <c r="E175" s="16"/>
    </row>
    <row r="176" spans="5:5" x14ac:dyDescent="0.2">
      <c r="E176" s="16"/>
    </row>
    <row r="177" spans="5:5" x14ac:dyDescent="0.2">
      <c r="E177" s="16"/>
    </row>
    <row r="178" spans="5:5" x14ac:dyDescent="0.2">
      <c r="E178" s="16"/>
    </row>
    <row r="179" spans="5:5" x14ac:dyDescent="0.2">
      <c r="E179" s="16"/>
    </row>
    <row r="180" spans="5:5" x14ac:dyDescent="0.2">
      <c r="E180" s="16"/>
    </row>
    <row r="181" spans="5:5" x14ac:dyDescent="0.2">
      <c r="E181" s="16"/>
    </row>
    <row r="182" spans="5:5" x14ac:dyDescent="0.2">
      <c r="E182" s="16"/>
    </row>
    <row r="183" spans="5:5" x14ac:dyDescent="0.2">
      <c r="E183" s="16"/>
    </row>
    <row r="184" spans="5:5" x14ac:dyDescent="0.2">
      <c r="E184" s="16"/>
    </row>
    <row r="185" spans="5:5" x14ac:dyDescent="0.2">
      <c r="E185" s="16"/>
    </row>
    <row r="186" spans="5:5" x14ac:dyDescent="0.2">
      <c r="E186" s="16"/>
    </row>
    <row r="187" spans="5:5" x14ac:dyDescent="0.2">
      <c r="E187" s="16"/>
    </row>
    <row r="188" spans="5:5" x14ac:dyDescent="0.2">
      <c r="E188" s="16"/>
    </row>
    <row r="189" spans="5:5" x14ac:dyDescent="0.2">
      <c r="E189" s="16"/>
    </row>
    <row r="190" spans="5:5" x14ac:dyDescent="0.2">
      <c r="E190" s="16"/>
    </row>
    <row r="191" spans="5:5" x14ac:dyDescent="0.2">
      <c r="E191" s="16"/>
    </row>
    <row r="192" spans="5:5" x14ac:dyDescent="0.2">
      <c r="E192" s="16"/>
    </row>
    <row r="193" spans="5:5" x14ac:dyDescent="0.2">
      <c r="E193" s="16"/>
    </row>
    <row r="194" spans="5:5" x14ac:dyDescent="0.2">
      <c r="E194" s="16"/>
    </row>
    <row r="195" spans="5:5" x14ac:dyDescent="0.2">
      <c r="E195" s="16"/>
    </row>
    <row r="196" spans="5:5" x14ac:dyDescent="0.2">
      <c r="E196" s="16"/>
    </row>
    <row r="197" spans="5:5" x14ac:dyDescent="0.2">
      <c r="E197" s="16"/>
    </row>
    <row r="198" spans="5:5" x14ac:dyDescent="0.2">
      <c r="E198" s="16"/>
    </row>
    <row r="199" spans="5:5" x14ac:dyDescent="0.2">
      <c r="E199" s="16"/>
    </row>
    <row r="200" spans="5:5" x14ac:dyDescent="0.2">
      <c r="E200" s="16"/>
    </row>
    <row r="201" spans="5:5" x14ac:dyDescent="0.2">
      <c r="E201" s="16"/>
    </row>
    <row r="202" spans="5:5" x14ac:dyDescent="0.2">
      <c r="E202" s="16"/>
    </row>
    <row r="203" spans="5:5" x14ac:dyDescent="0.2">
      <c r="E203" s="16"/>
    </row>
    <row r="204" spans="5:5" x14ac:dyDescent="0.2">
      <c r="E204" s="16"/>
    </row>
    <row r="205" spans="5:5" x14ac:dyDescent="0.2">
      <c r="E205" s="16"/>
    </row>
    <row r="206" spans="5:5" x14ac:dyDescent="0.2">
      <c r="E206" s="1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3298</v>
      </c>
      <c r="B1" t="s">
        <v>3286</v>
      </c>
      <c r="C1" t="s">
        <v>3299</v>
      </c>
      <c r="D1" t="s">
        <v>3300</v>
      </c>
      <c r="E1" t="s">
        <v>3301</v>
      </c>
      <c r="F1" t="s">
        <v>3302</v>
      </c>
    </row>
    <row r="2" spans="1:6" x14ac:dyDescent="0.2">
      <c r="E2" s="17"/>
    </row>
    <row r="3" spans="1:6" x14ac:dyDescent="0.2">
      <c r="E3" s="17"/>
    </row>
    <row r="4" spans="1:6" x14ac:dyDescent="0.2">
      <c r="E4" s="17"/>
    </row>
    <row r="5" spans="1:6" x14ac:dyDescent="0.2">
      <c r="E5" s="17"/>
    </row>
    <row r="6" spans="1:6" x14ac:dyDescent="0.2">
      <c r="E6" s="17"/>
    </row>
    <row r="7" spans="1:6" x14ac:dyDescent="0.2">
      <c r="E7" s="17"/>
    </row>
    <row r="8" spans="1:6" x14ac:dyDescent="0.2">
      <c r="E8" s="17"/>
    </row>
    <row r="9" spans="1:6" x14ac:dyDescent="0.2">
      <c r="E9" s="17"/>
    </row>
    <row r="10" spans="1:6" x14ac:dyDescent="0.2">
      <c r="E10" s="17"/>
    </row>
    <row r="11" spans="1:6" x14ac:dyDescent="0.2">
      <c r="E11" s="17"/>
    </row>
    <row r="12" spans="1:6" x14ac:dyDescent="0.2">
      <c r="E12" s="17"/>
    </row>
    <row r="13" spans="1:6" x14ac:dyDescent="0.2">
      <c r="E13" s="17"/>
    </row>
    <row r="14" spans="1:6" x14ac:dyDescent="0.2">
      <c r="E14" s="17"/>
    </row>
    <row r="15" spans="1:6" x14ac:dyDescent="0.2">
      <c r="E15" s="17"/>
    </row>
    <row r="16" spans="1:6" x14ac:dyDescent="0.2">
      <c r="E16" s="17"/>
    </row>
    <row r="17" spans="5:5" x14ac:dyDescent="0.2">
      <c r="E17" s="17"/>
    </row>
    <row r="18" spans="5:5" x14ac:dyDescent="0.2">
      <c r="E18" s="17"/>
    </row>
    <row r="19" spans="5:5" x14ac:dyDescent="0.2">
      <c r="E19" s="17"/>
    </row>
    <row r="20" spans="5:5" x14ac:dyDescent="0.2">
      <c r="E20" s="17"/>
    </row>
    <row r="21" spans="5:5" x14ac:dyDescent="0.2">
      <c r="E21" s="17"/>
    </row>
    <row r="22" spans="5:5" x14ac:dyDescent="0.2">
      <c r="E22" s="17"/>
    </row>
    <row r="23" spans="5:5" x14ac:dyDescent="0.2">
      <c r="E23" s="17"/>
    </row>
    <row r="24" spans="5:5" x14ac:dyDescent="0.2">
      <c r="E24" s="17"/>
    </row>
    <row r="25" spans="5:5" x14ac:dyDescent="0.2">
      <c r="E25" s="17"/>
    </row>
    <row r="26" spans="5:5" x14ac:dyDescent="0.2">
      <c r="E26" s="17"/>
    </row>
    <row r="27" spans="5:5" x14ac:dyDescent="0.2">
      <c r="E27" s="17"/>
    </row>
    <row r="28" spans="5:5" x14ac:dyDescent="0.2">
      <c r="E28" s="17"/>
    </row>
    <row r="29" spans="5:5" x14ac:dyDescent="0.2">
      <c r="E29" s="17"/>
    </row>
    <row r="30" spans="5:5" x14ac:dyDescent="0.2">
      <c r="E30" s="17"/>
    </row>
    <row r="31" spans="5:5" x14ac:dyDescent="0.2">
      <c r="E31" s="17"/>
    </row>
    <row r="32" spans="5:5" x14ac:dyDescent="0.2">
      <c r="E32" s="17"/>
    </row>
    <row r="33" spans="5:5" x14ac:dyDescent="0.2">
      <c r="E33" s="17"/>
    </row>
    <row r="34" spans="5:5" x14ac:dyDescent="0.2">
      <c r="E34" s="17"/>
    </row>
    <row r="35" spans="5:5" x14ac:dyDescent="0.2">
      <c r="E35" s="17"/>
    </row>
    <row r="36" spans="5:5" x14ac:dyDescent="0.2">
      <c r="E36" s="17"/>
    </row>
    <row r="37" spans="5:5" x14ac:dyDescent="0.2">
      <c r="E37" s="17"/>
    </row>
    <row r="38" spans="5:5" x14ac:dyDescent="0.2">
      <c r="E38" s="17"/>
    </row>
    <row r="39" spans="5:5" x14ac:dyDescent="0.2">
      <c r="E39" s="17"/>
    </row>
    <row r="40" spans="5:5" x14ac:dyDescent="0.2">
      <c r="E40" s="17"/>
    </row>
    <row r="41" spans="5:5" x14ac:dyDescent="0.2">
      <c r="E41" s="17"/>
    </row>
    <row r="42" spans="5:5" x14ac:dyDescent="0.2">
      <c r="E42" s="17"/>
    </row>
    <row r="43" spans="5:5" x14ac:dyDescent="0.2">
      <c r="E43" s="17"/>
    </row>
    <row r="44" spans="5:5" x14ac:dyDescent="0.2">
      <c r="E44" s="17"/>
    </row>
    <row r="45" spans="5:5" x14ac:dyDescent="0.2">
      <c r="E45" s="17"/>
    </row>
    <row r="46" spans="5:5" x14ac:dyDescent="0.2">
      <c r="E46" s="17"/>
    </row>
    <row r="47" spans="5:5" x14ac:dyDescent="0.2">
      <c r="E47" s="17"/>
    </row>
    <row r="48" spans="5:5" x14ac:dyDescent="0.2">
      <c r="E48" s="17"/>
    </row>
    <row r="49" spans="5:5" x14ac:dyDescent="0.2">
      <c r="E49" s="17"/>
    </row>
    <row r="50" spans="5:5" x14ac:dyDescent="0.2">
      <c r="E50" s="17"/>
    </row>
    <row r="51" spans="5:5" x14ac:dyDescent="0.2">
      <c r="E51" s="17"/>
    </row>
    <row r="52" spans="5:5" x14ac:dyDescent="0.2">
      <c r="E52" s="17"/>
    </row>
    <row r="53" spans="5:5" x14ac:dyDescent="0.2">
      <c r="E53" s="17"/>
    </row>
    <row r="54" spans="5:5" x14ac:dyDescent="0.2">
      <c r="E54" s="17"/>
    </row>
    <row r="55" spans="5:5" x14ac:dyDescent="0.2">
      <c r="E55" s="17"/>
    </row>
    <row r="56" spans="5:5" x14ac:dyDescent="0.2">
      <c r="E56" s="17"/>
    </row>
    <row r="57" spans="5:5" x14ac:dyDescent="0.2">
      <c r="E57" s="17"/>
    </row>
    <row r="58" spans="5:5" x14ac:dyDescent="0.2">
      <c r="E58" s="17"/>
    </row>
    <row r="59" spans="5:5" x14ac:dyDescent="0.2">
      <c r="E59" s="17"/>
    </row>
    <row r="60" spans="5:5" x14ac:dyDescent="0.2">
      <c r="E60" s="17"/>
    </row>
    <row r="61" spans="5:5" x14ac:dyDescent="0.2">
      <c r="E61" s="17"/>
    </row>
    <row r="62" spans="5:5" x14ac:dyDescent="0.2">
      <c r="E62" s="17"/>
    </row>
    <row r="63" spans="5:5" x14ac:dyDescent="0.2">
      <c r="E63" s="17"/>
    </row>
    <row r="64" spans="5:5" x14ac:dyDescent="0.2">
      <c r="E64" s="17"/>
    </row>
    <row r="65" spans="5:5" x14ac:dyDescent="0.2">
      <c r="E65" s="17"/>
    </row>
    <row r="66" spans="5:5" x14ac:dyDescent="0.2">
      <c r="E66" s="17"/>
    </row>
    <row r="67" spans="5:5" x14ac:dyDescent="0.2">
      <c r="E67" s="17"/>
    </row>
    <row r="68" spans="5:5" x14ac:dyDescent="0.2">
      <c r="E68" s="17"/>
    </row>
    <row r="69" spans="5:5" x14ac:dyDescent="0.2">
      <c r="E69" s="17"/>
    </row>
    <row r="70" spans="5:5" x14ac:dyDescent="0.2">
      <c r="E70" s="17"/>
    </row>
    <row r="71" spans="5:5" x14ac:dyDescent="0.2">
      <c r="E71" s="17"/>
    </row>
    <row r="72" spans="5:5" x14ac:dyDescent="0.2">
      <c r="E72" s="17"/>
    </row>
    <row r="73" spans="5:5" x14ac:dyDescent="0.2">
      <c r="E73" s="17"/>
    </row>
    <row r="74" spans="5:5" x14ac:dyDescent="0.2">
      <c r="E74" s="17"/>
    </row>
    <row r="75" spans="5:5" x14ac:dyDescent="0.2">
      <c r="E75" s="17"/>
    </row>
    <row r="76" spans="5:5" x14ac:dyDescent="0.2">
      <c r="E76" s="17"/>
    </row>
    <row r="77" spans="5:5" x14ac:dyDescent="0.2">
      <c r="E77" s="17"/>
    </row>
    <row r="78" spans="5:5" x14ac:dyDescent="0.2">
      <c r="E78" s="17"/>
    </row>
    <row r="79" spans="5:5" x14ac:dyDescent="0.2">
      <c r="E79" s="17"/>
    </row>
    <row r="80" spans="5:5" x14ac:dyDescent="0.2">
      <c r="E80" s="17"/>
    </row>
    <row r="81" spans="5:5" x14ac:dyDescent="0.2">
      <c r="E81" s="17"/>
    </row>
    <row r="82" spans="5:5" x14ac:dyDescent="0.2">
      <c r="E82" s="17"/>
    </row>
    <row r="83" spans="5:5" x14ac:dyDescent="0.2">
      <c r="E83" s="17"/>
    </row>
    <row r="84" spans="5:5" x14ac:dyDescent="0.2">
      <c r="E84" s="17"/>
    </row>
    <row r="85" spans="5:5" x14ac:dyDescent="0.2">
      <c r="E85" s="17"/>
    </row>
    <row r="86" spans="5:5" x14ac:dyDescent="0.2">
      <c r="E86" s="17"/>
    </row>
    <row r="87" spans="5:5" x14ac:dyDescent="0.2">
      <c r="E87" s="17"/>
    </row>
    <row r="88" spans="5:5" x14ac:dyDescent="0.2">
      <c r="E88" s="17"/>
    </row>
    <row r="89" spans="5:5" x14ac:dyDescent="0.2">
      <c r="E89" s="17"/>
    </row>
    <row r="90" spans="5:5" x14ac:dyDescent="0.2">
      <c r="E90" s="17"/>
    </row>
    <row r="91" spans="5:5" x14ac:dyDescent="0.2">
      <c r="E91" s="17"/>
    </row>
    <row r="92" spans="5:5" x14ac:dyDescent="0.2">
      <c r="E92" s="17"/>
    </row>
    <row r="93" spans="5:5" x14ac:dyDescent="0.2">
      <c r="E93" s="17"/>
    </row>
    <row r="94" spans="5:5" x14ac:dyDescent="0.2">
      <c r="E94" s="17"/>
    </row>
    <row r="95" spans="5:5" x14ac:dyDescent="0.2">
      <c r="E95" s="17"/>
    </row>
    <row r="96" spans="5:5" x14ac:dyDescent="0.2">
      <c r="E96" s="17"/>
    </row>
    <row r="97" spans="5:5" x14ac:dyDescent="0.2">
      <c r="E97" s="17"/>
    </row>
    <row r="98" spans="5:5" x14ac:dyDescent="0.2">
      <c r="E98" s="17"/>
    </row>
    <row r="99" spans="5:5" x14ac:dyDescent="0.2">
      <c r="E99" s="17"/>
    </row>
    <row r="100" spans="5:5" x14ac:dyDescent="0.2">
      <c r="E100" s="17"/>
    </row>
    <row r="101" spans="5:5" x14ac:dyDescent="0.2">
      <c r="E101" s="17"/>
    </row>
    <row r="102" spans="5:5" x14ac:dyDescent="0.2">
      <c r="E102" s="17"/>
    </row>
    <row r="103" spans="5:5" x14ac:dyDescent="0.2">
      <c r="E103" s="17"/>
    </row>
    <row r="104" spans="5:5" x14ac:dyDescent="0.2">
      <c r="E104" s="17"/>
    </row>
    <row r="105" spans="5:5" x14ac:dyDescent="0.2">
      <c r="E105" s="17"/>
    </row>
    <row r="106" spans="5:5" x14ac:dyDescent="0.2">
      <c r="E106" s="17"/>
    </row>
    <row r="107" spans="5:5" x14ac:dyDescent="0.2">
      <c r="E107" s="17"/>
    </row>
    <row r="108" spans="5:5" x14ac:dyDescent="0.2">
      <c r="E108" s="17"/>
    </row>
    <row r="109" spans="5:5" x14ac:dyDescent="0.2">
      <c r="E109" s="17"/>
    </row>
    <row r="110" spans="5:5" x14ac:dyDescent="0.2">
      <c r="E110" s="17"/>
    </row>
    <row r="111" spans="5:5" x14ac:dyDescent="0.2">
      <c r="E111" s="17"/>
    </row>
    <row r="112" spans="5:5" x14ac:dyDescent="0.2">
      <c r="E112" s="17"/>
    </row>
    <row r="113" spans="5:5" x14ac:dyDescent="0.2">
      <c r="E113" s="17"/>
    </row>
    <row r="114" spans="5:5" x14ac:dyDescent="0.2">
      <c r="E114" s="17"/>
    </row>
    <row r="115" spans="5:5" x14ac:dyDescent="0.2">
      <c r="E115" s="17"/>
    </row>
    <row r="116" spans="5:5" x14ac:dyDescent="0.2">
      <c r="E116" s="17"/>
    </row>
    <row r="117" spans="5:5" x14ac:dyDescent="0.2">
      <c r="E117" s="17"/>
    </row>
    <row r="118" spans="5:5" x14ac:dyDescent="0.2">
      <c r="E118" s="17"/>
    </row>
    <row r="119" spans="5:5" x14ac:dyDescent="0.2">
      <c r="E119" s="17"/>
    </row>
    <row r="120" spans="5:5" x14ac:dyDescent="0.2">
      <c r="E120" s="17"/>
    </row>
    <row r="121" spans="5:5" x14ac:dyDescent="0.2">
      <c r="E121" s="17"/>
    </row>
    <row r="122" spans="5:5" x14ac:dyDescent="0.2">
      <c r="E122" s="17"/>
    </row>
    <row r="123" spans="5:5" x14ac:dyDescent="0.2">
      <c r="E123" s="17"/>
    </row>
    <row r="124" spans="5:5" x14ac:dyDescent="0.2">
      <c r="E124" s="17"/>
    </row>
    <row r="125" spans="5:5" x14ac:dyDescent="0.2">
      <c r="E125" s="17"/>
    </row>
    <row r="126" spans="5:5" x14ac:dyDescent="0.2">
      <c r="E126" s="17"/>
    </row>
    <row r="127" spans="5:5" x14ac:dyDescent="0.2">
      <c r="E127" s="17"/>
    </row>
    <row r="128" spans="5:5" x14ac:dyDescent="0.2">
      <c r="E128" s="17"/>
    </row>
    <row r="129" spans="5:5" x14ac:dyDescent="0.2">
      <c r="E129" s="17"/>
    </row>
    <row r="130" spans="5:5" x14ac:dyDescent="0.2">
      <c r="E130" s="17"/>
    </row>
    <row r="131" spans="5:5" x14ac:dyDescent="0.2">
      <c r="E131" s="17"/>
    </row>
    <row r="132" spans="5:5" x14ac:dyDescent="0.2">
      <c r="E132" s="17"/>
    </row>
    <row r="133" spans="5:5" x14ac:dyDescent="0.2">
      <c r="E133" s="17"/>
    </row>
    <row r="134" spans="5:5" x14ac:dyDescent="0.2">
      <c r="E134" s="17"/>
    </row>
    <row r="135" spans="5:5" x14ac:dyDescent="0.2">
      <c r="E135" s="17"/>
    </row>
    <row r="136" spans="5:5" x14ac:dyDescent="0.2">
      <c r="E136" s="17"/>
    </row>
    <row r="137" spans="5:5" x14ac:dyDescent="0.2">
      <c r="E137" s="17"/>
    </row>
    <row r="138" spans="5:5" x14ac:dyDescent="0.2">
      <c r="E138" s="17"/>
    </row>
    <row r="139" spans="5:5" x14ac:dyDescent="0.2">
      <c r="E139" s="17"/>
    </row>
    <row r="140" spans="5:5" x14ac:dyDescent="0.2">
      <c r="E140" s="17"/>
    </row>
    <row r="141" spans="5:5" x14ac:dyDescent="0.2">
      <c r="E141" s="17"/>
    </row>
    <row r="142" spans="5:5" x14ac:dyDescent="0.2">
      <c r="E142" s="17"/>
    </row>
    <row r="143" spans="5:5" x14ac:dyDescent="0.2">
      <c r="E143" s="17"/>
    </row>
    <row r="144" spans="5:5" x14ac:dyDescent="0.2">
      <c r="E144" s="17"/>
    </row>
    <row r="145" spans="5:5" x14ac:dyDescent="0.2">
      <c r="E145" s="17"/>
    </row>
    <row r="146" spans="5:5" x14ac:dyDescent="0.2">
      <c r="E146" s="17"/>
    </row>
    <row r="147" spans="5:5" x14ac:dyDescent="0.2">
      <c r="E147" s="17"/>
    </row>
    <row r="148" spans="5:5" x14ac:dyDescent="0.2">
      <c r="E148" s="17"/>
    </row>
    <row r="149" spans="5:5" x14ac:dyDescent="0.2">
      <c r="E149" s="17"/>
    </row>
    <row r="150" spans="5:5" x14ac:dyDescent="0.2">
      <c r="E150" s="17"/>
    </row>
    <row r="151" spans="5:5" x14ac:dyDescent="0.2">
      <c r="E151" s="17"/>
    </row>
    <row r="152" spans="5:5" x14ac:dyDescent="0.2">
      <c r="E152" s="17"/>
    </row>
    <row r="153" spans="5:5" x14ac:dyDescent="0.2">
      <c r="E153" s="17"/>
    </row>
    <row r="154" spans="5:5" x14ac:dyDescent="0.2">
      <c r="E154" s="17"/>
    </row>
    <row r="155" spans="5:5" x14ac:dyDescent="0.2">
      <c r="E155" s="17"/>
    </row>
    <row r="156" spans="5:5" x14ac:dyDescent="0.2">
      <c r="E156" s="17"/>
    </row>
    <row r="157" spans="5:5" x14ac:dyDescent="0.2">
      <c r="E157" s="17"/>
    </row>
    <row r="158" spans="5:5" x14ac:dyDescent="0.2">
      <c r="E158" s="17"/>
    </row>
    <row r="159" spans="5:5" x14ac:dyDescent="0.2">
      <c r="E159" s="17"/>
    </row>
    <row r="160" spans="5:5" x14ac:dyDescent="0.2">
      <c r="E160" s="17"/>
    </row>
    <row r="161" spans="5:5" x14ac:dyDescent="0.2">
      <c r="E161" s="17"/>
    </row>
    <row r="162" spans="5:5" x14ac:dyDescent="0.2">
      <c r="E162" s="17"/>
    </row>
    <row r="163" spans="5:5" x14ac:dyDescent="0.2">
      <c r="E163" s="17"/>
    </row>
    <row r="164" spans="5:5" x14ac:dyDescent="0.2">
      <c r="E164" s="17"/>
    </row>
    <row r="165" spans="5:5" x14ac:dyDescent="0.2">
      <c r="E165" s="17"/>
    </row>
    <row r="166" spans="5:5" x14ac:dyDescent="0.2">
      <c r="E166" s="17"/>
    </row>
    <row r="167" spans="5:5" x14ac:dyDescent="0.2">
      <c r="E167" s="17"/>
    </row>
    <row r="168" spans="5:5" x14ac:dyDescent="0.2">
      <c r="E168" s="17"/>
    </row>
    <row r="169" spans="5:5" x14ac:dyDescent="0.2">
      <c r="E169" s="17"/>
    </row>
    <row r="170" spans="5:5" x14ac:dyDescent="0.2">
      <c r="E170" s="17"/>
    </row>
    <row r="171" spans="5:5" x14ac:dyDescent="0.2">
      <c r="E171" s="17"/>
    </row>
    <row r="172" spans="5:5" x14ac:dyDescent="0.2">
      <c r="E172" s="17"/>
    </row>
    <row r="173" spans="5:5" x14ac:dyDescent="0.2">
      <c r="E173" s="17"/>
    </row>
    <row r="174" spans="5:5" x14ac:dyDescent="0.2">
      <c r="E174" s="17"/>
    </row>
    <row r="175" spans="5:5" x14ac:dyDescent="0.2">
      <c r="E175" s="17"/>
    </row>
    <row r="176" spans="5:5" x14ac:dyDescent="0.2">
      <c r="E176" s="17"/>
    </row>
    <row r="177" spans="5:5" x14ac:dyDescent="0.2">
      <c r="E177" s="17"/>
    </row>
    <row r="178" spans="5:5" x14ac:dyDescent="0.2">
      <c r="E178" s="17"/>
    </row>
    <row r="179" spans="5:5" x14ac:dyDescent="0.2">
      <c r="E179" s="17"/>
    </row>
    <row r="180" spans="5:5" x14ac:dyDescent="0.2">
      <c r="E180" s="17"/>
    </row>
    <row r="181" spans="5:5" x14ac:dyDescent="0.2">
      <c r="E181" s="17"/>
    </row>
    <row r="182" spans="5:5" x14ac:dyDescent="0.2">
      <c r="E182" s="17"/>
    </row>
    <row r="183" spans="5:5" x14ac:dyDescent="0.2">
      <c r="E183" s="17"/>
    </row>
    <row r="184" spans="5:5" x14ac:dyDescent="0.2">
      <c r="E184" s="17"/>
    </row>
    <row r="185" spans="5:5" x14ac:dyDescent="0.2">
      <c r="E185" s="17"/>
    </row>
    <row r="186" spans="5:5" x14ac:dyDescent="0.2">
      <c r="E186" s="17"/>
    </row>
    <row r="187" spans="5:5" x14ac:dyDescent="0.2">
      <c r="E187" s="17"/>
    </row>
    <row r="188" spans="5:5" x14ac:dyDescent="0.2">
      <c r="E188" s="17"/>
    </row>
    <row r="189" spans="5:5" x14ac:dyDescent="0.2">
      <c r="E189" s="17"/>
    </row>
    <row r="190" spans="5:5" x14ac:dyDescent="0.2">
      <c r="E190" s="17"/>
    </row>
    <row r="191" spans="5:5" x14ac:dyDescent="0.2">
      <c r="E191" s="17"/>
    </row>
    <row r="192" spans="5:5" x14ac:dyDescent="0.2">
      <c r="E192" s="17"/>
    </row>
    <row r="193" spans="5:5" x14ac:dyDescent="0.2">
      <c r="E193" s="17"/>
    </row>
    <row r="194" spans="5:5" x14ac:dyDescent="0.2">
      <c r="E194" s="17"/>
    </row>
    <row r="195" spans="5:5" x14ac:dyDescent="0.2">
      <c r="E195" s="17"/>
    </row>
    <row r="196" spans="5:5" x14ac:dyDescent="0.2">
      <c r="E196" s="17"/>
    </row>
    <row r="197" spans="5:5" x14ac:dyDescent="0.2">
      <c r="E197" s="17"/>
    </row>
    <row r="198" spans="5:5" x14ac:dyDescent="0.2">
      <c r="E198" s="17"/>
    </row>
    <row r="199" spans="5:5" x14ac:dyDescent="0.2">
      <c r="E199" s="17"/>
    </row>
    <row r="200" spans="5:5" x14ac:dyDescent="0.2">
      <c r="E200" s="17"/>
    </row>
    <row r="201" spans="5:5" x14ac:dyDescent="0.2">
      <c r="E201" s="17"/>
    </row>
    <row r="202" spans="5:5" x14ac:dyDescent="0.2">
      <c r="E202" s="17"/>
    </row>
    <row r="203" spans="5:5" x14ac:dyDescent="0.2">
      <c r="E203" s="17"/>
    </row>
    <row r="204" spans="5:5" x14ac:dyDescent="0.2">
      <c r="E204" s="17"/>
    </row>
    <row r="205" spans="5:5" x14ac:dyDescent="0.2">
      <c r="E205" s="17"/>
    </row>
    <row r="206" spans="5:5" x14ac:dyDescent="0.2">
      <c r="E206" s="17"/>
    </row>
    <row r="207" spans="5:5" x14ac:dyDescent="0.2">
      <c r="E207" s="17"/>
    </row>
    <row r="208" spans="5:5" x14ac:dyDescent="0.2">
      <c r="E208" s="17"/>
    </row>
    <row r="209" spans="5:5" x14ac:dyDescent="0.2">
      <c r="E209" s="17"/>
    </row>
    <row r="210" spans="5:5" x14ac:dyDescent="0.2">
      <c r="E210" s="17"/>
    </row>
    <row r="211" spans="5:5" x14ac:dyDescent="0.2">
      <c r="E211" s="17"/>
    </row>
    <row r="212" spans="5:5" x14ac:dyDescent="0.2">
      <c r="E212" s="17"/>
    </row>
    <row r="213" spans="5:5" x14ac:dyDescent="0.2">
      <c r="E213" s="17"/>
    </row>
    <row r="214" spans="5:5" x14ac:dyDescent="0.2">
      <c r="E214" s="17"/>
    </row>
    <row r="215" spans="5:5" x14ac:dyDescent="0.2">
      <c r="E215" s="17"/>
    </row>
    <row r="216" spans="5:5" x14ac:dyDescent="0.2">
      <c r="E216" s="17"/>
    </row>
    <row r="217" spans="5:5" x14ac:dyDescent="0.2">
      <c r="E217" s="17"/>
    </row>
    <row r="218" spans="5:5" x14ac:dyDescent="0.2">
      <c r="E218" s="17"/>
    </row>
    <row r="219" spans="5:5" x14ac:dyDescent="0.2">
      <c r="E219" s="17"/>
    </row>
    <row r="220" spans="5:5" x14ac:dyDescent="0.2">
      <c r="E220" s="17"/>
    </row>
    <row r="221" spans="5:5" x14ac:dyDescent="0.2">
      <c r="E221" s="17"/>
    </row>
    <row r="222" spans="5:5" x14ac:dyDescent="0.2">
      <c r="E222" s="17"/>
    </row>
    <row r="223" spans="5:5" x14ac:dyDescent="0.2">
      <c r="E223" s="17"/>
    </row>
    <row r="224" spans="5:5" x14ac:dyDescent="0.2">
      <c r="E224" s="17"/>
    </row>
    <row r="225" spans="5:5" x14ac:dyDescent="0.2">
      <c r="E225" s="17"/>
    </row>
    <row r="226" spans="5:5" x14ac:dyDescent="0.2">
      <c r="E226" s="17"/>
    </row>
    <row r="227" spans="5:5" x14ac:dyDescent="0.2">
      <c r="E227" s="17"/>
    </row>
    <row r="228" spans="5:5" x14ac:dyDescent="0.2">
      <c r="E228" s="17"/>
    </row>
    <row r="229" spans="5:5" x14ac:dyDescent="0.2">
      <c r="E229" s="17"/>
    </row>
    <row r="230" spans="5:5" x14ac:dyDescent="0.2">
      <c r="E230" s="17"/>
    </row>
    <row r="231" spans="5:5" x14ac:dyDescent="0.2">
      <c r="E231" s="17"/>
    </row>
    <row r="232" spans="5:5" x14ac:dyDescent="0.2">
      <c r="E232" s="17"/>
    </row>
    <row r="233" spans="5:5" x14ac:dyDescent="0.2">
      <c r="E233" s="17"/>
    </row>
    <row r="234" spans="5:5" x14ac:dyDescent="0.2">
      <c r="E234" s="17"/>
    </row>
    <row r="235" spans="5:5" x14ac:dyDescent="0.2">
      <c r="E235" s="17"/>
    </row>
    <row r="236" spans="5:5" x14ac:dyDescent="0.2">
      <c r="E236" s="17"/>
    </row>
    <row r="237" spans="5:5" x14ac:dyDescent="0.2">
      <c r="E237" s="17"/>
    </row>
    <row r="238" spans="5:5" x14ac:dyDescent="0.2">
      <c r="E238" s="17"/>
    </row>
    <row r="239" spans="5:5" x14ac:dyDescent="0.2">
      <c r="E239" s="17"/>
    </row>
    <row r="240" spans="5:5" x14ac:dyDescent="0.2">
      <c r="E240" s="17"/>
    </row>
    <row r="241" spans="5:5" x14ac:dyDescent="0.2">
      <c r="E241" s="17"/>
    </row>
    <row r="242" spans="5:5" x14ac:dyDescent="0.2">
      <c r="E242" s="17"/>
    </row>
    <row r="243" spans="5:5" x14ac:dyDescent="0.2">
      <c r="E243" s="17"/>
    </row>
    <row r="244" spans="5:5" x14ac:dyDescent="0.2">
      <c r="E244" s="17"/>
    </row>
    <row r="245" spans="5:5" x14ac:dyDescent="0.2">
      <c r="E245" s="17"/>
    </row>
    <row r="246" spans="5:5" x14ac:dyDescent="0.2">
      <c r="E246" s="17"/>
    </row>
    <row r="247" spans="5:5" x14ac:dyDescent="0.2">
      <c r="E247" s="17"/>
    </row>
    <row r="248" spans="5:5" x14ac:dyDescent="0.2">
      <c r="E248" s="17"/>
    </row>
    <row r="249" spans="5:5" x14ac:dyDescent="0.2">
      <c r="E249" s="17"/>
    </row>
    <row r="250" spans="5:5" x14ac:dyDescent="0.2">
      <c r="E250" s="17"/>
    </row>
    <row r="251" spans="5:5" x14ac:dyDescent="0.2">
      <c r="E251" s="17"/>
    </row>
    <row r="252" spans="5:5" x14ac:dyDescent="0.2">
      <c r="E252" s="17"/>
    </row>
    <row r="253" spans="5:5" x14ac:dyDescent="0.2">
      <c r="E253" s="17"/>
    </row>
    <row r="254" spans="5:5" x14ac:dyDescent="0.2">
      <c r="E254" s="17"/>
    </row>
    <row r="255" spans="5:5" x14ac:dyDescent="0.2">
      <c r="E255" s="17"/>
    </row>
    <row r="256" spans="5:5" x14ac:dyDescent="0.2">
      <c r="E256" s="17"/>
    </row>
    <row r="257" spans="5:5" x14ac:dyDescent="0.2">
      <c r="E257" s="17"/>
    </row>
    <row r="258" spans="5:5" x14ac:dyDescent="0.2">
      <c r="E258" s="17"/>
    </row>
    <row r="259" spans="5:5" x14ac:dyDescent="0.2">
      <c r="E259" s="17"/>
    </row>
    <row r="260" spans="5:5" x14ac:dyDescent="0.2">
      <c r="E260" s="17"/>
    </row>
    <row r="261" spans="5:5" x14ac:dyDescent="0.2">
      <c r="E261" s="17"/>
    </row>
    <row r="262" spans="5:5" x14ac:dyDescent="0.2">
      <c r="E262" s="17"/>
    </row>
    <row r="263" spans="5:5" x14ac:dyDescent="0.2">
      <c r="E263" s="17"/>
    </row>
    <row r="264" spans="5:5" x14ac:dyDescent="0.2">
      <c r="E264" s="17"/>
    </row>
    <row r="265" spans="5:5" x14ac:dyDescent="0.2">
      <c r="E265" s="17"/>
    </row>
    <row r="266" spans="5:5" x14ac:dyDescent="0.2">
      <c r="E266" s="17"/>
    </row>
    <row r="267" spans="5:5" x14ac:dyDescent="0.2">
      <c r="E267" s="17"/>
    </row>
    <row r="268" spans="5:5" x14ac:dyDescent="0.2">
      <c r="E268" s="17"/>
    </row>
    <row r="269" spans="5:5" x14ac:dyDescent="0.2">
      <c r="E269" s="17"/>
    </row>
    <row r="270" spans="5:5" x14ac:dyDescent="0.2">
      <c r="E270" s="17"/>
    </row>
    <row r="271" spans="5:5" x14ac:dyDescent="0.2">
      <c r="E271" s="17"/>
    </row>
    <row r="272" spans="5:5" x14ac:dyDescent="0.2">
      <c r="E272" s="17"/>
    </row>
    <row r="273" spans="5:5" x14ac:dyDescent="0.2">
      <c r="E273" s="17"/>
    </row>
    <row r="274" spans="5:5" x14ac:dyDescent="0.2">
      <c r="E274" s="17"/>
    </row>
    <row r="275" spans="5:5" x14ac:dyDescent="0.2">
      <c r="E275" s="17"/>
    </row>
    <row r="276" spans="5:5" x14ac:dyDescent="0.2">
      <c r="E276" s="17"/>
    </row>
    <row r="277" spans="5:5" x14ac:dyDescent="0.2">
      <c r="E277" s="17"/>
    </row>
    <row r="278" spans="5:5" x14ac:dyDescent="0.2">
      <c r="E278" s="17"/>
    </row>
    <row r="279" spans="5:5" x14ac:dyDescent="0.2">
      <c r="E279" s="17"/>
    </row>
    <row r="280" spans="5:5" x14ac:dyDescent="0.2">
      <c r="E280" s="17"/>
    </row>
    <row r="281" spans="5:5" x14ac:dyDescent="0.2">
      <c r="E281" s="17"/>
    </row>
    <row r="282" spans="5:5" x14ac:dyDescent="0.2">
      <c r="E282" s="17"/>
    </row>
    <row r="283" spans="5:5" x14ac:dyDescent="0.2">
      <c r="E283" s="17"/>
    </row>
    <row r="284" spans="5:5" x14ac:dyDescent="0.2">
      <c r="E284" s="17"/>
    </row>
    <row r="285" spans="5:5" x14ac:dyDescent="0.2">
      <c r="E285" s="17"/>
    </row>
    <row r="286" spans="5:5" x14ac:dyDescent="0.2">
      <c r="E286" s="17"/>
    </row>
    <row r="287" spans="5:5" x14ac:dyDescent="0.2">
      <c r="E287" s="17"/>
    </row>
    <row r="288" spans="5:5" x14ac:dyDescent="0.2">
      <c r="E288" s="17"/>
    </row>
    <row r="289" spans="5:5" x14ac:dyDescent="0.2">
      <c r="E289" s="17"/>
    </row>
    <row r="290" spans="5:5" x14ac:dyDescent="0.2">
      <c r="E290" s="17"/>
    </row>
    <row r="291" spans="5:5" x14ac:dyDescent="0.2">
      <c r="E291" s="17"/>
    </row>
    <row r="292" spans="5:5" x14ac:dyDescent="0.2">
      <c r="E292" s="17"/>
    </row>
    <row r="293" spans="5:5" x14ac:dyDescent="0.2">
      <c r="E293" s="17"/>
    </row>
    <row r="294" spans="5:5" x14ac:dyDescent="0.2">
      <c r="E294" s="17"/>
    </row>
    <row r="295" spans="5:5" x14ac:dyDescent="0.2">
      <c r="E295" s="17"/>
    </row>
    <row r="296" spans="5:5" x14ac:dyDescent="0.2">
      <c r="E296" s="17"/>
    </row>
    <row r="297" spans="5:5" x14ac:dyDescent="0.2">
      <c r="E297" s="17"/>
    </row>
    <row r="298" spans="5:5" x14ac:dyDescent="0.2">
      <c r="E298" s="17"/>
    </row>
    <row r="299" spans="5:5" x14ac:dyDescent="0.2">
      <c r="E299" s="17"/>
    </row>
    <row r="300" spans="5:5" x14ac:dyDescent="0.2">
      <c r="E300" s="17"/>
    </row>
    <row r="301" spans="5:5" x14ac:dyDescent="0.2">
      <c r="E301" s="17"/>
    </row>
    <row r="302" spans="5:5" x14ac:dyDescent="0.2">
      <c r="E302" s="17"/>
    </row>
    <row r="303" spans="5:5" x14ac:dyDescent="0.2">
      <c r="E303" s="17"/>
    </row>
    <row r="304" spans="5:5" x14ac:dyDescent="0.2">
      <c r="E304" s="17"/>
    </row>
    <row r="305" spans="5:5" x14ac:dyDescent="0.2">
      <c r="E305" s="17"/>
    </row>
    <row r="306" spans="5:5" x14ac:dyDescent="0.2">
      <c r="E306" s="17"/>
    </row>
    <row r="307" spans="5:5" x14ac:dyDescent="0.2">
      <c r="E307" s="17"/>
    </row>
    <row r="308" spans="5:5" x14ac:dyDescent="0.2">
      <c r="E308" s="17"/>
    </row>
    <row r="309" spans="5:5" x14ac:dyDescent="0.2">
      <c r="E309" s="17"/>
    </row>
    <row r="310" spans="5:5" x14ac:dyDescent="0.2">
      <c r="E310" s="17"/>
    </row>
    <row r="311" spans="5:5" x14ac:dyDescent="0.2">
      <c r="E311" s="17"/>
    </row>
    <row r="312" spans="5:5" x14ac:dyDescent="0.2">
      <c r="E312" s="17"/>
    </row>
    <row r="313" spans="5:5" x14ac:dyDescent="0.2">
      <c r="E313" s="17"/>
    </row>
    <row r="314" spans="5:5" x14ac:dyDescent="0.2">
      <c r="E314" s="17"/>
    </row>
    <row r="315" spans="5:5" x14ac:dyDescent="0.2">
      <c r="E315" s="17"/>
    </row>
    <row r="316" spans="5:5" x14ac:dyDescent="0.2">
      <c r="E316" s="17"/>
    </row>
    <row r="317" spans="5:5" x14ac:dyDescent="0.2">
      <c r="E317" s="17"/>
    </row>
    <row r="318" spans="5:5" x14ac:dyDescent="0.2">
      <c r="E318" s="17"/>
    </row>
    <row r="319" spans="5:5" x14ac:dyDescent="0.2">
      <c r="E319" s="17"/>
    </row>
    <row r="320" spans="5:5" x14ac:dyDescent="0.2">
      <c r="E320" s="17"/>
    </row>
    <row r="321" spans="5:5" x14ac:dyDescent="0.2">
      <c r="E321" s="17"/>
    </row>
    <row r="322" spans="5:5" x14ac:dyDescent="0.2">
      <c r="E322" s="17"/>
    </row>
    <row r="323" spans="5:5" x14ac:dyDescent="0.2">
      <c r="E323" s="17"/>
    </row>
    <row r="324" spans="5:5" x14ac:dyDescent="0.2">
      <c r="E324" s="17"/>
    </row>
    <row r="325" spans="5:5" x14ac:dyDescent="0.2">
      <c r="E325" s="17"/>
    </row>
    <row r="326" spans="5:5" x14ac:dyDescent="0.2">
      <c r="E326" s="17"/>
    </row>
    <row r="327" spans="5:5" x14ac:dyDescent="0.2">
      <c r="E327" s="17"/>
    </row>
    <row r="328" spans="5:5" x14ac:dyDescent="0.2">
      <c r="E328" s="17"/>
    </row>
    <row r="329" spans="5:5" x14ac:dyDescent="0.2">
      <c r="E329" s="17"/>
    </row>
    <row r="330" spans="5:5" x14ac:dyDescent="0.2">
      <c r="E330" s="17"/>
    </row>
    <row r="331" spans="5:5" x14ac:dyDescent="0.2">
      <c r="E331" s="17"/>
    </row>
    <row r="332" spans="5:5" x14ac:dyDescent="0.2">
      <c r="E332" s="17"/>
    </row>
    <row r="333" spans="5:5" x14ac:dyDescent="0.2">
      <c r="E333" s="17"/>
    </row>
    <row r="334" spans="5:5" x14ac:dyDescent="0.2">
      <c r="E334" s="17"/>
    </row>
    <row r="335" spans="5:5" x14ac:dyDescent="0.2">
      <c r="E335" s="17"/>
    </row>
    <row r="336" spans="5:5" x14ac:dyDescent="0.2">
      <c r="E336" s="17"/>
    </row>
    <row r="337" spans="5:5" x14ac:dyDescent="0.2">
      <c r="E337" s="17"/>
    </row>
    <row r="338" spans="5:5" x14ac:dyDescent="0.2">
      <c r="E338" s="17"/>
    </row>
    <row r="339" spans="5:5" x14ac:dyDescent="0.2">
      <c r="E339" s="17"/>
    </row>
    <row r="340" spans="5:5" x14ac:dyDescent="0.2">
      <c r="E340" s="17"/>
    </row>
    <row r="341" spans="5:5" x14ac:dyDescent="0.2">
      <c r="E341" s="17"/>
    </row>
    <row r="342" spans="5:5" x14ac:dyDescent="0.2">
      <c r="E342" s="17"/>
    </row>
    <row r="343" spans="5:5" x14ac:dyDescent="0.2">
      <c r="E343" s="17"/>
    </row>
    <row r="344" spans="5:5" x14ac:dyDescent="0.2">
      <c r="E344" s="17"/>
    </row>
    <row r="345" spans="5:5" x14ac:dyDescent="0.2">
      <c r="E345" s="17"/>
    </row>
    <row r="346" spans="5:5" x14ac:dyDescent="0.2">
      <c r="E346" s="17"/>
    </row>
    <row r="347" spans="5:5" x14ac:dyDescent="0.2">
      <c r="E347" s="17"/>
    </row>
    <row r="348" spans="5:5" x14ac:dyDescent="0.2">
      <c r="E348" s="17"/>
    </row>
    <row r="349" spans="5:5" x14ac:dyDescent="0.2">
      <c r="E349" s="17"/>
    </row>
    <row r="350" spans="5:5" x14ac:dyDescent="0.2">
      <c r="E350" s="17"/>
    </row>
    <row r="351" spans="5:5" x14ac:dyDescent="0.2">
      <c r="E351" s="17"/>
    </row>
    <row r="352" spans="5:5" x14ac:dyDescent="0.2">
      <c r="E352" s="17"/>
    </row>
    <row r="353" spans="5:5" x14ac:dyDescent="0.2">
      <c r="E353" s="17"/>
    </row>
    <row r="354" spans="5:5" x14ac:dyDescent="0.2">
      <c r="E354" s="17"/>
    </row>
    <row r="355" spans="5:5" x14ac:dyDescent="0.2">
      <c r="E355" s="17"/>
    </row>
    <row r="356" spans="5:5" x14ac:dyDescent="0.2">
      <c r="E356" s="17"/>
    </row>
    <row r="357" spans="5:5" x14ac:dyDescent="0.2">
      <c r="E357" s="17"/>
    </row>
    <row r="358" spans="5:5" x14ac:dyDescent="0.2">
      <c r="E358" s="17"/>
    </row>
    <row r="359" spans="5:5" x14ac:dyDescent="0.2">
      <c r="E359" s="17"/>
    </row>
    <row r="360" spans="5:5" x14ac:dyDescent="0.2">
      <c r="E360" s="17"/>
    </row>
    <row r="361" spans="5:5" x14ac:dyDescent="0.2">
      <c r="E361" s="17"/>
    </row>
    <row r="362" spans="5:5" x14ac:dyDescent="0.2">
      <c r="E362" s="17"/>
    </row>
    <row r="363" spans="5:5" x14ac:dyDescent="0.2">
      <c r="E363" s="17"/>
    </row>
    <row r="364" spans="5:5" x14ac:dyDescent="0.2">
      <c r="E364" s="17"/>
    </row>
    <row r="365" spans="5:5" x14ac:dyDescent="0.2">
      <c r="E365" s="17"/>
    </row>
    <row r="366" spans="5:5" x14ac:dyDescent="0.2">
      <c r="E366" s="17"/>
    </row>
    <row r="367" spans="5:5" x14ac:dyDescent="0.2">
      <c r="E367" s="17"/>
    </row>
    <row r="368" spans="5:5" x14ac:dyDescent="0.2">
      <c r="E368" s="17"/>
    </row>
    <row r="369" spans="5:5" x14ac:dyDescent="0.2">
      <c r="E369" s="17"/>
    </row>
    <row r="370" spans="5:5" x14ac:dyDescent="0.2">
      <c r="E370" s="17"/>
    </row>
    <row r="371" spans="5:5" x14ac:dyDescent="0.2">
      <c r="E371" s="17"/>
    </row>
    <row r="372" spans="5:5" x14ac:dyDescent="0.2">
      <c r="E372" s="17"/>
    </row>
    <row r="373" spans="5:5" x14ac:dyDescent="0.2">
      <c r="E373" s="17"/>
    </row>
    <row r="374" spans="5:5" x14ac:dyDescent="0.2">
      <c r="E374" s="17"/>
    </row>
    <row r="375" spans="5:5" x14ac:dyDescent="0.2">
      <c r="E375" s="17"/>
    </row>
    <row r="376" spans="5:5" x14ac:dyDescent="0.2">
      <c r="E376" s="17"/>
    </row>
    <row r="377" spans="5:5" x14ac:dyDescent="0.2">
      <c r="E377" s="17"/>
    </row>
    <row r="378" spans="5:5" x14ac:dyDescent="0.2">
      <c r="E378" s="17"/>
    </row>
    <row r="379" spans="5:5" x14ac:dyDescent="0.2">
      <c r="E379" s="17"/>
    </row>
    <row r="380" spans="5:5" x14ac:dyDescent="0.2">
      <c r="E380" s="17"/>
    </row>
    <row r="381" spans="5:5" x14ac:dyDescent="0.2">
      <c r="E381" s="17"/>
    </row>
    <row r="382" spans="5:5" x14ac:dyDescent="0.2">
      <c r="E382" s="17"/>
    </row>
    <row r="383" spans="5:5" x14ac:dyDescent="0.2">
      <c r="E383" s="17"/>
    </row>
    <row r="384" spans="5:5" x14ac:dyDescent="0.2">
      <c r="E384" s="17"/>
    </row>
    <row r="385" spans="5:5" x14ac:dyDescent="0.2">
      <c r="E385" s="17"/>
    </row>
    <row r="386" spans="5:5" x14ac:dyDescent="0.2">
      <c r="E386" s="17"/>
    </row>
    <row r="387" spans="5:5" x14ac:dyDescent="0.2">
      <c r="E387" s="17"/>
    </row>
    <row r="388" spans="5:5" x14ac:dyDescent="0.2">
      <c r="E388" s="17"/>
    </row>
    <row r="389" spans="5:5" x14ac:dyDescent="0.2">
      <c r="E389" s="17"/>
    </row>
    <row r="390" spans="5:5" x14ac:dyDescent="0.2">
      <c r="E390" s="17"/>
    </row>
    <row r="391" spans="5:5" x14ac:dyDescent="0.2">
      <c r="E391" s="17"/>
    </row>
    <row r="392" spans="5:5" x14ac:dyDescent="0.2">
      <c r="E392" s="17"/>
    </row>
    <row r="393" spans="5:5" x14ac:dyDescent="0.2">
      <c r="E393" s="17"/>
    </row>
    <row r="394" spans="5:5" x14ac:dyDescent="0.2">
      <c r="E394" s="17"/>
    </row>
    <row r="395" spans="5:5" x14ac:dyDescent="0.2">
      <c r="E395" s="17"/>
    </row>
    <row r="396" spans="5:5" x14ac:dyDescent="0.2">
      <c r="E396" s="17"/>
    </row>
    <row r="397" spans="5:5" x14ac:dyDescent="0.2">
      <c r="E397" s="17"/>
    </row>
    <row r="398" spans="5:5" x14ac:dyDescent="0.2">
      <c r="E398" s="17"/>
    </row>
    <row r="399" spans="5:5" x14ac:dyDescent="0.2">
      <c r="E399" s="17"/>
    </row>
    <row r="400" spans="5:5" x14ac:dyDescent="0.2">
      <c r="E400" s="17"/>
    </row>
    <row r="401" spans="5:5" x14ac:dyDescent="0.2">
      <c r="E401" s="17"/>
    </row>
    <row r="402" spans="5:5" x14ac:dyDescent="0.2">
      <c r="E402" s="17"/>
    </row>
    <row r="403" spans="5:5" x14ac:dyDescent="0.2">
      <c r="E403" s="17"/>
    </row>
    <row r="404" spans="5:5" x14ac:dyDescent="0.2">
      <c r="E404" s="17"/>
    </row>
    <row r="405" spans="5:5" x14ac:dyDescent="0.2">
      <c r="E405" s="17"/>
    </row>
    <row r="406" spans="5:5" x14ac:dyDescent="0.2">
      <c r="E406" s="17"/>
    </row>
    <row r="407" spans="5:5" x14ac:dyDescent="0.2">
      <c r="E407" s="17"/>
    </row>
    <row r="408" spans="5:5" x14ac:dyDescent="0.2">
      <c r="E408" s="17"/>
    </row>
    <row r="409" spans="5:5" x14ac:dyDescent="0.2">
      <c r="E409" s="17"/>
    </row>
    <row r="410" spans="5:5" x14ac:dyDescent="0.2">
      <c r="E410" s="17"/>
    </row>
    <row r="411" spans="5:5" x14ac:dyDescent="0.2">
      <c r="E411" s="17"/>
    </row>
    <row r="412" spans="5:5" x14ac:dyDescent="0.2">
      <c r="E412" s="17"/>
    </row>
    <row r="413" spans="5:5" x14ac:dyDescent="0.2">
      <c r="E413" s="17"/>
    </row>
    <row r="414" spans="5:5" x14ac:dyDescent="0.2">
      <c r="E414" s="17"/>
    </row>
    <row r="415" spans="5:5" x14ac:dyDescent="0.2">
      <c r="E415" s="17"/>
    </row>
    <row r="416" spans="5:5" x14ac:dyDescent="0.2">
      <c r="E416" s="17"/>
    </row>
    <row r="417" spans="5:5" x14ac:dyDescent="0.2">
      <c r="E417" s="17"/>
    </row>
    <row r="418" spans="5:5" x14ac:dyDescent="0.2">
      <c r="E418" s="17"/>
    </row>
    <row r="419" spans="5:5" x14ac:dyDescent="0.2">
      <c r="E419" s="17"/>
    </row>
    <row r="420" spans="5:5" x14ac:dyDescent="0.2">
      <c r="E420" s="17"/>
    </row>
    <row r="421" spans="5:5" x14ac:dyDescent="0.2">
      <c r="E421" s="17"/>
    </row>
    <row r="422" spans="5:5" x14ac:dyDescent="0.2">
      <c r="E422" s="17"/>
    </row>
    <row r="423" spans="5:5" x14ac:dyDescent="0.2">
      <c r="E423" s="17"/>
    </row>
    <row r="424" spans="5:5" x14ac:dyDescent="0.2">
      <c r="E424" s="17"/>
    </row>
    <row r="425" spans="5:5" x14ac:dyDescent="0.2">
      <c r="E425" s="17"/>
    </row>
    <row r="426" spans="5:5" x14ac:dyDescent="0.2">
      <c r="E426" s="17"/>
    </row>
    <row r="427" spans="5:5" x14ac:dyDescent="0.2">
      <c r="E427" s="17"/>
    </row>
    <row r="428" spans="5:5" x14ac:dyDescent="0.2">
      <c r="E428" s="17"/>
    </row>
    <row r="429" spans="5:5" x14ac:dyDescent="0.2">
      <c r="E429" s="17"/>
    </row>
    <row r="430" spans="5:5" x14ac:dyDescent="0.2">
      <c r="E430" s="17"/>
    </row>
    <row r="431" spans="5:5" x14ac:dyDescent="0.2">
      <c r="E431" s="17"/>
    </row>
    <row r="432" spans="5:5" x14ac:dyDescent="0.2">
      <c r="E432" s="17"/>
    </row>
    <row r="433" spans="5:5" x14ac:dyDescent="0.2">
      <c r="E433" s="17"/>
    </row>
    <row r="434" spans="5:5" x14ac:dyDescent="0.2">
      <c r="E434" s="17"/>
    </row>
    <row r="435" spans="5:5" x14ac:dyDescent="0.2">
      <c r="E435" s="17"/>
    </row>
    <row r="436" spans="5:5" x14ac:dyDescent="0.2">
      <c r="E436" s="17"/>
    </row>
    <row r="437" spans="5:5" x14ac:dyDescent="0.2">
      <c r="E437" s="17"/>
    </row>
    <row r="438" spans="5:5" x14ac:dyDescent="0.2">
      <c r="E438" s="17"/>
    </row>
    <row r="439" spans="5:5" x14ac:dyDescent="0.2">
      <c r="E439" s="17"/>
    </row>
    <row r="440" spans="5:5" x14ac:dyDescent="0.2">
      <c r="E440" s="17"/>
    </row>
    <row r="441" spans="5:5" x14ac:dyDescent="0.2">
      <c r="E441" s="17"/>
    </row>
    <row r="442" spans="5:5" x14ac:dyDescent="0.2">
      <c r="E442" s="17"/>
    </row>
    <row r="443" spans="5:5" x14ac:dyDescent="0.2">
      <c r="E443" s="17"/>
    </row>
    <row r="444" spans="5:5" x14ac:dyDescent="0.2">
      <c r="E444" s="17"/>
    </row>
    <row r="445" spans="5:5" x14ac:dyDescent="0.2">
      <c r="E445" s="17"/>
    </row>
    <row r="446" spans="5:5" x14ac:dyDescent="0.2">
      <c r="E446" s="17"/>
    </row>
    <row r="447" spans="5:5" x14ac:dyDescent="0.2">
      <c r="E447" s="17"/>
    </row>
    <row r="448" spans="5:5" x14ac:dyDescent="0.2">
      <c r="E448" s="17"/>
    </row>
    <row r="449" spans="5:5" x14ac:dyDescent="0.2">
      <c r="E449" s="17"/>
    </row>
    <row r="450" spans="5:5" x14ac:dyDescent="0.2">
      <c r="E450" s="17"/>
    </row>
    <row r="451" spans="5:5" x14ac:dyDescent="0.2">
      <c r="E451" s="17"/>
    </row>
    <row r="452" spans="5:5" x14ac:dyDescent="0.2">
      <c r="E452" s="17"/>
    </row>
    <row r="453" spans="5:5" x14ac:dyDescent="0.2">
      <c r="E453" s="17"/>
    </row>
    <row r="454" spans="5:5" x14ac:dyDescent="0.2">
      <c r="E454" s="17"/>
    </row>
    <row r="455" spans="5:5" x14ac:dyDescent="0.2">
      <c r="E455" s="17"/>
    </row>
    <row r="456" spans="5:5" x14ac:dyDescent="0.2">
      <c r="E456" s="17"/>
    </row>
    <row r="457" spans="5:5" x14ac:dyDescent="0.2">
      <c r="E457" s="17"/>
    </row>
    <row r="458" spans="5:5" x14ac:dyDescent="0.2">
      <c r="E458" s="17"/>
    </row>
    <row r="459" spans="5:5" x14ac:dyDescent="0.2">
      <c r="E459" s="17"/>
    </row>
    <row r="460" spans="5:5" x14ac:dyDescent="0.2">
      <c r="E460" s="17"/>
    </row>
    <row r="461" spans="5:5" x14ac:dyDescent="0.2">
      <c r="E461" s="17"/>
    </row>
    <row r="462" spans="5:5" x14ac:dyDescent="0.2">
      <c r="E462" s="17"/>
    </row>
    <row r="463" spans="5:5" x14ac:dyDescent="0.2">
      <c r="E463" s="17"/>
    </row>
    <row r="464" spans="5:5" x14ac:dyDescent="0.2">
      <c r="E464" s="17"/>
    </row>
    <row r="465" spans="5:5" x14ac:dyDescent="0.2">
      <c r="E465" s="17"/>
    </row>
    <row r="466" spans="5:5" x14ac:dyDescent="0.2">
      <c r="E466" s="17"/>
    </row>
    <row r="467" spans="5:5" x14ac:dyDescent="0.2">
      <c r="E467" s="17"/>
    </row>
    <row r="468" spans="5:5" x14ac:dyDescent="0.2">
      <c r="E468" s="17"/>
    </row>
    <row r="469" spans="5:5" x14ac:dyDescent="0.2">
      <c r="E469" s="17"/>
    </row>
    <row r="470" spans="5:5" x14ac:dyDescent="0.2">
      <c r="E470" s="17"/>
    </row>
    <row r="471" spans="5:5" x14ac:dyDescent="0.2">
      <c r="E471" s="17"/>
    </row>
    <row r="472" spans="5:5" x14ac:dyDescent="0.2">
      <c r="E472" s="17"/>
    </row>
    <row r="473" spans="5:5" x14ac:dyDescent="0.2">
      <c r="E473" s="17"/>
    </row>
    <row r="474" spans="5:5" x14ac:dyDescent="0.2">
      <c r="E474" s="17"/>
    </row>
    <row r="475" spans="5:5" x14ac:dyDescent="0.2">
      <c r="E475" s="17"/>
    </row>
    <row r="476" spans="5:5" x14ac:dyDescent="0.2">
      <c r="E476" s="17"/>
    </row>
    <row r="477" spans="5:5" x14ac:dyDescent="0.2">
      <c r="E477" s="17"/>
    </row>
    <row r="478" spans="5:5" x14ac:dyDescent="0.2">
      <c r="E478" s="17"/>
    </row>
    <row r="479" spans="5:5" x14ac:dyDescent="0.2">
      <c r="E479" s="17"/>
    </row>
    <row r="480" spans="5:5" x14ac:dyDescent="0.2">
      <c r="E480" s="17"/>
    </row>
    <row r="481" spans="5:5" x14ac:dyDescent="0.2">
      <c r="E481" s="17"/>
    </row>
    <row r="482" spans="5:5" x14ac:dyDescent="0.2">
      <c r="E482" s="17"/>
    </row>
    <row r="483" spans="5:5" x14ac:dyDescent="0.2">
      <c r="E483" s="17"/>
    </row>
    <row r="484" spans="5:5" x14ac:dyDescent="0.2">
      <c r="E484" s="17"/>
    </row>
    <row r="485" spans="5:5" x14ac:dyDescent="0.2">
      <c r="E485" s="17"/>
    </row>
    <row r="486" spans="5:5" x14ac:dyDescent="0.2">
      <c r="E486" s="17"/>
    </row>
    <row r="487" spans="5:5" x14ac:dyDescent="0.2">
      <c r="E487" s="17"/>
    </row>
    <row r="488" spans="5:5" x14ac:dyDescent="0.2">
      <c r="E488" s="17"/>
    </row>
    <row r="489" spans="5:5" x14ac:dyDescent="0.2">
      <c r="E489" s="17"/>
    </row>
    <row r="490" spans="5:5" x14ac:dyDescent="0.2">
      <c r="E490" s="17"/>
    </row>
    <row r="491" spans="5:5" x14ac:dyDescent="0.2">
      <c r="E491" s="17"/>
    </row>
    <row r="492" spans="5:5" x14ac:dyDescent="0.2">
      <c r="E492" s="17"/>
    </row>
    <row r="493" spans="5:5" x14ac:dyDescent="0.2">
      <c r="E493" s="17"/>
    </row>
    <row r="494" spans="5:5" x14ac:dyDescent="0.2">
      <c r="E494" s="17"/>
    </row>
    <row r="495" spans="5:5" x14ac:dyDescent="0.2">
      <c r="E495" s="17"/>
    </row>
    <row r="496" spans="5:5" x14ac:dyDescent="0.2">
      <c r="E496" s="17"/>
    </row>
    <row r="497" spans="5:5" x14ac:dyDescent="0.2">
      <c r="E497" s="17"/>
    </row>
    <row r="498" spans="5:5" x14ac:dyDescent="0.2">
      <c r="E498" s="17"/>
    </row>
    <row r="499" spans="5:5" x14ac:dyDescent="0.2">
      <c r="E499" s="17"/>
    </row>
    <row r="500" spans="5:5" x14ac:dyDescent="0.2">
      <c r="E500" s="17"/>
    </row>
    <row r="501" spans="5:5" x14ac:dyDescent="0.2">
      <c r="E501" s="17"/>
    </row>
    <row r="502" spans="5:5" x14ac:dyDescent="0.2">
      <c r="E502" s="17"/>
    </row>
    <row r="503" spans="5:5" x14ac:dyDescent="0.2">
      <c r="E503" s="17"/>
    </row>
    <row r="504" spans="5:5" x14ac:dyDescent="0.2">
      <c r="E504" s="17"/>
    </row>
    <row r="505" spans="5:5" x14ac:dyDescent="0.2">
      <c r="E505" s="17"/>
    </row>
    <row r="506" spans="5:5" x14ac:dyDescent="0.2">
      <c r="E506" s="17"/>
    </row>
    <row r="507" spans="5:5" x14ac:dyDescent="0.2">
      <c r="E507" s="17"/>
    </row>
    <row r="508" spans="5:5" x14ac:dyDescent="0.2">
      <c r="E508" s="17"/>
    </row>
    <row r="509" spans="5:5" x14ac:dyDescent="0.2">
      <c r="E509" s="17"/>
    </row>
    <row r="510" spans="5:5" x14ac:dyDescent="0.2">
      <c r="E510" s="17"/>
    </row>
    <row r="511" spans="5:5" x14ac:dyDescent="0.2">
      <c r="E511" s="17"/>
    </row>
    <row r="512" spans="5:5" x14ac:dyDescent="0.2">
      <c r="E512" s="17"/>
    </row>
    <row r="513" spans="5:5" x14ac:dyDescent="0.2">
      <c r="E513" s="17"/>
    </row>
    <row r="514" spans="5:5" x14ac:dyDescent="0.2">
      <c r="E514" s="17"/>
    </row>
    <row r="515" spans="5:5" x14ac:dyDescent="0.2">
      <c r="E515" s="17"/>
    </row>
    <row r="516" spans="5:5" x14ac:dyDescent="0.2">
      <c r="E516" s="17"/>
    </row>
    <row r="517" spans="5:5" x14ac:dyDescent="0.2">
      <c r="E517" s="17"/>
    </row>
    <row r="518" spans="5:5" x14ac:dyDescent="0.2">
      <c r="E518" s="17"/>
    </row>
    <row r="519" spans="5:5" x14ac:dyDescent="0.2">
      <c r="E519" s="17"/>
    </row>
    <row r="520" spans="5:5" x14ac:dyDescent="0.2">
      <c r="E520" s="17"/>
    </row>
    <row r="521" spans="5:5" x14ac:dyDescent="0.2">
      <c r="E521" s="17"/>
    </row>
    <row r="522" spans="5:5" x14ac:dyDescent="0.2">
      <c r="E522" s="17"/>
    </row>
    <row r="523" spans="5:5" x14ac:dyDescent="0.2">
      <c r="E523" s="17"/>
    </row>
    <row r="524" spans="5:5" x14ac:dyDescent="0.2">
      <c r="E524" s="17"/>
    </row>
    <row r="525" spans="5:5" x14ac:dyDescent="0.2">
      <c r="E525" s="17"/>
    </row>
    <row r="526" spans="5:5" x14ac:dyDescent="0.2">
      <c r="E526" s="17"/>
    </row>
    <row r="527" spans="5:5" x14ac:dyDescent="0.2">
      <c r="E527" s="17"/>
    </row>
    <row r="528" spans="5:5" x14ac:dyDescent="0.2">
      <c r="E528" s="17"/>
    </row>
    <row r="529" spans="5:5" x14ac:dyDescent="0.2">
      <c r="E529" s="17"/>
    </row>
    <row r="530" spans="5:5" x14ac:dyDescent="0.2">
      <c r="E530" s="17"/>
    </row>
    <row r="531" spans="5:5" x14ac:dyDescent="0.2">
      <c r="E531" s="17"/>
    </row>
    <row r="532" spans="5:5" x14ac:dyDescent="0.2">
      <c r="E532" s="17"/>
    </row>
    <row r="533" spans="5:5" x14ac:dyDescent="0.2">
      <c r="E533" s="17"/>
    </row>
    <row r="534" spans="5:5" x14ac:dyDescent="0.2">
      <c r="E534" s="17"/>
    </row>
    <row r="535" spans="5:5" x14ac:dyDescent="0.2">
      <c r="E535" s="17"/>
    </row>
    <row r="536" spans="5:5" x14ac:dyDescent="0.2">
      <c r="E536" s="17"/>
    </row>
    <row r="537" spans="5:5" x14ac:dyDescent="0.2">
      <c r="E537" s="17"/>
    </row>
    <row r="538" spans="5:5" x14ac:dyDescent="0.2">
      <c r="E538" s="17"/>
    </row>
    <row r="539" spans="5:5" x14ac:dyDescent="0.2">
      <c r="E539" s="17"/>
    </row>
    <row r="540" spans="5:5" x14ac:dyDescent="0.2">
      <c r="E540" s="17"/>
    </row>
    <row r="541" spans="5:5" x14ac:dyDescent="0.2">
      <c r="E541" s="17"/>
    </row>
    <row r="542" spans="5:5" x14ac:dyDescent="0.2">
      <c r="E542" s="17"/>
    </row>
    <row r="543" spans="5:5" x14ac:dyDescent="0.2">
      <c r="E543" s="17"/>
    </row>
    <row r="544" spans="5:5" x14ac:dyDescent="0.2">
      <c r="E544" s="17"/>
    </row>
    <row r="545" spans="5:5" x14ac:dyDescent="0.2">
      <c r="E545" s="17"/>
    </row>
    <row r="546" spans="5:5" x14ac:dyDescent="0.2">
      <c r="E546" s="17"/>
    </row>
    <row r="547" spans="5:5" x14ac:dyDescent="0.2">
      <c r="E547" s="17"/>
    </row>
    <row r="548" spans="5:5" x14ac:dyDescent="0.2">
      <c r="E548" s="17"/>
    </row>
    <row r="549" spans="5:5" x14ac:dyDescent="0.2">
      <c r="E549" s="17"/>
    </row>
    <row r="550" spans="5:5" x14ac:dyDescent="0.2">
      <c r="E550" s="17"/>
    </row>
    <row r="551" spans="5:5" x14ac:dyDescent="0.2">
      <c r="E551" s="17"/>
    </row>
    <row r="552" spans="5:5" x14ac:dyDescent="0.2">
      <c r="E552" s="17"/>
    </row>
    <row r="553" spans="5:5" x14ac:dyDescent="0.2">
      <c r="E553" s="17"/>
    </row>
    <row r="554" spans="5:5" x14ac:dyDescent="0.2">
      <c r="E554" s="17"/>
    </row>
    <row r="555" spans="5:5" x14ac:dyDescent="0.2">
      <c r="E555" s="17"/>
    </row>
    <row r="556" spans="5:5" x14ac:dyDescent="0.2">
      <c r="E556" s="17"/>
    </row>
    <row r="557" spans="5:5" x14ac:dyDescent="0.2">
      <c r="E557" s="17"/>
    </row>
    <row r="558" spans="5:5" x14ac:dyDescent="0.2">
      <c r="E558" s="17"/>
    </row>
    <row r="559" spans="5:5" x14ac:dyDescent="0.2">
      <c r="E559" s="17"/>
    </row>
    <row r="560" spans="5:5" x14ac:dyDescent="0.2">
      <c r="E560" s="17"/>
    </row>
    <row r="561" spans="5:5" x14ac:dyDescent="0.2">
      <c r="E561" s="17"/>
    </row>
    <row r="562" spans="5:5" x14ac:dyDescent="0.2">
      <c r="E562" s="17"/>
    </row>
    <row r="563" spans="5:5" x14ac:dyDescent="0.2">
      <c r="E563" s="17"/>
    </row>
    <row r="564" spans="5:5" x14ac:dyDescent="0.2">
      <c r="E564" s="17"/>
    </row>
    <row r="565" spans="5:5" x14ac:dyDescent="0.2">
      <c r="E565" s="17"/>
    </row>
    <row r="566" spans="5:5" x14ac:dyDescent="0.2">
      <c r="E566" s="17"/>
    </row>
    <row r="567" spans="5:5" x14ac:dyDescent="0.2">
      <c r="E567" s="17"/>
    </row>
    <row r="568" spans="5:5" x14ac:dyDescent="0.2">
      <c r="E568" s="17"/>
    </row>
    <row r="569" spans="5:5" x14ac:dyDescent="0.2">
      <c r="E569" s="17"/>
    </row>
    <row r="570" spans="5:5" x14ac:dyDescent="0.2">
      <c r="E570" s="17"/>
    </row>
    <row r="571" spans="5:5" x14ac:dyDescent="0.2">
      <c r="E571" s="17"/>
    </row>
    <row r="572" spans="5:5" x14ac:dyDescent="0.2">
      <c r="E572" s="17"/>
    </row>
    <row r="573" spans="5:5" x14ac:dyDescent="0.2">
      <c r="E573" s="17"/>
    </row>
    <row r="574" spans="5:5" x14ac:dyDescent="0.2">
      <c r="E574" s="17"/>
    </row>
    <row r="575" spans="5:5" x14ac:dyDescent="0.2">
      <c r="E575" s="17"/>
    </row>
    <row r="576" spans="5:5" x14ac:dyDescent="0.2">
      <c r="E576" s="17"/>
    </row>
    <row r="577" spans="5:5" x14ac:dyDescent="0.2">
      <c r="E577" s="17"/>
    </row>
    <row r="578" spans="5:5" x14ac:dyDescent="0.2">
      <c r="E578" s="17"/>
    </row>
    <row r="579" spans="5:5" x14ac:dyDescent="0.2">
      <c r="E579" s="17"/>
    </row>
    <row r="580" spans="5:5" x14ac:dyDescent="0.2">
      <c r="E580" s="17"/>
    </row>
    <row r="581" spans="5:5" x14ac:dyDescent="0.2">
      <c r="E581" s="17"/>
    </row>
    <row r="582" spans="5:5" x14ac:dyDescent="0.2">
      <c r="E582" s="17"/>
    </row>
    <row r="583" spans="5:5" x14ac:dyDescent="0.2">
      <c r="E583" s="17"/>
    </row>
    <row r="584" spans="5:5" x14ac:dyDescent="0.2">
      <c r="E584" s="17"/>
    </row>
    <row r="585" spans="5:5" x14ac:dyDescent="0.2">
      <c r="E585" s="17"/>
    </row>
    <row r="586" spans="5:5" x14ac:dyDescent="0.2">
      <c r="E586" s="17"/>
    </row>
    <row r="587" spans="5:5" x14ac:dyDescent="0.2">
      <c r="E587" s="17"/>
    </row>
    <row r="588" spans="5:5" x14ac:dyDescent="0.2">
      <c r="E588" s="17"/>
    </row>
    <row r="589" spans="5:5" x14ac:dyDescent="0.2">
      <c r="E589" s="17"/>
    </row>
    <row r="590" spans="5:5" x14ac:dyDescent="0.2">
      <c r="E590" s="17"/>
    </row>
    <row r="591" spans="5:5" x14ac:dyDescent="0.2">
      <c r="E591" s="17"/>
    </row>
    <row r="592" spans="5:5" x14ac:dyDescent="0.2">
      <c r="E592" s="17"/>
    </row>
    <row r="593" spans="5:5" x14ac:dyDescent="0.2">
      <c r="E593" s="17"/>
    </row>
    <row r="594" spans="5:5" x14ac:dyDescent="0.2">
      <c r="E594" s="17"/>
    </row>
    <row r="595" spans="5:5" x14ac:dyDescent="0.2">
      <c r="E595" s="17"/>
    </row>
    <row r="596" spans="5:5" x14ac:dyDescent="0.2">
      <c r="E596" s="17"/>
    </row>
    <row r="597" spans="5:5" x14ac:dyDescent="0.2">
      <c r="E597" s="17"/>
    </row>
    <row r="598" spans="5:5" x14ac:dyDescent="0.2">
      <c r="E598" s="17"/>
    </row>
    <row r="599" spans="5:5" x14ac:dyDescent="0.2">
      <c r="E599" s="17"/>
    </row>
    <row r="600" spans="5:5" x14ac:dyDescent="0.2">
      <c r="E600" s="17"/>
    </row>
    <row r="601" spans="5:5" x14ac:dyDescent="0.2">
      <c r="E601" s="17"/>
    </row>
    <row r="602" spans="5:5" x14ac:dyDescent="0.2">
      <c r="E602" s="17"/>
    </row>
    <row r="603" spans="5:5" x14ac:dyDescent="0.2">
      <c r="E603" s="17"/>
    </row>
    <row r="604" spans="5:5" x14ac:dyDescent="0.2">
      <c r="E604" s="17"/>
    </row>
    <row r="605" spans="5:5" x14ac:dyDescent="0.2">
      <c r="E605" s="17"/>
    </row>
    <row r="606" spans="5:5" x14ac:dyDescent="0.2">
      <c r="E606" s="17"/>
    </row>
    <row r="607" spans="5:5" x14ac:dyDescent="0.2">
      <c r="E607" s="17"/>
    </row>
    <row r="608" spans="5:5" x14ac:dyDescent="0.2">
      <c r="E608" s="17"/>
    </row>
    <row r="609" spans="5:5" x14ac:dyDescent="0.2">
      <c r="E609" s="17"/>
    </row>
    <row r="610" spans="5:5" x14ac:dyDescent="0.2">
      <c r="E610" s="17"/>
    </row>
    <row r="611" spans="5:5" x14ac:dyDescent="0.2">
      <c r="E611" s="17"/>
    </row>
    <row r="612" spans="5:5" x14ac:dyDescent="0.2">
      <c r="E612" s="17"/>
    </row>
    <row r="613" spans="5:5" x14ac:dyDescent="0.2">
      <c r="E613" s="17"/>
    </row>
    <row r="614" spans="5:5" x14ac:dyDescent="0.2">
      <c r="E614" s="17"/>
    </row>
    <row r="615" spans="5:5" x14ac:dyDescent="0.2">
      <c r="E615" s="17"/>
    </row>
    <row r="616" spans="5:5" x14ac:dyDescent="0.2">
      <c r="E616" s="17"/>
    </row>
    <row r="617" spans="5:5" x14ac:dyDescent="0.2">
      <c r="E617" s="17"/>
    </row>
    <row r="618" spans="5:5" x14ac:dyDescent="0.2">
      <c r="E618" s="17"/>
    </row>
    <row r="619" spans="5:5" x14ac:dyDescent="0.2">
      <c r="E619" s="17"/>
    </row>
    <row r="620" spans="5:5" x14ac:dyDescent="0.2">
      <c r="E620" s="17"/>
    </row>
    <row r="621" spans="5:5" x14ac:dyDescent="0.2">
      <c r="E621" s="17"/>
    </row>
    <row r="622" spans="5:5" x14ac:dyDescent="0.2">
      <c r="E622" s="17"/>
    </row>
    <row r="623" spans="5:5" x14ac:dyDescent="0.2">
      <c r="E623" s="17"/>
    </row>
    <row r="624" spans="5:5" x14ac:dyDescent="0.2">
      <c r="E624" s="17"/>
    </row>
    <row r="625" spans="5:5" x14ac:dyDescent="0.2">
      <c r="E625" s="17"/>
    </row>
    <row r="626" spans="5:5" x14ac:dyDescent="0.2">
      <c r="E626" s="17"/>
    </row>
    <row r="627" spans="5:5" x14ac:dyDescent="0.2">
      <c r="E627" s="17"/>
    </row>
    <row r="628" spans="5:5" x14ac:dyDescent="0.2">
      <c r="E628" s="17"/>
    </row>
    <row r="629" spans="5:5" x14ac:dyDescent="0.2">
      <c r="E629" s="17"/>
    </row>
    <row r="630" spans="5:5" x14ac:dyDescent="0.2">
      <c r="E630" s="17"/>
    </row>
    <row r="631" spans="5:5" x14ac:dyDescent="0.2">
      <c r="E631" s="17"/>
    </row>
    <row r="632" spans="5:5" x14ac:dyDescent="0.2">
      <c r="E632" s="17"/>
    </row>
    <row r="633" spans="5:5" x14ac:dyDescent="0.2">
      <c r="E633" s="17"/>
    </row>
    <row r="634" spans="5:5" x14ac:dyDescent="0.2">
      <c r="E634" s="17"/>
    </row>
    <row r="635" spans="5:5" x14ac:dyDescent="0.2">
      <c r="E635" s="17"/>
    </row>
    <row r="636" spans="5:5" x14ac:dyDescent="0.2">
      <c r="E636" s="17"/>
    </row>
    <row r="637" spans="5:5" x14ac:dyDescent="0.2">
      <c r="E637" s="17"/>
    </row>
    <row r="638" spans="5:5" x14ac:dyDescent="0.2">
      <c r="E638" s="17"/>
    </row>
    <row r="639" spans="5:5" x14ac:dyDescent="0.2">
      <c r="E639" s="17"/>
    </row>
    <row r="640" spans="5:5" x14ac:dyDescent="0.2">
      <c r="E640" s="17"/>
    </row>
    <row r="641" spans="5:5" x14ac:dyDescent="0.2">
      <c r="E641" s="17"/>
    </row>
    <row r="642" spans="5:5" x14ac:dyDescent="0.2">
      <c r="E642" s="17"/>
    </row>
    <row r="643" spans="5:5" x14ac:dyDescent="0.2">
      <c r="E643" s="17"/>
    </row>
    <row r="644" spans="5:5" x14ac:dyDescent="0.2">
      <c r="E644" s="17"/>
    </row>
    <row r="645" spans="5:5" x14ac:dyDescent="0.2">
      <c r="E645" s="17"/>
    </row>
    <row r="646" spans="5:5" x14ac:dyDescent="0.2">
      <c r="E646" s="17"/>
    </row>
    <row r="647" spans="5:5" x14ac:dyDescent="0.2">
      <c r="E647" s="17"/>
    </row>
    <row r="648" spans="5:5" x14ac:dyDescent="0.2">
      <c r="E648" s="17"/>
    </row>
    <row r="649" spans="5:5" x14ac:dyDescent="0.2">
      <c r="E649" s="17"/>
    </row>
    <row r="650" spans="5:5" x14ac:dyDescent="0.2">
      <c r="E650" s="17"/>
    </row>
    <row r="651" spans="5:5" x14ac:dyDescent="0.2">
      <c r="E651" s="17"/>
    </row>
    <row r="652" spans="5:5" x14ac:dyDescent="0.2">
      <c r="E652" s="17"/>
    </row>
    <row r="653" spans="5:5" x14ac:dyDescent="0.2">
      <c r="E653" s="17"/>
    </row>
    <row r="654" spans="5:5" x14ac:dyDescent="0.2">
      <c r="E654" s="17"/>
    </row>
    <row r="655" spans="5:5" x14ac:dyDescent="0.2">
      <c r="E655" s="17"/>
    </row>
    <row r="656" spans="5:5" x14ac:dyDescent="0.2">
      <c r="E656" s="17"/>
    </row>
    <row r="657" spans="5:5" x14ac:dyDescent="0.2">
      <c r="E657" s="17"/>
    </row>
    <row r="658" spans="5:5" x14ac:dyDescent="0.2">
      <c r="E658" s="17"/>
    </row>
    <row r="659" spans="5:5" x14ac:dyDescent="0.2">
      <c r="E659" s="17"/>
    </row>
    <row r="660" spans="5:5" x14ac:dyDescent="0.2">
      <c r="E660" s="17"/>
    </row>
    <row r="661" spans="5:5" x14ac:dyDescent="0.2">
      <c r="E661" s="17"/>
    </row>
    <row r="662" spans="5:5" x14ac:dyDescent="0.2">
      <c r="E662" s="17"/>
    </row>
    <row r="663" spans="5:5" x14ac:dyDescent="0.2">
      <c r="E663" s="17"/>
    </row>
    <row r="664" spans="5:5" x14ac:dyDescent="0.2">
      <c r="E664" s="17"/>
    </row>
    <row r="665" spans="5:5" x14ac:dyDescent="0.2">
      <c r="E665" s="17"/>
    </row>
    <row r="666" spans="5:5" x14ac:dyDescent="0.2">
      <c r="E666" s="17"/>
    </row>
    <row r="667" spans="5:5" x14ac:dyDescent="0.2">
      <c r="E667" s="17"/>
    </row>
    <row r="668" spans="5:5" x14ac:dyDescent="0.2">
      <c r="E668" s="17"/>
    </row>
    <row r="669" spans="5:5" x14ac:dyDescent="0.2">
      <c r="E669" s="17"/>
    </row>
    <row r="670" spans="5:5" x14ac:dyDescent="0.2">
      <c r="E670" s="17"/>
    </row>
    <row r="671" spans="5:5" x14ac:dyDescent="0.2">
      <c r="E671" s="17"/>
    </row>
    <row r="672" spans="5:5" x14ac:dyDescent="0.2">
      <c r="E672" s="17"/>
    </row>
    <row r="673" spans="5:5" x14ac:dyDescent="0.2">
      <c r="E673" s="17"/>
    </row>
    <row r="674" spans="5:5" x14ac:dyDescent="0.2">
      <c r="E674" s="17"/>
    </row>
    <row r="675" spans="5:5" x14ac:dyDescent="0.2">
      <c r="E675" s="17"/>
    </row>
    <row r="676" spans="5:5" x14ac:dyDescent="0.2">
      <c r="E676" s="17"/>
    </row>
    <row r="677" spans="5:5" x14ac:dyDescent="0.2">
      <c r="E677" s="17"/>
    </row>
    <row r="678" spans="5:5" x14ac:dyDescent="0.2">
      <c r="E678" s="17"/>
    </row>
    <row r="679" spans="5:5" x14ac:dyDescent="0.2">
      <c r="E679" s="17"/>
    </row>
    <row r="680" spans="5:5" x14ac:dyDescent="0.2">
      <c r="E680" s="17"/>
    </row>
    <row r="681" spans="5:5" x14ac:dyDescent="0.2">
      <c r="E681" s="17"/>
    </row>
    <row r="682" spans="5:5" x14ac:dyDescent="0.2">
      <c r="E682" s="17"/>
    </row>
    <row r="683" spans="5:5" x14ac:dyDescent="0.2">
      <c r="E683" s="17"/>
    </row>
    <row r="684" spans="5:5" x14ac:dyDescent="0.2">
      <c r="E684" s="17"/>
    </row>
    <row r="685" spans="5:5" x14ac:dyDescent="0.2">
      <c r="E685" s="17"/>
    </row>
    <row r="686" spans="5:5" x14ac:dyDescent="0.2">
      <c r="E686" s="17"/>
    </row>
    <row r="687" spans="5:5" x14ac:dyDescent="0.2">
      <c r="E687" s="17"/>
    </row>
    <row r="688" spans="5:5" x14ac:dyDescent="0.2">
      <c r="E688" s="17"/>
    </row>
    <row r="689" spans="5:5" x14ac:dyDescent="0.2">
      <c r="E689" s="17"/>
    </row>
    <row r="690" spans="5:5" x14ac:dyDescent="0.2">
      <c r="E690" s="17"/>
    </row>
    <row r="691" spans="5:5" x14ac:dyDescent="0.2">
      <c r="E691" s="17"/>
    </row>
    <row r="692" spans="5:5" x14ac:dyDescent="0.2">
      <c r="E692" s="17"/>
    </row>
    <row r="693" spans="5:5" x14ac:dyDescent="0.2">
      <c r="E693" s="17"/>
    </row>
    <row r="694" spans="5:5" x14ac:dyDescent="0.2">
      <c r="E694" s="17"/>
    </row>
    <row r="695" spans="5:5" x14ac:dyDescent="0.2">
      <c r="E695" s="17"/>
    </row>
    <row r="696" spans="5:5" x14ac:dyDescent="0.2">
      <c r="E696" s="17"/>
    </row>
    <row r="697" spans="5:5" x14ac:dyDescent="0.2">
      <c r="E697" s="17"/>
    </row>
    <row r="698" spans="5:5" x14ac:dyDescent="0.2">
      <c r="E698" s="17"/>
    </row>
    <row r="699" spans="5:5" x14ac:dyDescent="0.2">
      <c r="E699" s="17"/>
    </row>
    <row r="700" spans="5:5" x14ac:dyDescent="0.2">
      <c r="E700" s="17"/>
    </row>
    <row r="701" spans="5:5" x14ac:dyDescent="0.2">
      <c r="E701" s="17"/>
    </row>
    <row r="702" spans="5:5" x14ac:dyDescent="0.2">
      <c r="E702" s="17"/>
    </row>
    <row r="703" spans="5:5" x14ac:dyDescent="0.2">
      <c r="E703" s="17"/>
    </row>
    <row r="704" spans="5:5" x14ac:dyDescent="0.2">
      <c r="E704" s="17"/>
    </row>
    <row r="705" spans="5:5" x14ac:dyDescent="0.2">
      <c r="E705" s="17"/>
    </row>
    <row r="706" spans="5:5" x14ac:dyDescent="0.2">
      <c r="E706" s="17"/>
    </row>
    <row r="707" spans="5:5" x14ac:dyDescent="0.2">
      <c r="E707" s="17"/>
    </row>
    <row r="708" spans="5:5" x14ac:dyDescent="0.2">
      <c r="E708" s="17"/>
    </row>
    <row r="709" spans="5:5" x14ac:dyDescent="0.2">
      <c r="E709" s="17"/>
    </row>
    <row r="710" spans="5:5" x14ac:dyDescent="0.2">
      <c r="E710" s="17"/>
    </row>
    <row r="711" spans="5:5" x14ac:dyDescent="0.2">
      <c r="E711" s="17"/>
    </row>
    <row r="712" spans="5:5" x14ac:dyDescent="0.2">
      <c r="E712" s="17"/>
    </row>
    <row r="713" spans="5:5" x14ac:dyDescent="0.2">
      <c r="E713" s="17"/>
    </row>
    <row r="714" spans="5:5" x14ac:dyDescent="0.2">
      <c r="E714" s="17"/>
    </row>
    <row r="715" spans="5:5" x14ac:dyDescent="0.2">
      <c r="E715" s="17"/>
    </row>
    <row r="716" spans="5:5" x14ac:dyDescent="0.2">
      <c r="E716" s="17"/>
    </row>
    <row r="717" spans="5:5" x14ac:dyDescent="0.2">
      <c r="E717" s="17"/>
    </row>
    <row r="718" spans="5:5" x14ac:dyDescent="0.2">
      <c r="E718" s="17"/>
    </row>
    <row r="719" spans="5:5" x14ac:dyDescent="0.2">
      <c r="E719" s="17"/>
    </row>
    <row r="720" spans="5:5" x14ac:dyDescent="0.2">
      <c r="E720" s="17"/>
    </row>
    <row r="721" spans="5:5" x14ac:dyDescent="0.2">
      <c r="E721" s="17"/>
    </row>
    <row r="722" spans="5:5" x14ac:dyDescent="0.2">
      <c r="E722" s="17"/>
    </row>
    <row r="723" spans="5:5" x14ac:dyDescent="0.2">
      <c r="E723" s="17"/>
    </row>
    <row r="724" spans="5:5" x14ac:dyDescent="0.2">
      <c r="E724" s="17"/>
    </row>
    <row r="725" spans="5:5" x14ac:dyDescent="0.2">
      <c r="E725" s="17"/>
    </row>
    <row r="726" spans="5:5" x14ac:dyDescent="0.2">
      <c r="E726" s="17"/>
    </row>
    <row r="727" spans="5:5" x14ac:dyDescent="0.2">
      <c r="E727" s="17"/>
    </row>
    <row r="728" spans="5:5" x14ac:dyDescent="0.2">
      <c r="E728" s="17"/>
    </row>
    <row r="729" spans="5:5" x14ac:dyDescent="0.2">
      <c r="E729" s="17"/>
    </row>
    <row r="730" spans="5:5" x14ac:dyDescent="0.2">
      <c r="E730" s="17"/>
    </row>
    <row r="731" spans="5:5" x14ac:dyDescent="0.2">
      <c r="E731" s="17"/>
    </row>
    <row r="732" spans="5:5" x14ac:dyDescent="0.2">
      <c r="E732" s="17"/>
    </row>
    <row r="733" spans="5:5" x14ac:dyDescent="0.2">
      <c r="E733" s="17"/>
    </row>
    <row r="734" spans="5:5" x14ac:dyDescent="0.2">
      <c r="E734" s="17"/>
    </row>
    <row r="735" spans="5:5" x14ac:dyDescent="0.2">
      <c r="E735" s="17"/>
    </row>
    <row r="736" spans="5:5" x14ac:dyDescent="0.2">
      <c r="E736" s="17"/>
    </row>
    <row r="737" spans="5:5" x14ac:dyDescent="0.2">
      <c r="E737" s="17"/>
    </row>
    <row r="738" spans="5:5" x14ac:dyDescent="0.2">
      <c r="E738" s="17"/>
    </row>
    <row r="739" spans="5:5" x14ac:dyDescent="0.2">
      <c r="E739" s="17"/>
    </row>
    <row r="740" spans="5:5" x14ac:dyDescent="0.2">
      <c r="E740" s="17"/>
    </row>
    <row r="741" spans="5:5" x14ac:dyDescent="0.2">
      <c r="E741" s="17"/>
    </row>
    <row r="742" spans="5:5" x14ac:dyDescent="0.2">
      <c r="E742" s="17"/>
    </row>
    <row r="743" spans="5:5" x14ac:dyDescent="0.2">
      <c r="E743" s="17"/>
    </row>
    <row r="744" spans="5:5" x14ac:dyDescent="0.2">
      <c r="E744" s="17"/>
    </row>
    <row r="745" spans="5:5" x14ac:dyDescent="0.2">
      <c r="E745" s="17"/>
    </row>
    <row r="746" spans="5:5" x14ac:dyDescent="0.2">
      <c r="E746" s="17"/>
    </row>
    <row r="747" spans="5:5" x14ac:dyDescent="0.2">
      <c r="E747" s="17"/>
    </row>
    <row r="748" spans="5:5" x14ac:dyDescent="0.2">
      <c r="E748" s="17"/>
    </row>
    <row r="749" spans="5:5" x14ac:dyDescent="0.2">
      <c r="E749" s="17"/>
    </row>
    <row r="750" spans="5:5" x14ac:dyDescent="0.2">
      <c r="E750" s="17"/>
    </row>
    <row r="751" spans="5:5" x14ac:dyDescent="0.2">
      <c r="E751" s="17"/>
    </row>
    <row r="752" spans="5:5" x14ac:dyDescent="0.2">
      <c r="E752" s="17"/>
    </row>
    <row r="753" spans="5:5" x14ac:dyDescent="0.2">
      <c r="E753" s="17"/>
    </row>
    <row r="754" spans="5:5" x14ac:dyDescent="0.2">
      <c r="E754" s="17"/>
    </row>
    <row r="755" spans="5:5" x14ac:dyDescent="0.2">
      <c r="E755" s="17"/>
    </row>
    <row r="756" spans="5:5" x14ac:dyDescent="0.2">
      <c r="E756" s="17"/>
    </row>
    <row r="757" spans="5:5" x14ac:dyDescent="0.2">
      <c r="E757" s="17"/>
    </row>
    <row r="758" spans="5:5" x14ac:dyDescent="0.2">
      <c r="E758" s="17"/>
    </row>
    <row r="759" spans="5:5" x14ac:dyDescent="0.2">
      <c r="E759" s="17"/>
    </row>
    <row r="760" spans="5:5" x14ac:dyDescent="0.2">
      <c r="E760" s="17"/>
    </row>
    <row r="761" spans="5:5" x14ac:dyDescent="0.2">
      <c r="E761" s="17"/>
    </row>
    <row r="762" spans="5:5" x14ac:dyDescent="0.2">
      <c r="E762" s="17"/>
    </row>
    <row r="763" spans="5:5" x14ac:dyDescent="0.2">
      <c r="E763" s="17"/>
    </row>
    <row r="764" spans="5:5" x14ac:dyDescent="0.2">
      <c r="E764" s="17"/>
    </row>
    <row r="765" spans="5:5" x14ac:dyDescent="0.2">
      <c r="E765" s="17"/>
    </row>
    <row r="766" spans="5:5" x14ac:dyDescent="0.2">
      <c r="E766" s="17"/>
    </row>
    <row r="767" spans="5:5" x14ac:dyDescent="0.2">
      <c r="E767" s="17"/>
    </row>
    <row r="768" spans="5:5" x14ac:dyDescent="0.2">
      <c r="E768" s="17"/>
    </row>
    <row r="769" spans="5:5" x14ac:dyDescent="0.2">
      <c r="E769" s="17"/>
    </row>
    <row r="770" spans="5:5" x14ac:dyDescent="0.2">
      <c r="E770" s="17"/>
    </row>
    <row r="771" spans="5:5" x14ac:dyDescent="0.2">
      <c r="E771" s="17"/>
    </row>
    <row r="772" spans="5:5" x14ac:dyDescent="0.2">
      <c r="E772" s="17"/>
    </row>
    <row r="773" spans="5:5" x14ac:dyDescent="0.2">
      <c r="E773" s="17"/>
    </row>
    <row r="774" spans="5:5" x14ac:dyDescent="0.2">
      <c r="E774" s="17"/>
    </row>
    <row r="775" spans="5:5" x14ac:dyDescent="0.2">
      <c r="E775" s="17"/>
    </row>
    <row r="776" spans="5:5" x14ac:dyDescent="0.2">
      <c r="E776" s="17"/>
    </row>
    <row r="777" spans="5:5" x14ac:dyDescent="0.2">
      <c r="E777" s="17"/>
    </row>
    <row r="778" spans="5:5" x14ac:dyDescent="0.2">
      <c r="E778" s="17"/>
    </row>
    <row r="779" spans="5:5" x14ac:dyDescent="0.2">
      <c r="E779" s="17"/>
    </row>
    <row r="780" spans="5:5" x14ac:dyDescent="0.2">
      <c r="E780" s="17"/>
    </row>
    <row r="781" spans="5:5" x14ac:dyDescent="0.2">
      <c r="E781" s="17"/>
    </row>
    <row r="782" spans="5:5" x14ac:dyDescent="0.2">
      <c r="E782" s="17"/>
    </row>
    <row r="783" spans="5:5" x14ac:dyDescent="0.2">
      <c r="E783" s="17"/>
    </row>
    <row r="784" spans="5:5" x14ac:dyDescent="0.2">
      <c r="E784" s="17"/>
    </row>
    <row r="785" spans="5:5" x14ac:dyDescent="0.2">
      <c r="E785" s="17"/>
    </row>
    <row r="786" spans="5:5" x14ac:dyDescent="0.2">
      <c r="E786" s="17"/>
    </row>
    <row r="787" spans="5:5" x14ac:dyDescent="0.2">
      <c r="E787" s="17"/>
    </row>
    <row r="788" spans="5:5" x14ac:dyDescent="0.2">
      <c r="E788" s="17"/>
    </row>
    <row r="789" spans="5:5" x14ac:dyDescent="0.2">
      <c r="E789" s="17"/>
    </row>
    <row r="790" spans="5:5" x14ac:dyDescent="0.2">
      <c r="E790" s="17"/>
    </row>
    <row r="791" spans="5:5" x14ac:dyDescent="0.2">
      <c r="E791" s="17"/>
    </row>
    <row r="792" spans="5:5" x14ac:dyDescent="0.2">
      <c r="E792" s="17"/>
    </row>
    <row r="793" spans="5:5" x14ac:dyDescent="0.2">
      <c r="E793" s="17"/>
    </row>
    <row r="794" spans="5:5" x14ac:dyDescent="0.2">
      <c r="E794" s="17"/>
    </row>
    <row r="795" spans="5:5" x14ac:dyDescent="0.2">
      <c r="E795" s="17"/>
    </row>
    <row r="796" spans="5:5" x14ac:dyDescent="0.2">
      <c r="E796" s="17"/>
    </row>
    <row r="797" spans="5:5" x14ac:dyDescent="0.2">
      <c r="E797" s="17"/>
    </row>
    <row r="798" spans="5:5" x14ac:dyDescent="0.2">
      <c r="E798" s="17"/>
    </row>
    <row r="799" spans="5:5" x14ac:dyDescent="0.2">
      <c r="E799" s="17"/>
    </row>
    <row r="800" spans="5:5" x14ac:dyDescent="0.2">
      <c r="E800" s="17"/>
    </row>
    <row r="801" spans="5:5" x14ac:dyDescent="0.2">
      <c r="E801" s="17"/>
    </row>
    <row r="802" spans="5:5" x14ac:dyDescent="0.2">
      <c r="E802" s="17"/>
    </row>
    <row r="803" spans="5:5" x14ac:dyDescent="0.2">
      <c r="E803" s="17"/>
    </row>
    <row r="804" spans="5:5" x14ac:dyDescent="0.2">
      <c r="E804" s="17"/>
    </row>
    <row r="805" spans="5:5" x14ac:dyDescent="0.2">
      <c r="E805" s="17"/>
    </row>
    <row r="806" spans="5:5" x14ac:dyDescent="0.2">
      <c r="E806" s="17"/>
    </row>
    <row r="807" spans="5:5" x14ac:dyDescent="0.2">
      <c r="E807" s="17"/>
    </row>
    <row r="808" spans="5:5" x14ac:dyDescent="0.2">
      <c r="E808" s="17"/>
    </row>
    <row r="809" spans="5:5" x14ac:dyDescent="0.2">
      <c r="E809" s="17"/>
    </row>
    <row r="810" spans="5:5" x14ac:dyDescent="0.2">
      <c r="E810" s="17"/>
    </row>
    <row r="811" spans="5:5" x14ac:dyDescent="0.2">
      <c r="E811" s="17"/>
    </row>
    <row r="812" spans="5:5" x14ac:dyDescent="0.2">
      <c r="E812" s="17"/>
    </row>
    <row r="813" spans="5:5" x14ac:dyDescent="0.2">
      <c r="E813" s="17"/>
    </row>
    <row r="814" spans="5:5" x14ac:dyDescent="0.2">
      <c r="E814" s="17"/>
    </row>
    <row r="815" spans="5:5" x14ac:dyDescent="0.2">
      <c r="E815" s="17"/>
    </row>
    <row r="816" spans="5:5" x14ac:dyDescent="0.2">
      <c r="E816" s="17"/>
    </row>
    <row r="817" spans="5:5" x14ac:dyDescent="0.2">
      <c r="E817" s="17"/>
    </row>
    <row r="818" spans="5:5" x14ac:dyDescent="0.2">
      <c r="E818" s="17"/>
    </row>
    <row r="819" spans="5:5" x14ac:dyDescent="0.2">
      <c r="E819" s="17"/>
    </row>
    <row r="820" spans="5:5" x14ac:dyDescent="0.2">
      <c r="E820" s="17"/>
    </row>
    <row r="821" spans="5:5" x14ac:dyDescent="0.2">
      <c r="E821" s="17"/>
    </row>
    <row r="822" spans="5:5" x14ac:dyDescent="0.2">
      <c r="E822" s="17"/>
    </row>
    <row r="823" spans="5:5" x14ac:dyDescent="0.2">
      <c r="E823" s="17"/>
    </row>
    <row r="824" spans="5:5" x14ac:dyDescent="0.2">
      <c r="E824" s="17"/>
    </row>
    <row r="825" spans="5:5" x14ac:dyDescent="0.2">
      <c r="E825" s="17"/>
    </row>
    <row r="826" spans="5:5" x14ac:dyDescent="0.2">
      <c r="E826" s="17"/>
    </row>
    <row r="827" spans="5:5" x14ac:dyDescent="0.2">
      <c r="E827" s="17"/>
    </row>
    <row r="828" spans="5:5" x14ac:dyDescent="0.2">
      <c r="E828" s="17"/>
    </row>
    <row r="829" spans="5:5" x14ac:dyDescent="0.2">
      <c r="E829" s="17"/>
    </row>
    <row r="830" spans="5:5" x14ac:dyDescent="0.2">
      <c r="E830" s="17"/>
    </row>
    <row r="831" spans="5:5" x14ac:dyDescent="0.2">
      <c r="E831" s="17"/>
    </row>
    <row r="832" spans="5:5" x14ac:dyDescent="0.2">
      <c r="E832" s="17"/>
    </row>
    <row r="833" spans="5:5" x14ac:dyDescent="0.2">
      <c r="E833" s="17"/>
    </row>
    <row r="834" spans="5:5" x14ac:dyDescent="0.2">
      <c r="E834" s="17"/>
    </row>
    <row r="835" spans="5:5" x14ac:dyDescent="0.2">
      <c r="E835" s="17"/>
    </row>
    <row r="836" spans="5:5" x14ac:dyDescent="0.2">
      <c r="E836" s="17"/>
    </row>
    <row r="837" spans="5:5" x14ac:dyDescent="0.2">
      <c r="E837" s="17"/>
    </row>
    <row r="838" spans="5:5" x14ac:dyDescent="0.2">
      <c r="E838" s="17"/>
    </row>
    <row r="839" spans="5:5" x14ac:dyDescent="0.2">
      <c r="E839" s="17"/>
    </row>
    <row r="840" spans="5:5" x14ac:dyDescent="0.2">
      <c r="E840" s="17"/>
    </row>
    <row r="841" spans="5:5" x14ac:dyDescent="0.2">
      <c r="E841" s="17"/>
    </row>
    <row r="842" spans="5:5" x14ac:dyDescent="0.2">
      <c r="E842" s="17"/>
    </row>
    <row r="843" spans="5:5" x14ac:dyDescent="0.2">
      <c r="E843" s="17"/>
    </row>
    <row r="844" spans="5:5" x14ac:dyDescent="0.2">
      <c r="E844" s="17"/>
    </row>
    <row r="845" spans="5:5" x14ac:dyDescent="0.2">
      <c r="E845" s="17"/>
    </row>
    <row r="846" spans="5:5" x14ac:dyDescent="0.2">
      <c r="E846" s="17"/>
    </row>
    <row r="847" spans="5:5" x14ac:dyDescent="0.2">
      <c r="E847" s="17"/>
    </row>
    <row r="848" spans="5:5" x14ac:dyDescent="0.2">
      <c r="E848" s="17"/>
    </row>
    <row r="849" spans="5:5" x14ac:dyDescent="0.2">
      <c r="E849" s="17"/>
    </row>
    <row r="850" spans="5:5" x14ac:dyDescent="0.2">
      <c r="E850" s="17"/>
    </row>
    <row r="851" spans="5:5" x14ac:dyDescent="0.2">
      <c r="E851" s="17"/>
    </row>
    <row r="852" spans="5:5" x14ac:dyDescent="0.2">
      <c r="E852" s="17"/>
    </row>
    <row r="853" spans="5:5" x14ac:dyDescent="0.2">
      <c r="E853" s="17"/>
    </row>
    <row r="854" spans="5:5" x14ac:dyDescent="0.2">
      <c r="E854" s="17"/>
    </row>
    <row r="855" spans="5:5" x14ac:dyDescent="0.2">
      <c r="E855" s="17"/>
    </row>
    <row r="856" spans="5:5" x14ac:dyDescent="0.2">
      <c r="E856" s="17"/>
    </row>
    <row r="857" spans="5:5" x14ac:dyDescent="0.2">
      <c r="E857" s="17"/>
    </row>
    <row r="858" spans="5:5" x14ac:dyDescent="0.2">
      <c r="E858" s="17"/>
    </row>
    <row r="859" spans="5:5" x14ac:dyDescent="0.2">
      <c r="E859" s="17"/>
    </row>
    <row r="860" spans="5:5" x14ac:dyDescent="0.2">
      <c r="E860" s="17"/>
    </row>
    <row r="861" spans="5:5" x14ac:dyDescent="0.2">
      <c r="E861" s="17"/>
    </row>
    <row r="862" spans="5:5" x14ac:dyDescent="0.2">
      <c r="E862" s="17"/>
    </row>
    <row r="863" spans="5:5" x14ac:dyDescent="0.2">
      <c r="E863" s="17"/>
    </row>
    <row r="864" spans="5:5" x14ac:dyDescent="0.2">
      <c r="E864" s="17"/>
    </row>
    <row r="865" spans="5:5" x14ac:dyDescent="0.2">
      <c r="E865" s="17"/>
    </row>
    <row r="866" spans="5:5" x14ac:dyDescent="0.2">
      <c r="E866" s="17"/>
    </row>
    <row r="867" spans="5:5" x14ac:dyDescent="0.2">
      <c r="E867" s="17"/>
    </row>
    <row r="868" spans="5:5" x14ac:dyDescent="0.2">
      <c r="E868" s="17"/>
    </row>
    <row r="869" spans="5:5" x14ac:dyDescent="0.2">
      <c r="E869" s="17"/>
    </row>
    <row r="870" spans="5:5" x14ac:dyDescent="0.2">
      <c r="E870" s="17"/>
    </row>
    <row r="871" spans="5:5" x14ac:dyDescent="0.2">
      <c r="E871" s="17"/>
    </row>
    <row r="872" spans="5:5" x14ac:dyDescent="0.2">
      <c r="E872" s="17"/>
    </row>
    <row r="873" spans="5:5" x14ac:dyDescent="0.2">
      <c r="E873" s="17"/>
    </row>
    <row r="874" spans="5:5" x14ac:dyDescent="0.2">
      <c r="E874" s="17"/>
    </row>
    <row r="875" spans="5:5" x14ac:dyDescent="0.2">
      <c r="E875" s="17"/>
    </row>
    <row r="876" spans="5:5" x14ac:dyDescent="0.2">
      <c r="E876" s="17"/>
    </row>
    <row r="877" spans="5:5" x14ac:dyDescent="0.2">
      <c r="E877" s="17"/>
    </row>
    <row r="878" spans="5:5" x14ac:dyDescent="0.2">
      <c r="E878" s="17"/>
    </row>
    <row r="879" spans="5:5" x14ac:dyDescent="0.2">
      <c r="E879" s="17"/>
    </row>
    <row r="880" spans="5:5" x14ac:dyDescent="0.2">
      <c r="E880" s="17"/>
    </row>
    <row r="881" spans="5:5" x14ac:dyDescent="0.2">
      <c r="E881" s="17"/>
    </row>
    <row r="882" spans="5:5" x14ac:dyDescent="0.2">
      <c r="E882" s="17"/>
    </row>
    <row r="883" spans="5:5" x14ac:dyDescent="0.2">
      <c r="E883" s="17"/>
    </row>
    <row r="884" spans="5:5" x14ac:dyDescent="0.2">
      <c r="E884" s="17"/>
    </row>
    <row r="885" spans="5:5" x14ac:dyDescent="0.2">
      <c r="E885" s="17"/>
    </row>
    <row r="886" spans="5:5" x14ac:dyDescent="0.2">
      <c r="E886" s="17"/>
    </row>
    <row r="887" spans="5:5" x14ac:dyDescent="0.2">
      <c r="E887" s="17"/>
    </row>
    <row r="888" spans="5:5" x14ac:dyDescent="0.2">
      <c r="E888" s="17"/>
    </row>
    <row r="889" spans="5:5" x14ac:dyDescent="0.2">
      <c r="E889" s="17"/>
    </row>
    <row r="890" spans="5:5" x14ac:dyDescent="0.2">
      <c r="E890" s="17"/>
    </row>
    <row r="891" spans="5:5" x14ac:dyDescent="0.2">
      <c r="E891" s="17"/>
    </row>
    <row r="892" spans="5:5" x14ac:dyDescent="0.2">
      <c r="E892" s="17"/>
    </row>
    <row r="893" spans="5:5" x14ac:dyDescent="0.2">
      <c r="E893" s="17"/>
    </row>
    <row r="894" spans="5:5" x14ac:dyDescent="0.2">
      <c r="E894" s="17"/>
    </row>
    <row r="895" spans="5:5" x14ac:dyDescent="0.2">
      <c r="E895" s="17"/>
    </row>
    <row r="896" spans="5:5" x14ac:dyDescent="0.2">
      <c r="E896" s="17"/>
    </row>
    <row r="897" spans="5:5" x14ac:dyDescent="0.2">
      <c r="E897" s="17"/>
    </row>
    <row r="898" spans="5:5" x14ac:dyDescent="0.2">
      <c r="E898" s="17"/>
    </row>
    <row r="899" spans="5:5" x14ac:dyDescent="0.2">
      <c r="E899" s="17"/>
    </row>
    <row r="900" spans="5:5" x14ac:dyDescent="0.2">
      <c r="E900" s="17"/>
    </row>
    <row r="901" spans="5:5" x14ac:dyDescent="0.2">
      <c r="E901" s="17"/>
    </row>
    <row r="902" spans="5:5" x14ac:dyDescent="0.2">
      <c r="E902" s="17"/>
    </row>
    <row r="903" spans="5:5" x14ac:dyDescent="0.2">
      <c r="E903" s="17"/>
    </row>
    <row r="904" spans="5:5" x14ac:dyDescent="0.2">
      <c r="E904" s="17"/>
    </row>
    <row r="905" spans="5:5" x14ac:dyDescent="0.2">
      <c r="E905" s="17"/>
    </row>
    <row r="906" spans="5:5" x14ac:dyDescent="0.2">
      <c r="E906" s="17"/>
    </row>
    <row r="907" spans="5:5" x14ac:dyDescent="0.2">
      <c r="E907" s="17"/>
    </row>
    <row r="908" spans="5:5" x14ac:dyDescent="0.2">
      <c r="E908" s="17"/>
    </row>
    <row r="909" spans="5:5" x14ac:dyDescent="0.2">
      <c r="E909" s="17"/>
    </row>
    <row r="910" spans="5:5" x14ac:dyDescent="0.2">
      <c r="E910" s="17"/>
    </row>
    <row r="911" spans="5:5" x14ac:dyDescent="0.2">
      <c r="E911" s="17"/>
    </row>
    <row r="912" spans="5:5" x14ac:dyDescent="0.2">
      <c r="E912" s="17"/>
    </row>
    <row r="913" spans="5:5" x14ac:dyDescent="0.2">
      <c r="E913" s="17"/>
    </row>
    <row r="914" spans="5:5" x14ac:dyDescent="0.2">
      <c r="E914" s="17"/>
    </row>
    <row r="915" spans="5:5" x14ac:dyDescent="0.2">
      <c r="E915" s="17"/>
    </row>
    <row r="916" spans="5:5" x14ac:dyDescent="0.2">
      <c r="E916" s="17"/>
    </row>
    <row r="917" spans="5:5" x14ac:dyDescent="0.2">
      <c r="E917" s="17"/>
    </row>
    <row r="918" spans="5:5" x14ac:dyDescent="0.2">
      <c r="E918" s="17"/>
    </row>
    <row r="919" spans="5:5" x14ac:dyDescent="0.2">
      <c r="E919" s="17"/>
    </row>
    <row r="920" spans="5:5" x14ac:dyDescent="0.2">
      <c r="E920" s="17"/>
    </row>
    <row r="921" spans="5:5" x14ac:dyDescent="0.2">
      <c r="E921" s="17"/>
    </row>
    <row r="922" spans="5:5" x14ac:dyDescent="0.2">
      <c r="E922" s="17"/>
    </row>
    <row r="923" spans="5:5" x14ac:dyDescent="0.2">
      <c r="E923" s="17"/>
    </row>
    <row r="924" spans="5:5" x14ac:dyDescent="0.2">
      <c r="E924" s="17"/>
    </row>
    <row r="925" spans="5:5" x14ac:dyDescent="0.2">
      <c r="E925" s="17"/>
    </row>
    <row r="926" spans="5:5" x14ac:dyDescent="0.2">
      <c r="E926" s="17"/>
    </row>
    <row r="927" spans="5:5" x14ac:dyDescent="0.2">
      <c r="E927" s="17"/>
    </row>
    <row r="928" spans="5:5" x14ac:dyDescent="0.2">
      <c r="E928" s="17"/>
    </row>
    <row r="929" spans="5:5" x14ac:dyDescent="0.2">
      <c r="E929" s="17"/>
    </row>
    <row r="930" spans="5:5" x14ac:dyDescent="0.2">
      <c r="E930" s="17"/>
    </row>
    <row r="931" spans="5:5" x14ac:dyDescent="0.2">
      <c r="E931" s="17"/>
    </row>
    <row r="932" spans="5:5" x14ac:dyDescent="0.2">
      <c r="E932" s="17"/>
    </row>
    <row r="933" spans="5:5" x14ac:dyDescent="0.2">
      <c r="E933" s="17"/>
    </row>
    <row r="934" spans="5:5" x14ac:dyDescent="0.2">
      <c r="E934" s="17"/>
    </row>
    <row r="935" spans="5:5" x14ac:dyDescent="0.2">
      <c r="E935" s="17"/>
    </row>
    <row r="936" spans="5:5" x14ac:dyDescent="0.2">
      <c r="E936" s="17"/>
    </row>
    <row r="937" spans="5:5" x14ac:dyDescent="0.2">
      <c r="E937" s="17"/>
    </row>
    <row r="938" spans="5:5" x14ac:dyDescent="0.2">
      <c r="E938" s="17"/>
    </row>
    <row r="939" spans="5:5" x14ac:dyDescent="0.2">
      <c r="E939" s="17"/>
    </row>
    <row r="940" spans="5:5" x14ac:dyDescent="0.2">
      <c r="E940" s="17"/>
    </row>
    <row r="941" spans="5:5" x14ac:dyDescent="0.2">
      <c r="E941" s="17"/>
    </row>
    <row r="942" spans="5:5" x14ac:dyDescent="0.2">
      <c r="E942" s="17"/>
    </row>
    <row r="943" spans="5:5" x14ac:dyDescent="0.2">
      <c r="E943" s="17"/>
    </row>
    <row r="944" spans="5:5" x14ac:dyDescent="0.2">
      <c r="E944" s="17"/>
    </row>
    <row r="945" spans="5:5" x14ac:dyDescent="0.2">
      <c r="E945" s="17"/>
    </row>
    <row r="946" spans="5:5" x14ac:dyDescent="0.2">
      <c r="E946" s="17"/>
    </row>
    <row r="947" spans="5:5" x14ac:dyDescent="0.2">
      <c r="E947" s="17"/>
    </row>
    <row r="948" spans="5:5" x14ac:dyDescent="0.2">
      <c r="E948" s="17"/>
    </row>
    <row r="949" spans="5:5" x14ac:dyDescent="0.2">
      <c r="E949" s="17"/>
    </row>
    <row r="950" spans="5:5" x14ac:dyDescent="0.2">
      <c r="E950" s="17"/>
    </row>
    <row r="951" spans="5:5" x14ac:dyDescent="0.2">
      <c r="E951" s="17"/>
    </row>
    <row r="952" spans="5:5" x14ac:dyDescent="0.2">
      <c r="E952" s="17"/>
    </row>
    <row r="953" spans="5:5" x14ac:dyDescent="0.2">
      <c r="E953" s="17"/>
    </row>
    <row r="954" spans="5:5" x14ac:dyDescent="0.2">
      <c r="E954" s="17"/>
    </row>
    <row r="955" spans="5:5" x14ac:dyDescent="0.2">
      <c r="E955" s="17"/>
    </row>
    <row r="956" spans="5:5" x14ac:dyDescent="0.2">
      <c r="E956" s="17"/>
    </row>
    <row r="957" spans="5:5" x14ac:dyDescent="0.2">
      <c r="E957" s="17"/>
    </row>
    <row r="958" spans="5:5" x14ac:dyDescent="0.2">
      <c r="E958" s="17"/>
    </row>
    <row r="959" spans="5:5" x14ac:dyDescent="0.2">
      <c r="E959" s="17"/>
    </row>
    <row r="960" spans="5:5" x14ac:dyDescent="0.2">
      <c r="E960" s="17"/>
    </row>
    <row r="961" spans="5:5" x14ac:dyDescent="0.2">
      <c r="E961" s="17"/>
    </row>
    <row r="962" spans="5:5" x14ac:dyDescent="0.2">
      <c r="E962" s="17"/>
    </row>
    <row r="963" spans="5:5" x14ac:dyDescent="0.2">
      <c r="E963" s="17"/>
    </row>
    <row r="964" spans="5:5" x14ac:dyDescent="0.2">
      <c r="E964" s="17"/>
    </row>
    <row r="965" spans="5:5" x14ac:dyDescent="0.2">
      <c r="E965" s="17"/>
    </row>
    <row r="966" spans="5:5" x14ac:dyDescent="0.2">
      <c r="E966" s="17"/>
    </row>
    <row r="967" spans="5:5" x14ac:dyDescent="0.2">
      <c r="E967" s="17"/>
    </row>
    <row r="968" spans="5:5" x14ac:dyDescent="0.2">
      <c r="E968" s="17"/>
    </row>
    <row r="969" spans="5:5" x14ac:dyDescent="0.2">
      <c r="E969" s="17"/>
    </row>
    <row r="970" spans="5:5" x14ac:dyDescent="0.2">
      <c r="E970" s="17"/>
    </row>
    <row r="971" spans="5:5" x14ac:dyDescent="0.2">
      <c r="E971" s="17"/>
    </row>
    <row r="972" spans="5:5" x14ac:dyDescent="0.2">
      <c r="E972" s="17"/>
    </row>
    <row r="973" spans="5:5" x14ac:dyDescent="0.2">
      <c r="E973" s="17"/>
    </row>
    <row r="974" spans="5:5" x14ac:dyDescent="0.2">
      <c r="E974" s="17"/>
    </row>
    <row r="975" spans="5:5" x14ac:dyDescent="0.2">
      <c r="E975" s="17"/>
    </row>
    <row r="976" spans="5:5" x14ac:dyDescent="0.2">
      <c r="E976" s="17"/>
    </row>
    <row r="977" spans="5:5" x14ac:dyDescent="0.2">
      <c r="E977" s="17"/>
    </row>
    <row r="978" spans="5:5" x14ac:dyDescent="0.2">
      <c r="E978" s="17"/>
    </row>
    <row r="979" spans="5:5" x14ac:dyDescent="0.2">
      <c r="E979" s="17"/>
    </row>
    <row r="980" spans="5:5" x14ac:dyDescent="0.2">
      <c r="E980" s="17"/>
    </row>
    <row r="981" spans="5:5" x14ac:dyDescent="0.2">
      <c r="E981" s="17"/>
    </row>
    <row r="982" spans="5:5" x14ac:dyDescent="0.2">
      <c r="E982" s="17"/>
    </row>
    <row r="983" spans="5:5" x14ac:dyDescent="0.2">
      <c r="E983" s="17"/>
    </row>
    <row r="984" spans="5:5" x14ac:dyDescent="0.2">
      <c r="E984" s="17"/>
    </row>
    <row r="985" spans="5:5" x14ac:dyDescent="0.2">
      <c r="E985" s="17"/>
    </row>
    <row r="986" spans="5:5" x14ac:dyDescent="0.2">
      <c r="E986" s="17"/>
    </row>
    <row r="987" spans="5:5" x14ac:dyDescent="0.2">
      <c r="E987" s="17"/>
    </row>
    <row r="988" spans="5:5" x14ac:dyDescent="0.2">
      <c r="E988" s="17"/>
    </row>
    <row r="989" spans="5:5" x14ac:dyDescent="0.2">
      <c r="E989" s="17"/>
    </row>
    <row r="990" spans="5:5" x14ac:dyDescent="0.2">
      <c r="E990" s="17"/>
    </row>
    <row r="991" spans="5:5" x14ac:dyDescent="0.2">
      <c r="E991" s="17"/>
    </row>
    <row r="992" spans="5:5" x14ac:dyDescent="0.2">
      <c r="E992" s="17"/>
    </row>
    <row r="993" spans="5:5" x14ac:dyDescent="0.2">
      <c r="E993" s="17"/>
    </row>
    <row r="994" spans="5:5" x14ac:dyDescent="0.2">
      <c r="E994" s="17"/>
    </row>
    <row r="995" spans="5:5" x14ac:dyDescent="0.2">
      <c r="E995" s="17"/>
    </row>
    <row r="996" spans="5:5" x14ac:dyDescent="0.2">
      <c r="E996" s="17"/>
    </row>
    <row r="997" spans="5:5" x14ac:dyDescent="0.2">
      <c r="E997" s="17"/>
    </row>
    <row r="998" spans="5:5" x14ac:dyDescent="0.2">
      <c r="E998" s="17"/>
    </row>
    <row r="999" spans="5:5" x14ac:dyDescent="0.2">
      <c r="E999" s="17"/>
    </row>
    <row r="1000" spans="5:5" x14ac:dyDescent="0.2">
      <c r="E1000" s="17"/>
    </row>
    <row r="1001" spans="5:5" x14ac:dyDescent="0.2">
      <c r="E1001" s="17"/>
    </row>
    <row r="1002" spans="5:5" x14ac:dyDescent="0.2">
      <c r="E1002" s="17"/>
    </row>
    <row r="1003" spans="5:5" x14ac:dyDescent="0.2">
      <c r="E1003" s="17"/>
    </row>
    <row r="1004" spans="5:5" x14ac:dyDescent="0.2">
      <c r="E1004" s="17"/>
    </row>
    <row r="1005" spans="5:5" x14ac:dyDescent="0.2">
      <c r="E1005" s="17"/>
    </row>
    <row r="1006" spans="5:5" x14ac:dyDescent="0.2">
      <c r="E1006" s="17"/>
    </row>
    <row r="1007" spans="5:5" x14ac:dyDescent="0.2">
      <c r="E1007" s="17"/>
    </row>
    <row r="1008" spans="5:5" x14ac:dyDescent="0.2">
      <c r="E1008" s="17"/>
    </row>
    <row r="1009" spans="5:5" x14ac:dyDescent="0.2">
      <c r="E1009" s="17"/>
    </row>
    <row r="1010" spans="5:5" x14ac:dyDescent="0.2">
      <c r="E1010" s="17"/>
    </row>
    <row r="1011" spans="5:5" x14ac:dyDescent="0.2">
      <c r="E1011" s="17"/>
    </row>
    <row r="1012" spans="5:5" x14ac:dyDescent="0.2">
      <c r="E1012" s="17"/>
    </row>
    <row r="1013" spans="5:5" x14ac:dyDescent="0.2">
      <c r="E1013" s="17"/>
    </row>
    <row r="1014" spans="5:5" x14ac:dyDescent="0.2">
      <c r="E1014" s="17"/>
    </row>
    <row r="1015" spans="5:5" x14ac:dyDescent="0.2">
      <c r="E1015" s="17"/>
    </row>
    <row r="1016" spans="5:5" x14ac:dyDescent="0.2">
      <c r="E1016" s="17"/>
    </row>
    <row r="1017" spans="5:5" x14ac:dyDescent="0.2">
      <c r="E1017" s="17"/>
    </row>
    <row r="1018" spans="5:5" x14ac:dyDescent="0.2">
      <c r="E1018" s="17"/>
    </row>
    <row r="1019" spans="5:5" x14ac:dyDescent="0.2">
      <c r="E1019" s="17"/>
    </row>
    <row r="1020" spans="5:5" x14ac:dyDescent="0.2">
      <c r="E1020" s="17"/>
    </row>
    <row r="1021" spans="5:5" x14ac:dyDescent="0.2">
      <c r="E1021" s="17"/>
    </row>
    <row r="1022" spans="5:5" x14ac:dyDescent="0.2">
      <c r="E1022" s="17"/>
    </row>
    <row r="1023" spans="5:5" x14ac:dyDescent="0.2">
      <c r="E1023" s="17"/>
    </row>
    <row r="1024" spans="5:5" x14ac:dyDescent="0.2">
      <c r="E1024" s="17"/>
    </row>
    <row r="1025" spans="5:5" x14ac:dyDescent="0.2">
      <c r="E1025" s="17"/>
    </row>
    <row r="1026" spans="5:5" x14ac:dyDescent="0.2">
      <c r="E1026" s="17"/>
    </row>
    <row r="1027" spans="5:5" x14ac:dyDescent="0.2">
      <c r="E1027" s="17"/>
    </row>
    <row r="1028" spans="5:5" x14ac:dyDescent="0.2">
      <c r="E1028" s="17"/>
    </row>
    <row r="1029" spans="5:5" x14ac:dyDescent="0.2">
      <c r="E1029" s="17"/>
    </row>
    <row r="1030" spans="5:5" x14ac:dyDescent="0.2">
      <c r="E1030" s="17"/>
    </row>
    <row r="1031" spans="5:5" x14ac:dyDescent="0.2">
      <c r="E1031" s="17"/>
    </row>
    <row r="1032" spans="5:5" x14ac:dyDescent="0.2">
      <c r="E1032" s="17"/>
    </row>
    <row r="1033" spans="5:5" x14ac:dyDescent="0.2">
      <c r="E1033" s="17"/>
    </row>
    <row r="1034" spans="5:5" x14ac:dyDescent="0.2">
      <c r="E1034" s="17"/>
    </row>
    <row r="1035" spans="5:5" x14ac:dyDescent="0.2">
      <c r="E1035" s="17"/>
    </row>
    <row r="1036" spans="5:5" x14ac:dyDescent="0.2">
      <c r="E1036" s="17"/>
    </row>
    <row r="1037" spans="5:5" x14ac:dyDescent="0.2">
      <c r="E1037" s="17"/>
    </row>
    <row r="1038" spans="5:5" x14ac:dyDescent="0.2">
      <c r="E1038" s="17"/>
    </row>
    <row r="1039" spans="5:5" x14ac:dyDescent="0.2">
      <c r="E1039" s="17"/>
    </row>
    <row r="1040" spans="5:5" x14ac:dyDescent="0.2">
      <c r="E1040" s="17"/>
    </row>
    <row r="1041" spans="5:5" x14ac:dyDescent="0.2">
      <c r="E1041" s="17"/>
    </row>
    <row r="1042" spans="5:5" x14ac:dyDescent="0.2">
      <c r="E1042" s="17"/>
    </row>
    <row r="1043" spans="5:5" x14ac:dyDescent="0.2">
      <c r="E1043" s="17"/>
    </row>
    <row r="1044" spans="5:5" x14ac:dyDescent="0.2">
      <c r="E1044" s="17"/>
    </row>
    <row r="1045" spans="5:5" x14ac:dyDescent="0.2">
      <c r="E1045" s="17"/>
    </row>
    <row r="1046" spans="5:5" x14ac:dyDescent="0.2">
      <c r="E1046" s="17"/>
    </row>
    <row r="1047" spans="5:5" x14ac:dyDescent="0.2">
      <c r="E1047" s="17"/>
    </row>
    <row r="1048" spans="5:5" x14ac:dyDescent="0.2">
      <c r="E1048" s="17"/>
    </row>
    <row r="1049" spans="5:5" x14ac:dyDescent="0.2">
      <c r="E1049" s="17"/>
    </row>
    <row r="1050" spans="5:5" x14ac:dyDescent="0.2">
      <c r="E1050" s="17"/>
    </row>
    <row r="1051" spans="5:5" x14ac:dyDescent="0.2">
      <c r="E1051" s="17"/>
    </row>
    <row r="1052" spans="5:5" x14ac:dyDescent="0.2">
      <c r="E1052" s="17"/>
    </row>
    <row r="1053" spans="5:5" x14ac:dyDescent="0.2">
      <c r="E1053" s="17"/>
    </row>
    <row r="1054" spans="5:5" x14ac:dyDescent="0.2">
      <c r="E1054" s="17"/>
    </row>
    <row r="1055" spans="5:5" x14ac:dyDescent="0.2">
      <c r="E1055" s="17"/>
    </row>
    <row r="1056" spans="5:5" x14ac:dyDescent="0.2">
      <c r="E1056" s="17"/>
    </row>
    <row r="1057" spans="5:5" x14ac:dyDescent="0.2">
      <c r="E1057" s="17"/>
    </row>
    <row r="1058" spans="5:5" x14ac:dyDescent="0.2">
      <c r="E1058" s="17"/>
    </row>
    <row r="1059" spans="5:5" x14ac:dyDescent="0.2">
      <c r="E1059" s="17"/>
    </row>
    <row r="1060" spans="5:5" x14ac:dyDescent="0.2">
      <c r="E1060" s="17"/>
    </row>
    <row r="1061" spans="5:5" x14ac:dyDescent="0.2">
      <c r="E1061" s="17"/>
    </row>
    <row r="1062" spans="5:5" x14ac:dyDescent="0.2">
      <c r="E1062" s="17"/>
    </row>
    <row r="1063" spans="5:5" x14ac:dyDescent="0.2">
      <c r="E1063" s="17"/>
    </row>
    <row r="1064" spans="5:5" x14ac:dyDescent="0.2">
      <c r="E1064" s="17"/>
    </row>
    <row r="1065" spans="5:5" x14ac:dyDescent="0.2">
      <c r="E1065" s="17"/>
    </row>
    <row r="1066" spans="5:5" x14ac:dyDescent="0.2">
      <c r="E1066" s="17"/>
    </row>
    <row r="1067" spans="5:5" x14ac:dyDescent="0.2">
      <c r="E1067" s="17"/>
    </row>
    <row r="1068" spans="5:5" x14ac:dyDescent="0.2">
      <c r="E1068" s="17"/>
    </row>
    <row r="1069" spans="5:5" x14ac:dyDescent="0.2">
      <c r="E1069" s="17"/>
    </row>
    <row r="1070" spans="5:5" x14ac:dyDescent="0.2">
      <c r="E1070" s="17"/>
    </row>
    <row r="1071" spans="5:5" x14ac:dyDescent="0.2">
      <c r="E1071" s="17"/>
    </row>
    <row r="1072" spans="5:5" x14ac:dyDescent="0.2">
      <c r="E1072" s="17"/>
    </row>
    <row r="1073" spans="5:5" x14ac:dyDescent="0.2">
      <c r="E1073" s="17"/>
    </row>
    <row r="1074" spans="5:5" x14ac:dyDescent="0.2">
      <c r="E1074" s="17"/>
    </row>
    <row r="1075" spans="5:5" x14ac:dyDescent="0.2">
      <c r="E1075" s="17"/>
    </row>
    <row r="1076" spans="5:5" x14ac:dyDescent="0.2">
      <c r="E1076" s="17"/>
    </row>
    <row r="1077" spans="5:5" x14ac:dyDescent="0.2">
      <c r="E1077" s="17"/>
    </row>
    <row r="1078" spans="5:5" x14ac:dyDescent="0.2">
      <c r="E1078" s="17"/>
    </row>
    <row r="1079" spans="5:5" x14ac:dyDescent="0.2">
      <c r="E1079" s="17"/>
    </row>
    <row r="1080" spans="5:5" x14ac:dyDescent="0.2">
      <c r="E1080" s="17"/>
    </row>
    <row r="1081" spans="5:5" x14ac:dyDescent="0.2">
      <c r="E1081" s="17"/>
    </row>
    <row r="1082" spans="5:5" x14ac:dyDescent="0.2">
      <c r="E1082" s="17"/>
    </row>
    <row r="1083" spans="5:5" x14ac:dyDescent="0.2">
      <c r="E1083" s="17"/>
    </row>
    <row r="1084" spans="5:5" x14ac:dyDescent="0.2">
      <c r="E1084" s="17"/>
    </row>
    <row r="1085" spans="5:5" x14ac:dyDescent="0.2">
      <c r="E1085" s="17"/>
    </row>
    <row r="1086" spans="5:5" x14ac:dyDescent="0.2">
      <c r="E1086" s="17"/>
    </row>
    <row r="1087" spans="5:5" x14ac:dyDescent="0.2">
      <c r="E1087" s="17"/>
    </row>
    <row r="1088" spans="5:5" x14ac:dyDescent="0.2">
      <c r="E1088" s="17"/>
    </row>
    <row r="1089" spans="5:5" x14ac:dyDescent="0.2">
      <c r="E1089" s="17"/>
    </row>
    <row r="1090" spans="5:5" x14ac:dyDescent="0.2">
      <c r="E1090" s="17"/>
    </row>
    <row r="1091" spans="5:5" x14ac:dyDescent="0.2">
      <c r="E1091" s="17"/>
    </row>
    <row r="1092" spans="5:5" x14ac:dyDescent="0.2">
      <c r="E1092" s="17"/>
    </row>
    <row r="1093" spans="5:5" x14ac:dyDescent="0.2">
      <c r="E1093" s="17"/>
    </row>
    <row r="1094" spans="5:5" x14ac:dyDescent="0.2">
      <c r="E1094" s="17"/>
    </row>
    <row r="1095" spans="5:5" x14ac:dyDescent="0.2">
      <c r="E1095" s="17"/>
    </row>
    <row r="1096" spans="5:5" x14ac:dyDescent="0.2">
      <c r="E1096" s="17"/>
    </row>
    <row r="1097" spans="5:5" x14ac:dyDescent="0.2">
      <c r="E1097" s="17"/>
    </row>
    <row r="1098" spans="5:5" x14ac:dyDescent="0.2">
      <c r="E1098" s="17"/>
    </row>
    <row r="1099" spans="5:5" x14ac:dyDescent="0.2">
      <c r="E1099" s="17"/>
    </row>
    <row r="1100" spans="5:5" x14ac:dyDescent="0.2">
      <c r="E1100" s="17"/>
    </row>
    <row r="1101" spans="5:5" x14ac:dyDescent="0.2">
      <c r="E1101" s="17"/>
    </row>
    <row r="1102" spans="5:5" x14ac:dyDescent="0.2">
      <c r="E1102" s="17"/>
    </row>
    <row r="1103" spans="5:5" x14ac:dyDescent="0.2">
      <c r="E1103" s="17"/>
    </row>
    <row r="1104" spans="5:5" x14ac:dyDescent="0.2">
      <c r="E1104" s="17"/>
    </row>
    <row r="1105" spans="5:5" x14ac:dyDescent="0.2">
      <c r="E1105" s="17"/>
    </row>
    <row r="1106" spans="5:5" x14ac:dyDescent="0.2">
      <c r="E1106" s="17"/>
    </row>
    <row r="1107" spans="5:5" x14ac:dyDescent="0.2">
      <c r="E1107" s="17"/>
    </row>
    <row r="1108" spans="5:5" x14ac:dyDescent="0.2">
      <c r="E1108" s="17"/>
    </row>
    <row r="1109" spans="5:5" x14ac:dyDescent="0.2">
      <c r="E1109" s="17"/>
    </row>
    <row r="1110" spans="5:5" x14ac:dyDescent="0.2">
      <c r="E1110" s="17"/>
    </row>
    <row r="1111" spans="5:5" x14ac:dyDescent="0.2">
      <c r="E1111" s="17"/>
    </row>
    <row r="1112" spans="5:5" x14ac:dyDescent="0.2">
      <c r="E1112" s="17"/>
    </row>
    <row r="1113" spans="5:5" x14ac:dyDescent="0.2">
      <c r="E1113" s="17"/>
    </row>
    <row r="1114" spans="5:5" x14ac:dyDescent="0.2">
      <c r="E1114" s="17"/>
    </row>
    <row r="1115" spans="5:5" x14ac:dyDescent="0.2">
      <c r="E1115" s="17"/>
    </row>
    <row r="1116" spans="5:5" x14ac:dyDescent="0.2">
      <c r="E1116" s="17"/>
    </row>
    <row r="1117" spans="5:5" x14ac:dyDescent="0.2">
      <c r="E1117" s="17"/>
    </row>
    <row r="1118" spans="5:5" x14ac:dyDescent="0.2">
      <c r="E1118" s="17"/>
    </row>
    <row r="1119" spans="5:5" x14ac:dyDescent="0.2">
      <c r="E1119" s="17"/>
    </row>
    <row r="1120" spans="5:5" x14ac:dyDescent="0.2">
      <c r="E1120" s="17"/>
    </row>
    <row r="1121" spans="5:5" x14ac:dyDescent="0.2">
      <c r="E1121" s="17"/>
    </row>
    <row r="1122" spans="5:5" x14ac:dyDescent="0.2">
      <c r="E1122" s="17"/>
    </row>
    <row r="1123" spans="5:5" x14ac:dyDescent="0.2">
      <c r="E1123" s="17"/>
    </row>
    <row r="1124" spans="5:5" x14ac:dyDescent="0.2">
      <c r="E1124" s="17"/>
    </row>
    <row r="1125" spans="5:5" x14ac:dyDescent="0.2">
      <c r="E1125" s="17"/>
    </row>
    <row r="1126" spans="5:5" x14ac:dyDescent="0.2">
      <c r="E1126" s="17"/>
    </row>
    <row r="1127" spans="5:5" x14ac:dyDescent="0.2">
      <c r="E1127" s="17"/>
    </row>
    <row r="1128" spans="5:5" x14ac:dyDescent="0.2">
      <c r="E1128" s="17"/>
    </row>
    <row r="1129" spans="5:5" x14ac:dyDescent="0.2">
      <c r="E1129" s="17"/>
    </row>
    <row r="1130" spans="5:5" x14ac:dyDescent="0.2">
      <c r="E1130" s="17"/>
    </row>
    <row r="1131" spans="5:5" x14ac:dyDescent="0.2">
      <c r="E1131" s="17"/>
    </row>
    <row r="1132" spans="5:5" x14ac:dyDescent="0.2">
      <c r="E1132" s="17"/>
    </row>
    <row r="1133" spans="5:5" x14ac:dyDescent="0.2">
      <c r="E1133" s="17"/>
    </row>
    <row r="1134" spans="5:5" x14ac:dyDescent="0.2">
      <c r="E1134" s="17"/>
    </row>
    <row r="1135" spans="5:5" x14ac:dyDescent="0.2">
      <c r="E1135" s="17"/>
    </row>
    <row r="1136" spans="5:5" x14ac:dyDescent="0.2">
      <c r="E1136" s="17"/>
    </row>
    <row r="1137" spans="5:5" x14ac:dyDescent="0.2">
      <c r="E1137" s="17"/>
    </row>
    <row r="1138" spans="5:5" x14ac:dyDescent="0.2">
      <c r="E1138" s="17"/>
    </row>
    <row r="1139" spans="5:5" x14ac:dyDescent="0.2">
      <c r="E1139" s="17"/>
    </row>
    <row r="1140" spans="5:5" x14ac:dyDescent="0.2">
      <c r="E1140" s="17"/>
    </row>
    <row r="1141" spans="5:5" x14ac:dyDescent="0.2">
      <c r="E1141" s="17"/>
    </row>
    <row r="1142" spans="5:5" x14ac:dyDescent="0.2">
      <c r="E1142" s="17"/>
    </row>
    <row r="1143" spans="5:5" x14ac:dyDescent="0.2">
      <c r="E1143" s="17"/>
    </row>
    <row r="1144" spans="5:5" x14ac:dyDescent="0.2">
      <c r="E1144" s="17"/>
    </row>
    <row r="1145" spans="5:5" x14ac:dyDescent="0.2">
      <c r="E1145" s="17"/>
    </row>
    <row r="1146" spans="5:5" x14ac:dyDescent="0.2">
      <c r="E1146" s="17"/>
    </row>
    <row r="1147" spans="5:5" x14ac:dyDescent="0.2">
      <c r="E1147" s="17"/>
    </row>
    <row r="1148" spans="5:5" x14ac:dyDescent="0.2">
      <c r="E1148" s="17"/>
    </row>
    <row r="1149" spans="5:5" x14ac:dyDescent="0.2">
      <c r="E1149" s="17"/>
    </row>
    <row r="1150" spans="5:5" x14ac:dyDescent="0.2">
      <c r="E1150" s="17"/>
    </row>
    <row r="1151" spans="5:5" x14ac:dyDescent="0.2">
      <c r="E1151" s="17"/>
    </row>
    <row r="1152" spans="5:5" x14ac:dyDescent="0.2">
      <c r="E1152" s="17"/>
    </row>
    <row r="1153" spans="5:5" x14ac:dyDescent="0.2">
      <c r="E1153" s="17"/>
    </row>
    <row r="1154" spans="5:5" x14ac:dyDescent="0.2">
      <c r="E1154" s="17"/>
    </row>
    <row r="1155" spans="5:5" x14ac:dyDescent="0.2">
      <c r="E1155" s="17"/>
    </row>
    <row r="1156" spans="5:5" x14ac:dyDescent="0.2">
      <c r="E1156" s="17"/>
    </row>
    <row r="1157" spans="5:5" x14ac:dyDescent="0.2">
      <c r="E1157" s="17"/>
    </row>
    <row r="1158" spans="5:5" x14ac:dyDescent="0.2">
      <c r="E1158" s="17"/>
    </row>
    <row r="1159" spans="5:5" x14ac:dyDescent="0.2">
      <c r="E1159" s="17"/>
    </row>
    <row r="1160" spans="5:5" x14ac:dyDescent="0.2">
      <c r="E1160" s="17"/>
    </row>
    <row r="1161" spans="5:5" x14ac:dyDescent="0.2">
      <c r="E1161" s="17"/>
    </row>
    <row r="1162" spans="5:5" x14ac:dyDescent="0.2">
      <c r="E1162" s="17"/>
    </row>
    <row r="1163" spans="5:5" x14ac:dyDescent="0.2">
      <c r="E1163" s="17"/>
    </row>
    <row r="1164" spans="5:5" x14ac:dyDescent="0.2">
      <c r="E1164" s="17"/>
    </row>
    <row r="1165" spans="5:5" x14ac:dyDescent="0.2">
      <c r="E1165" s="17"/>
    </row>
    <row r="1166" spans="5:5" x14ac:dyDescent="0.2">
      <c r="E1166" s="17"/>
    </row>
    <row r="1167" spans="5:5" x14ac:dyDescent="0.2">
      <c r="E1167" s="17"/>
    </row>
    <row r="1168" spans="5:5" x14ac:dyDescent="0.2">
      <c r="E1168" s="17"/>
    </row>
    <row r="1169" spans="5:5" x14ac:dyDescent="0.2">
      <c r="E1169" s="17"/>
    </row>
    <row r="1170" spans="5:5" x14ac:dyDescent="0.2">
      <c r="E1170" s="17"/>
    </row>
    <row r="1171" spans="5:5" x14ac:dyDescent="0.2">
      <c r="E1171" s="17"/>
    </row>
    <row r="1172" spans="5:5" x14ac:dyDescent="0.2">
      <c r="E1172" s="17"/>
    </row>
    <row r="1173" spans="5:5" x14ac:dyDescent="0.2">
      <c r="E1173" s="17"/>
    </row>
    <row r="1174" spans="5:5" x14ac:dyDescent="0.2">
      <c r="E1174" s="17"/>
    </row>
    <row r="1175" spans="5:5" x14ac:dyDescent="0.2">
      <c r="E1175" s="17"/>
    </row>
    <row r="1176" spans="5:5" x14ac:dyDescent="0.2">
      <c r="E1176" s="17"/>
    </row>
    <row r="1177" spans="5:5" x14ac:dyDescent="0.2">
      <c r="E1177" s="17"/>
    </row>
    <row r="1178" spans="5:5" x14ac:dyDescent="0.2">
      <c r="E1178" s="17"/>
    </row>
    <row r="1179" spans="5:5" x14ac:dyDescent="0.2">
      <c r="E1179" s="17"/>
    </row>
    <row r="1180" spans="5:5" x14ac:dyDescent="0.2">
      <c r="E1180" s="17"/>
    </row>
    <row r="1181" spans="5:5" x14ac:dyDescent="0.2">
      <c r="E1181" s="17"/>
    </row>
    <row r="1182" spans="5:5" x14ac:dyDescent="0.2">
      <c r="E1182" s="17"/>
    </row>
    <row r="1183" spans="5:5" x14ac:dyDescent="0.2">
      <c r="E1183" s="17"/>
    </row>
    <row r="1184" spans="5:5" x14ac:dyDescent="0.2">
      <c r="E1184" s="17"/>
    </row>
    <row r="1185" spans="5:5" x14ac:dyDescent="0.2">
      <c r="E1185" s="17"/>
    </row>
    <row r="1186" spans="5:5" x14ac:dyDescent="0.2">
      <c r="E1186" s="17"/>
    </row>
    <row r="1187" spans="5:5" x14ac:dyDescent="0.2">
      <c r="E1187" s="17"/>
    </row>
    <row r="1188" spans="5:5" x14ac:dyDescent="0.2">
      <c r="E1188" s="17"/>
    </row>
    <row r="1189" spans="5:5" x14ac:dyDescent="0.2">
      <c r="E1189" s="17"/>
    </row>
    <row r="1190" spans="5:5" x14ac:dyDescent="0.2">
      <c r="E1190" s="17"/>
    </row>
    <row r="1191" spans="5:5" x14ac:dyDescent="0.2">
      <c r="E1191" s="17"/>
    </row>
    <row r="1192" spans="5:5" x14ac:dyDescent="0.2">
      <c r="E1192" s="17"/>
    </row>
    <row r="1193" spans="5:5" x14ac:dyDescent="0.2">
      <c r="E1193" s="17"/>
    </row>
    <row r="1194" spans="5:5" x14ac:dyDescent="0.2">
      <c r="E1194" s="17"/>
    </row>
    <row r="1195" spans="5:5" x14ac:dyDescent="0.2">
      <c r="E1195" s="17"/>
    </row>
    <row r="1196" spans="5:5" x14ac:dyDescent="0.2">
      <c r="E1196" s="17"/>
    </row>
    <row r="1197" spans="5:5" x14ac:dyDescent="0.2">
      <c r="E1197" s="17"/>
    </row>
    <row r="1198" spans="5:5" x14ac:dyDescent="0.2">
      <c r="E1198" s="17"/>
    </row>
    <row r="1199" spans="5:5" x14ac:dyDescent="0.2">
      <c r="E1199" s="17"/>
    </row>
    <row r="1200" spans="5:5" x14ac:dyDescent="0.2">
      <c r="E1200" s="17"/>
    </row>
    <row r="1201" spans="5:5" x14ac:dyDescent="0.2">
      <c r="E1201" s="17"/>
    </row>
    <row r="1202" spans="5:5" x14ac:dyDescent="0.2">
      <c r="E1202" s="17"/>
    </row>
    <row r="1203" spans="5:5" x14ac:dyDescent="0.2">
      <c r="E1203" s="17"/>
    </row>
    <row r="1204" spans="5:5" x14ac:dyDescent="0.2">
      <c r="E1204" s="17"/>
    </row>
    <row r="1205" spans="5:5" x14ac:dyDescent="0.2">
      <c r="E1205" s="17"/>
    </row>
    <row r="1206" spans="5:5" x14ac:dyDescent="0.2">
      <c r="E1206" s="17"/>
    </row>
    <row r="1207" spans="5:5" x14ac:dyDescent="0.2">
      <c r="E1207" s="17"/>
    </row>
    <row r="1208" spans="5:5" x14ac:dyDescent="0.2">
      <c r="E1208" s="17"/>
    </row>
    <row r="1209" spans="5:5" x14ac:dyDescent="0.2">
      <c r="E1209" s="17"/>
    </row>
    <row r="1210" spans="5:5" x14ac:dyDescent="0.2">
      <c r="E1210" s="17"/>
    </row>
    <row r="1211" spans="5:5" x14ac:dyDescent="0.2">
      <c r="E1211" s="17"/>
    </row>
    <row r="1212" spans="5:5" x14ac:dyDescent="0.2">
      <c r="E1212" s="17"/>
    </row>
    <row r="1213" spans="5:5" x14ac:dyDescent="0.2">
      <c r="E1213" s="17"/>
    </row>
    <row r="1214" spans="5:5" x14ac:dyDescent="0.2">
      <c r="E1214" s="17"/>
    </row>
    <row r="1215" spans="5:5" x14ac:dyDescent="0.2">
      <c r="E1215" s="17"/>
    </row>
    <row r="1216" spans="5:5" x14ac:dyDescent="0.2">
      <c r="E1216" s="17"/>
    </row>
    <row r="1217" spans="5:5" x14ac:dyDescent="0.2">
      <c r="E1217" s="17"/>
    </row>
    <row r="1218" spans="5:5" x14ac:dyDescent="0.2">
      <c r="E1218" s="17"/>
    </row>
    <row r="1219" spans="5:5" x14ac:dyDescent="0.2">
      <c r="E1219" s="17"/>
    </row>
    <row r="1220" spans="5:5" x14ac:dyDescent="0.2">
      <c r="E1220" s="17"/>
    </row>
    <row r="1221" spans="5:5" x14ac:dyDescent="0.2">
      <c r="E1221" s="17"/>
    </row>
    <row r="1222" spans="5:5" x14ac:dyDescent="0.2">
      <c r="E1222" s="17"/>
    </row>
    <row r="1223" spans="5:5" x14ac:dyDescent="0.2">
      <c r="E1223" s="17"/>
    </row>
    <row r="1224" spans="5:5" x14ac:dyDescent="0.2">
      <c r="E1224" s="17"/>
    </row>
    <row r="1225" spans="5:5" x14ac:dyDescent="0.2">
      <c r="E1225" s="17"/>
    </row>
    <row r="1226" spans="5:5" x14ac:dyDescent="0.2">
      <c r="E1226" s="17"/>
    </row>
    <row r="1227" spans="5:5" x14ac:dyDescent="0.2">
      <c r="E1227" s="17"/>
    </row>
    <row r="1228" spans="5:5" x14ac:dyDescent="0.2">
      <c r="E1228" s="17"/>
    </row>
    <row r="1229" spans="5:5" x14ac:dyDescent="0.2">
      <c r="E1229" s="17"/>
    </row>
    <row r="1230" spans="5:5" x14ac:dyDescent="0.2">
      <c r="E1230" s="17"/>
    </row>
    <row r="1231" spans="5:5" x14ac:dyDescent="0.2">
      <c r="E1231" s="17"/>
    </row>
    <row r="1232" spans="5:5" x14ac:dyDescent="0.2">
      <c r="E1232" s="17"/>
    </row>
    <row r="1233" spans="5:5" x14ac:dyDescent="0.2">
      <c r="E1233" s="17"/>
    </row>
    <row r="1234" spans="5:5" x14ac:dyDescent="0.2">
      <c r="E1234" s="17"/>
    </row>
    <row r="1235" spans="5:5" x14ac:dyDescent="0.2">
      <c r="E1235" s="17"/>
    </row>
    <row r="1236" spans="5:5" x14ac:dyDescent="0.2">
      <c r="E1236" s="17"/>
    </row>
    <row r="1237" spans="5:5" x14ac:dyDescent="0.2">
      <c r="E1237" s="17"/>
    </row>
    <row r="1238" spans="5:5" x14ac:dyDescent="0.2">
      <c r="E1238" s="17"/>
    </row>
    <row r="1239" spans="5:5" x14ac:dyDescent="0.2">
      <c r="E1239" s="17"/>
    </row>
    <row r="1240" spans="5:5" x14ac:dyDescent="0.2">
      <c r="E1240" s="17"/>
    </row>
    <row r="1241" spans="5:5" x14ac:dyDescent="0.2">
      <c r="E1241" s="17"/>
    </row>
    <row r="1242" spans="5:5" x14ac:dyDescent="0.2">
      <c r="E1242" s="17"/>
    </row>
    <row r="1243" spans="5:5" x14ac:dyDescent="0.2">
      <c r="E1243" s="17"/>
    </row>
    <row r="1244" spans="5:5" x14ac:dyDescent="0.2">
      <c r="E1244" s="17"/>
    </row>
    <row r="1245" spans="5:5" x14ac:dyDescent="0.2">
      <c r="E1245" s="17"/>
    </row>
    <row r="1246" spans="5:5" x14ac:dyDescent="0.2">
      <c r="E1246" s="17"/>
    </row>
    <row r="1247" spans="5:5" x14ac:dyDescent="0.2">
      <c r="E1247" s="17"/>
    </row>
    <row r="1248" spans="5:5" x14ac:dyDescent="0.2">
      <c r="E1248" s="17"/>
    </row>
    <row r="1249" spans="5:5" x14ac:dyDescent="0.2">
      <c r="E1249" s="17"/>
    </row>
    <row r="1250" spans="5:5" x14ac:dyDescent="0.2">
      <c r="E1250" s="17"/>
    </row>
    <row r="1251" spans="5:5" x14ac:dyDescent="0.2">
      <c r="E1251" s="17"/>
    </row>
    <row r="1252" spans="5:5" x14ac:dyDescent="0.2">
      <c r="E1252" s="17"/>
    </row>
    <row r="1253" spans="5:5" x14ac:dyDescent="0.2">
      <c r="E1253" s="17"/>
    </row>
    <row r="1254" spans="5:5" x14ac:dyDescent="0.2">
      <c r="E1254" s="17"/>
    </row>
    <row r="1255" spans="5:5" x14ac:dyDescent="0.2">
      <c r="E1255" s="17"/>
    </row>
    <row r="1256" spans="5:5" x14ac:dyDescent="0.2">
      <c r="E1256" s="17"/>
    </row>
    <row r="1257" spans="5:5" x14ac:dyDescent="0.2">
      <c r="E1257" s="17"/>
    </row>
    <row r="1258" spans="5:5" x14ac:dyDescent="0.2">
      <c r="E1258" s="17"/>
    </row>
    <row r="1259" spans="5:5" x14ac:dyDescent="0.2">
      <c r="E1259" s="17"/>
    </row>
    <row r="1260" spans="5:5" x14ac:dyDescent="0.2">
      <c r="E1260" s="17"/>
    </row>
    <row r="1261" spans="5:5" x14ac:dyDescent="0.2">
      <c r="E1261" s="17"/>
    </row>
    <row r="1262" spans="5:5" x14ac:dyDescent="0.2">
      <c r="E1262" s="17"/>
    </row>
    <row r="1263" spans="5:5" x14ac:dyDescent="0.2">
      <c r="E1263" s="17"/>
    </row>
    <row r="1264" spans="5:5" x14ac:dyDescent="0.2">
      <c r="E1264" s="17"/>
    </row>
    <row r="1265" spans="5:5" x14ac:dyDescent="0.2">
      <c r="E1265" s="17"/>
    </row>
    <row r="1266" spans="5:5" x14ac:dyDescent="0.2">
      <c r="E1266" s="17"/>
    </row>
    <row r="1267" spans="5:5" x14ac:dyDescent="0.2">
      <c r="E1267" s="17"/>
    </row>
    <row r="1268" spans="5:5" x14ac:dyDescent="0.2">
      <c r="E1268" s="17"/>
    </row>
    <row r="1269" spans="5:5" x14ac:dyDescent="0.2">
      <c r="E1269" s="17"/>
    </row>
    <row r="1270" spans="5:5" x14ac:dyDescent="0.2">
      <c r="E1270" s="17"/>
    </row>
    <row r="1271" spans="5:5" x14ac:dyDescent="0.2">
      <c r="E1271" s="17"/>
    </row>
    <row r="1272" spans="5:5" x14ac:dyDescent="0.2">
      <c r="E1272" s="17"/>
    </row>
    <row r="1273" spans="5:5" x14ac:dyDescent="0.2">
      <c r="E1273" s="17"/>
    </row>
    <row r="1274" spans="5:5" x14ac:dyDescent="0.2">
      <c r="E1274" s="17"/>
    </row>
    <row r="1275" spans="5:5" x14ac:dyDescent="0.2">
      <c r="E1275" s="17"/>
    </row>
    <row r="1276" spans="5:5" x14ac:dyDescent="0.2">
      <c r="E1276" s="17"/>
    </row>
    <row r="1277" spans="5:5" x14ac:dyDescent="0.2">
      <c r="E1277" s="17"/>
    </row>
    <row r="1278" spans="5:5" x14ac:dyDescent="0.2">
      <c r="E1278" s="17"/>
    </row>
    <row r="1279" spans="5:5" x14ac:dyDescent="0.2">
      <c r="E1279" s="17"/>
    </row>
    <row r="1280" spans="5:5" x14ac:dyDescent="0.2">
      <c r="E1280" s="17"/>
    </row>
    <row r="1281" spans="5:5" x14ac:dyDescent="0.2">
      <c r="E1281" s="17"/>
    </row>
    <row r="1282" spans="5:5" x14ac:dyDescent="0.2">
      <c r="E1282" s="17"/>
    </row>
    <row r="1283" spans="5:5" x14ac:dyDescent="0.2">
      <c r="E1283" s="17"/>
    </row>
    <row r="1284" spans="5:5" x14ac:dyDescent="0.2">
      <c r="E1284" s="17"/>
    </row>
    <row r="1285" spans="5:5" x14ac:dyDescent="0.2">
      <c r="E1285" s="17"/>
    </row>
    <row r="1286" spans="5:5" x14ac:dyDescent="0.2">
      <c r="E1286" s="17"/>
    </row>
    <row r="1287" spans="5:5" x14ac:dyDescent="0.2">
      <c r="E1287" s="17"/>
    </row>
    <row r="1288" spans="5:5" x14ac:dyDescent="0.2">
      <c r="E1288" s="17"/>
    </row>
    <row r="1289" spans="5:5" x14ac:dyDescent="0.2">
      <c r="E1289" s="17"/>
    </row>
    <row r="1290" spans="5:5" x14ac:dyDescent="0.2">
      <c r="E1290" s="17"/>
    </row>
    <row r="1291" spans="5:5" x14ac:dyDescent="0.2">
      <c r="E1291" s="17"/>
    </row>
    <row r="1292" spans="5:5" x14ac:dyDescent="0.2">
      <c r="E1292" s="17"/>
    </row>
    <row r="1293" spans="5:5" x14ac:dyDescent="0.2">
      <c r="E1293" s="17"/>
    </row>
    <row r="1294" spans="5:5" x14ac:dyDescent="0.2">
      <c r="E1294" s="17"/>
    </row>
    <row r="1295" spans="5:5" x14ac:dyDescent="0.2">
      <c r="E1295" s="17"/>
    </row>
    <row r="1296" spans="5:5" x14ac:dyDescent="0.2">
      <c r="E1296" s="17"/>
    </row>
    <row r="1297" spans="5:5" x14ac:dyDescent="0.2">
      <c r="E1297" s="17"/>
    </row>
    <row r="1298" spans="5:5" x14ac:dyDescent="0.2">
      <c r="E1298" s="17"/>
    </row>
    <row r="1299" spans="5:5" x14ac:dyDescent="0.2">
      <c r="E1299" s="17"/>
    </row>
    <row r="1300" spans="5:5" x14ac:dyDescent="0.2">
      <c r="E1300" s="17"/>
    </row>
    <row r="1301" spans="5:5" x14ac:dyDescent="0.2">
      <c r="E1301" s="17"/>
    </row>
    <row r="1302" spans="5:5" x14ac:dyDescent="0.2">
      <c r="E1302" s="17"/>
    </row>
    <row r="1303" spans="5:5" x14ac:dyDescent="0.2">
      <c r="E1303" s="17"/>
    </row>
    <row r="1304" spans="5:5" x14ac:dyDescent="0.2">
      <c r="E1304" s="17"/>
    </row>
    <row r="1305" spans="5:5" x14ac:dyDescent="0.2">
      <c r="E1305" s="17"/>
    </row>
    <row r="1306" spans="5:5" x14ac:dyDescent="0.2">
      <c r="E1306" s="17"/>
    </row>
    <row r="1307" spans="5:5" x14ac:dyDescent="0.2">
      <c r="E1307" s="17"/>
    </row>
    <row r="1308" spans="5:5" x14ac:dyDescent="0.2">
      <c r="E1308" s="17"/>
    </row>
    <row r="1309" spans="5:5" x14ac:dyDescent="0.2">
      <c r="E1309" s="17"/>
    </row>
    <row r="1310" spans="5:5" x14ac:dyDescent="0.2">
      <c r="E1310" s="17"/>
    </row>
    <row r="1311" spans="5:5" x14ac:dyDescent="0.2">
      <c r="E1311" s="17"/>
    </row>
    <row r="1312" spans="5:5" x14ac:dyDescent="0.2">
      <c r="E1312" s="17"/>
    </row>
    <row r="1313" spans="5:5" x14ac:dyDescent="0.2">
      <c r="E1313" s="17"/>
    </row>
    <row r="1314" spans="5:5" x14ac:dyDescent="0.2">
      <c r="E1314" s="17"/>
    </row>
    <row r="1315" spans="5:5" x14ac:dyDescent="0.2">
      <c r="E1315" s="17"/>
    </row>
    <row r="1316" spans="5:5" x14ac:dyDescent="0.2">
      <c r="E1316" s="17"/>
    </row>
    <row r="1317" spans="5:5" x14ac:dyDescent="0.2">
      <c r="E1317" s="17"/>
    </row>
    <row r="1318" spans="5:5" x14ac:dyDescent="0.2">
      <c r="E1318" s="17"/>
    </row>
    <row r="1319" spans="5:5" x14ac:dyDescent="0.2">
      <c r="E1319" s="17"/>
    </row>
    <row r="1320" spans="5:5" x14ac:dyDescent="0.2">
      <c r="E1320" s="17"/>
    </row>
    <row r="1321" spans="5:5" x14ac:dyDescent="0.2">
      <c r="E1321" s="17"/>
    </row>
    <row r="1322" spans="5:5" x14ac:dyDescent="0.2">
      <c r="E1322" s="17"/>
    </row>
    <row r="1323" spans="5:5" x14ac:dyDescent="0.2">
      <c r="E1323" s="17"/>
    </row>
    <row r="1324" spans="5:5" x14ac:dyDescent="0.2">
      <c r="E1324" s="17"/>
    </row>
    <row r="1325" spans="5:5" x14ac:dyDescent="0.2">
      <c r="E1325" s="17"/>
    </row>
    <row r="1326" spans="5:5" x14ac:dyDescent="0.2">
      <c r="E1326" s="17"/>
    </row>
    <row r="1327" spans="5:5" x14ac:dyDescent="0.2">
      <c r="E1327" s="17"/>
    </row>
    <row r="1328" spans="5:5" x14ac:dyDescent="0.2">
      <c r="E1328" s="17"/>
    </row>
    <row r="1329" spans="5:5" x14ac:dyDescent="0.2">
      <c r="E1329" s="17"/>
    </row>
    <row r="1330" spans="5:5" x14ac:dyDescent="0.2">
      <c r="E1330" s="17"/>
    </row>
    <row r="1331" spans="5:5" x14ac:dyDescent="0.2">
      <c r="E1331" s="17"/>
    </row>
    <row r="1332" spans="5:5" x14ac:dyDescent="0.2">
      <c r="E1332" s="17"/>
    </row>
    <row r="1333" spans="5:5" x14ac:dyDescent="0.2">
      <c r="E1333" s="17"/>
    </row>
    <row r="1334" spans="5:5" x14ac:dyDescent="0.2">
      <c r="E1334" s="17"/>
    </row>
    <row r="1335" spans="5:5" x14ac:dyDescent="0.2">
      <c r="E1335" s="17"/>
    </row>
    <row r="1336" spans="5:5" x14ac:dyDescent="0.2">
      <c r="E1336" s="17"/>
    </row>
    <row r="1337" spans="5:5" x14ac:dyDescent="0.2">
      <c r="E1337" s="17"/>
    </row>
    <row r="1338" spans="5:5" x14ac:dyDescent="0.2">
      <c r="E1338" s="17"/>
    </row>
    <row r="1339" spans="5:5" x14ac:dyDescent="0.2">
      <c r="E1339" s="17"/>
    </row>
    <row r="1340" spans="5:5" x14ac:dyDescent="0.2">
      <c r="E1340" s="17"/>
    </row>
    <row r="1341" spans="5:5" x14ac:dyDescent="0.2">
      <c r="E1341" s="17"/>
    </row>
    <row r="1342" spans="5:5" x14ac:dyDescent="0.2">
      <c r="E1342" s="17"/>
    </row>
    <row r="1343" spans="5:5" x14ac:dyDescent="0.2">
      <c r="E1343" s="17"/>
    </row>
    <row r="1344" spans="5:5" x14ac:dyDescent="0.2">
      <c r="E1344" s="17"/>
    </row>
    <row r="1345" spans="5:5" x14ac:dyDescent="0.2">
      <c r="E1345" s="17"/>
    </row>
    <row r="1346" spans="5:5" x14ac:dyDescent="0.2">
      <c r="E1346" s="17"/>
    </row>
    <row r="1347" spans="5:5" x14ac:dyDescent="0.2">
      <c r="E1347" s="17"/>
    </row>
    <row r="1348" spans="5:5" x14ac:dyDescent="0.2">
      <c r="E1348" s="17"/>
    </row>
    <row r="1349" spans="5:5" x14ac:dyDescent="0.2">
      <c r="E1349" s="17"/>
    </row>
    <row r="1350" spans="5:5" x14ac:dyDescent="0.2">
      <c r="E1350" s="17"/>
    </row>
    <row r="1351" spans="5:5" x14ac:dyDescent="0.2">
      <c r="E1351" s="17"/>
    </row>
    <row r="1352" spans="5:5" x14ac:dyDescent="0.2">
      <c r="E1352" s="17"/>
    </row>
    <row r="1353" spans="5:5" x14ac:dyDescent="0.2">
      <c r="E1353" s="17"/>
    </row>
    <row r="1354" spans="5:5" x14ac:dyDescent="0.2">
      <c r="E1354" s="17"/>
    </row>
    <row r="1355" spans="5:5" x14ac:dyDescent="0.2">
      <c r="E1355" s="17"/>
    </row>
    <row r="1356" spans="5:5" x14ac:dyDescent="0.2">
      <c r="E1356" s="17"/>
    </row>
    <row r="1357" spans="5:5" x14ac:dyDescent="0.2">
      <c r="E1357" s="17"/>
    </row>
    <row r="1358" spans="5:5" x14ac:dyDescent="0.2">
      <c r="E1358" s="17"/>
    </row>
    <row r="1359" spans="5:5" x14ac:dyDescent="0.2">
      <c r="E1359" s="17"/>
    </row>
    <row r="1360" spans="5:5" x14ac:dyDescent="0.2">
      <c r="E1360" s="17"/>
    </row>
    <row r="1361" spans="5:5" x14ac:dyDescent="0.2">
      <c r="E1361" s="17"/>
    </row>
    <row r="1362" spans="5:5" x14ac:dyDescent="0.2">
      <c r="E1362" s="17"/>
    </row>
    <row r="1363" spans="5:5" x14ac:dyDescent="0.2">
      <c r="E1363" s="17"/>
    </row>
    <row r="1364" spans="5:5" x14ac:dyDescent="0.2">
      <c r="E1364" s="17"/>
    </row>
    <row r="1365" spans="5:5" x14ac:dyDescent="0.2">
      <c r="E1365" s="17"/>
    </row>
    <row r="1366" spans="5:5" x14ac:dyDescent="0.2">
      <c r="E1366" s="17"/>
    </row>
    <row r="1367" spans="5:5" x14ac:dyDescent="0.2">
      <c r="E1367" s="17"/>
    </row>
    <row r="1368" spans="5:5" x14ac:dyDescent="0.2">
      <c r="E1368" s="17"/>
    </row>
    <row r="1369" spans="5:5" x14ac:dyDescent="0.2">
      <c r="E1369" s="17"/>
    </row>
    <row r="1370" spans="5:5" x14ac:dyDescent="0.2">
      <c r="E1370" s="17"/>
    </row>
    <row r="1371" spans="5:5" x14ac:dyDescent="0.2">
      <c r="E1371" s="17"/>
    </row>
    <row r="1372" spans="5:5" x14ac:dyDescent="0.2">
      <c r="E1372" s="17"/>
    </row>
    <row r="1373" spans="5:5" x14ac:dyDescent="0.2">
      <c r="E1373" s="17"/>
    </row>
    <row r="1374" spans="5:5" x14ac:dyDescent="0.2">
      <c r="E1374" s="17"/>
    </row>
    <row r="1375" spans="5:5" x14ac:dyDescent="0.2">
      <c r="E1375" s="17"/>
    </row>
    <row r="1376" spans="5:5" x14ac:dyDescent="0.2">
      <c r="E1376" s="17"/>
    </row>
    <row r="1377" spans="5:5" x14ac:dyDescent="0.2">
      <c r="E1377" s="17"/>
    </row>
    <row r="1378" spans="5:5" x14ac:dyDescent="0.2">
      <c r="E1378" s="17"/>
    </row>
    <row r="1379" spans="5:5" x14ac:dyDescent="0.2">
      <c r="E1379" s="17"/>
    </row>
    <row r="1380" spans="5:5" x14ac:dyDescent="0.2">
      <c r="E1380" s="17"/>
    </row>
    <row r="1381" spans="5:5" x14ac:dyDescent="0.2">
      <c r="E1381" s="17"/>
    </row>
    <row r="1382" spans="5:5" x14ac:dyDescent="0.2">
      <c r="E1382" s="17"/>
    </row>
    <row r="1383" spans="5:5" x14ac:dyDescent="0.2">
      <c r="E1383" s="17"/>
    </row>
    <row r="1384" spans="5:5" x14ac:dyDescent="0.2">
      <c r="E1384" s="17"/>
    </row>
    <row r="1385" spans="5:5" x14ac:dyDescent="0.2">
      <c r="E1385" s="17"/>
    </row>
    <row r="1386" spans="5:5" x14ac:dyDescent="0.2">
      <c r="E1386" s="17"/>
    </row>
    <row r="1387" spans="5:5" x14ac:dyDescent="0.2">
      <c r="E1387" s="17"/>
    </row>
    <row r="1388" spans="5:5" x14ac:dyDescent="0.2">
      <c r="E1388" s="17"/>
    </row>
    <row r="1389" spans="5:5" x14ac:dyDescent="0.2">
      <c r="E1389" s="17"/>
    </row>
    <row r="1390" spans="5:5" x14ac:dyDescent="0.2">
      <c r="E1390" s="17"/>
    </row>
    <row r="1391" spans="5:5" x14ac:dyDescent="0.2">
      <c r="E1391" s="17"/>
    </row>
    <row r="1392" spans="5:5" x14ac:dyDescent="0.2">
      <c r="E1392" s="17"/>
    </row>
    <row r="1393" spans="5:5" x14ac:dyDescent="0.2">
      <c r="E1393" s="17"/>
    </row>
    <row r="1394" spans="5:5" x14ac:dyDescent="0.2">
      <c r="E1394" s="17"/>
    </row>
    <row r="1395" spans="5:5" x14ac:dyDescent="0.2">
      <c r="E1395" s="17"/>
    </row>
    <row r="1396" spans="5:5" x14ac:dyDescent="0.2">
      <c r="E1396" s="17"/>
    </row>
    <row r="1397" spans="5:5" x14ac:dyDescent="0.2">
      <c r="E1397" s="17"/>
    </row>
    <row r="1398" spans="5:5" x14ac:dyDescent="0.2">
      <c r="E1398" s="17"/>
    </row>
    <row r="1399" spans="5:5" x14ac:dyDescent="0.2">
      <c r="E1399" s="17"/>
    </row>
    <row r="1400" spans="5:5" x14ac:dyDescent="0.2">
      <c r="E1400" s="17"/>
    </row>
    <row r="1401" spans="5:5" x14ac:dyDescent="0.2">
      <c r="E1401" s="17"/>
    </row>
    <row r="1402" spans="5:5" x14ac:dyDescent="0.2">
      <c r="E1402" s="17"/>
    </row>
    <row r="1403" spans="5:5" x14ac:dyDescent="0.2">
      <c r="E1403" s="17"/>
    </row>
    <row r="1404" spans="5:5" x14ac:dyDescent="0.2">
      <c r="E1404" s="17"/>
    </row>
    <row r="1405" spans="5:5" x14ac:dyDescent="0.2">
      <c r="E1405" s="17"/>
    </row>
    <row r="1406" spans="5:5" x14ac:dyDescent="0.2">
      <c r="E1406" s="17"/>
    </row>
    <row r="1407" spans="5:5" x14ac:dyDescent="0.2">
      <c r="E1407" s="17"/>
    </row>
    <row r="1408" spans="5:5" x14ac:dyDescent="0.2">
      <c r="E1408" s="17"/>
    </row>
    <row r="1409" spans="5:5" x14ac:dyDescent="0.2">
      <c r="E1409" s="17"/>
    </row>
    <row r="1410" spans="5:5" x14ac:dyDescent="0.2">
      <c r="E1410" s="17"/>
    </row>
    <row r="1411" spans="5:5" x14ac:dyDescent="0.2">
      <c r="E1411" s="17"/>
    </row>
    <row r="1412" spans="5:5" x14ac:dyDescent="0.2">
      <c r="E1412" s="17"/>
    </row>
    <row r="1413" spans="5:5" x14ac:dyDescent="0.2">
      <c r="E1413" s="17"/>
    </row>
    <row r="1414" spans="5:5" x14ac:dyDescent="0.2">
      <c r="E1414" s="17"/>
    </row>
    <row r="1415" spans="5:5" x14ac:dyDescent="0.2">
      <c r="E1415" s="17"/>
    </row>
    <row r="1416" spans="5:5" x14ac:dyDescent="0.2">
      <c r="E1416" s="17"/>
    </row>
    <row r="1417" spans="5:5" x14ac:dyDescent="0.2">
      <c r="E1417" s="17"/>
    </row>
    <row r="1418" spans="5:5" x14ac:dyDescent="0.2">
      <c r="E1418" s="17"/>
    </row>
    <row r="1419" spans="5:5" x14ac:dyDescent="0.2">
      <c r="E1419" s="17"/>
    </row>
    <row r="1420" spans="5:5" x14ac:dyDescent="0.2">
      <c r="E1420" s="17"/>
    </row>
    <row r="1421" spans="5:5" x14ac:dyDescent="0.2">
      <c r="E1421" s="17"/>
    </row>
    <row r="1422" spans="5:5" x14ac:dyDescent="0.2">
      <c r="E1422" s="17"/>
    </row>
    <row r="1423" spans="5:5" x14ac:dyDescent="0.2">
      <c r="E1423" s="17"/>
    </row>
    <row r="1424" spans="5:5" x14ac:dyDescent="0.2">
      <c r="E1424" s="17"/>
    </row>
    <row r="1425" spans="5:5" x14ac:dyDescent="0.2">
      <c r="E1425" s="17"/>
    </row>
    <row r="1426" spans="5:5" x14ac:dyDescent="0.2">
      <c r="E1426" s="17"/>
    </row>
    <row r="1427" spans="5:5" x14ac:dyDescent="0.2">
      <c r="E1427" s="17"/>
    </row>
    <row r="1428" spans="5:5" x14ac:dyDescent="0.2">
      <c r="E1428" s="17"/>
    </row>
    <row r="1429" spans="5:5" x14ac:dyDescent="0.2">
      <c r="E1429" s="17"/>
    </row>
    <row r="1430" spans="5:5" x14ac:dyDescent="0.2">
      <c r="E1430" s="17"/>
    </row>
    <row r="1431" spans="5:5" x14ac:dyDescent="0.2">
      <c r="E1431" s="17"/>
    </row>
    <row r="1432" spans="5:5" x14ac:dyDescent="0.2">
      <c r="E1432" s="17"/>
    </row>
    <row r="1433" spans="5:5" x14ac:dyDescent="0.2">
      <c r="E1433" s="17"/>
    </row>
    <row r="1434" spans="5:5" x14ac:dyDescent="0.2">
      <c r="E1434" s="17"/>
    </row>
    <row r="1435" spans="5:5" x14ac:dyDescent="0.2">
      <c r="E1435" s="17"/>
    </row>
    <row r="1436" spans="5:5" x14ac:dyDescent="0.2">
      <c r="E1436" s="17"/>
    </row>
    <row r="1437" spans="5:5" x14ac:dyDescent="0.2">
      <c r="E1437" s="17"/>
    </row>
    <row r="1438" spans="5:5" x14ac:dyDescent="0.2">
      <c r="E1438" s="17"/>
    </row>
    <row r="1439" spans="5:5" x14ac:dyDescent="0.2">
      <c r="E1439" s="17"/>
    </row>
    <row r="1440" spans="5:5" x14ac:dyDescent="0.2">
      <c r="E1440" s="17"/>
    </row>
    <row r="1441" spans="5:5" x14ac:dyDescent="0.2">
      <c r="E1441" s="17"/>
    </row>
    <row r="1442" spans="5:5" x14ac:dyDescent="0.2">
      <c r="E1442" s="17"/>
    </row>
    <row r="1443" spans="5:5" x14ac:dyDescent="0.2">
      <c r="E1443" s="17"/>
    </row>
    <row r="1444" spans="5:5" x14ac:dyDescent="0.2">
      <c r="E1444" s="17"/>
    </row>
    <row r="1445" spans="5:5" x14ac:dyDescent="0.2">
      <c r="E1445" s="17"/>
    </row>
    <row r="1446" spans="5:5" x14ac:dyDescent="0.2">
      <c r="E1446" s="17"/>
    </row>
    <row r="1447" spans="5:5" x14ac:dyDescent="0.2">
      <c r="E1447" s="17"/>
    </row>
    <row r="1448" spans="5:5" x14ac:dyDescent="0.2">
      <c r="E1448" s="17"/>
    </row>
    <row r="1449" spans="5:5" x14ac:dyDescent="0.2">
      <c r="E1449" s="17"/>
    </row>
    <row r="1450" spans="5:5" x14ac:dyDescent="0.2">
      <c r="E1450" s="17"/>
    </row>
    <row r="1451" spans="5:5" x14ac:dyDescent="0.2">
      <c r="E1451" s="17"/>
    </row>
    <row r="1452" spans="5:5" x14ac:dyDescent="0.2">
      <c r="E1452" s="17"/>
    </row>
    <row r="1453" spans="5:5" x14ac:dyDescent="0.2">
      <c r="E1453" s="17"/>
    </row>
    <row r="1454" spans="5:5" x14ac:dyDescent="0.2">
      <c r="E1454" s="17"/>
    </row>
    <row r="1455" spans="5:5" x14ac:dyDescent="0.2">
      <c r="E1455" s="17"/>
    </row>
    <row r="1456" spans="5:5" x14ac:dyDescent="0.2">
      <c r="E1456" s="17"/>
    </row>
    <row r="1457" spans="5:5" x14ac:dyDescent="0.2">
      <c r="E1457" s="17"/>
    </row>
    <row r="1458" spans="5:5" x14ac:dyDescent="0.2">
      <c r="E1458" s="17"/>
    </row>
    <row r="1459" spans="5:5" x14ac:dyDescent="0.2">
      <c r="E1459" s="17"/>
    </row>
    <row r="1460" spans="5:5" x14ac:dyDescent="0.2">
      <c r="E1460" s="17"/>
    </row>
    <row r="1461" spans="5:5" x14ac:dyDescent="0.2">
      <c r="E1461" s="17"/>
    </row>
    <row r="1462" spans="5:5" x14ac:dyDescent="0.2">
      <c r="E1462" s="17"/>
    </row>
    <row r="1463" spans="5:5" x14ac:dyDescent="0.2">
      <c r="E1463" s="17"/>
    </row>
    <row r="1464" spans="5:5" x14ac:dyDescent="0.2">
      <c r="E1464" s="17"/>
    </row>
    <row r="1465" spans="5:5" x14ac:dyDescent="0.2">
      <c r="E1465" s="17"/>
    </row>
    <row r="1466" spans="5:5" x14ac:dyDescent="0.2">
      <c r="E1466" s="17"/>
    </row>
    <row r="1467" spans="5:5" x14ac:dyDescent="0.2">
      <c r="E1467" s="17"/>
    </row>
    <row r="1468" spans="5:5" x14ac:dyDescent="0.2">
      <c r="E1468" s="17"/>
    </row>
    <row r="1469" spans="5:5" x14ac:dyDescent="0.2">
      <c r="E1469" s="17"/>
    </row>
    <row r="1470" spans="5:5" x14ac:dyDescent="0.2">
      <c r="E1470" s="17"/>
    </row>
    <row r="1471" spans="5:5" x14ac:dyDescent="0.2">
      <c r="E1471" s="17"/>
    </row>
    <row r="1472" spans="5:5" x14ac:dyDescent="0.2">
      <c r="E1472" s="17"/>
    </row>
    <row r="1473" spans="5:5" x14ac:dyDescent="0.2">
      <c r="E1473" s="17"/>
    </row>
    <row r="1474" spans="5:5" x14ac:dyDescent="0.2">
      <c r="E1474" s="17"/>
    </row>
    <row r="1475" spans="5:5" x14ac:dyDescent="0.2">
      <c r="E1475" s="17"/>
    </row>
    <row r="1476" spans="5:5" x14ac:dyDescent="0.2">
      <c r="E1476" s="17"/>
    </row>
    <row r="1477" spans="5:5" x14ac:dyDescent="0.2">
      <c r="E1477" s="17"/>
    </row>
    <row r="1478" spans="5:5" x14ac:dyDescent="0.2">
      <c r="E1478" s="17"/>
    </row>
    <row r="1479" spans="5:5" x14ac:dyDescent="0.2">
      <c r="E1479" s="17"/>
    </row>
    <row r="1480" spans="5:5" x14ac:dyDescent="0.2">
      <c r="E1480" s="17"/>
    </row>
    <row r="1481" spans="5:5" x14ac:dyDescent="0.2">
      <c r="E1481" s="17"/>
    </row>
    <row r="1482" spans="5:5" x14ac:dyDescent="0.2">
      <c r="E1482" s="17"/>
    </row>
    <row r="1483" spans="5:5" x14ac:dyDescent="0.2">
      <c r="E1483" s="17"/>
    </row>
    <row r="1484" spans="5:5" x14ac:dyDescent="0.2">
      <c r="E1484" s="17"/>
    </row>
    <row r="1485" spans="5:5" x14ac:dyDescent="0.2">
      <c r="E1485" s="17"/>
    </row>
    <row r="1486" spans="5:5" x14ac:dyDescent="0.2">
      <c r="E1486" s="17"/>
    </row>
    <row r="1487" spans="5:5" x14ac:dyDescent="0.2">
      <c r="E1487" s="17"/>
    </row>
    <row r="1488" spans="5:5" x14ac:dyDescent="0.2">
      <c r="E1488" s="17"/>
    </row>
    <row r="1489" spans="5:5" x14ac:dyDescent="0.2">
      <c r="E1489" s="17"/>
    </row>
    <row r="1490" spans="5:5" x14ac:dyDescent="0.2">
      <c r="E1490" s="17"/>
    </row>
    <row r="1491" spans="5:5" x14ac:dyDescent="0.2">
      <c r="E1491" s="17"/>
    </row>
    <row r="1492" spans="5:5" x14ac:dyDescent="0.2">
      <c r="E1492" s="17"/>
    </row>
    <row r="1493" spans="5:5" x14ac:dyDescent="0.2">
      <c r="E1493" s="17"/>
    </row>
    <row r="1494" spans="5:5" x14ac:dyDescent="0.2">
      <c r="E1494" s="17"/>
    </row>
    <row r="1495" spans="5:5" x14ac:dyDescent="0.2">
      <c r="E1495" s="17"/>
    </row>
    <row r="1496" spans="5:5" x14ac:dyDescent="0.2">
      <c r="E1496" s="17"/>
    </row>
    <row r="1497" spans="5:5" x14ac:dyDescent="0.2">
      <c r="E1497" s="17"/>
    </row>
    <row r="1498" spans="5:5" x14ac:dyDescent="0.2">
      <c r="E1498" s="17"/>
    </row>
    <row r="1499" spans="5:5" x14ac:dyDescent="0.2">
      <c r="E1499" s="17"/>
    </row>
    <row r="1500" spans="5:5" x14ac:dyDescent="0.2">
      <c r="E1500" s="17"/>
    </row>
    <row r="1501" spans="5:5" x14ac:dyDescent="0.2">
      <c r="E1501" s="17"/>
    </row>
    <row r="1502" spans="5:5" x14ac:dyDescent="0.2">
      <c r="E1502" s="17"/>
    </row>
    <row r="1503" spans="5:5" x14ac:dyDescent="0.2">
      <c r="E1503" s="17"/>
    </row>
    <row r="1504" spans="5:5" x14ac:dyDescent="0.2">
      <c r="E1504" s="17"/>
    </row>
    <row r="1505" spans="5:5" x14ac:dyDescent="0.2">
      <c r="E1505" s="17"/>
    </row>
    <row r="1506" spans="5:5" x14ac:dyDescent="0.2">
      <c r="E1506" s="17"/>
    </row>
    <row r="1507" spans="5:5" x14ac:dyDescent="0.2">
      <c r="E1507" s="17"/>
    </row>
    <row r="1508" spans="5:5" x14ac:dyDescent="0.2">
      <c r="E1508" s="17"/>
    </row>
    <row r="1509" spans="5:5" x14ac:dyDescent="0.2">
      <c r="E1509" s="17"/>
    </row>
    <row r="1510" spans="5:5" x14ac:dyDescent="0.2">
      <c r="E1510" s="17"/>
    </row>
    <row r="1511" spans="5:5" x14ac:dyDescent="0.2">
      <c r="E1511" s="17"/>
    </row>
    <row r="1512" spans="5:5" x14ac:dyDescent="0.2">
      <c r="E1512" s="17"/>
    </row>
    <row r="1513" spans="5:5" x14ac:dyDescent="0.2">
      <c r="E1513" s="17"/>
    </row>
    <row r="1514" spans="5:5" x14ac:dyDescent="0.2">
      <c r="E1514" s="17"/>
    </row>
    <row r="1515" spans="5:5" x14ac:dyDescent="0.2">
      <c r="E1515" s="17"/>
    </row>
    <row r="1516" spans="5:5" x14ac:dyDescent="0.2">
      <c r="E1516" s="17"/>
    </row>
    <row r="1517" spans="5:5" x14ac:dyDescent="0.2">
      <c r="E1517" s="17"/>
    </row>
    <row r="1518" spans="5:5" x14ac:dyDescent="0.2">
      <c r="E1518" s="17"/>
    </row>
    <row r="1519" spans="5:5" x14ac:dyDescent="0.2">
      <c r="E1519" s="17"/>
    </row>
    <row r="1520" spans="5:5" x14ac:dyDescent="0.2">
      <c r="E1520" s="17"/>
    </row>
    <row r="1521" spans="5:5" x14ac:dyDescent="0.2">
      <c r="E1521" s="17"/>
    </row>
    <row r="1522" spans="5:5" x14ac:dyDescent="0.2">
      <c r="E1522" s="17"/>
    </row>
    <row r="1523" spans="5:5" x14ac:dyDescent="0.2">
      <c r="E1523" s="17"/>
    </row>
    <row r="1524" spans="5:5" x14ac:dyDescent="0.2">
      <c r="E1524" s="17"/>
    </row>
    <row r="1525" spans="5:5" x14ac:dyDescent="0.2">
      <c r="E1525" s="17"/>
    </row>
    <row r="1526" spans="5:5" x14ac:dyDescent="0.2">
      <c r="E1526" s="17"/>
    </row>
    <row r="1527" spans="5:5" x14ac:dyDescent="0.2">
      <c r="E1527" s="17"/>
    </row>
    <row r="1528" spans="5:5" x14ac:dyDescent="0.2">
      <c r="E1528" s="17"/>
    </row>
    <row r="1529" spans="5:5" x14ac:dyDescent="0.2">
      <c r="E1529" s="17"/>
    </row>
    <row r="1530" spans="5:5" x14ac:dyDescent="0.2">
      <c r="E1530" s="17"/>
    </row>
    <row r="1531" spans="5:5" x14ac:dyDescent="0.2">
      <c r="E1531" s="17"/>
    </row>
    <row r="1532" spans="5:5" x14ac:dyDescent="0.2">
      <c r="E1532" s="17"/>
    </row>
    <row r="1533" spans="5:5" x14ac:dyDescent="0.2">
      <c r="E1533" s="17"/>
    </row>
    <row r="1534" spans="5:5" x14ac:dyDescent="0.2">
      <c r="E1534" s="17"/>
    </row>
    <row r="1535" spans="5:5" x14ac:dyDescent="0.2">
      <c r="E1535" s="17"/>
    </row>
    <row r="1536" spans="5:5" x14ac:dyDescent="0.2">
      <c r="E1536" s="17"/>
    </row>
    <row r="1537" spans="5:5" x14ac:dyDescent="0.2">
      <c r="E1537" s="17"/>
    </row>
    <row r="1538" spans="5:5" x14ac:dyDescent="0.2">
      <c r="E1538" s="17"/>
    </row>
    <row r="1539" spans="5:5" x14ac:dyDescent="0.2">
      <c r="E1539" s="17"/>
    </row>
    <row r="1540" spans="5:5" x14ac:dyDescent="0.2">
      <c r="E1540" s="17"/>
    </row>
    <row r="1541" spans="5:5" x14ac:dyDescent="0.2">
      <c r="E1541" s="17"/>
    </row>
    <row r="1542" spans="5:5" x14ac:dyDescent="0.2">
      <c r="E1542" s="17"/>
    </row>
    <row r="1543" spans="5:5" x14ac:dyDescent="0.2">
      <c r="E1543" s="17"/>
    </row>
    <row r="1544" spans="5:5" x14ac:dyDescent="0.2">
      <c r="E1544" s="17"/>
    </row>
    <row r="1545" spans="5:5" x14ac:dyDescent="0.2">
      <c r="E1545" s="17"/>
    </row>
    <row r="1546" spans="5:5" x14ac:dyDescent="0.2">
      <c r="E1546" s="17"/>
    </row>
    <row r="1547" spans="5:5" x14ac:dyDescent="0.2">
      <c r="E1547" s="17"/>
    </row>
    <row r="1548" spans="5:5" x14ac:dyDescent="0.2">
      <c r="E1548" s="17"/>
    </row>
    <row r="1549" spans="5:5" x14ac:dyDescent="0.2">
      <c r="E1549" s="17"/>
    </row>
    <row r="1550" spans="5:5" x14ac:dyDescent="0.2">
      <c r="E1550" s="17"/>
    </row>
    <row r="1551" spans="5:5" x14ac:dyDescent="0.2">
      <c r="E1551" s="17"/>
    </row>
    <row r="1552" spans="5:5" x14ac:dyDescent="0.2">
      <c r="E1552" s="17"/>
    </row>
    <row r="1553" spans="5:5" x14ac:dyDescent="0.2">
      <c r="E1553" s="17"/>
    </row>
    <row r="1554" spans="5:5" x14ac:dyDescent="0.2">
      <c r="E1554" s="17"/>
    </row>
    <row r="1555" spans="5:5" x14ac:dyDescent="0.2">
      <c r="E1555" s="17"/>
    </row>
    <row r="1556" spans="5:5" x14ac:dyDescent="0.2">
      <c r="E1556" s="17"/>
    </row>
    <row r="1557" spans="5:5" x14ac:dyDescent="0.2">
      <c r="E1557" s="17"/>
    </row>
    <row r="1558" spans="5:5" x14ac:dyDescent="0.2">
      <c r="E1558" s="17"/>
    </row>
    <row r="1559" spans="5:5" x14ac:dyDescent="0.2">
      <c r="E1559" s="17"/>
    </row>
    <row r="1560" spans="5:5" x14ac:dyDescent="0.2">
      <c r="E1560" s="17"/>
    </row>
    <row r="1561" spans="5:5" x14ac:dyDescent="0.2">
      <c r="E1561" s="17"/>
    </row>
    <row r="1562" spans="5:5" x14ac:dyDescent="0.2">
      <c r="E1562" s="17"/>
    </row>
    <row r="1563" spans="5:5" x14ac:dyDescent="0.2">
      <c r="E1563" s="17"/>
    </row>
    <row r="1564" spans="5:5" x14ac:dyDescent="0.2">
      <c r="E1564" s="17"/>
    </row>
    <row r="1565" spans="5:5" x14ac:dyDescent="0.2">
      <c r="E1565" s="17"/>
    </row>
    <row r="1566" spans="5:5" x14ac:dyDescent="0.2">
      <c r="E1566" s="17"/>
    </row>
    <row r="1567" spans="5:5" x14ac:dyDescent="0.2">
      <c r="E1567" s="17"/>
    </row>
    <row r="1568" spans="5:5" x14ac:dyDescent="0.2">
      <c r="E1568" s="17"/>
    </row>
    <row r="1569" spans="5:5" x14ac:dyDescent="0.2">
      <c r="E1569" s="17"/>
    </row>
    <row r="1570" spans="5:5" x14ac:dyDescent="0.2">
      <c r="E1570" s="17"/>
    </row>
    <row r="1571" spans="5:5" x14ac:dyDescent="0.2">
      <c r="E1571" s="17"/>
    </row>
    <row r="1572" spans="5:5" x14ac:dyDescent="0.2">
      <c r="E1572" s="17"/>
    </row>
    <row r="1573" spans="5:5" x14ac:dyDescent="0.2">
      <c r="E1573" s="17"/>
    </row>
    <row r="1574" spans="5:5" x14ac:dyDescent="0.2">
      <c r="E1574" s="17"/>
    </row>
    <row r="1575" spans="5:5" x14ac:dyDescent="0.2">
      <c r="E1575" s="17"/>
    </row>
    <row r="1576" spans="5:5" x14ac:dyDescent="0.2">
      <c r="E1576" s="17"/>
    </row>
    <row r="1577" spans="5:5" x14ac:dyDescent="0.2">
      <c r="E1577" s="17"/>
    </row>
    <row r="1578" spans="5:5" x14ac:dyDescent="0.2">
      <c r="E1578" s="17"/>
    </row>
    <row r="1579" spans="5:5" x14ac:dyDescent="0.2">
      <c r="E1579" s="17"/>
    </row>
    <row r="1580" spans="5:5" x14ac:dyDescent="0.2">
      <c r="E1580" s="17"/>
    </row>
    <row r="1581" spans="5:5" x14ac:dyDescent="0.2">
      <c r="E1581" s="17"/>
    </row>
    <row r="1582" spans="5:5" x14ac:dyDescent="0.2">
      <c r="E1582" s="17"/>
    </row>
    <row r="1583" spans="5:5" x14ac:dyDescent="0.2">
      <c r="E1583" s="17"/>
    </row>
    <row r="1584" spans="5:5" x14ac:dyDescent="0.2">
      <c r="E1584" s="17"/>
    </row>
    <row r="1585" spans="5:5" x14ac:dyDescent="0.2">
      <c r="E1585" s="17"/>
    </row>
    <row r="1586" spans="5:5" x14ac:dyDescent="0.2">
      <c r="E1586" s="17"/>
    </row>
    <row r="1587" spans="5:5" x14ac:dyDescent="0.2">
      <c r="E1587" s="17"/>
    </row>
    <row r="1588" spans="5:5" x14ac:dyDescent="0.2">
      <c r="E1588" s="17"/>
    </row>
    <row r="1589" spans="5:5" x14ac:dyDescent="0.2">
      <c r="E1589" s="17"/>
    </row>
    <row r="1590" spans="5:5" x14ac:dyDescent="0.2">
      <c r="E1590" s="17"/>
    </row>
    <row r="1591" spans="5:5" x14ac:dyDescent="0.2">
      <c r="E1591" s="17"/>
    </row>
    <row r="1592" spans="5:5" x14ac:dyDescent="0.2">
      <c r="E1592" s="17"/>
    </row>
    <row r="1593" spans="5:5" x14ac:dyDescent="0.2">
      <c r="E1593" s="17"/>
    </row>
    <row r="1594" spans="5:5" x14ac:dyDescent="0.2">
      <c r="E1594" s="17"/>
    </row>
    <row r="1595" spans="5:5" x14ac:dyDescent="0.2">
      <c r="E1595" s="17"/>
    </row>
    <row r="1596" spans="5:5" x14ac:dyDescent="0.2">
      <c r="E1596" s="17"/>
    </row>
    <row r="1597" spans="5:5" x14ac:dyDescent="0.2">
      <c r="E1597" s="17"/>
    </row>
    <row r="1598" spans="5:5" x14ac:dyDescent="0.2">
      <c r="E1598" s="17"/>
    </row>
    <row r="1599" spans="5:5" x14ac:dyDescent="0.2">
      <c r="E1599" s="17"/>
    </row>
    <row r="1600" spans="5:5" x14ac:dyDescent="0.2">
      <c r="E1600" s="17"/>
    </row>
    <row r="1601" spans="5:5" x14ac:dyDescent="0.2">
      <c r="E1601" s="17"/>
    </row>
    <row r="1602" spans="5:5" x14ac:dyDescent="0.2">
      <c r="E1602" s="17"/>
    </row>
    <row r="1603" spans="5:5" x14ac:dyDescent="0.2">
      <c r="E1603" s="17"/>
    </row>
    <row r="1604" spans="5:5" x14ac:dyDescent="0.2">
      <c r="E1604" s="17"/>
    </row>
    <row r="1605" spans="5:5" x14ac:dyDescent="0.2">
      <c r="E1605" s="17"/>
    </row>
    <row r="1606" spans="5:5" x14ac:dyDescent="0.2">
      <c r="E1606" s="17"/>
    </row>
    <row r="1607" spans="5:5" x14ac:dyDescent="0.2">
      <c r="E1607" s="17"/>
    </row>
    <row r="1608" spans="5:5" x14ac:dyDescent="0.2">
      <c r="E1608" s="17"/>
    </row>
    <row r="1609" spans="5:5" x14ac:dyDescent="0.2">
      <c r="E1609" s="17"/>
    </row>
    <row r="1610" spans="5:5" x14ac:dyDescent="0.2">
      <c r="E1610" s="17"/>
    </row>
    <row r="1611" spans="5:5" x14ac:dyDescent="0.2">
      <c r="E1611" s="17"/>
    </row>
    <row r="1612" spans="5:5" x14ac:dyDescent="0.2">
      <c r="E1612" s="17"/>
    </row>
    <row r="1613" spans="5:5" x14ac:dyDescent="0.2">
      <c r="E1613" s="17"/>
    </row>
    <row r="1614" spans="5:5" x14ac:dyDescent="0.2">
      <c r="E1614" s="17"/>
    </row>
    <row r="1615" spans="5:5" x14ac:dyDescent="0.2">
      <c r="E1615" s="17"/>
    </row>
    <row r="1616" spans="5:5" x14ac:dyDescent="0.2">
      <c r="E1616" s="17"/>
    </row>
    <row r="1617" spans="5:5" x14ac:dyDescent="0.2">
      <c r="E1617" s="17"/>
    </row>
    <row r="1618" spans="5:5" x14ac:dyDescent="0.2">
      <c r="E1618" s="17"/>
    </row>
    <row r="1619" spans="5:5" x14ac:dyDescent="0.2">
      <c r="E1619" s="17"/>
    </row>
    <row r="1620" spans="5:5" x14ac:dyDescent="0.2">
      <c r="E1620" s="17"/>
    </row>
    <row r="1621" spans="5:5" x14ac:dyDescent="0.2">
      <c r="E1621" s="17"/>
    </row>
    <row r="1622" spans="5:5" x14ac:dyDescent="0.2">
      <c r="E1622" s="17"/>
    </row>
    <row r="1623" spans="5:5" x14ac:dyDescent="0.2">
      <c r="E1623" s="17"/>
    </row>
    <row r="1624" spans="5:5" x14ac:dyDescent="0.2">
      <c r="E1624" s="17"/>
    </row>
    <row r="1625" spans="5:5" x14ac:dyDescent="0.2">
      <c r="E1625" s="17"/>
    </row>
    <row r="1626" spans="5:5" x14ac:dyDescent="0.2">
      <c r="E1626" s="17"/>
    </row>
    <row r="1627" spans="5:5" x14ac:dyDescent="0.2">
      <c r="E1627" s="17"/>
    </row>
    <row r="1628" spans="5:5" x14ac:dyDescent="0.2">
      <c r="E1628" s="17"/>
    </row>
    <row r="1629" spans="5:5" x14ac:dyDescent="0.2">
      <c r="E1629" s="17"/>
    </row>
    <row r="1630" spans="5:5" x14ac:dyDescent="0.2">
      <c r="E1630" s="17"/>
    </row>
    <row r="1631" spans="5:5" x14ac:dyDescent="0.2">
      <c r="E1631" s="17"/>
    </row>
    <row r="1632" spans="5:5" x14ac:dyDescent="0.2">
      <c r="E1632" s="17"/>
    </row>
    <row r="1633" spans="5:5" x14ac:dyDescent="0.2">
      <c r="E1633" s="17"/>
    </row>
    <row r="1634" spans="5:5" x14ac:dyDescent="0.2">
      <c r="E1634" s="17"/>
    </row>
    <row r="1635" spans="5:5" x14ac:dyDescent="0.2">
      <c r="E1635" s="17"/>
    </row>
    <row r="1636" spans="5:5" x14ac:dyDescent="0.2">
      <c r="E1636" s="17"/>
    </row>
    <row r="1637" spans="5:5" x14ac:dyDescent="0.2">
      <c r="E1637" s="17"/>
    </row>
    <row r="1638" spans="5:5" x14ac:dyDescent="0.2">
      <c r="E1638" s="17"/>
    </row>
    <row r="1639" spans="5:5" x14ac:dyDescent="0.2">
      <c r="E1639" s="17"/>
    </row>
    <row r="1640" spans="5:5" x14ac:dyDescent="0.2">
      <c r="E1640" s="17"/>
    </row>
    <row r="1641" spans="5:5" x14ac:dyDescent="0.2">
      <c r="E1641" s="17"/>
    </row>
    <row r="1642" spans="5:5" x14ac:dyDescent="0.2">
      <c r="E1642" s="17"/>
    </row>
    <row r="1643" spans="5:5" x14ac:dyDescent="0.2">
      <c r="E1643" s="17"/>
    </row>
    <row r="1644" spans="5:5" x14ac:dyDescent="0.2">
      <c r="E1644" s="17"/>
    </row>
    <row r="1645" spans="5:5" x14ac:dyDescent="0.2">
      <c r="E1645" s="17"/>
    </row>
    <row r="1646" spans="5:5" x14ac:dyDescent="0.2">
      <c r="E1646" s="17"/>
    </row>
    <row r="1647" spans="5:5" x14ac:dyDescent="0.2">
      <c r="E1647" s="17"/>
    </row>
    <row r="1648" spans="5:5" x14ac:dyDescent="0.2">
      <c r="E1648" s="17"/>
    </row>
    <row r="1649" spans="5:5" x14ac:dyDescent="0.2">
      <c r="E1649" s="17"/>
    </row>
    <row r="1650" spans="5:5" x14ac:dyDescent="0.2">
      <c r="E1650" s="17"/>
    </row>
    <row r="1651" spans="5:5" x14ac:dyDescent="0.2">
      <c r="E1651" s="17"/>
    </row>
    <row r="1652" spans="5:5" x14ac:dyDescent="0.2">
      <c r="E1652" s="17"/>
    </row>
    <row r="1653" spans="5:5" x14ac:dyDescent="0.2">
      <c r="E1653" s="17"/>
    </row>
    <row r="1654" spans="5:5" x14ac:dyDescent="0.2">
      <c r="E1654" s="17"/>
    </row>
    <row r="1655" spans="5:5" x14ac:dyDescent="0.2">
      <c r="E1655" s="17"/>
    </row>
    <row r="1656" spans="5:5" x14ac:dyDescent="0.2">
      <c r="E1656" s="17"/>
    </row>
    <row r="1657" spans="5:5" x14ac:dyDescent="0.2">
      <c r="E1657" s="17"/>
    </row>
    <row r="1658" spans="5:5" x14ac:dyDescent="0.2">
      <c r="E1658" s="17"/>
    </row>
    <row r="1659" spans="5:5" x14ac:dyDescent="0.2">
      <c r="E1659" s="17"/>
    </row>
    <row r="1660" spans="5:5" x14ac:dyDescent="0.2">
      <c r="E1660" s="17"/>
    </row>
    <row r="1661" spans="5:5" x14ac:dyDescent="0.2">
      <c r="E1661" s="17"/>
    </row>
    <row r="1662" spans="5:5" x14ac:dyDescent="0.2">
      <c r="E1662" s="17"/>
    </row>
    <row r="1663" spans="5:5" x14ac:dyDescent="0.2">
      <c r="E1663" s="17"/>
    </row>
    <row r="1664" spans="5:5" x14ac:dyDescent="0.2">
      <c r="E1664" s="17"/>
    </row>
    <row r="1665" spans="5:5" x14ac:dyDescent="0.2">
      <c r="E1665" s="17"/>
    </row>
    <row r="1666" spans="5:5" x14ac:dyDescent="0.2">
      <c r="E1666" s="17"/>
    </row>
    <row r="1667" spans="5:5" x14ac:dyDescent="0.2">
      <c r="E1667" s="17"/>
    </row>
    <row r="1668" spans="5:5" x14ac:dyDescent="0.2">
      <c r="E1668" s="17"/>
    </row>
    <row r="1669" spans="5:5" x14ac:dyDescent="0.2">
      <c r="E1669" s="17"/>
    </row>
    <row r="1670" spans="5:5" x14ac:dyDescent="0.2">
      <c r="E1670" s="17"/>
    </row>
    <row r="1671" spans="5:5" x14ac:dyDescent="0.2">
      <c r="E1671" s="17"/>
    </row>
    <row r="1672" spans="5:5" x14ac:dyDescent="0.2">
      <c r="E1672" s="17"/>
    </row>
    <row r="1673" spans="5:5" x14ac:dyDescent="0.2">
      <c r="E1673" s="17"/>
    </row>
    <row r="1674" spans="5:5" x14ac:dyDescent="0.2">
      <c r="E1674" s="17"/>
    </row>
    <row r="1675" spans="5:5" x14ac:dyDescent="0.2">
      <c r="E1675" s="17"/>
    </row>
    <row r="1676" spans="5:5" x14ac:dyDescent="0.2">
      <c r="E1676" s="17"/>
    </row>
    <row r="1677" spans="5:5" x14ac:dyDescent="0.2">
      <c r="E1677" s="17"/>
    </row>
    <row r="1678" spans="5:5" x14ac:dyDescent="0.2">
      <c r="E1678" s="17"/>
    </row>
    <row r="1679" spans="5:5" x14ac:dyDescent="0.2">
      <c r="E1679" s="17"/>
    </row>
    <row r="1680" spans="5:5" x14ac:dyDescent="0.2">
      <c r="E1680" s="17"/>
    </row>
    <row r="1681" spans="5:5" x14ac:dyDescent="0.2">
      <c r="E1681" s="17"/>
    </row>
    <row r="1682" spans="5:5" x14ac:dyDescent="0.2">
      <c r="E1682" s="17"/>
    </row>
    <row r="1683" spans="5:5" x14ac:dyDescent="0.2">
      <c r="E1683" s="17"/>
    </row>
    <row r="1684" spans="5:5" x14ac:dyDescent="0.2">
      <c r="E1684" s="17"/>
    </row>
    <row r="1685" spans="5:5" x14ac:dyDescent="0.2">
      <c r="E1685" s="17"/>
    </row>
    <row r="1686" spans="5:5" x14ac:dyDescent="0.2">
      <c r="E1686" s="17"/>
    </row>
    <row r="1687" spans="5:5" x14ac:dyDescent="0.2">
      <c r="E1687" s="17"/>
    </row>
    <row r="1688" spans="5:5" x14ac:dyDescent="0.2">
      <c r="E1688" s="17"/>
    </row>
    <row r="1689" spans="5:5" x14ac:dyDescent="0.2">
      <c r="E1689" s="17"/>
    </row>
    <row r="1690" spans="5:5" x14ac:dyDescent="0.2">
      <c r="E1690" s="17"/>
    </row>
    <row r="1691" spans="5:5" x14ac:dyDescent="0.2">
      <c r="E1691" s="17"/>
    </row>
    <row r="1692" spans="5:5" x14ac:dyDescent="0.2">
      <c r="E1692" s="17"/>
    </row>
    <row r="1693" spans="5:5" x14ac:dyDescent="0.2">
      <c r="E1693" s="17"/>
    </row>
    <row r="1694" spans="5:5" x14ac:dyDescent="0.2">
      <c r="E1694" s="17"/>
    </row>
    <row r="1695" spans="5:5" x14ac:dyDescent="0.2">
      <c r="E1695" s="17"/>
    </row>
    <row r="1696" spans="5:5" x14ac:dyDescent="0.2">
      <c r="E1696" s="17"/>
    </row>
    <row r="1697" spans="5:5" x14ac:dyDescent="0.2">
      <c r="E1697" s="17"/>
    </row>
    <row r="1698" spans="5:5" x14ac:dyDescent="0.2">
      <c r="E1698" s="17"/>
    </row>
    <row r="1699" spans="5:5" x14ac:dyDescent="0.2">
      <c r="E1699" s="17"/>
    </row>
    <row r="1700" spans="5:5" x14ac:dyDescent="0.2">
      <c r="E1700" s="17"/>
    </row>
    <row r="1701" spans="5:5" x14ac:dyDescent="0.2">
      <c r="E1701" s="17"/>
    </row>
    <row r="1702" spans="5:5" x14ac:dyDescent="0.2">
      <c r="E1702" s="17"/>
    </row>
    <row r="1703" spans="5:5" x14ac:dyDescent="0.2">
      <c r="E1703" s="17"/>
    </row>
    <row r="1704" spans="5:5" x14ac:dyDescent="0.2">
      <c r="E1704" s="17"/>
    </row>
    <row r="1705" spans="5:5" x14ac:dyDescent="0.2">
      <c r="E1705" s="17"/>
    </row>
    <row r="1706" spans="5:5" x14ac:dyDescent="0.2">
      <c r="E1706" s="17"/>
    </row>
    <row r="1707" spans="5:5" x14ac:dyDescent="0.2">
      <c r="E1707" s="17"/>
    </row>
    <row r="1708" spans="5:5" x14ac:dyDescent="0.2">
      <c r="E1708" s="17"/>
    </row>
    <row r="1709" spans="5:5" x14ac:dyDescent="0.2">
      <c r="E1709" s="17"/>
    </row>
    <row r="1710" spans="5:5" x14ac:dyDescent="0.2">
      <c r="E1710" s="17"/>
    </row>
    <row r="1711" spans="5:5" x14ac:dyDescent="0.2">
      <c r="E1711" s="17"/>
    </row>
    <row r="1712" spans="5:5" x14ac:dyDescent="0.2">
      <c r="E1712" s="17"/>
    </row>
    <row r="1713" spans="5:5" x14ac:dyDescent="0.2">
      <c r="E1713" s="17"/>
    </row>
    <row r="1714" spans="5:5" x14ac:dyDescent="0.2">
      <c r="E1714" s="17"/>
    </row>
    <row r="1715" spans="5:5" x14ac:dyDescent="0.2">
      <c r="E1715" s="17"/>
    </row>
    <row r="1716" spans="5:5" x14ac:dyDescent="0.2">
      <c r="E1716" s="17"/>
    </row>
    <row r="1717" spans="5:5" x14ac:dyDescent="0.2">
      <c r="E1717" s="17"/>
    </row>
    <row r="1718" spans="5:5" x14ac:dyDescent="0.2">
      <c r="E1718" s="17"/>
    </row>
    <row r="1719" spans="5:5" x14ac:dyDescent="0.2">
      <c r="E1719" s="17"/>
    </row>
    <row r="1720" spans="5:5" x14ac:dyDescent="0.2">
      <c r="E1720" s="17"/>
    </row>
    <row r="1721" spans="5:5" x14ac:dyDescent="0.2">
      <c r="E1721" s="17"/>
    </row>
    <row r="1722" spans="5:5" x14ac:dyDescent="0.2">
      <c r="E1722" s="17"/>
    </row>
    <row r="1723" spans="5:5" x14ac:dyDescent="0.2">
      <c r="E1723" s="17"/>
    </row>
    <row r="1724" spans="5:5" x14ac:dyDescent="0.2">
      <c r="E1724" s="17"/>
    </row>
    <row r="1725" spans="5:5" x14ac:dyDescent="0.2">
      <c r="E1725" s="17"/>
    </row>
    <row r="1726" spans="5:5" x14ac:dyDescent="0.2">
      <c r="E1726" s="17"/>
    </row>
    <row r="1727" spans="5:5" x14ac:dyDescent="0.2">
      <c r="E1727" s="17"/>
    </row>
    <row r="1728" spans="5:5" x14ac:dyDescent="0.2">
      <c r="E1728" s="17"/>
    </row>
    <row r="1729" spans="5:5" x14ac:dyDescent="0.2">
      <c r="E1729" s="17"/>
    </row>
    <row r="1730" spans="5:5" x14ac:dyDescent="0.2">
      <c r="E1730" s="17"/>
    </row>
    <row r="1731" spans="5:5" x14ac:dyDescent="0.2">
      <c r="E1731" s="17"/>
    </row>
    <row r="1732" spans="5:5" x14ac:dyDescent="0.2">
      <c r="E1732" s="17"/>
    </row>
    <row r="1733" spans="5:5" x14ac:dyDescent="0.2">
      <c r="E1733" s="17"/>
    </row>
    <row r="1734" spans="5:5" x14ac:dyDescent="0.2">
      <c r="E1734" s="17"/>
    </row>
    <row r="1735" spans="5:5" x14ac:dyDescent="0.2">
      <c r="E1735" s="17"/>
    </row>
    <row r="1736" spans="5:5" x14ac:dyDescent="0.2">
      <c r="E1736" s="17"/>
    </row>
    <row r="1737" spans="5:5" x14ac:dyDescent="0.2">
      <c r="E1737" s="17"/>
    </row>
    <row r="1738" spans="5:5" x14ac:dyDescent="0.2">
      <c r="E1738" s="17"/>
    </row>
    <row r="1739" spans="5:5" x14ac:dyDescent="0.2">
      <c r="E1739" s="17"/>
    </row>
    <row r="1740" spans="5:5" x14ac:dyDescent="0.2">
      <c r="E1740" s="17"/>
    </row>
    <row r="1741" spans="5:5" x14ac:dyDescent="0.2">
      <c r="E1741" s="17"/>
    </row>
    <row r="1742" spans="5:5" x14ac:dyDescent="0.2">
      <c r="E1742" s="17"/>
    </row>
    <row r="1743" spans="5:5" x14ac:dyDescent="0.2">
      <c r="E1743" s="17"/>
    </row>
    <row r="1744" spans="5:5" x14ac:dyDescent="0.2">
      <c r="E1744" s="17"/>
    </row>
    <row r="1745" spans="5:5" x14ac:dyDescent="0.2">
      <c r="E1745" s="17"/>
    </row>
    <row r="1746" spans="5:5" x14ac:dyDescent="0.2">
      <c r="E1746" s="17"/>
    </row>
    <row r="1747" spans="5:5" x14ac:dyDescent="0.2">
      <c r="E1747" s="17"/>
    </row>
    <row r="1748" spans="5:5" x14ac:dyDescent="0.2">
      <c r="E1748" s="17"/>
    </row>
    <row r="1749" spans="5:5" x14ac:dyDescent="0.2">
      <c r="E1749" s="17"/>
    </row>
    <row r="1750" spans="5:5" x14ac:dyDescent="0.2">
      <c r="E1750" s="17"/>
    </row>
    <row r="1751" spans="5:5" x14ac:dyDescent="0.2">
      <c r="E1751" s="17"/>
    </row>
    <row r="1752" spans="5:5" x14ac:dyDescent="0.2">
      <c r="E1752" s="17"/>
    </row>
    <row r="1753" spans="5:5" x14ac:dyDescent="0.2">
      <c r="E1753" s="17"/>
    </row>
    <row r="1754" spans="5:5" x14ac:dyDescent="0.2">
      <c r="E1754" s="17"/>
    </row>
    <row r="1755" spans="5:5" x14ac:dyDescent="0.2">
      <c r="E1755" s="17"/>
    </row>
    <row r="1756" spans="5:5" x14ac:dyDescent="0.2">
      <c r="E1756" s="17"/>
    </row>
    <row r="1757" spans="5:5" x14ac:dyDescent="0.2">
      <c r="E1757" s="17"/>
    </row>
    <row r="1758" spans="5:5" x14ac:dyDescent="0.2">
      <c r="E1758" s="17"/>
    </row>
    <row r="1759" spans="5:5" x14ac:dyDescent="0.2">
      <c r="E1759" s="17"/>
    </row>
    <row r="1760" spans="5:5" x14ac:dyDescent="0.2">
      <c r="E1760" s="17"/>
    </row>
    <row r="1761" spans="5:5" x14ac:dyDescent="0.2">
      <c r="E1761" s="17"/>
    </row>
    <row r="1762" spans="5:5" x14ac:dyDescent="0.2">
      <c r="E1762" s="17"/>
    </row>
    <row r="1763" spans="5:5" x14ac:dyDescent="0.2">
      <c r="E1763" s="17"/>
    </row>
    <row r="1764" spans="5:5" x14ac:dyDescent="0.2">
      <c r="E1764" s="17"/>
    </row>
    <row r="1765" spans="5:5" x14ac:dyDescent="0.2">
      <c r="E1765" s="17"/>
    </row>
    <row r="1766" spans="5:5" x14ac:dyDescent="0.2">
      <c r="E1766" s="17"/>
    </row>
    <row r="1767" spans="5:5" x14ac:dyDescent="0.2">
      <c r="E1767" s="17"/>
    </row>
    <row r="1768" spans="5:5" x14ac:dyDescent="0.2">
      <c r="E1768" s="17"/>
    </row>
    <row r="1769" spans="5:5" x14ac:dyDescent="0.2">
      <c r="E1769" s="17"/>
    </row>
    <row r="1770" spans="5:5" x14ac:dyDescent="0.2">
      <c r="E1770" s="17"/>
    </row>
    <row r="1771" spans="5:5" x14ac:dyDescent="0.2">
      <c r="E1771" s="17"/>
    </row>
    <row r="1772" spans="5:5" x14ac:dyDescent="0.2">
      <c r="E1772" s="17"/>
    </row>
    <row r="1773" spans="5:5" x14ac:dyDescent="0.2">
      <c r="E1773" s="17"/>
    </row>
    <row r="1774" spans="5:5" x14ac:dyDescent="0.2">
      <c r="E1774" s="17"/>
    </row>
    <row r="1775" spans="5:5" x14ac:dyDescent="0.2">
      <c r="E1775" s="17"/>
    </row>
    <row r="1776" spans="5:5" x14ac:dyDescent="0.2">
      <c r="E1776" s="17"/>
    </row>
    <row r="1777" spans="5:5" x14ac:dyDescent="0.2">
      <c r="E1777" s="17"/>
    </row>
    <row r="1778" spans="5:5" x14ac:dyDescent="0.2">
      <c r="E1778" s="17"/>
    </row>
    <row r="1779" spans="5:5" x14ac:dyDescent="0.2">
      <c r="E1779" s="17"/>
    </row>
    <row r="1780" spans="5:5" x14ac:dyDescent="0.2">
      <c r="E1780" s="17"/>
    </row>
    <row r="1781" spans="5:5" x14ac:dyDescent="0.2">
      <c r="E1781" s="17"/>
    </row>
    <row r="1782" spans="5:5" x14ac:dyDescent="0.2">
      <c r="E1782" s="17"/>
    </row>
    <row r="1783" spans="5:5" x14ac:dyDescent="0.2">
      <c r="E1783" s="17"/>
    </row>
    <row r="1784" spans="5:5" x14ac:dyDescent="0.2">
      <c r="E1784" s="17"/>
    </row>
    <row r="1785" spans="5:5" x14ac:dyDescent="0.2">
      <c r="E1785" s="17"/>
    </row>
    <row r="1786" spans="5:5" x14ac:dyDescent="0.2">
      <c r="E1786" s="17"/>
    </row>
    <row r="1787" spans="5:5" x14ac:dyDescent="0.2">
      <c r="E1787" s="17"/>
    </row>
    <row r="1788" spans="5:5" x14ac:dyDescent="0.2">
      <c r="E1788" s="17"/>
    </row>
    <row r="1789" spans="5:5" x14ac:dyDescent="0.2">
      <c r="E1789" s="17"/>
    </row>
    <row r="1790" spans="5:5" x14ac:dyDescent="0.2">
      <c r="E1790" s="17"/>
    </row>
    <row r="1791" spans="5:5" x14ac:dyDescent="0.2">
      <c r="E1791" s="17"/>
    </row>
    <row r="1792" spans="5:5" x14ac:dyDescent="0.2">
      <c r="E1792" s="17"/>
    </row>
    <row r="1793" spans="5:5" x14ac:dyDescent="0.2">
      <c r="E1793" s="17"/>
    </row>
    <row r="1794" spans="5:5" x14ac:dyDescent="0.2">
      <c r="E1794" s="17"/>
    </row>
    <row r="1795" spans="5:5" x14ac:dyDescent="0.2">
      <c r="E1795" s="17"/>
    </row>
    <row r="1796" spans="5:5" x14ac:dyDescent="0.2">
      <c r="E1796" s="17"/>
    </row>
    <row r="1797" spans="5:5" x14ac:dyDescent="0.2">
      <c r="E1797" s="17"/>
    </row>
    <row r="1798" spans="5:5" x14ac:dyDescent="0.2">
      <c r="E1798" s="17"/>
    </row>
    <row r="1799" spans="5:5" x14ac:dyDescent="0.2">
      <c r="E1799" s="17"/>
    </row>
    <row r="1800" spans="5:5" x14ac:dyDescent="0.2">
      <c r="E1800" s="17"/>
    </row>
    <row r="1801" spans="5:5" x14ac:dyDescent="0.2">
      <c r="E1801" s="17"/>
    </row>
    <row r="1802" spans="5:5" x14ac:dyDescent="0.2">
      <c r="E1802" s="17"/>
    </row>
    <row r="1803" spans="5:5" x14ac:dyDescent="0.2">
      <c r="E1803" s="17"/>
    </row>
    <row r="1804" spans="5:5" x14ac:dyDescent="0.2">
      <c r="E1804" s="17"/>
    </row>
    <row r="1805" spans="5:5" x14ac:dyDescent="0.2">
      <c r="E1805" s="17"/>
    </row>
    <row r="1806" spans="5:5" x14ac:dyDescent="0.2">
      <c r="E1806" s="17"/>
    </row>
    <row r="1807" spans="5:5" x14ac:dyDescent="0.2">
      <c r="E1807" s="17"/>
    </row>
    <row r="1808" spans="5:5" x14ac:dyDescent="0.2">
      <c r="E1808" s="17"/>
    </row>
    <row r="1809" spans="5:5" x14ac:dyDescent="0.2">
      <c r="E1809" s="17"/>
    </row>
    <row r="1810" spans="5:5" x14ac:dyDescent="0.2">
      <c r="E1810" s="17"/>
    </row>
    <row r="1811" spans="5:5" x14ac:dyDescent="0.2">
      <c r="E1811" s="17"/>
    </row>
    <row r="1812" spans="5:5" x14ac:dyDescent="0.2">
      <c r="E1812" s="17"/>
    </row>
    <row r="1813" spans="5:5" x14ac:dyDescent="0.2">
      <c r="E1813" s="17"/>
    </row>
    <row r="1814" spans="5:5" x14ac:dyDescent="0.2">
      <c r="E1814" s="17"/>
    </row>
    <row r="1815" spans="5:5" x14ac:dyDescent="0.2">
      <c r="E1815" s="17"/>
    </row>
    <row r="1816" spans="5:5" x14ac:dyDescent="0.2">
      <c r="E1816" s="17"/>
    </row>
    <row r="1817" spans="5:5" x14ac:dyDescent="0.2">
      <c r="E1817" s="17"/>
    </row>
    <row r="1818" spans="5:5" x14ac:dyDescent="0.2">
      <c r="E1818" s="17"/>
    </row>
    <row r="1819" spans="5:5" x14ac:dyDescent="0.2">
      <c r="E1819" s="17"/>
    </row>
    <row r="1820" spans="5:5" x14ac:dyDescent="0.2">
      <c r="E1820" s="17"/>
    </row>
    <row r="1821" spans="5:5" x14ac:dyDescent="0.2">
      <c r="E1821" s="17"/>
    </row>
    <row r="1822" spans="5:5" x14ac:dyDescent="0.2">
      <c r="E1822" s="17"/>
    </row>
    <row r="1823" spans="5:5" x14ac:dyDescent="0.2">
      <c r="E1823" s="17"/>
    </row>
    <row r="1824" spans="5:5" x14ac:dyDescent="0.2">
      <c r="E1824" s="17"/>
    </row>
    <row r="1825" spans="5:5" x14ac:dyDescent="0.2">
      <c r="E1825" s="17"/>
    </row>
    <row r="1826" spans="5:5" x14ac:dyDescent="0.2">
      <c r="E1826" s="17"/>
    </row>
    <row r="1827" spans="5:5" x14ac:dyDescent="0.2">
      <c r="E1827" s="17"/>
    </row>
    <row r="1828" spans="5:5" x14ac:dyDescent="0.2">
      <c r="E1828" s="17"/>
    </row>
    <row r="1829" spans="5:5" x14ac:dyDescent="0.2">
      <c r="E1829" s="17"/>
    </row>
    <row r="1830" spans="5:5" x14ac:dyDescent="0.2">
      <c r="E1830" s="17"/>
    </row>
    <row r="1831" spans="5:5" x14ac:dyDescent="0.2">
      <c r="E1831" s="17"/>
    </row>
    <row r="1832" spans="5:5" x14ac:dyDescent="0.2">
      <c r="E1832" s="17"/>
    </row>
    <row r="1833" spans="5:5" x14ac:dyDescent="0.2">
      <c r="E1833" s="17"/>
    </row>
    <row r="1834" spans="5:5" x14ac:dyDescent="0.2">
      <c r="E1834" s="17"/>
    </row>
    <row r="1835" spans="5:5" x14ac:dyDescent="0.2">
      <c r="E1835" s="17"/>
    </row>
    <row r="1836" spans="5:5" x14ac:dyDescent="0.2">
      <c r="E1836" s="17"/>
    </row>
    <row r="1837" spans="5:5" x14ac:dyDescent="0.2">
      <c r="E1837" s="17"/>
    </row>
    <row r="1838" spans="5:5" x14ac:dyDescent="0.2">
      <c r="E1838" s="17"/>
    </row>
    <row r="1839" spans="5:5" x14ac:dyDescent="0.2">
      <c r="E1839" s="17"/>
    </row>
    <row r="1840" spans="5:5" x14ac:dyDescent="0.2">
      <c r="E1840" s="17"/>
    </row>
    <row r="1841" spans="5:5" x14ac:dyDescent="0.2">
      <c r="E1841" s="17"/>
    </row>
    <row r="1842" spans="5:5" x14ac:dyDescent="0.2">
      <c r="E1842" s="17"/>
    </row>
    <row r="1843" spans="5:5" x14ac:dyDescent="0.2">
      <c r="E1843" s="17"/>
    </row>
    <row r="1844" spans="5:5" x14ac:dyDescent="0.2">
      <c r="E1844" s="17"/>
    </row>
    <row r="1845" spans="5:5" x14ac:dyDescent="0.2">
      <c r="E1845" s="17"/>
    </row>
    <row r="1846" spans="5:5" x14ac:dyDescent="0.2">
      <c r="E1846" s="17"/>
    </row>
    <row r="1847" spans="5:5" x14ac:dyDescent="0.2">
      <c r="E1847" s="17"/>
    </row>
    <row r="1848" spans="5:5" x14ac:dyDescent="0.2">
      <c r="E1848" s="17"/>
    </row>
    <row r="1849" spans="5:5" x14ac:dyDescent="0.2">
      <c r="E1849" s="17"/>
    </row>
    <row r="1850" spans="5:5" x14ac:dyDescent="0.2">
      <c r="E1850" s="17"/>
    </row>
    <row r="1851" spans="5:5" x14ac:dyDescent="0.2">
      <c r="E1851" s="17"/>
    </row>
    <row r="1852" spans="5:5" x14ac:dyDescent="0.2">
      <c r="E1852" s="17"/>
    </row>
    <row r="1853" spans="5:5" x14ac:dyDescent="0.2">
      <c r="E1853" s="17"/>
    </row>
    <row r="1854" spans="5:5" x14ac:dyDescent="0.2">
      <c r="E1854" s="17"/>
    </row>
    <row r="1855" spans="5:5" x14ac:dyDescent="0.2">
      <c r="E1855" s="17"/>
    </row>
    <row r="1856" spans="5:5" x14ac:dyDescent="0.2">
      <c r="E1856" s="17"/>
    </row>
    <row r="1857" spans="5:5" x14ac:dyDescent="0.2">
      <c r="E1857" s="17"/>
    </row>
    <row r="1858" spans="5:5" x14ac:dyDescent="0.2">
      <c r="E1858" s="17"/>
    </row>
    <row r="1859" spans="5:5" x14ac:dyDescent="0.2">
      <c r="E1859" s="17"/>
    </row>
    <row r="1860" spans="5:5" x14ac:dyDescent="0.2">
      <c r="E1860" s="17"/>
    </row>
    <row r="1861" spans="5:5" x14ac:dyDescent="0.2">
      <c r="E1861" s="17"/>
    </row>
    <row r="1862" spans="5:5" x14ac:dyDescent="0.2">
      <c r="E1862" s="17"/>
    </row>
    <row r="1863" spans="5:5" x14ac:dyDescent="0.2">
      <c r="E1863" s="17"/>
    </row>
    <row r="1864" spans="5:5" x14ac:dyDescent="0.2">
      <c r="E1864" s="17"/>
    </row>
    <row r="1865" spans="5:5" x14ac:dyDescent="0.2">
      <c r="E1865" s="17"/>
    </row>
    <row r="1866" spans="5:5" x14ac:dyDescent="0.2">
      <c r="E1866" s="17"/>
    </row>
    <row r="1867" spans="5:5" x14ac:dyDescent="0.2">
      <c r="E1867" s="17"/>
    </row>
    <row r="1868" spans="5:5" x14ac:dyDescent="0.2">
      <c r="E1868" s="17"/>
    </row>
    <row r="1869" spans="5:5" x14ac:dyDescent="0.2">
      <c r="E1869" s="17"/>
    </row>
    <row r="1870" spans="5:5" x14ac:dyDescent="0.2">
      <c r="E1870" s="17"/>
    </row>
    <row r="1871" spans="5:5" x14ac:dyDescent="0.2">
      <c r="E1871" s="17"/>
    </row>
    <row r="1872" spans="5:5" x14ac:dyDescent="0.2">
      <c r="E1872" s="17"/>
    </row>
    <row r="1873" spans="5:5" x14ac:dyDescent="0.2">
      <c r="E1873" s="17"/>
    </row>
    <row r="1874" spans="5:5" x14ac:dyDescent="0.2">
      <c r="E1874" s="17"/>
    </row>
    <row r="1875" spans="5:5" x14ac:dyDescent="0.2">
      <c r="E1875" s="17"/>
    </row>
    <row r="1876" spans="5:5" x14ac:dyDescent="0.2">
      <c r="E1876" s="17"/>
    </row>
    <row r="1877" spans="5:5" x14ac:dyDescent="0.2">
      <c r="E1877" s="17"/>
    </row>
    <row r="1878" spans="5:5" x14ac:dyDescent="0.2">
      <c r="E1878" s="17"/>
    </row>
    <row r="1879" spans="5:5" x14ac:dyDescent="0.2">
      <c r="E1879" s="17"/>
    </row>
    <row r="1880" spans="5:5" x14ac:dyDescent="0.2">
      <c r="E1880" s="17"/>
    </row>
    <row r="1881" spans="5:5" x14ac:dyDescent="0.2">
      <c r="E1881" s="17"/>
    </row>
    <row r="1882" spans="5:5" x14ac:dyDescent="0.2">
      <c r="E1882" s="17"/>
    </row>
    <row r="1883" spans="5:5" x14ac:dyDescent="0.2">
      <c r="E1883" s="17"/>
    </row>
    <row r="1884" spans="5:5" x14ac:dyDescent="0.2">
      <c r="E1884" s="17"/>
    </row>
    <row r="1885" spans="5:5" x14ac:dyDescent="0.2">
      <c r="E1885" s="17"/>
    </row>
    <row r="1886" spans="5:5" x14ac:dyDescent="0.2">
      <c r="E1886" s="17"/>
    </row>
    <row r="1887" spans="5:5" x14ac:dyDescent="0.2">
      <c r="E1887" s="17"/>
    </row>
    <row r="1888" spans="5:5" x14ac:dyDescent="0.2">
      <c r="E1888" s="17"/>
    </row>
    <row r="1889" spans="5:5" x14ac:dyDescent="0.2">
      <c r="E1889" s="17"/>
    </row>
    <row r="1890" spans="5:5" x14ac:dyDescent="0.2">
      <c r="E1890" s="17"/>
    </row>
    <row r="1891" spans="5:5" x14ac:dyDescent="0.2">
      <c r="E1891" s="17"/>
    </row>
    <row r="1892" spans="5:5" x14ac:dyDescent="0.2">
      <c r="E1892" s="17"/>
    </row>
    <row r="1893" spans="5:5" x14ac:dyDescent="0.2">
      <c r="E1893" s="17"/>
    </row>
    <row r="1894" spans="5:5" x14ac:dyDescent="0.2">
      <c r="E1894" s="17"/>
    </row>
    <row r="1895" spans="5:5" x14ac:dyDescent="0.2">
      <c r="E1895" s="17"/>
    </row>
    <row r="1896" spans="5:5" x14ac:dyDescent="0.2">
      <c r="E1896" s="17"/>
    </row>
    <row r="1897" spans="5:5" x14ac:dyDescent="0.2">
      <c r="E1897" s="17"/>
    </row>
    <row r="1898" spans="5:5" x14ac:dyDescent="0.2">
      <c r="E1898" s="17"/>
    </row>
    <row r="1899" spans="5:5" x14ac:dyDescent="0.2">
      <c r="E1899" s="17"/>
    </row>
    <row r="1900" spans="5:5" x14ac:dyDescent="0.2">
      <c r="E1900" s="17"/>
    </row>
    <row r="1901" spans="5:5" x14ac:dyDescent="0.2">
      <c r="E1901" s="17"/>
    </row>
    <row r="1902" spans="5:5" x14ac:dyDescent="0.2">
      <c r="E1902" s="17"/>
    </row>
    <row r="1903" spans="5:5" x14ac:dyDescent="0.2">
      <c r="E1903" s="17"/>
    </row>
    <row r="1904" spans="5:5" x14ac:dyDescent="0.2">
      <c r="E1904" s="17"/>
    </row>
    <row r="1905" spans="5:5" x14ac:dyDescent="0.2">
      <c r="E1905" s="17"/>
    </row>
    <row r="1906" spans="5:5" x14ac:dyDescent="0.2">
      <c r="E1906" s="17"/>
    </row>
    <row r="1907" spans="5:5" x14ac:dyDescent="0.2">
      <c r="E1907" s="17"/>
    </row>
    <row r="1908" spans="5:5" x14ac:dyDescent="0.2">
      <c r="E1908" s="17"/>
    </row>
    <row r="1909" spans="5:5" x14ac:dyDescent="0.2">
      <c r="E1909" s="17"/>
    </row>
    <row r="1910" spans="5:5" x14ac:dyDescent="0.2">
      <c r="E1910" s="17"/>
    </row>
    <row r="1911" spans="5:5" x14ac:dyDescent="0.2">
      <c r="E1911" s="17"/>
    </row>
    <row r="1912" spans="5:5" x14ac:dyDescent="0.2">
      <c r="E1912" s="17"/>
    </row>
    <row r="1913" spans="5:5" x14ac:dyDescent="0.2">
      <c r="E1913" s="17"/>
    </row>
    <row r="1914" spans="5:5" x14ac:dyDescent="0.2">
      <c r="E1914" s="1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customXml/itemProps2.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3.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2026-03-03T23:53:55Z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