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6F1A1065-7321-4D92-814F-B2785A7A9423}" xr6:coauthVersionLast="47" xr6:coauthVersionMax="47" xr10:uidLastSave="{00000000-0000-0000-0000-000000000000}"/>
  <bookViews>
    <workbookView xWindow="-120" yWindow="-120" windowWidth="29040" windowHeight="15840" activeTab="1" xr2:uid="{433186DF-D12F-498A-B672-83EE1FFEC09E}"/>
  </bookViews>
  <sheets>
    <sheet name="Q&amp;A" sheetId="2" r:id="rId1"/>
    <sheet name="Sheet1" sheetId="1" r:id="rId2"/>
  </sheets>
  <definedNames>
    <definedName name="_xlnm._FilterDatabase" localSheetId="1" hidden="1">Sheet1!$C$8:$Q$22</definedName>
    <definedName name="_xlnm.Criteria" localSheetId="1">Sheet1!$S$8:$S$9</definedName>
    <definedName name="_xlnm.Extract" localSheetId="1">Sheet1!$C$38:$Q$38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1" l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O9" i="1"/>
  <c r="F25" i="1"/>
  <c r="G25" i="1"/>
  <c r="H25" i="1"/>
  <c r="I25" i="1"/>
  <c r="J25" i="1"/>
  <c r="K25" i="1"/>
  <c r="L25" i="1"/>
  <c r="M25" i="1"/>
  <c r="F24" i="1"/>
  <c r="G24" i="1"/>
  <c r="H24" i="1"/>
  <c r="I24" i="1"/>
  <c r="J24" i="1"/>
  <c r="K24" i="1"/>
  <c r="L24" i="1"/>
  <c r="M24" i="1"/>
  <c r="E25" i="1"/>
  <c r="E24" i="1"/>
  <c r="O10" i="1"/>
  <c r="O11" i="1"/>
  <c r="O12" i="1"/>
  <c r="O13" i="1"/>
  <c r="O14" i="1"/>
  <c r="O15" i="1"/>
  <c r="O16" i="1"/>
  <c r="O17" i="1"/>
  <c r="O18" i="1"/>
  <c r="O19" i="1"/>
  <c r="O20" i="1"/>
  <c r="O21" i="1"/>
  <c r="N9" i="1"/>
  <c r="O22" i="1" l="1"/>
  <c r="Q22" i="1" s="1"/>
  <c r="Q10" i="1"/>
  <c r="Q11" i="1"/>
  <c r="Q12" i="1"/>
  <c r="Q13" i="1"/>
  <c r="Q14" i="1"/>
  <c r="Q15" i="1"/>
  <c r="Q16" i="1"/>
  <c r="Q17" i="1"/>
  <c r="Q18" i="1"/>
  <c r="Q19" i="1"/>
  <c r="Q20" i="1"/>
  <c r="Q21" i="1"/>
  <c r="Q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P14" i="1" s="1"/>
  <c r="P17" i="1" l="1"/>
  <c r="P10" i="1"/>
  <c r="P21" i="1"/>
  <c r="P13" i="1"/>
  <c r="P20" i="1"/>
  <c r="P12" i="1"/>
  <c r="P11" i="1"/>
  <c r="P19" i="1"/>
  <c r="P18" i="1"/>
  <c r="P16" i="1"/>
  <c r="P15" i="1"/>
  <c r="P9" i="1"/>
  <c r="P22" i="1"/>
</calcChain>
</file>

<file path=xl/sharedStrings.xml><?xml version="1.0" encoding="utf-8"?>
<sst xmlns="http://schemas.openxmlformats.org/spreadsheetml/2006/main" count="127" uniqueCount="73">
  <si>
    <t>English</t>
  </si>
  <si>
    <t>TOTAL</t>
  </si>
  <si>
    <t>RANK</t>
  </si>
  <si>
    <t xml:space="preserve">ST.Antonies College </t>
  </si>
  <si>
    <t>Mark Sheet - 2024</t>
  </si>
  <si>
    <t>StudentID</t>
  </si>
  <si>
    <t>StuName</t>
  </si>
  <si>
    <t>Maths</t>
  </si>
  <si>
    <t>SCIENCE</t>
  </si>
  <si>
    <t>Sinhala</t>
  </si>
  <si>
    <t>HEALTH</t>
  </si>
  <si>
    <t>IT</t>
  </si>
  <si>
    <t>COM</t>
  </si>
  <si>
    <t>MUSIC</t>
  </si>
  <si>
    <t>Religion</t>
  </si>
  <si>
    <t>AVERAGE</t>
  </si>
  <si>
    <t>GRADE</t>
  </si>
  <si>
    <t>ST1001</t>
  </si>
  <si>
    <t>Rizan</t>
  </si>
  <si>
    <t>ST1002</t>
  </si>
  <si>
    <t>Anwar</t>
  </si>
  <si>
    <t>ST1003</t>
  </si>
  <si>
    <t>Roshan</t>
  </si>
  <si>
    <t>ST1004</t>
  </si>
  <si>
    <t>Pradeep</t>
  </si>
  <si>
    <t>ST1005</t>
  </si>
  <si>
    <t>ShemShan</t>
  </si>
  <si>
    <t>ST1006</t>
  </si>
  <si>
    <t>Inoka</t>
  </si>
  <si>
    <t>ST1007</t>
  </si>
  <si>
    <t>Anu</t>
  </si>
  <si>
    <t>ST1008</t>
  </si>
  <si>
    <t>Dulani</t>
  </si>
  <si>
    <t>ST1009</t>
  </si>
  <si>
    <t>Antony</t>
  </si>
  <si>
    <t>ST1010</t>
  </si>
  <si>
    <t>Shan</t>
  </si>
  <si>
    <t>ST1011</t>
  </si>
  <si>
    <t>Vinodini</t>
  </si>
  <si>
    <t>ST1012</t>
  </si>
  <si>
    <t>Ayesha</t>
  </si>
  <si>
    <t>ST1013</t>
  </si>
  <si>
    <t>ST1014</t>
  </si>
  <si>
    <t>Kamal</t>
  </si>
  <si>
    <t>MAX MARKS</t>
  </si>
  <si>
    <t>MIN MARKS</t>
  </si>
  <si>
    <t>PASS</t>
  </si>
  <si>
    <t>FAIL</t>
  </si>
  <si>
    <t xml:space="preserve">NOTE : - </t>
  </si>
  <si>
    <t>Merge and center the Title &amp; Subtitle (B1-O1)</t>
  </si>
  <si>
    <t>Set the All Borders to the current data</t>
  </si>
  <si>
    <t>Find the Total, Average, Rank by every students</t>
  </si>
  <si>
    <t>Average should privew on 2 decimal places</t>
  </si>
  <si>
    <t>Find the Minimum &amp; Maximum mark on the suitable CELLS</t>
  </si>
  <si>
    <t>Find the PASS / FAIL Grading system for the average &gt;= 60 on the Grade Column</t>
  </si>
  <si>
    <t xml:space="preserve">Insert columns between every subjects &amp; find the Final grade of the every students - </t>
  </si>
  <si>
    <t>75-100</t>
  </si>
  <si>
    <t>A</t>
  </si>
  <si>
    <t>65-74</t>
  </si>
  <si>
    <t>B</t>
  </si>
  <si>
    <t>55-64</t>
  </si>
  <si>
    <t>C</t>
  </si>
  <si>
    <t>35-54</t>
  </si>
  <si>
    <t>S</t>
  </si>
  <si>
    <t>0-34</t>
  </si>
  <si>
    <t>W</t>
  </si>
  <si>
    <t>Filter the the record using Advance filter</t>
  </si>
  <si>
    <t>&gt;=80</t>
  </si>
  <si>
    <t>&lt;=40</t>
  </si>
  <si>
    <t>MAX</t>
  </si>
  <si>
    <t>MIN</t>
  </si>
  <si>
    <t>40-74</t>
  </si>
  <si>
    <t>35-0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</si>
</sst>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rgb="FFFF000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theme="5" tint="-0.249977111117893"/>
      <name val="Aptos Narrow"/>
      <family val="2"/>
      <scheme val="minor"/>
    </font>
    <font>
      <sz val="11"/>
      <color theme="8" tint="0.3999755851924192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b/>
      <sz val="14"/>
      <color rgb="FF006100"/>
      <name val="Aptos Narrow"/>
      <family val="2"/>
      <scheme val="minor"/>
    </font>
    <font>
      <b/>
      <sz val="14"/>
      <color rgb="FF9C0006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8" fillId="7" borderId="0" applyNumberFormat="0" applyBorder="0" applyAlignment="0" applyProtection="0"/>
    <xf numFmtId="0" fontId="9" fillId="8" borderId="0" applyNumberFormat="0" applyBorder="0" applyAlignment="0" applyProtection="0"/>
    <xf numFmtId="0" fontId="10" fillId="9" borderId="14" applyNumberFormat="0" applyAlignment="0" applyProtection="0"/>
    <xf numFmtId="0" fontId="7" fillId="10" borderId="0" applyNumberFormat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1" fillId="3" borderId="7" xfId="0" applyFont="1" applyFill="1" applyBorder="1"/>
    <xf numFmtId="0" fontId="1" fillId="3" borderId="8" xfId="0" applyFont="1" applyFill="1" applyBorder="1"/>
    <xf numFmtId="0" fontId="1" fillId="3" borderId="11" xfId="0" applyFont="1" applyFill="1" applyBorder="1"/>
    <xf numFmtId="0" fontId="1" fillId="3" borderId="12" xfId="0" applyFont="1" applyFill="1" applyBorder="1"/>
    <xf numFmtId="0" fontId="3" fillId="3" borderId="12" xfId="0" applyFont="1" applyFill="1" applyBorder="1"/>
    <xf numFmtId="0" fontId="1" fillId="0" borderId="13" xfId="0" applyFont="1" applyBorder="1"/>
    <xf numFmtId="0" fontId="1" fillId="0" borderId="4" xfId="0" applyFont="1" applyBorder="1"/>
    <xf numFmtId="0" fontId="1" fillId="0" borderId="0" xfId="0" applyFont="1"/>
    <xf numFmtId="0" fontId="4" fillId="0" borderId="0" xfId="0" applyFont="1" applyAlignment="1">
      <alignment horizontal="center" vertical="top"/>
    </xf>
    <xf numFmtId="2" fontId="4" fillId="0" borderId="0" xfId="0" applyNumberFormat="1" applyFont="1" applyAlignment="1">
      <alignment horizontal="center" vertical="top"/>
    </xf>
    <xf numFmtId="0" fontId="0" fillId="0" borderId="0" xfId="0" applyAlignment="1">
      <alignment horizontal="center"/>
    </xf>
    <xf numFmtId="0" fontId="6" fillId="4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7" fillId="11" borderId="0" xfId="4" applyFill="1"/>
    <xf numFmtId="0" fontId="10" fillId="9" borderId="14" xfId="3"/>
    <xf numFmtId="0" fontId="10" fillId="9" borderId="14" xfId="3" applyAlignment="1">
      <alignment horizontal="center" vertical="top"/>
    </xf>
    <xf numFmtId="2" fontId="10" fillId="9" borderId="14" xfId="3" applyNumberFormat="1" applyAlignment="1">
      <alignment horizontal="center" vertical="top"/>
    </xf>
    <xf numFmtId="0" fontId="11" fillId="7" borderId="0" xfId="1" applyFont="1"/>
    <xf numFmtId="0" fontId="12" fillId="8" borderId="0" xfId="2" applyFont="1"/>
  </cellXfs>
  <cellStyles count="5">
    <cellStyle name="40% - Accent6" xfId="4" builtinId="51"/>
    <cellStyle name="Bad" xfId="2" builtinId="27"/>
    <cellStyle name="Calculation" xfId="3" builtinId="22"/>
    <cellStyle name="Good" xfId="1" builtinId="26"/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F3CB1-AE9E-46CF-B209-ADB412E612F9}">
  <dimension ref="D6:P22"/>
  <sheetViews>
    <sheetView workbookViewId="0">
      <selection activeCell="F28" sqref="F28"/>
    </sheetView>
  </sheetViews>
  <sheetFormatPr defaultRowHeight="15" x14ac:dyDescent="0.25"/>
  <sheetData>
    <row r="6" spans="4:16" ht="18.75" x14ac:dyDescent="0.3">
      <c r="D6" s="19" t="s">
        <v>48</v>
      </c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</row>
    <row r="7" spans="4:16" ht="18.75" x14ac:dyDescent="0.3">
      <c r="D7" s="1"/>
      <c r="E7" s="20" t="s">
        <v>49</v>
      </c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</row>
    <row r="8" spans="4:16" ht="18.75" x14ac:dyDescent="0.3">
      <c r="D8" s="1"/>
      <c r="E8" s="20" t="s">
        <v>50</v>
      </c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4:16" ht="18.75" x14ac:dyDescent="0.3">
      <c r="D9" s="1"/>
      <c r="E9" s="20" t="s">
        <v>51</v>
      </c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</row>
    <row r="10" spans="4:16" ht="18.75" x14ac:dyDescent="0.3">
      <c r="D10" s="1"/>
      <c r="E10" s="16" t="s">
        <v>52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8"/>
    </row>
    <row r="11" spans="4:16" ht="18.75" x14ac:dyDescent="0.3">
      <c r="D11" s="1"/>
      <c r="E11" s="16" t="s">
        <v>53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8"/>
    </row>
    <row r="12" spans="4:16" ht="18.75" x14ac:dyDescent="0.3">
      <c r="D12" s="1"/>
      <c r="E12" s="20" t="s">
        <v>54</v>
      </c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</row>
    <row r="13" spans="4:16" ht="19.5" thickBot="1" x14ac:dyDescent="0.35">
      <c r="D13" s="1"/>
      <c r="E13" s="21" t="s">
        <v>55</v>
      </c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</row>
    <row r="14" spans="4:16" ht="18.75" x14ac:dyDescent="0.3">
      <c r="D14" s="1"/>
      <c r="E14" s="22"/>
      <c r="F14" s="2" t="s">
        <v>56</v>
      </c>
      <c r="G14" s="3" t="s">
        <v>57</v>
      </c>
      <c r="H14" s="24"/>
      <c r="I14" s="25"/>
      <c r="J14" s="25"/>
      <c r="K14" s="25"/>
      <c r="L14" s="25"/>
      <c r="M14" s="25"/>
      <c r="N14" s="25"/>
      <c r="O14" s="25"/>
      <c r="P14" s="26"/>
    </row>
    <row r="15" spans="4:16" ht="18.75" x14ac:dyDescent="0.3">
      <c r="D15" s="1"/>
      <c r="E15" s="23"/>
      <c r="F15" s="4" t="s">
        <v>58</v>
      </c>
      <c r="G15" s="5" t="s">
        <v>59</v>
      </c>
      <c r="H15" s="27"/>
      <c r="I15" s="28"/>
      <c r="J15" s="28"/>
      <c r="K15" s="28"/>
      <c r="L15" s="28"/>
      <c r="M15" s="28"/>
      <c r="N15" s="28"/>
      <c r="O15" s="28"/>
      <c r="P15" s="29"/>
    </row>
    <row r="16" spans="4:16" ht="18.75" x14ac:dyDescent="0.3">
      <c r="D16" s="1"/>
      <c r="E16" s="23"/>
      <c r="F16" s="4" t="s">
        <v>60</v>
      </c>
      <c r="G16" s="5" t="s">
        <v>61</v>
      </c>
      <c r="H16" s="27"/>
      <c r="I16" s="28"/>
      <c r="J16" s="28"/>
      <c r="K16" s="28"/>
      <c r="L16" s="28"/>
      <c r="M16" s="28"/>
      <c r="N16" s="28"/>
      <c r="O16" s="28"/>
      <c r="P16" s="29"/>
    </row>
    <row r="17" spans="4:16" ht="18.75" x14ac:dyDescent="0.3">
      <c r="D17" s="1"/>
      <c r="E17" s="23"/>
      <c r="F17" s="4" t="s">
        <v>62</v>
      </c>
      <c r="G17" s="5" t="s">
        <v>63</v>
      </c>
      <c r="H17" s="27"/>
      <c r="I17" s="28"/>
      <c r="J17" s="28"/>
      <c r="K17" s="28"/>
      <c r="L17" s="28"/>
      <c r="M17" s="28"/>
      <c r="N17" s="28"/>
      <c r="O17" s="28"/>
      <c r="P17" s="29"/>
    </row>
    <row r="18" spans="4:16" ht="18.75" x14ac:dyDescent="0.3">
      <c r="D18" s="1"/>
      <c r="E18" s="23"/>
      <c r="F18" s="4" t="s">
        <v>64</v>
      </c>
      <c r="G18" s="6" t="s">
        <v>65</v>
      </c>
      <c r="H18" s="27"/>
      <c r="I18" s="28"/>
      <c r="J18" s="28"/>
      <c r="K18" s="28"/>
      <c r="L18" s="28"/>
      <c r="M18" s="28"/>
      <c r="N18" s="28"/>
      <c r="O18" s="28"/>
      <c r="P18" s="29"/>
    </row>
    <row r="19" spans="4:16" ht="18.75" x14ac:dyDescent="0.3">
      <c r="D19" s="1"/>
      <c r="E19" s="20" t="s">
        <v>66</v>
      </c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</row>
    <row r="20" spans="4:16" ht="18.75" x14ac:dyDescent="0.3">
      <c r="D20" s="1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4:16" ht="18.75" x14ac:dyDescent="0.3">
      <c r="D21" s="1"/>
      <c r="E21" s="8" t="s">
        <v>16</v>
      </c>
      <c r="F21" s="8" t="s">
        <v>46</v>
      </c>
      <c r="G21" s="9"/>
      <c r="H21" s="8" t="s">
        <v>15</v>
      </c>
      <c r="I21" s="8" t="s">
        <v>67</v>
      </c>
      <c r="J21" s="1"/>
      <c r="K21" s="1"/>
      <c r="L21" s="1"/>
      <c r="M21" s="1"/>
      <c r="N21" s="1"/>
      <c r="O21" s="1"/>
      <c r="P21" s="1"/>
    </row>
    <row r="22" spans="4:16" ht="18.75" x14ac:dyDescent="0.3">
      <c r="D22" s="1"/>
      <c r="E22" s="8" t="s">
        <v>16</v>
      </c>
      <c r="F22" s="8" t="s">
        <v>47</v>
      </c>
      <c r="G22" s="9"/>
      <c r="H22" s="8" t="s">
        <v>15</v>
      </c>
      <c r="I22" s="8" t="s">
        <v>68</v>
      </c>
      <c r="J22" s="1"/>
      <c r="K22" s="1"/>
      <c r="L22" s="1"/>
      <c r="M22" s="1"/>
      <c r="N22" s="1"/>
      <c r="O22" s="1"/>
      <c r="P22" s="1"/>
    </row>
  </sheetData>
  <mergeCells count="11">
    <mergeCell ref="E12:P12"/>
    <mergeCell ref="E13:P13"/>
    <mergeCell ref="E14:E18"/>
    <mergeCell ref="H14:P18"/>
    <mergeCell ref="E19:P19"/>
    <mergeCell ref="E11:P11"/>
    <mergeCell ref="D6:P6"/>
    <mergeCell ref="E7:P7"/>
    <mergeCell ref="E8:P8"/>
    <mergeCell ref="E9:P9"/>
    <mergeCell ref="E10:P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6839A-F6FC-44C2-A78D-77DB57CD328F}">
  <dimension ref="B5:W45"/>
  <sheetViews>
    <sheetView tabSelected="1" workbookViewId="0">
      <selection activeCell="V37" sqref="V37"/>
    </sheetView>
  </sheetViews>
  <sheetFormatPr defaultRowHeight="15" x14ac:dyDescent="0.25"/>
  <cols>
    <col min="3" max="3" width="27.140625" customWidth="1"/>
    <col min="4" max="4" width="14.42578125" customWidth="1"/>
    <col min="5" max="5" width="12.85546875" customWidth="1"/>
    <col min="6" max="6" width="11.28515625" customWidth="1"/>
    <col min="7" max="7" width="11.7109375" customWidth="1"/>
    <col min="8" max="8" width="13.5703125" customWidth="1"/>
    <col min="9" max="9" width="12.5703125" customWidth="1"/>
    <col min="15" max="15" width="9.5703125" bestFit="1" customWidth="1"/>
  </cols>
  <sheetData>
    <row r="5" spans="3:23" x14ac:dyDescent="0.25">
      <c r="C5" t="s">
        <v>3</v>
      </c>
    </row>
    <row r="6" spans="3:23" x14ac:dyDescent="0.25">
      <c r="C6" t="s">
        <v>4</v>
      </c>
    </row>
    <row r="8" spans="3:23" ht="15.75" x14ac:dyDescent="0.25">
      <c r="C8" t="s">
        <v>5</v>
      </c>
      <c r="D8" s="10" t="s">
        <v>6</v>
      </c>
      <c r="E8" s="10" t="s">
        <v>0</v>
      </c>
      <c r="F8" s="10" t="s">
        <v>7</v>
      </c>
      <c r="G8" s="10" t="s">
        <v>8</v>
      </c>
      <c r="H8" s="10" t="s">
        <v>9</v>
      </c>
      <c r="I8" s="10" t="s">
        <v>10</v>
      </c>
      <c r="J8" s="10" t="s">
        <v>11</v>
      </c>
      <c r="K8" s="10" t="s">
        <v>12</v>
      </c>
      <c r="L8" s="10" t="s">
        <v>13</v>
      </c>
      <c r="M8" s="10" t="s">
        <v>14</v>
      </c>
      <c r="N8" s="10" t="s">
        <v>1</v>
      </c>
      <c r="O8" s="10" t="s">
        <v>15</v>
      </c>
      <c r="P8" s="10" t="s">
        <v>2</v>
      </c>
      <c r="Q8" s="10" t="s">
        <v>16</v>
      </c>
      <c r="R8" s="10" t="s">
        <v>16</v>
      </c>
      <c r="S8" s="10" t="s">
        <v>16</v>
      </c>
    </row>
    <row r="9" spans="3:23" ht="15.75" x14ac:dyDescent="0.25">
      <c r="C9" t="s">
        <v>17</v>
      </c>
      <c r="D9" s="10" t="s">
        <v>18</v>
      </c>
      <c r="E9" s="10">
        <v>25</v>
      </c>
      <c r="F9" s="10">
        <v>58</v>
      </c>
      <c r="G9" s="10">
        <v>74</v>
      </c>
      <c r="H9" s="10">
        <v>65</v>
      </c>
      <c r="I9" s="10">
        <v>95</v>
      </c>
      <c r="J9" s="10">
        <v>98</v>
      </c>
      <c r="K9" s="10">
        <v>45</v>
      </c>
      <c r="L9" s="10">
        <v>85</v>
      </c>
      <c r="M9" s="10">
        <v>98</v>
      </c>
      <c r="N9" s="10">
        <f>SUM(E9:M9)</f>
        <v>643</v>
      </c>
      <c r="O9" s="11">
        <f>AVERAGE(E9:M9)</f>
        <v>71.444444444444443</v>
      </c>
      <c r="P9" s="10">
        <f>RANK(N9,$N$9:$N$22,)</f>
        <v>4</v>
      </c>
      <c r="Q9" s="10" t="str">
        <f>IF(O9&gt;=65,"PASS", "FAIL")</f>
        <v>PASS</v>
      </c>
      <c r="R9" s="10" t="s">
        <v>46</v>
      </c>
      <c r="S9" t="s">
        <v>47</v>
      </c>
    </row>
    <row r="10" spans="3:23" ht="15.75" x14ac:dyDescent="0.25">
      <c r="C10" t="s">
        <v>19</v>
      </c>
      <c r="D10" s="10" t="s">
        <v>20</v>
      </c>
      <c r="E10" s="10">
        <v>96</v>
      </c>
      <c r="F10" s="10">
        <v>58</v>
      </c>
      <c r="G10" s="10">
        <v>45</v>
      </c>
      <c r="H10" s="10">
        <v>21</v>
      </c>
      <c r="I10" s="10">
        <v>45</v>
      </c>
      <c r="J10" s="10">
        <v>65</v>
      </c>
      <c r="K10" s="10">
        <v>99</v>
      </c>
      <c r="L10" s="10">
        <v>35</v>
      </c>
      <c r="M10" s="10">
        <v>68</v>
      </c>
      <c r="N10" s="10">
        <f t="shared" ref="N10:N22" si="0">SUM(E10:M10)</f>
        <v>532</v>
      </c>
      <c r="O10" s="11">
        <f t="shared" ref="O10:O22" si="1">AVERAGE(E10:M10)</f>
        <v>59.111111111111114</v>
      </c>
      <c r="P10" s="10">
        <f t="shared" ref="P10:P22" si="2">RANK(N10,$N$9:$N$22,)</f>
        <v>9</v>
      </c>
      <c r="Q10" s="10" t="str">
        <f t="shared" ref="Q10:Q22" si="3">IF(O10&gt;=65,"PASS", "FAIL")</f>
        <v>FAIL</v>
      </c>
    </row>
    <row r="11" spans="3:23" ht="15.75" x14ac:dyDescent="0.25">
      <c r="C11" t="s">
        <v>21</v>
      </c>
      <c r="D11" s="10" t="s">
        <v>22</v>
      </c>
      <c r="E11" s="10">
        <v>74</v>
      </c>
      <c r="F11" s="10">
        <v>25</v>
      </c>
      <c r="G11" s="10">
        <v>85</v>
      </c>
      <c r="H11" s="10">
        <v>68</v>
      </c>
      <c r="I11" s="10">
        <v>28</v>
      </c>
      <c r="J11" s="10">
        <v>94</v>
      </c>
      <c r="K11" s="10">
        <v>85</v>
      </c>
      <c r="L11" s="10">
        <v>99</v>
      </c>
      <c r="M11" s="10">
        <v>65</v>
      </c>
      <c r="N11" s="10">
        <f t="shared" si="0"/>
        <v>623</v>
      </c>
      <c r="O11" s="11">
        <f t="shared" si="1"/>
        <v>69.222222222222229</v>
      </c>
      <c r="P11" s="10">
        <f t="shared" si="2"/>
        <v>5</v>
      </c>
      <c r="Q11" s="10" t="str">
        <f t="shared" si="3"/>
        <v>PASS</v>
      </c>
      <c r="V11" t="s">
        <v>56</v>
      </c>
      <c r="W11" s="15"/>
    </row>
    <row r="12" spans="3:23" ht="15.75" x14ac:dyDescent="0.25">
      <c r="C12" t="s">
        <v>23</v>
      </c>
      <c r="D12" s="10" t="s">
        <v>24</v>
      </c>
      <c r="E12" s="10">
        <v>45</v>
      </c>
      <c r="F12" s="10">
        <v>87</v>
      </c>
      <c r="G12" s="10">
        <v>96</v>
      </c>
      <c r="H12" s="10">
        <v>58</v>
      </c>
      <c r="I12" s="10">
        <v>24</v>
      </c>
      <c r="J12" s="10">
        <v>15</v>
      </c>
      <c r="K12" s="10">
        <v>96</v>
      </c>
      <c r="L12" s="10">
        <v>87</v>
      </c>
      <c r="M12" s="10">
        <v>95</v>
      </c>
      <c r="N12" s="10">
        <f t="shared" si="0"/>
        <v>603</v>
      </c>
      <c r="O12" s="11">
        <f t="shared" si="1"/>
        <v>67</v>
      </c>
      <c r="P12" s="10">
        <f t="shared" si="2"/>
        <v>6</v>
      </c>
      <c r="Q12" s="10" t="str">
        <f t="shared" si="3"/>
        <v>PASS</v>
      </c>
      <c r="V12" t="s">
        <v>71</v>
      </c>
      <c r="W12" s="13"/>
    </row>
    <row r="13" spans="3:23" ht="15.75" x14ac:dyDescent="0.25">
      <c r="C13" t="s">
        <v>25</v>
      </c>
      <c r="D13" s="10" t="s">
        <v>26</v>
      </c>
      <c r="E13" s="10">
        <v>74</v>
      </c>
      <c r="F13" s="10">
        <v>25</v>
      </c>
      <c r="G13" s="10">
        <v>45</v>
      </c>
      <c r="H13" s="10">
        <v>25</v>
      </c>
      <c r="I13" s="10">
        <v>48</v>
      </c>
      <c r="J13" s="10">
        <v>78</v>
      </c>
      <c r="K13" s="10">
        <v>96</v>
      </c>
      <c r="L13" s="10">
        <v>35</v>
      </c>
      <c r="M13" s="10">
        <v>68</v>
      </c>
      <c r="N13" s="10">
        <f t="shared" si="0"/>
        <v>494</v>
      </c>
      <c r="O13" s="11">
        <f t="shared" si="1"/>
        <v>54.888888888888886</v>
      </c>
      <c r="P13" s="10">
        <f t="shared" si="2"/>
        <v>11</v>
      </c>
      <c r="Q13" s="10" t="str">
        <f t="shared" si="3"/>
        <v>FAIL</v>
      </c>
      <c r="V13" t="s">
        <v>72</v>
      </c>
      <c r="W13" s="14"/>
    </row>
    <row r="14" spans="3:23" ht="15.75" x14ac:dyDescent="0.25">
      <c r="C14" t="s">
        <v>27</v>
      </c>
      <c r="D14" s="10" t="s">
        <v>28</v>
      </c>
      <c r="E14" s="10">
        <v>85</v>
      </c>
      <c r="F14" s="10">
        <v>25</v>
      </c>
      <c r="G14" s="10">
        <v>45</v>
      </c>
      <c r="H14" s="10">
        <v>15</v>
      </c>
      <c r="I14" s="10">
        <v>87</v>
      </c>
      <c r="J14" s="10">
        <v>85</v>
      </c>
      <c r="K14" s="10">
        <v>25</v>
      </c>
      <c r="L14" s="10">
        <v>96</v>
      </c>
      <c r="M14" s="10">
        <v>69</v>
      </c>
      <c r="N14" s="10">
        <f t="shared" si="0"/>
        <v>532</v>
      </c>
      <c r="O14" s="11">
        <f t="shared" si="1"/>
        <v>59.111111111111114</v>
      </c>
      <c r="P14" s="10">
        <f t="shared" si="2"/>
        <v>9</v>
      </c>
      <c r="Q14" s="10" t="str">
        <f t="shared" si="3"/>
        <v>FAIL</v>
      </c>
    </row>
    <row r="15" spans="3:23" ht="15.75" x14ac:dyDescent="0.25">
      <c r="C15" t="s">
        <v>29</v>
      </c>
      <c r="D15" s="10" t="s">
        <v>30</v>
      </c>
      <c r="E15" s="10">
        <v>45</v>
      </c>
      <c r="F15" s="10">
        <v>89</v>
      </c>
      <c r="G15" s="10">
        <v>99</v>
      </c>
      <c r="H15" s="10">
        <v>87</v>
      </c>
      <c r="I15" s="10">
        <v>98</v>
      </c>
      <c r="J15" s="10">
        <v>87</v>
      </c>
      <c r="K15" s="10">
        <v>73</v>
      </c>
      <c r="L15" s="10">
        <v>58</v>
      </c>
      <c r="M15" s="10">
        <v>68</v>
      </c>
      <c r="N15" s="10">
        <f t="shared" si="0"/>
        <v>704</v>
      </c>
      <c r="O15" s="11">
        <f t="shared" si="1"/>
        <v>78.222222222222229</v>
      </c>
      <c r="P15" s="10">
        <f t="shared" si="2"/>
        <v>3</v>
      </c>
      <c r="Q15" s="10" t="str">
        <f t="shared" si="3"/>
        <v>PASS</v>
      </c>
    </row>
    <row r="16" spans="3:23" ht="15.75" x14ac:dyDescent="0.25">
      <c r="C16" t="s">
        <v>31</v>
      </c>
      <c r="D16" s="10" t="s">
        <v>32</v>
      </c>
      <c r="E16" s="10">
        <v>74</v>
      </c>
      <c r="F16" s="10">
        <v>15</v>
      </c>
      <c r="G16" s="10">
        <v>28</v>
      </c>
      <c r="H16" s="10">
        <v>74</v>
      </c>
      <c r="I16" s="10">
        <v>58</v>
      </c>
      <c r="J16" s="10">
        <v>96</v>
      </c>
      <c r="K16" s="10">
        <v>55</v>
      </c>
      <c r="L16" s="10">
        <v>95</v>
      </c>
      <c r="M16" s="10">
        <v>65</v>
      </c>
      <c r="N16" s="10">
        <f t="shared" si="0"/>
        <v>560</v>
      </c>
      <c r="O16" s="11">
        <f t="shared" si="1"/>
        <v>62.222222222222221</v>
      </c>
      <c r="P16" s="10">
        <f t="shared" si="2"/>
        <v>8</v>
      </c>
      <c r="Q16" s="10" t="str">
        <f t="shared" si="3"/>
        <v>FAIL</v>
      </c>
    </row>
    <row r="17" spans="2:18" ht="15.75" x14ac:dyDescent="0.25">
      <c r="C17" t="s">
        <v>33</v>
      </c>
      <c r="D17" s="10" t="s">
        <v>34</v>
      </c>
      <c r="E17" s="10">
        <v>34</v>
      </c>
      <c r="F17" s="10">
        <v>25</v>
      </c>
      <c r="G17" s="10">
        <v>34</v>
      </c>
      <c r="H17" s="10">
        <v>49</v>
      </c>
      <c r="I17" s="10">
        <v>68</v>
      </c>
      <c r="J17" s="10">
        <v>21</v>
      </c>
      <c r="K17" s="10">
        <v>54</v>
      </c>
      <c r="L17" s="10">
        <v>34</v>
      </c>
      <c r="M17" s="10">
        <v>64</v>
      </c>
      <c r="N17" s="10">
        <f t="shared" si="0"/>
        <v>383</v>
      </c>
      <c r="O17" s="11">
        <f t="shared" si="1"/>
        <v>42.555555555555557</v>
      </c>
      <c r="P17" s="10">
        <f t="shared" si="2"/>
        <v>14</v>
      </c>
      <c r="Q17" s="10" t="str">
        <f t="shared" si="3"/>
        <v>FAIL</v>
      </c>
    </row>
    <row r="18" spans="2:18" ht="15.75" x14ac:dyDescent="0.25">
      <c r="C18" t="s">
        <v>35</v>
      </c>
      <c r="D18" s="10" t="s">
        <v>36</v>
      </c>
      <c r="E18" s="10">
        <v>89</v>
      </c>
      <c r="F18" s="10">
        <v>65</v>
      </c>
      <c r="G18" s="10">
        <v>87</v>
      </c>
      <c r="H18" s="10">
        <v>90</v>
      </c>
      <c r="I18" s="10">
        <v>99</v>
      </c>
      <c r="J18" s="10">
        <v>87</v>
      </c>
      <c r="K18" s="10">
        <v>99</v>
      </c>
      <c r="L18" s="10">
        <v>78</v>
      </c>
      <c r="M18" s="10">
        <v>95</v>
      </c>
      <c r="N18" s="10">
        <f t="shared" si="0"/>
        <v>789</v>
      </c>
      <c r="O18" s="11">
        <f t="shared" si="1"/>
        <v>87.666666666666671</v>
      </c>
      <c r="P18" s="10">
        <f t="shared" si="2"/>
        <v>1</v>
      </c>
      <c r="Q18" s="10" t="str">
        <f t="shared" si="3"/>
        <v>PASS</v>
      </c>
    </row>
    <row r="19" spans="2:18" ht="15.75" x14ac:dyDescent="0.25">
      <c r="C19" t="s">
        <v>37</v>
      </c>
      <c r="D19" s="10" t="s">
        <v>38</v>
      </c>
      <c r="E19" s="10">
        <v>54</v>
      </c>
      <c r="F19" s="10">
        <v>25</v>
      </c>
      <c r="G19" s="10">
        <v>89</v>
      </c>
      <c r="H19" s="10">
        <v>65</v>
      </c>
      <c r="I19" s="10">
        <v>82</v>
      </c>
      <c r="J19" s="10">
        <v>21</v>
      </c>
      <c r="K19" s="10">
        <v>45</v>
      </c>
      <c r="L19" s="10">
        <v>27</v>
      </c>
      <c r="M19" s="10">
        <v>85</v>
      </c>
      <c r="N19" s="10">
        <f t="shared" si="0"/>
        <v>493</v>
      </c>
      <c r="O19" s="11">
        <f t="shared" si="1"/>
        <v>54.777777777777779</v>
      </c>
      <c r="P19" s="10">
        <f t="shared" si="2"/>
        <v>12</v>
      </c>
      <c r="Q19" s="10" t="str">
        <f t="shared" si="3"/>
        <v>FAIL</v>
      </c>
    </row>
    <row r="20" spans="2:18" ht="15.75" x14ac:dyDescent="0.25">
      <c r="C20" t="s">
        <v>39</v>
      </c>
      <c r="D20" s="10" t="s">
        <v>40</v>
      </c>
      <c r="E20" s="10">
        <v>40</v>
      </c>
      <c r="F20" s="10">
        <v>60</v>
      </c>
      <c r="G20" s="10">
        <v>85</v>
      </c>
      <c r="H20" s="10">
        <v>90</v>
      </c>
      <c r="I20" s="10">
        <v>78</v>
      </c>
      <c r="J20" s="10">
        <v>45</v>
      </c>
      <c r="K20" s="10">
        <v>68</v>
      </c>
      <c r="L20" s="10">
        <v>74</v>
      </c>
      <c r="M20" s="10">
        <v>47</v>
      </c>
      <c r="N20" s="10">
        <f t="shared" si="0"/>
        <v>587</v>
      </c>
      <c r="O20" s="11">
        <f t="shared" si="1"/>
        <v>65.222222222222229</v>
      </c>
      <c r="P20" s="10">
        <f t="shared" si="2"/>
        <v>7</v>
      </c>
      <c r="Q20" s="10" t="str">
        <f t="shared" si="3"/>
        <v>PASS</v>
      </c>
    </row>
    <row r="21" spans="2:18" ht="15.75" x14ac:dyDescent="0.25">
      <c r="C21" t="s">
        <v>41</v>
      </c>
      <c r="D21" s="10" t="s">
        <v>36</v>
      </c>
      <c r="E21" s="10">
        <v>45</v>
      </c>
      <c r="F21" s="10">
        <v>28</v>
      </c>
      <c r="G21" s="10">
        <v>87</v>
      </c>
      <c r="H21" s="10">
        <v>23</v>
      </c>
      <c r="I21" s="10">
        <v>25</v>
      </c>
      <c r="J21" s="10">
        <v>48</v>
      </c>
      <c r="K21" s="10">
        <v>66</v>
      </c>
      <c r="L21" s="10">
        <v>74</v>
      </c>
      <c r="M21" s="10">
        <v>34</v>
      </c>
      <c r="N21" s="10">
        <f t="shared" si="0"/>
        <v>430</v>
      </c>
      <c r="O21" s="11">
        <f t="shared" si="1"/>
        <v>47.777777777777779</v>
      </c>
      <c r="P21" s="10">
        <f t="shared" si="2"/>
        <v>13</v>
      </c>
      <c r="Q21" s="10" t="str">
        <f t="shared" si="3"/>
        <v>FAIL</v>
      </c>
    </row>
    <row r="22" spans="2:18" ht="15.75" x14ac:dyDescent="0.25">
      <c r="C22" t="s">
        <v>42</v>
      </c>
      <c r="D22" s="10" t="s">
        <v>43</v>
      </c>
      <c r="E22" s="10">
        <v>89</v>
      </c>
      <c r="F22" s="10">
        <v>64</v>
      </c>
      <c r="G22" s="10">
        <v>85</v>
      </c>
      <c r="H22" s="10">
        <v>66</v>
      </c>
      <c r="I22" s="10">
        <v>68</v>
      </c>
      <c r="J22" s="10">
        <v>96</v>
      </c>
      <c r="K22" s="10">
        <v>66</v>
      </c>
      <c r="L22" s="10">
        <v>89</v>
      </c>
      <c r="M22" s="10">
        <v>96</v>
      </c>
      <c r="N22" s="10">
        <f t="shared" si="0"/>
        <v>719</v>
      </c>
      <c r="O22" s="11">
        <f t="shared" si="1"/>
        <v>79.888888888888886</v>
      </c>
      <c r="P22" s="10">
        <f t="shared" si="2"/>
        <v>2</v>
      </c>
      <c r="Q22" s="10" t="str">
        <f t="shared" si="3"/>
        <v>PASS</v>
      </c>
    </row>
    <row r="24" spans="2:18" ht="15.75" x14ac:dyDescent="0.25">
      <c r="C24" t="s">
        <v>44</v>
      </c>
      <c r="D24" s="10" t="s">
        <v>69</v>
      </c>
      <c r="E24">
        <f>MAX(E9:E22)</f>
        <v>96</v>
      </c>
      <c r="F24">
        <f t="shared" ref="F24:M24" si="4">MAX(F9:F22)</f>
        <v>89</v>
      </c>
      <c r="G24">
        <f t="shared" si="4"/>
        <v>99</v>
      </c>
      <c r="H24">
        <f t="shared" si="4"/>
        <v>90</v>
      </c>
      <c r="I24">
        <f t="shared" si="4"/>
        <v>99</v>
      </c>
      <c r="J24">
        <f t="shared" si="4"/>
        <v>98</v>
      </c>
      <c r="K24">
        <f t="shared" si="4"/>
        <v>99</v>
      </c>
      <c r="L24">
        <f t="shared" si="4"/>
        <v>99</v>
      </c>
      <c r="M24">
        <f t="shared" si="4"/>
        <v>98</v>
      </c>
    </row>
    <row r="25" spans="2:18" x14ac:dyDescent="0.25">
      <c r="C25" t="s">
        <v>45</v>
      </c>
      <c r="D25" s="12" t="s">
        <v>70</v>
      </c>
      <c r="E25">
        <f>MIN(E9:E22)</f>
        <v>25</v>
      </c>
      <c r="F25">
        <f t="shared" ref="F25:M25" si="5">MIN(F9:F22)</f>
        <v>15</v>
      </c>
      <c r="G25">
        <f t="shared" si="5"/>
        <v>28</v>
      </c>
      <c r="H25">
        <f t="shared" si="5"/>
        <v>15</v>
      </c>
      <c r="I25">
        <f t="shared" si="5"/>
        <v>24</v>
      </c>
      <c r="J25">
        <f t="shared" si="5"/>
        <v>15</v>
      </c>
      <c r="K25">
        <f t="shared" si="5"/>
        <v>25</v>
      </c>
      <c r="L25">
        <f t="shared" si="5"/>
        <v>27</v>
      </c>
      <c r="M25">
        <f t="shared" si="5"/>
        <v>34</v>
      </c>
    </row>
    <row r="27" spans="2:18" ht="18.75" x14ac:dyDescent="0.3">
      <c r="I27" s="35" t="s">
        <v>46</v>
      </c>
    </row>
    <row r="28" spans="2:18" ht="15.75" x14ac:dyDescent="0.25">
      <c r="B28" s="30"/>
      <c r="C28" s="31" t="str">
        <f t="shared" ref="C28:Q28" si="6">C8</f>
        <v>StudentID</v>
      </c>
      <c r="D28" s="32" t="str">
        <f t="shared" si="6"/>
        <v>StuName</v>
      </c>
      <c r="E28" s="32" t="str">
        <f t="shared" si="6"/>
        <v>English</v>
      </c>
      <c r="F28" s="32" t="str">
        <f t="shared" si="6"/>
        <v>Maths</v>
      </c>
      <c r="G28" s="32" t="str">
        <f t="shared" si="6"/>
        <v>SCIENCE</v>
      </c>
      <c r="H28" s="32" t="str">
        <f t="shared" si="6"/>
        <v>Sinhala</v>
      </c>
      <c r="I28" s="32" t="str">
        <f t="shared" si="6"/>
        <v>HEALTH</v>
      </c>
      <c r="J28" s="32" t="str">
        <f t="shared" si="6"/>
        <v>IT</v>
      </c>
      <c r="K28" s="32" t="str">
        <f t="shared" si="6"/>
        <v>COM</v>
      </c>
      <c r="L28" s="32" t="str">
        <f t="shared" si="6"/>
        <v>MUSIC</v>
      </c>
      <c r="M28" s="32" t="str">
        <f t="shared" si="6"/>
        <v>Religion</v>
      </c>
      <c r="N28" s="32" t="str">
        <f t="shared" si="6"/>
        <v>TOTAL</v>
      </c>
      <c r="O28" s="32" t="str">
        <f t="shared" si="6"/>
        <v>AVERAGE</v>
      </c>
      <c r="P28" s="32" t="str">
        <f t="shared" si="6"/>
        <v>RANK</v>
      </c>
      <c r="Q28" s="32" t="str">
        <f t="shared" si="6"/>
        <v>GRADE</v>
      </c>
      <c r="R28" s="10"/>
    </row>
    <row r="29" spans="2:18" x14ac:dyDescent="0.25">
      <c r="B29" s="30"/>
      <c r="C29" s="31" t="s">
        <v>17</v>
      </c>
      <c r="D29" s="32" t="s">
        <v>18</v>
      </c>
      <c r="E29" s="32">
        <v>25</v>
      </c>
      <c r="F29" s="32">
        <v>58</v>
      </c>
      <c r="G29" s="32">
        <v>74</v>
      </c>
      <c r="H29" s="32">
        <v>65</v>
      </c>
      <c r="I29" s="32">
        <v>95</v>
      </c>
      <c r="J29" s="32">
        <v>98</v>
      </c>
      <c r="K29" s="32">
        <v>45</v>
      </c>
      <c r="L29" s="32">
        <v>85</v>
      </c>
      <c r="M29" s="32">
        <v>98</v>
      </c>
      <c r="N29" s="32">
        <v>643</v>
      </c>
      <c r="O29" s="33">
        <v>71.444444444444443</v>
      </c>
      <c r="P29" s="32">
        <v>4</v>
      </c>
      <c r="Q29" s="32" t="s">
        <v>46</v>
      </c>
    </row>
    <row r="30" spans="2:18" x14ac:dyDescent="0.25">
      <c r="B30" s="30"/>
      <c r="C30" s="31" t="s">
        <v>21</v>
      </c>
      <c r="D30" s="32" t="s">
        <v>22</v>
      </c>
      <c r="E30" s="32">
        <v>74</v>
      </c>
      <c r="F30" s="32">
        <v>25</v>
      </c>
      <c r="G30" s="32">
        <v>85</v>
      </c>
      <c r="H30" s="32">
        <v>68</v>
      </c>
      <c r="I30" s="32">
        <v>28</v>
      </c>
      <c r="J30" s="32">
        <v>94</v>
      </c>
      <c r="K30" s="32">
        <v>85</v>
      </c>
      <c r="L30" s="32">
        <v>99</v>
      </c>
      <c r="M30" s="32">
        <v>65</v>
      </c>
      <c r="N30" s="32">
        <v>623</v>
      </c>
      <c r="O30" s="33">
        <v>69.222222222222229</v>
      </c>
      <c r="P30" s="32">
        <v>5</v>
      </c>
      <c r="Q30" s="32" t="s">
        <v>46</v>
      </c>
    </row>
    <row r="31" spans="2:18" x14ac:dyDescent="0.25">
      <c r="B31" s="30"/>
      <c r="C31" s="31" t="s">
        <v>23</v>
      </c>
      <c r="D31" s="32" t="s">
        <v>24</v>
      </c>
      <c r="E31" s="32">
        <v>45</v>
      </c>
      <c r="F31" s="32">
        <v>87</v>
      </c>
      <c r="G31" s="32">
        <v>96</v>
      </c>
      <c r="H31" s="32">
        <v>58</v>
      </c>
      <c r="I31" s="32">
        <v>24</v>
      </c>
      <c r="J31" s="32">
        <v>15</v>
      </c>
      <c r="K31" s="32">
        <v>96</v>
      </c>
      <c r="L31" s="32">
        <v>87</v>
      </c>
      <c r="M31" s="32">
        <v>95</v>
      </c>
      <c r="N31" s="32">
        <v>603</v>
      </c>
      <c r="O31" s="33">
        <v>67</v>
      </c>
      <c r="P31" s="32">
        <v>6</v>
      </c>
      <c r="Q31" s="32" t="s">
        <v>46</v>
      </c>
    </row>
    <row r="32" spans="2:18" x14ac:dyDescent="0.25">
      <c r="B32" s="30"/>
      <c r="C32" s="31" t="s">
        <v>29</v>
      </c>
      <c r="D32" s="32" t="s">
        <v>30</v>
      </c>
      <c r="E32" s="32">
        <v>45</v>
      </c>
      <c r="F32" s="32">
        <v>89</v>
      </c>
      <c r="G32" s="32">
        <v>99</v>
      </c>
      <c r="H32" s="32">
        <v>87</v>
      </c>
      <c r="I32" s="32">
        <v>98</v>
      </c>
      <c r="J32" s="32">
        <v>87</v>
      </c>
      <c r="K32" s="32">
        <v>73</v>
      </c>
      <c r="L32" s="32">
        <v>58</v>
      </c>
      <c r="M32" s="32">
        <v>68</v>
      </c>
      <c r="N32" s="32">
        <v>704</v>
      </c>
      <c r="O32" s="33">
        <v>78.222222222222229</v>
      </c>
      <c r="P32" s="32">
        <v>3</v>
      </c>
      <c r="Q32" s="32" t="s">
        <v>46</v>
      </c>
    </row>
    <row r="33" spans="2:17" x14ac:dyDescent="0.25">
      <c r="B33" s="30"/>
      <c r="C33" s="31" t="s">
        <v>35</v>
      </c>
      <c r="D33" s="32" t="s">
        <v>36</v>
      </c>
      <c r="E33" s="32">
        <v>89</v>
      </c>
      <c r="F33" s="32">
        <v>65</v>
      </c>
      <c r="G33" s="32">
        <v>87</v>
      </c>
      <c r="H33" s="32">
        <v>90</v>
      </c>
      <c r="I33" s="32">
        <v>99</v>
      </c>
      <c r="J33" s="32">
        <v>87</v>
      </c>
      <c r="K33" s="32">
        <v>99</v>
      </c>
      <c r="L33" s="32">
        <v>78</v>
      </c>
      <c r="M33" s="32">
        <v>95</v>
      </c>
      <c r="N33" s="32">
        <v>789</v>
      </c>
      <c r="O33" s="33">
        <v>87.666666666666671</v>
      </c>
      <c r="P33" s="32">
        <v>1</v>
      </c>
      <c r="Q33" s="32" t="s">
        <v>46</v>
      </c>
    </row>
    <row r="34" spans="2:17" x14ac:dyDescent="0.25">
      <c r="B34" s="30"/>
      <c r="C34" s="31" t="s">
        <v>39</v>
      </c>
      <c r="D34" s="32" t="s">
        <v>40</v>
      </c>
      <c r="E34" s="32">
        <v>40</v>
      </c>
      <c r="F34" s="32">
        <v>60</v>
      </c>
      <c r="G34" s="32">
        <v>85</v>
      </c>
      <c r="H34" s="32">
        <v>90</v>
      </c>
      <c r="I34" s="32">
        <v>78</v>
      </c>
      <c r="J34" s="32">
        <v>45</v>
      </c>
      <c r="K34" s="32">
        <v>68</v>
      </c>
      <c r="L34" s="32">
        <v>74</v>
      </c>
      <c r="M34" s="32">
        <v>47</v>
      </c>
      <c r="N34" s="32">
        <v>587</v>
      </c>
      <c r="O34" s="33">
        <v>65.222222222222229</v>
      </c>
      <c r="P34" s="32">
        <v>7</v>
      </c>
      <c r="Q34" s="32" t="s">
        <v>46</v>
      </c>
    </row>
    <row r="35" spans="2:17" x14ac:dyDescent="0.25">
      <c r="B35" s="30"/>
      <c r="C35" s="31" t="s">
        <v>42</v>
      </c>
      <c r="D35" s="32" t="s">
        <v>43</v>
      </c>
      <c r="E35" s="32">
        <v>89</v>
      </c>
      <c r="F35" s="32">
        <v>64</v>
      </c>
      <c r="G35" s="32">
        <v>85</v>
      </c>
      <c r="H35" s="32">
        <v>66</v>
      </c>
      <c r="I35" s="32">
        <v>68</v>
      </c>
      <c r="J35" s="32">
        <v>96</v>
      </c>
      <c r="K35" s="32">
        <v>66</v>
      </c>
      <c r="L35" s="32">
        <v>89</v>
      </c>
      <c r="M35" s="32">
        <v>96</v>
      </c>
      <c r="N35" s="32">
        <v>719</v>
      </c>
      <c r="O35" s="33">
        <v>79.888888888888886</v>
      </c>
      <c r="P35" s="32">
        <v>2</v>
      </c>
      <c r="Q35" s="32" t="s">
        <v>46</v>
      </c>
    </row>
    <row r="37" spans="2:17" ht="18.75" x14ac:dyDescent="0.3">
      <c r="I37" s="34" t="s">
        <v>47</v>
      </c>
    </row>
    <row r="38" spans="2:17" x14ac:dyDescent="0.25">
      <c r="C38" s="31" t="str">
        <f t="shared" ref="C38:Q38" si="7">C8</f>
        <v>StudentID</v>
      </c>
      <c r="D38" s="31" t="str">
        <f t="shared" si="7"/>
        <v>StuName</v>
      </c>
      <c r="E38" s="31" t="str">
        <f t="shared" si="7"/>
        <v>English</v>
      </c>
      <c r="F38" s="31" t="str">
        <f t="shared" si="7"/>
        <v>Maths</v>
      </c>
      <c r="G38" s="31" t="str">
        <f t="shared" si="7"/>
        <v>SCIENCE</v>
      </c>
      <c r="H38" s="31" t="str">
        <f t="shared" si="7"/>
        <v>Sinhala</v>
      </c>
      <c r="I38" s="31" t="str">
        <f t="shared" si="7"/>
        <v>HEALTH</v>
      </c>
      <c r="J38" s="31" t="str">
        <f t="shared" si="7"/>
        <v>IT</v>
      </c>
      <c r="K38" s="31" t="str">
        <f t="shared" si="7"/>
        <v>COM</v>
      </c>
      <c r="L38" s="31" t="str">
        <f t="shared" si="7"/>
        <v>MUSIC</v>
      </c>
      <c r="M38" s="31" t="str">
        <f t="shared" si="7"/>
        <v>Religion</v>
      </c>
      <c r="N38" s="31" t="str">
        <f t="shared" si="7"/>
        <v>TOTAL</v>
      </c>
      <c r="O38" s="31" t="str">
        <f t="shared" si="7"/>
        <v>AVERAGE</v>
      </c>
      <c r="P38" s="31" t="str">
        <f t="shared" si="7"/>
        <v>RANK</v>
      </c>
      <c r="Q38" s="31" t="str">
        <f t="shared" si="7"/>
        <v>GRADE</v>
      </c>
    </row>
    <row r="39" spans="2:17" x14ac:dyDescent="0.25">
      <c r="C39" s="31" t="s">
        <v>19</v>
      </c>
      <c r="D39" s="32" t="s">
        <v>20</v>
      </c>
      <c r="E39" s="32">
        <v>96</v>
      </c>
      <c r="F39" s="32">
        <v>58</v>
      </c>
      <c r="G39" s="32">
        <v>45</v>
      </c>
      <c r="H39" s="32">
        <v>21</v>
      </c>
      <c r="I39" s="32">
        <v>45</v>
      </c>
      <c r="J39" s="32">
        <v>65</v>
      </c>
      <c r="K39" s="32">
        <v>99</v>
      </c>
      <c r="L39" s="32">
        <v>35</v>
      </c>
      <c r="M39" s="32">
        <v>68</v>
      </c>
      <c r="N39" s="32">
        <v>532</v>
      </c>
      <c r="O39" s="33">
        <v>59.111111111111114</v>
      </c>
      <c r="P39" s="32">
        <v>9</v>
      </c>
      <c r="Q39" s="32" t="s">
        <v>47</v>
      </c>
    </row>
    <row r="40" spans="2:17" x14ac:dyDescent="0.25">
      <c r="C40" s="31" t="s">
        <v>25</v>
      </c>
      <c r="D40" s="32" t="s">
        <v>26</v>
      </c>
      <c r="E40" s="32">
        <v>74</v>
      </c>
      <c r="F40" s="32">
        <v>25</v>
      </c>
      <c r="G40" s="32">
        <v>45</v>
      </c>
      <c r="H40" s="32">
        <v>25</v>
      </c>
      <c r="I40" s="32">
        <v>48</v>
      </c>
      <c r="J40" s="32">
        <v>78</v>
      </c>
      <c r="K40" s="32">
        <v>96</v>
      </c>
      <c r="L40" s="32">
        <v>35</v>
      </c>
      <c r="M40" s="32">
        <v>68</v>
      </c>
      <c r="N40" s="32">
        <v>494</v>
      </c>
      <c r="O40" s="33">
        <v>54.888888888888886</v>
      </c>
      <c r="P40" s="32">
        <v>11</v>
      </c>
      <c r="Q40" s="32" t="s">
        <v>47</v>
      </c>
    </row>
    <row r="41" spans="2:17" x14ac:dyDescent="0.25">
      <c r="C41" s="31" t="s">
        <v>27</v>
      </c>
      <c r="D41" s="32" t="s">
        <v>28</v>
      </c>
      <c r="E41" s="32">
        <v>85</v>
      </c>
      <c r="F41" s="32">
        <v>25</v>
      </c>
      <c r="G41" s="32">
        <v>45</v>
      </c>
      <c r="H41" s="32">
        <v>15</v>
      </c>
      <c r="I41" s="32">
        <v>87</v>
      </c>
      <c r="J41" s="32">
        <v>85</v>
      </c>
      <c r="K41" s="32">
        <v>25</v>
      </c>
      <c r="L41" s="32">
        <v>96</v>
      </c>
      <c r="M41" s="32">
        <v>69</v>
      </c>
      <c r="N41" s="32">
        <v>532</v>
      </c>
      <c r="O41" s="33">
        <v>59.111111111111114</v>
      </c>
      <c r="P41" s="32">
        <v>9</v>
      </c>
      <c r="Q41" s="32" t="s">
        <v>47</v>
      </c>
    </row>
    <row r="42" spans="2:17" x14ac:dyDescent="0.25">
      <c r="C42" s="31" t="s">
        <v>31</v>
      </c>
      <c r="D42" s="32" t="s">
        <v>32</v>
      </c>
      <c r="E42" s="32">
        <v>74</v>
      </c>
      <c r="F42" s="32">
        <v>15</v>
      </c>
      <c r="G42" s="32">
        <v>28</v>
      </c>
      <c r="H42" s="32">
        <v>74</v>
      </c>
      <c r="I42" s="32">
        <v>58</v>
      </c>
      <c r="J42" s="32">
        <v>96</v>
      </c>
      <c r="K42" s="32">
        <v>55</v>
      </c>
      <c r="L42" s="32">
        <v>95</v>
      </c>
      <c r="M42" s="32">
        <v>65</v>
      </c>
      <c r="N42" s="32">
        <v>560</v>
      </c>
      <c r="O42" s="33">
        <v>62.222222222222221</v>
      </c>
      <c r="P42" s="32">
        <v>8</v>
      </c>
      <c r="Q42" s="32" t="s">
        <v>47</v>
      </c>
    </row>
    <row r="43" spans="2:17" x14ac:dyDescent="0.25">
      <c r="C43" s="31" t="s">
        <v>33</v>
      </c>
      <c r="D43" s="32" t="s">
        <v>34</v>
      </c>
      <c r="E43" s="32">
        <v>34</v>
      </c>
      <c r="F43" s="32">
        <v>25</v>
      </c>
      <c r="G43" s="32">
        <v>34</v>
      </c>
      <c r="H43" s="32">
        <v>49</v>
      </c>
      <c r="I43" s="32">
        <v>68</v>
      </c>
      <c r="J43" s="32">
        <v>21</v>
      </c>
      <c r="K43" s="32">
        <v>54</v>
      </c>
      <c r="L43" s="32">
        <v>34</v>
      </c>
      <c r="M43" s="32">
        <v>64</v>
      </c>
      <c r="N43" s="32">
        <v>383</v>
      </c>
      <c r="O43" s="33">
        <v>42.555555555555557</v>
      </c>
      <c r="P43" s="32">
        <v>14</v>
      </c>
      <c r="Q43" s="32" t="s">
        <v>47</v>
      </c>
    </row>
    <row r="44" spans="2:17" x14ac:dyDescent="0.25">
      <c r="C44" s="31" t="s">
        <v>37</v>
      </c>
      <c r="D44" s="32" t="s">
        <v>38</v>
      </c>
      <c r="E44" s="32">
        <v>54</v>
      </c>
      <c r="F44" s="32">
        <v>25</v>
      </c>
      <c r="G44" s="32">
        <v>89</v>
      </c>
      <c r="H44" s="32">
        <v>65</v>
      </c>
      <c r="I44" s="32">
        <v>82</v>
      </c>
      <c r="J44" s="32">
        <v>21</v>
      </c>
      <c r="K44" s="32">
        <v>45</v>
      </c>
      <c r="L44" s="32">
        <v>27</v>
      </c>
      <c r="M44" s="32">
        <v>85</v>
      </c>
      <c r="N44" s="32">
        <v>493</v>
      </c>
      <c r="O44" s="33">
        <v>54.777777777777779</v>
      </c>
      <c r="P44" s="32">
        <v>12</v>
      </c>
      <c r="Q44" s="32" t="s">
        <v>47</v>
      </c>
    </row>
    <row r="45" spans="2:17" x14ac:dyDescent="0.25">
      <c r="C45" s="31" t="s">
        <v>41</v>
      </c>
      <c r="D45" s="32" t="s">
        <v>36</v>
      </c>
      <c r="E45" s="32">
        <v>45</v>
      </c>
      <c r="F45" s="32">
        <v>28</v>
      </c>
      <c r="G45" s="32">
        <v>87</v>
      </c>
      <c r="H45" s="32">
        <v>23</v>
      </c>
      <c r="I45" s="32">
        <v>25</v>
      </c>
      <c r="J45" s="32">
        <v>48</v>
      </c>
      <c r="K45" s="32">
        <v>66</v>
      </c>
      <c r="L45" s="32">
        <v>74</v>
      </c>
      <c r="M45" s="32">
        <v>34</v>
      </c>
      <c r="N45" s="32">
        <v>430</v>
      </c>
      <c r="O45" s="33">
        <v>47.777777777777779</v>
      </c>
      <c r="P45" s="32">
        <v>13</v>
      </c>
      <c r="Q45" s="32" t="s">
        <v>47</v>
      </c>
    </row>
  </sheetData>
  <conditionalFormatting sqref="E9:M22">
    <cfRule type="cellIs" dxfId="2" priority="6" operator="greaterThan">
      <formula>75</formula>
    </cfRule>
  </conditionalFormatting>
  <conditionalFormatting sqref="E9:M23">
    <cfRule type="cellIs" dxfId="1" priority="4" operator="lessThan">
      <formula>35</formula>
    </cfRule>
    <cfRule type="cellIs" dxfId="0" priority="5" operator="between">
      <formula>40</formula>
      <formula>74</formula>
    </cfRule>
  </conditionalFormatting>
  <conditionalFormatting sqref="O9:O22">
    <cfRule type="dataBar" priority="1">
      <dataBar>
        <cfvo type="min"/>
        <cfvo type="max"/>
        <color theme="6" tint="0.59999389629810485"/>
      </dataBar>
      <extLst>
        <ext xmlns:x14="http://schemas.microsoft.com/office/spreadsheetml/2009/9/main" uri="{B025F937-C7B1-47D3-B67F-A62EFF666E3E}">
          <x14:id>{A17C5ABA-3014-47BB-BBA2-44A73AB18E48}</x14:id>
        </ext>
      </extLst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{47BB05C8-88AF-4052-9C2D-D3C04FA4EC18}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7C5ABA-3014-47BB-BBA2-44A73AB18E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7BB05C8-88AF-4052-9C2D-D3C04FA4EC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O9:O22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Q&amp;A</vt:lpstr>
      <vt:lpstr>Sheet1</vt:lpstr>
      <vt:lpstr>Sheet1!Criteria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Tharisny Tharisny</dc:creator>
  <cp:lastModifiedBy>Tharisny Tharisny</cp:lastModifiedBy>
  <dcterms:created xsi:type="dcterms:W3CDTF">2024-09-17T11:27:22Z</dcterms:created>
  <dcterms:modified xsi:type="dcterms:W3CDTF">2024-09-18T07:19:35Z</dcterms:modified>
</cp:coreProperties>
</file>