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V52" i="1" l="1"/>
  <c r="V53" i="1"/>
  <c r="V54" i="1"/>
  <c r="X61" i="1"/>
  <c r="Y61" i="1" s="1"/>
  <c r="T61" i="1"/>
  <c r="Y60" i="1"/>
  <c r="X60" i="1"/>
  <c r="T60" i="1"/>
  <c r="X59" i="1"/>
  <c r="T59" i="1" s="1"/>
  <c r="X57" i="1"/>
  <c r="Y57" i="1" s="1"/>
  <c r="T57" i="1"/>
  <c r="X56" i="1"/>
  <c r="Y56" i="1" s="1"/>
  <c r="T56" i="1"/>
  <c r="Y55" i="1"/>
  <c r="X55" i="1"/>
  <c r="T55" i="1"/>
  <c r="X53" i="1"/>
  <c r="T53" i="1" s="1"/>
  <c r="X52" i="1"/>
  <c r="Y52" i="1" s="1"/>
  <c r="T52" i="1"/>
  <c r="X51" i="1"/>
  <c r="Y51" i="1" s="1"/>
  <c r="T51" i="1"/>
  <c r="Y49" i="1"/>
  <c r="X49" i="1"/>
  <c r="T49" i="1"/>
  <c r="X48" i="1"/>
  <c r="T48" i="1" s="1"/>
  <c r="X47" i="1"/>
  <c r="Y47" i="1" s="1"/>
  <c r="T47" i="1"/>
  <c r="X45" i="1"/>
  <c r="Y45" i="1" s="1"/>
  <c r="T45" i="1"/>
  <c r="Y44" i="1"/>
  <c r="X44" i="1"/>
  <c r="T44" i="1"/>
  <c r="X43" i="1"/>
  <c r="T43" i="1" s="1"/>
  <c r="X41" i="1"/>
  <c r="T41" i="1" s="1"/>
  <c r="X40" i="1"/>
  <c r="T40" i="1" s="1"/>
  <c r="X39" i="1"/>
  <c r="T39" i="1" s="1"/>
  <c r="X37" i="1"/>
  <c r="T37" i="1" s="1"/>
  <c r="X36" i="1"/>
  <c r="T36" i="1" s="1"/>
  <c r="X35" i="1"/>
  <c r="T35" i="1" s="1"/>
  <c r="X33" i="1"/>
  <c r="Y33" i="1" s="1"/>
  <c r="X32" i="1"/>
  <c r="T32" i="1" s="1"/>
  <c r="X31" i="1"/>
  <c r="Y31" i="1" s="1"/>
  <c r="X29" i="1"/>
  <c r="Y29" i="1" s="1"/>
  <c r="X28" i="1"/>
  <c r="T28" i="1" s="1"/>
  <c r="X27" i="1"/>
  <c r="T27" i="1" s="1"/>
  <c r="X25" i="1"/>
  <c r="Y25" i="1" s="1"/>
  <c r="X24" i="1"/>
  <c r="T24" i="1" s="1"/>
  <c r="X23" i="1"/>
  <c r="T23" i="1" s="1"/>
  <c r="X20" i="1"/>
  <c r="Y20" i="1" s="1"/>
  <c r="X19" i="1"/>
  <c r="T19" i="1" s="1"/>
  <c r="X18" i="1"/>
  <c r="X16" i="1"/>
  <c r="Y16" i="1" s="1"/>
  <c r="X15" i="1"/>
  <c r="T15" i="1" s="1"/>
  <c r="X14" i="1"/>
  <c r="T14" i="1" s="1"/>
  <c r="X12" i="1"/>
  <c r="Y12" i="1" s="1"/>
  <c r="X11" i="1"/>
  <c r="T11" i="1" s="1"/>
  <c r="X10" i="1"/>
  <c r="T10" i="1" s="1"/>
  <c r="X8" i="1"/>
  <c r="Y8" i="1" s="1"/>
  <c r="X7" i="1"/>
  <c r="T7" i="1" s="1"/>
  <c r="X6" i="1"/>
  <c r="T6" i="1" s="1"/>
  <c r="X4" i="1"/>
  <c r="Y4" i="1" s="1"/>
  <c r="X3" i="1"/>
  <c r="T3" i="1" s="1"/>
  <c r="X2" i="1"/>
  <c r="T2" i="1" s="1"/>
  <c r="Y43" i="1" l="1"/>
  <c r="Y48" i="1"/>
  <c r="Y53" i="1"/>
  <c r="Y59" i="1"/>
  <c r="Y37" i="1"/>
  <c r="V12" i="1"/>
  <c r="Y41" i="1"/>
  <c r="Y18" i="1"/>
  <c r="T20" i="1"/>
  <c r="T31" i="1"/>
  <c r="T25" i="1"/>
  <c r="T8" i="1"/>
  <c r="T4" i="1"/>
  <c r="Y32" i="1"/>
  <c r="T29" i="1"/>
  <c r="T18" i="1"/>
  <c r="V11" i="1" s="1"/>
  <c r="T12" i="1"/>
  <c r="T33" i="1"/>
  <c r="T16" i="1"/>
  <c r="Y19" i="1"/>
  <c r="Y27" i="1"/>
  <c r="Y28" i="1"/>
  <c r="Y23" i="1"/>
  <c r="Y24" i="1"/>
  <c r="Y14" i="1"/>
  <c r="Y35" i="1"/>
  <c r="Y3" i="1"/>
  <c r="Y36" i="1"/>
  <c r="Y2" i="1"/>
  <c r="Y39" i="1"/>
  <c r="Y40" i="1"/>
  <c r="Y10" i="1"/>
  <c r="Y15" i="1"/>
  <c r="Y6" i="1"/>
  <c r="Y11" i="1"/>
  <c r="Y7" i="1"/>
  <c r="V13" i="1" l="1"/>
</calcChain>
</file>

<file path=xl/sharedStrings.xml><?xml version="1.0" encoding="utf-8"?>
<sst xmlns="http://schemas.openxmlformats.org/spreadsheetml/2006/main" count="427" uniqueCount="32">
  <si>
    <t>Dijksra'</t>
  </si>
  <si>
    <t>W/out</t>
  </si>
  <si>
    <t>heap</t>
  </si>
  <si>
    <t>took</t>
  </si>
  <si>
    <t>seconds.</t>
  </si>
  <si>
    <t>&amp;Found</t>
  </si>
  <si>
    <t>max</t>
  </si>
  <si>
    <t>capacity</t>
  </si>
  <si>
    <t>=</t>
  </si>
  <si>
    <t>WITH</t>
  </si>
  <si>
    <t>Kruskal</t>
  </si>
  <si>
    <t>MST</t>
  </si>
  <si>
    <t>algo</t>
  </si>
  <si>
    <t xml:space="preserve"> DENSE GRAPHS</t>
  </si>
  <si>
    <t>Average time (ms)</t>
  </si>
  <si>
    <t xml:space="preserve">Dijkstra's Without Heap </t>
  </si>
  <si>
    <t xml:space="preserve">Dijkstra's With Heap </t>
  </si>
  <si>
    <t>Column1</t>
  </si>
  <si>
    <t>Algorithm</t>
  </si>
  <si>
    <t>Column2</t>
  </si>
  <si>
    <t>Column3</t>
  </si>
  <si>
    <t>Column4</t>
  </si>
  <si>
    <t>Column5</t>
  </si>
  <si>
    <t xml:space="preserve">Sparse Graph </t>
  </si>
  <si>
    <t>Dense Graph</t>
  </si>
  <si>
    <t>Algo</t>
  </si>
  <si>
    <t xml:space="preserve">Pair-1 </t>
  </si>
  <si>
    <t>Pair- 2</t>
  </si>
  <si>
    <t>Pair- 3</t>
  </si>
  <si>
    <t>Pair- 4</t>
  </si>
  <si>
    <t>Pair- 5</t>
  </si>
  <si>
    <t>Graph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</si>
</sst>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2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166" formatCode="0.000000"/>
      <alignment horizontal="center" vertical="bottom" textRotation="0" wrapText="0" indent="0" justifyLastLine="0" shrinkToFit="0" readingOrder="0"/>
    </dxf>
    <dxf>
      <numFmt numFmtId="166" formatCode="0.000000"/>
    </dxf>
    <dxf>
      <numFmt numFmtId="166" formatCode="0.000000"/>
      <alignment horizontal="center" vertical="bottom" textRotation="0" wrapText="0" indent="0" justifyLastLine="0" shrinkToFit="0" readingOrder="0"/>
    </dxf>
    <dxf>
      <numFmt numFmtId="166" formatCode="0.000000"/>
      <alignment horizontal="center" vertical="bottom" textRotation="0" wrapText="0" indent="0" justifyLastLine="0" shrinkToFit="0" readingOrder="0"/>
    </dxf>
    <dxf>
      <numFmt numFmtId="166" formatCode="0.000000"/>
      <alignment horizontal="center" vertical="bottom" textRotation="0" wrapText="0" indent="0" justifyLastLine="0" shrinkToFit="0" readingOrder="0"/>
    </dxf>
    <dxf>
      <numFmt numFmtId="166" formatCode="0.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N1:T20" totalsRowShown="0" headerRowDxfId="27">
  <autoFilter ref="N1:T20"/>
  <tableColumns count="7">
    <tableColumn id="1" name="Algorithm" dataDxfId="14"/>
    <tableColumn id="2" name="Pair-1 " dataDxfId="13"/>
    <tableColumn id="3" name="Pair- 2" dataDxfId="12"/>
    <tableColumn id="4" name="Pair- 3" dataDxfId="11"/>
    <tableColumn id="5" name="Pair- 4" dataDxfId="10"/>
    <tableColumn id="6" name="Pair- 5" dataDxfId="8"/>
    <tableColumn id="7" name="Average time (ms)" dataDxfId="9">
      <calculatedColumnFormula>X2*1000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N42:Y61" totalsRowShown="0" headerRowDxfId="26">
  <autoFilter ref="N42:Y61"/>
  <tableColumns count="12">
    <tableColumn id="1" name="Algorithm"/>
    <tableColumn id="2" name="Pair-1 " dataDxfId="25"/>
    <tableColumn id="3" name="Pair- 2" dataDxfId="24"/>
    <tableColumn id="4" name="Pair- 3" dataDxfId="23"/>
    <tableColumn id="5" name="Pair- 4" dataDxfId="22"/>
    <tableColumn id="6" name="Pair- 5" dataDxfId="21"/>
    <tableColumn id="7" name="Average time (ms)" dataDxfId="16"/>
    <tableColumn id="8" name="Column1" dataDxfId="20"/>
    <tableColumn id="9" name="Column2" dataDxfId="15"/>
    <tableColumn id="10" name="Column3" dataDxfId="19"/>
    <tableColumn id="11" name="Column4" dataDxfId="18">
      <calculatedColumnFormula>AVERAGE(O43:S43)</calculatedColumnFormula>
    </tableColumn>
    <tableColumn id="12" name="Column5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C10:AE13" totalsRowShown="0" headerRowDxfId="0" dataDxfId="7" headerRowBorderDxfId="5" tableBorderDxfId="6" totalsRowBorderDxfId="4">
  <autoFilter ref="AC10:AE13"/>
  <tableColumns count="3">
    <tableColumn id="1" name="Algo" dataDxfId="3"/>
    <tableColumn id="2" name="Sparse Graph " dataDxfId="2"/>
    <tableColumn id="3" name="Dense Graph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abSelected="1" topLeftCell="Q1" zoomScaleNormal="100" workbookViewId="0">
      <selection activeCell="AC10" sqref="AC10:AE13"/>
    </sheetView>
  </sheetViews>
  <sheetFormatPr defaultRowHeight="15" x14ac:dyDescent="0.25"/>
  <cols>
    <col min="12" max="12" width="11.85546875" customWidth="1"/>
    <col min="14" max="14" width="27.85546875" customWidth="1"/>
    <col min="15" max="19" width="10.5703125" style="2" bestFit="1" customWidth="1"/>
    <col min="20" max="20" width="22.42578125" customWidth="1"/>
    <col min="22" max="22" width="19.140625" customWidth="1"/>
    <col min="24" max="24" width="9.140625" style="2"/>
    <col min="25" max="25" width="10.140625" style="1" bestFit="1" customWidth="1"/>
    <col min="29" max="29" width="22" customWidth="1"/>
    <col min="30" max="30" width="16.5703125" customWidth="1"/>
    <col min="31" max="31" width="14.42578125" customWidth="1"/>
  </cols>
  <sheetData>
    <row r="1" spans="1:31" x14ac:dyDescent="0.25">
      <c r="M1" s="5" t="s">
        <v>31</v>
      </c>
      <c r="N1" s="3" t="s">
        <v>18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14</v>
      </c>
    </row>
    <row r="2" spans="1:31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>
        <v>2178</v>
      </c>
      <c r="M2" s="6">
        <v>1</v>
      </c>
      <c r="N2" s="3" t="s">
        <v>15</v>
      </c>
      <c r="O2" s="4">
        <v>6.7999999999999999E-5</v>
      </c>
      <c r="P2" s="4">
        <v>1.0300000000000001E-3</v>
      </c>
      <c r="Q2" s="4">
        <v>1.5200000000000001E-4</v>
      </c>
      <c r="R2" s="4">
        <v>3.6999999999999999E-4</v>
      </c>
      <c r="S2" s="4">
        <v>1.2400000000000001E-4</v>
      </c>
      <c r="T2" s="2">
        <f>X2*1000</f>
        <v>0.34879999999999994</v>
      </c>
      <c r="X2" s="2">
        <f>AVERAGE(O2:S2)</f>
        <v>3.4879999999999997E-4</v>
      </c>
      <c r="Y2" s="1">
        <f>X2/X4</f>
        <v>0.32177121771217715</v>
      </c>
    </row>
    <row r="3" spans="1:31" x14ac:dyDescent="0.25">
      <c r="A3" t="s">
        <v>0</v>
      </c>
      <c r="B3" t="s">
        <v>9</v>
      </c>
      <c r="C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>
        <v>2178</v>
      </c>
      <c r="M3" s="7"/>
      <c r="N3" s="3" t="s">
        <v>16</v>
      </c>
      <c r="O3" s="4">
        <v>2.3E-5</v>
      </c>
      <c r="P3" s="4">
        <v>1.75E-4</v>
      </c>
      <c r="Q3" s="4">
        <v>6.6000000000000005E-5</v>
      </c>
      <c r="R3" s="4">
        <v>1.63E-4</v>
      </c>
      <c r="S3" s="4">
        <v>6.4999999999999994E-5</v>
      </c>
      <c r="T3" s="2">
        <f>X3*1000</f>
        <v>9.8400000000000001E-2</v>
      </c>
      <c r="X3" s="2">
        <f>AVERAGE(O3:S3)</f>
        <v>9.8400000000000007E-5</v>
      </c>
      <c r="Y3" s="1">
        <f>X3/X4</f>
        <v>9.077490774907751E-2</v>
      </c>
    </row>
    <row r="4" spans="1:31" x14ac:dyDescent="0.25">
      <c r="A4" t="s">
        <v>10</v>
      </c>
      <c r="B4" t="s">
        <v>11</v>
      </c>
      <c r="C4" t="s">
        <v>12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>
        <v>2178</v>
      </c>
      <c r="M4" s="8"/>
      <c r="N4" s="3" t="s">
        <v>10</v>
      </c>
      <c r="O4" s="4">
        <v>1.1900000000000001E-3</v>
      </c>
      <c r="P4" s="4">
        <v>1.109E-3</v>
      </c>
      <c r="Q4" s="4">
        <v>1.018E-3</v>
      </c>
      <c r="R4" s="4">
        <v>1.0920000000000001E-3</v>
      </c>
      <c r="S4" s="4">
        <v>1.011E-3</v>
      </c>
      <c r="T4" s="2">
        <f>X4*1000</f>
        <v>1.0839999999999999</v>
      </c>
      <c r="X4" s="2">
        <f>AVERAGE(O4:S4)</f>
        <v>1.0839999999999999E-3</v>
      </c>
      <c r="Y4" s="1">
        <f>X4/X4</f>
        <v>1</v>
      </c>
    </row>
    <row r="5" spans="1:31" x14ac:dyDescent="0.25">
      <c r="A5" t="s">
        <v>0</v>
      </c>
      <c r="B5" t="s">
        <v>1</v>
      </c>
      <c r="C5" t="s">
        <v>2</v>
      </c>
      <c r="D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>
        <v>3726</v>
      </c>
      <c r="M5" s="9"/>
      <c r="N5" s="3"/>
      <c r="O5" s="4"/>
      <c r="P5" s="4"/>
      <c r="Q5" s="4"/>
      <c r="R5" s="4"/>
      <c r="S5" s="4"/>
      <c r="T5" s="2"/>
    </row>
    <row r="6" spans="1:31" x14ac:dyDescent="0.25">
      <c r="A6" t="s">
        <v>0</v>
      </c>
      <c r="B6" t="s">
        <v>1</v>
      </c>
      <c r="C6" t="s">
        <v>2</v>
      </c>
      <c r="D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>
        <v>7899</v>
      </c>
      <c r="M6" s="6">
        <v>2</v>
      </c>
      <c r="N6" s="3" t="s">
        <v>15</v>
      </c>
      <c r="O6" s="4">
        <v>3.5100000000000002E-4</v>
      </c>
      <c r="P6" s="4">
        <v>8.8999999999999995E-5</v>
      </c>
      <c r="Q6" s="4">
        <v>4.4000000000000002E-4</v>
      </c>
      <c r="R6" s="4">
        <v>6.2600000000000004E-4</v>
      </c>
      <c r="S6" s="4">
        <v>1.041E-3</v>
      </c>
      <c r="T6" s="2">
        <f>X6*1000</f>
        <v>0.50939999999999996</v>
      </c>
      <c r="X6" s="2">
        <f>AVERAGE(O6:S6)</f>
        <v>5.0939999999999991E-4</v>
      </c>
      <c r="Y6" s="1">
        <f>X6/X8</f>
        <v>0.55562827225130884</v>
      </c>
    </row>
    <row r="7" spans="1:31" x14ac:dyDescent="0.25">
      <c r="A7" t="s">
        <v>0</v>
      </c>
      <c r="B7" t="s">
        <v>9</v>
      </c>
      <c r="C7" t="s">
        <v>2</v>
      </c>
      <c r="D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>
        <v>7899</v>
      </c>
      <c r="M7" s="7"/>
      <c r="N7" s="3" t="s">
        <v>16</v>
      </c>
      <c r="O7" s="4">
        <v>1.9100000000000001E-4</v>
      </c>
      <c r="P7" s="4">
        <v>1.5999999999999999E-5</v>
      </c>
      <c r="Q7" s="4">
        <v>6.7999999999999999E-5</v>
      </c>
      <c r="R7" s="4">
        <v>2.7599999999999999E-4</v>
      </c>
      <c r="S7" s="4">
        <v>4.7899999999999999E-4</v>
      </c>
      <c r="T7" s="2">
        <f>X7*1000</f>
        <v>0.20600000000000002</v>
      </c>
      <c r="X7" s="2">
        <f>AVERAGE(O7:S7)</f>
        <v>2.0600000000000002E-4</v>
      </c>
      <c r="Y7" s="1">
        <f>X7/X8</f>
        <v>0.224694589877836</v>
      </c>
    </row>
    <row r="8" spans="1:31" x14ac:dyDescent="0.25">
      <c r="A8" t="s">
        <v>10</v>
      </c>
      <c r="B8" t="s">
        <v>11</v>
      </c>
      <c r="C8" t="s">
        <v>12</v>
      </c>
      <c r="D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>
        <v>7899</v>
      </c>
      <c r="M8" s="8"/>
      <c r="N8" s="3" t="s">
        <v>10</v>
      </c>
      <c r="O8" s="4">
        <v>1.054E-3</v>
      </c>
      <c r="P8" s="4">
        <v>8.2600000000000002E-4</v>
      </c>
      <c r="Q8" s="4">
        <v>8.4199999999999998E-4</v>
      </c>
      <c r="R8" s="4">
        <v>9.1100000000000003E-4</v>
      </c>
      <c r="S8" s="4">
        <v>9.5100000000000002E-4</v>
      </c>
      <c r="T8" s="2">
        <f>X8*1000</f>
        <v>0.91679999999999995</v>
      </c>
      <c r="X8" s="2">
        <f>AVERAGE(O8:S8)</f>
        <v>9.1679999999999995E-4</v>
      </c>
      <c r="Y8" s="1">
        <f>X8/X8</f>
        <v>1</v>
      </c>
    </row>
    <row r="9" spans="1:31" x14ac:dyDescent="0.25">
      <c r="A9" t="s">
        <v>0</v>
      </c>
      <c r="B9" t="s">
        <v>1</v>
      </c>
      <c r="C9" t="s">
        <v>2</v>
      </c>
      <c r="D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>
        <v>8584</v>
      </c>
      <c r="M9" s="9"/>
      <c r="N9" s="3"/>
      <c r="O9" s="4"/>
      <c r="P9" s="4"/>
      <c r="Q9" s="4"/>
      <c r="R9" s="4"/>
      <c r="S9" s="4"/>
      <c r="T9" s="2"/>
    </row>
    <row r="10" spans="1:31" x14ac:dyDescent="0.25">
      <c r="A10" t="s">
        <v>0</v>
      </c>
      <c r="B10" t="s">
        <v>1</v>
      </c>
      <c r="C10" t="s">
        <v>2</v>
      </c>
      <c r="D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>
        <v>5580</v>
      </c>
      <c r="M10" s="6">
        <v>3</v>
      </c>
      <c r="N10" s="3" t="s">
        <v>15</v>
      </c>
      <c r="O10" s="4">
        <v>9.01E-4</v>
      </c>
      <c r="P10" s="4">
        <v>1.1E-4</v>
      </c>
      <c r="Q10" s="4">
        <v>6.7100000000000005E-4</v>
      </c>
      <c r="R10" s="4">
        <v>9.9200000000000004E-4</v>
      </c>
      <c r="S10" s="4">
        <v>4.15E-4</v>
      </c>
      <c r="T10" s="2">
        <f>X10*1000</f>
        <v>0.61780000000000002</v>
      </c>
      <c r="X10" s="2">
        <f>AVERAGE(O10:S10)</f>
        <v>6.1780000000000005E-4</v>
      </c>
      <c r="Y10" s="1">
        <f>X10/X12</f>
        <v>0.76917330677290852</v>
      </c>
      <c r="AC10" s="10" t="s">
        <v>25</v>
      </c>
      <c r="AD10" s="11" t="s">
        <v>23</v>
      </c>
      <c r="AE10" s="12" t="s">
        <v>24</v>
      </c>
    </row>
    <row r="11" spans="1:31" x14ac:dyDescent="0.25">
      <c r="A11" t="s">
        <v>0</v>
      </c>
      <c r="B11" t="s">
        <v>9</v>
      </c>
      <c r="C11" t="s">
        <v>2</v>
      </c>
      <c r="D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>
        <v>5580</v>
      </c>
      <c r="M11" s="7"/>
      <c r="N11" s="3" t="s">
        <v>16</v>
      </c>
      <c r="O11" s="4">
        <v>4.0400000000000001E-4</v>
      </c>
      <c r="P11" s="4">
        <v>4.1999999999999998E-5</v>
      </c>
      <c r="Q11" s="4">
        <v>2.5799999999999998E-4</v>
      </c>
      <c r="R11" s="4">
        <v>4.7699999999999999E-4</v>
      </c>
      <c r="S11" s="4">
        <v>1.7799999999999999E-4</v>
      </c>
      <c r="T11" s="2">
        <f>X11*1000</f>
        <v>0.27179999999999999</v>
      </c>
      <c r="V11" s="2">
        <f>AVERAGE(T2,T6,T10,T14,T18)</f>
        <v>0.47640000000000005</v>
      </c>
      <c r="X11" s="2">
        <f>AVERAGE(O11:S11)</f>
        <v>2.7179999999999999E-4</v>
      </c>
      <c r="Y11" s="1">
        <f>X11/X12</f>
        <v>0.33839641434262951</v>
      </c>
      <c r="AC11" s="13" t="s">
        <v>15</v>
      </c>
      <c r="AD11" s="14">
        <v>0.47640000000000005</v>
      </c>
      <c r="AE11" s="15">
        <v>7.7713200000000002</v>
      </c>
    </row>
    <row r="12" spans="1:31" x14ac:dyDescent="0.25">
      <c r="A12" t="s">
        <v>10</v>
      </c>
      <c r="B12" t="s">
        <v>11</v>
      </c>
      <c r="C12" t="s">
        <v>12</v>
      </c>
      <c r="D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>
        <v>5580</v>
      </c>
      <c r="M12" s="8"/>
      <c r="N12" s="3" t="s">
        <v>10</v>
      </c>
      <c r="O12" s="4">
        <v>8.25E-4</v>
      </c>
      <c r="P12" s="4">
        <v>7.8899999999999999E-4</v>
      </c>
      <c r="Q12" s="4">
        <v>8.3100000000000003E-4</v>
      </c>
      <c r="R12" s="4">
        <v>8.0900000000000004E-4</v>
      </c>
      <c r="S12" s="4">
        <v>7.6199999999999998E-4</v>
      </c>
      <c r="T12" s="2">
        <f>X12*1000</f>
        <v>0.80319999999999991</v>
      </c>
      <c r="V12" s="2">
        <f>AVERAGE(T3,T7,T11,T15,T19)</f>
        <v>0.19460000000000002</v>
      </c>
      <c r="X12" s="2">
        <f>AVERAGE(O12:S12)</f>
        <v>8.031999999999999E-4</v>
      </c>
      <c r="Y12" s="1">
        <f>X12/X12</f>
        <v>1</v>
      </c>
      <c r="AC12" s="13" t="s">
        <v>16</v>
      </c>
      <c r="AD12" s="14">
        <v>0.19460000000000002</v>
      </c>
      <c r="AE12" s="15">
        <v>7.7712800000000017</v>
      </c>
    </row>
    <row r="13" spans="1:31" x14ac:dyDescent="0.25">
      <c r="A13" t="s">
        <v>0</v>
      </c>
      <c r="B13" t="s">
        <v>1</v>
      </c>
      <c r="C13" t="s">
        <v>2</v>
      </c>
      <c r="D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>
        <v>8756</v>
      </c>
      <c r="M13" s="9"/>
      <c r="N13" s="3"/>
      <c r="O13" s="4"/>
      <c r="P13" s="4"/>
      <c r="Q13" s="4"/>
      <c r="R13" s="4"/>
      <c r="S13" s="4"/>
      <c r="T13" s="2"/>
      <c r="V13" s="2">
        <f>AVERAGE(T4,T8,T12,T16,T20)</f>
        <v>0.83979999999999999</v>
      </c>
      <c r="AC13" s="16" t="s">
        <v>10</v>
      </c>
      <c r="AD13" s="17">
        <v>0.83979999999999999</v>
      </c>
      <c r="AE13" s="18">
        <v>32.731440000000006</v>
      </c>
    </row>
    <row r="14" spans="1:31" x14ac:dyDescent="0.25">
      <c r="A14" t="s">
        <v>0</v>
      </c>
      <c r="B14" t="s">
        <v>1</v>
      </c>
      <c r="C14" t="s">
        <v>2</v>
      </c>
      <c r="D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>
        <v>4813</v>
      </c>
      <c r="M14" s="6">
        <v>4</v>
      </c>
      <c r="N14" s="3" t="s">
        <v>15</v>
      </c>
      <c r="O14" s="4">
        <v>8.3100000000000003E-4</v>
      </c>
      <c r="P14" s="4">
        <v>1.0399999999999999E-4</v>
      </c>
      <c r="Q14" s="4">
        <v>1.35E-4</v>
      </c>
      <c r="R14" s="4">
        <v>4.5100000000000001E-4</v>
      </c>
      <c r="S14" s="4">
        <v>4.2299999999999998E-4</v>
      </c>
      <c r="T14" s="2">
        <f>X14*1000</f>
        <v>0.38880000000000003</v>
      </c>
      <c r="X14" s="2">
        <f>AVERAGE(O14:S14)</f>
        <v>3.8880000000000002E-4</v>
      </c>
      <c r="Y14" s="1">
        <f>X14/X16</f>
        <v>0.54714325921756268</v>
      </c>
    </row>
    <row r="15" spans="1:31" x14ac:dyDescent="0.25">
      <c r="A15" t="s">
        <v>0</v>
      </c>
      <c r="B15" t="s">
        <v>9</v>
      </c>
      <c r="C15" t="s">
        <v>2</v>
      </c>
      <c r="D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>
        <v>4813</v>
      </c>
      <c r="M15" s="7"/>
      <c r="N15" s="3" t="s">
        <v>16</v>
      </c>
      <c r="O15" s="4">
        <v>4.1199999999999999E-4</v>
      </c>
      <c r="P15" s="4">
        <v>3.6999999999999998E-5</v>
      </c>
      <c r="Q15" s="4">
        <v>5.5999999999999999E-5</v>
      </c>
      <c r="R15" s="4">
        <v>2.02E-4</v>
      </c>
      <c r="S15" s="4">
        <v>1.2400000000000001E-4</v>
      </c>
      <c r="T15" s="2">
        <f>X15*1000</f>
        <v>0.16619999999999999</v>
      </c>
      <c r="X15" s="2">
        <f>AVERAGE(O15:S15)</f>
        <v>1.6619999999999997E-4</v>
      </c>
      <c r="Y15" s="1">
        <f>X15/X16</f>
        <v>0.23388685617787783</v>
      </c>
    </row>
    <row r="16" spans="1:31" x14ac:dyDescent="0.25">
      <c r="A16" t="s">
        <v>10</v>
      </c>
      <c r="B16" t="s">
        <v>11</v>
      </c>
      <c r="C16" t="s">
        <v>12</v>
      </c>
      <c r="D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>
        <v>4813</v>
      </c>
      <c r="M16" s="8"/>
      <c r="N16" s="3" t="s">
        <v>10</v>
      </c>
      <c r="O16" s="4">
        <v>7.6300000000000001E-4</v>
      </c>
      <c r="P16" s="4">
        <v>6.78E-4</v>
      </c>
      <c r="Q16" s="4">
        <v>7.0799999999999997E-4</v>
      </c>
      <c r="R16" s="4">
        <v>7.0799999999999997E-4</v>
      </c>
      <c r="S16" s="4">
        <v>6.96E-4</v>
      </c>
      <c r="T16" s="2">
        <f>X16*1000</f>
        <v>0.7105999999999999</v>
      </c>
      <c r="X16" s="2">
        <f>AVERAGE(O16:S16)</f>
        <v>7.1059999999999993E-4</v>
      </c>
      <c r="Y16" s="1">
        <f>X16/X16</f>
        <v>1</v>
      </c>
    </row>
    <row r="17" spans="1:25" x14ac:dyDescent="0.25">
      <c r="A17" t="s">
        <v>0</v>
      </c>
      <c r="B17" t="s">
        <v>1</v>
      </c>
      <c r="C17" t="s">
        <v>2</v>
      </c>
      <c r="D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>
        <v>8040</v>
      </c>
      <c r="M17" s="9"/>
      <c r="N17" s="3"/>
      <c r="O17" s="4"/>
      <c r="P17" s="4"/>
      <c r="Q17" s="4"/>
      <c r="R17" s="4"/>
      <c r="S17" s="4"/>
      <c r="T17" s="2"/>
    </row>
    <row r="18" spans="1:25" x14ac:dyDescent="0.25">
      <c r="A18" t="s">
        <v>0</v>
      </c>
      <c r="B18" t="s">
        <v>1</v>
      </c>
      <c r="C18" t="s">
        <v>2</v>
      </c>
      <c r="D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>
        <v>3360</v>
      </c>
      <c r="M18" s="6">
        <v>5</v>
      </c>
      <c r="N18" s="3" t="s">
        <v>15</v>
      </c>
      <c r="O18" s="4">
        <v>7.3899999999999997E-4</v>
      </c>
      <c r="P18" s="4">
        <v>7.9900000000000001E-4</v>
      </c>
      <c r="Q18" s="4">
        <v>8.0800000000000002E-4</v>
      </c>
      <c r="R18" s="4">
        <v>9.2999999999999997E-5</v>
      </c>
      <c r="S18" s="4">
        <v>1.47E-4</v>
      </c>
      <c r="T18" s="2">
        <f>X18*1000</f>
        <v>0.51719999999999999</v>
      </c>
      <c r="X18" s="2">
        <f>AVERAGE(O18:S18)</f>
        <v>5.1719999999999999E-4</v>
      </c>
      <c r="Y18" s="1">
        <f>X18/X20</f>
        <v>0.75569842197545301</v>
      </c>
    </row>
    <row r="19" spans="1:25" x14ac:dyDescent="0.25">
      <c r="A19" t="s">
        <v>0</v>
      </c>
      <c r="B19" t="s">
        <v>9</v>
      </c>
      <c r="C19" t="s">
        <v>2</v>
      </c>
      <c r="D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>
        <v>3360</v>
      </c>
      <c r="M19" s="7"/>
      <c r="N19" s="3" t="s">
        <v>16</v>
      </c>
      <c r="O19" s="4">
        <v>3.68E-4</v>
      </c>
      <c r="P19" s="4">
        <v>3.8400000000000001E-4</v>
      </c>
      <c r="Q19" s="4">
        <v>3.3700000000000001E-4</v>
      </c>
      <c r="R19" s="4">
        <v>1.9000000000000001E-5</v>
      </c>
      <c r="S19" s="4">
        <v>4.5000000000000003E-5</v>
      </c>
      <c r="T19" s="2">
        <f>X19*1000</f>
        <v>0.2306</v>
      </c>
      <c r="X19" s="2">
        <f>AVERAGE(O19:S19)</f>
        <v>2.3059999999999999E-4</v>
      </c>
      <c r="Y19" s="1">
        <f>X19/X20</f>
        <v>0.33693746347165404</v>
      </c>
    </row>
    <row r="20" spans="1:25" x14ac:dyDescent="0.25">
      <c r="A20" t="s">
        <v>10</v>
      </c>
      <c r="B20" t="s">
        <v>11</v>
      </c>
      <c r="C20" t="s">
        <v>12</v>
      </c>
      <c r="D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>
        <v>3360</v>
      </c>
      <c r="M20" s="8"/>
      <c r="N20" s="3" t="s">
        <v>10</v>
      </c>
      <c r="O20" s="4">
        <v>6.8099999999999996E-4</v>
      </c>
      <c r="P20" s="4">
        <v>7.2499999999999995E-4</v>
      </c>
      <c r="Q20" s="4">
        <v>7.0899999999999999E-4</v>
      </c>
      <c r="R20" s="4">
        <v>6.4800000000000003E-4</v>
      </c>
      <c r="S20" s="4">
        <v>6.5899999999999997E-4</v>
      </c>
      <c r="T20" s="2">
        <f>X20*1000</f>
        <v>0.6843999999999999</v>
      </c>
      <c r="X20" s="2">
        <f>AVERAGE(O20:S20)</f>
        <v>6.8439999999999994E-4</v>
      </c>
      <c r="Y20" s="1">
        <f>X20/X20</f>
        <v>1</v>
      </c>
    </row>
    <row r="21" spans="1:25" x14ac:dyDescent="0.25">
      <c r="A21" t="s">
        <v>0</v>
      </c>
      <c r="B21" t="s">
        <v>1</v>
      </c>
      <c r="C21" t="s">
        <v>2</v>
      </c>
      <c r="D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>
        <v>4274</v>
      </c>
    </row>
    <row r="22" spans="1:25" x14ac:dyDescent="0.25">
      <c r="A22" t="s">
        <v>10</v>
      </c>
      <c r="B22" t="s">
        <v>11</v>
      </c>
      <c r="C22" t="s">
        <v>12</v>
      </c>
      <c r="D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>
        <v>6101</v>
      </c>
      <c r="Q22" s="2" t="s">
        <v>13</v>
      </c>
    </row>
    <row r="23" spans="1:25" x14ac:dyDescent="0.25">
      <c r="A23" t="s">
        <v>0</v>
      </c>
      <c r="B23" t="s">
        <v>1</v>
      </c>
      <c r="C23" t="s">
        <v>2</v>
      </c>
      <c r="D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>
        <v>16299</v>
      </c>
      <c r="O23" s="2">
        <v>9.0039999999999999E-3</v>
      </c>
      <c r="P23" s="2">
        <v>6.8900000000000005E-4</v>
      </c>
      <c r="Q23" s="2">
        <v>8.9929999999999993E-3</v>
      </c>
      <c r="R23" s="2">
        <v>2.738E-3</v>
      </c>
      <c r="S23" s="2">
        <v>1.2217E-2</v>
      </c>
      <c r="T23">
        <f>X23*1000</f>
        <v>6.7282000000000011</v>
      </c>
      <c r="X23" s="2">
        <f>AVERAGE(O23:S23)</f>
        <v>6.728200000000001E-3</v>
      </c>
      <c r="Y23" s="1">
        <f>X23/X25</f>
        <v>0.20451077540350776</v>
      </c>
    </row>
    <row r="24" spans="1:25" x14ac:dyDescent="0.25">
      <c r="A24" t="s">
        <v>0</v>
      </c>
      <c r="B24" t="s">
        <v>9</v>
      </c>
      <c r="C24" t="s">
        <v>2</v>
      </c>
      <c r="D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>
        <v>16299</v>
      </c>
      <c r="O24" s="2">
        <v>8.8249999999999995E-3</v>
      </c>
      <c r="P24" s="2">
        <v>5.5699999999999999E-4</v>
      </c>
      <c r="Q24" s="2">
        <v>3.4299999999999999E-3</v>
      </c>
      <c r="R24" s="2">
        <v>2.33E-3</v>
      </c>
      <c r="S24" s="2">
        <v>1.2106E-2</v>
      </c>
      <c r="T24">
        <f>X24*1000</f>
        <v>5.4496000000000002</v>
      </c>
      <c r="X24" s="2">
        <f>AVERAGE(O24:S24)</f>
        <v>5.4496000000000006E-3</v>
      </c>
      <c r="Y24" s="1">
        <f>X24/X25</f>
        <v>0.16564637223015899</v>
      </c>
    </row>
    <row r="25" spans="1:25" x14ac:dyDescent="0.25">
      <c r="A25" t="s">
        <v>10</v>
      </c>
      <c r="B25" t="s">
        <v>11</v>
      </c>
      <c r="C25" t="s">
        <v>12</v>
      </c>
      <c r="D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>
        <v>16299</v>
      </c>
      <c r="O25" s="2">
        <v>3.5275000000000001E-2</v>
      </c>
      <c r="P25" s="2">
        <v>3.2994999999999997E-2</v>
      </c>
      <c r="Q25" s="2">
        <v>3.1961000000000003E-2</v>
      </c>
      <c r="R25" s="2">
        <v>3.2006E-2</v>
      </c>
      <c r="S25" s="2">
        <v>3.2258000000000002E-2</v>
      </c>
      <c r="T25">
        <f>X25*1000</f>
        <v>32.899000000000001</v>
      </c>
      <c r="X25" s="2">
        <f>AVERAGE(O25:S25)</f>
        <v>3.2898999999999998E-2</v>
      </c>
      <c r="Y25" s="1">
        <f>X25/X25</f>
        <v>1</v>
      </c>
    </row>
    <row r="26" spans="1:25" x14ac:dyDescent="0.25">
      <c r="A26" t="s">
        <v>0</v>
      </c>
      <c r="B26" t="s">
        <v>1</v>
      </c>
      <c r="C26" t="s">
        <v>2</v>
      </c>
      <c r="D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>
        <v>16327</v>
      </c>
    </row>
    <row r="27" spans="1:25" x14ac:dyDescent="0.25">
      <c r="A27" t="s">
        <v>0</v>
      </c>
      <c r="B27" t="s">
        <v>1</v>
      </c>
      <c r="C27" t="s">
        <v>2</v>
      </c>
      <c r="D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>
        <v>16255</v>
      </c>
      <c r="O27" s="2">
        <v>1.1354E-2</v>
      </c>
      <c r="P27" s="2">
        <v>9.859999999999999E-4</v>
      </c>
      <c r="Q27" s="2">
        <v>3.2980000000000002E-3</v>
      </c>
      <c r="R27" s="2">
        <v>6.7609999999999996E-3</v>
      </c>
      <c r="S27" s="2">
        <v>9.9240000000000005E-3</v>
      </c>
      <c r="T27">
        <f>X27*1000</f>
        <v>6.464599999999999</v>
      </c>
      <c r="X27" s="2">
        <f>AVERAGE(O27:S27)</f>
        <v>6.4645999999999992E-3</v>
      </c>
      <c r="Y27" s="1">
        <f>X27/X29</f>
        <v>0.19515066624001542</v>
      </c>
    </row>
    <row r="28" spans="1:25" x14ac:dyDescent="0.25">
      <c r="A28" t="s">
        <v>0</v>
      </c>
      <c r="B28" t="s">
        <v>9</v>
      </c>
      <c r="C28" t="s">
        <v>2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>
        <v>16255</v>
      </c>
      <c r="O28" s="2">
        <v>1.1188E-2</v>
      </c>
      <c r="P28" s="2">
        <v>7.6599999999999997E-4</v>
      </c>
      <c r="Q28" s="2">
        <v>3.5130000000000001E-3</v>
      </c>
      <c r="R28" s="2">
        <v>3.4030000000000002E-3</v>
      </c>
      <c r="S28" s="2">
        <v>1.2168999999999999E-2</v>
      </c>
      <c r="T28">
        <f>X28*1000</f>
        <v>6.2078000000000007</v>
      </c>
      <c r="X28" s="2">
        <f>AVERAGE(O28:S28)</f>
        <v>6.2078000000000003E-3</v>
      </c>
      <c r="Y28" s="1">
        <f>X28/X29</f>
        <v>0.18739849424322741</v>
      </c>
    </row>
    <row r="29" spans="1:25" x14ac:dyDescent="0.25">
      <c r="A29" t="s">
        <v>10</v>
      </c>
      <c r="B29" t="s">
        <v>11</v>
      </c>
      <c r="C29" t="s">
        <v>12</v>
      </c>
      <c r="D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>
        <v>16255</v>
      </c>
      <c r="O29" s="2">
        <v>3.2776E-2</v>
      </c>
      <c r="P29" s="2">
        <v>3.3695999999999997E-2</v>
      </c>
      <c r="Q29" s="2">
        <v>3.2906999999999999E-2</v>
      </c>
      <c r="R29" s="2">
        <v>3.3138000000000001E-2</v>
      </c>
      <c r="S29" s="2">
        <v>3.3113999999999998E-2</v>
      </c>
      <c r="T29">
        <f>X29*1000</f>
        <v>33.126200000000004</v>
      </c>
      <c r="X29" s="2">
        <f>AVERAGE(O29:S29)</f>
        <v>3.3126200000000001E-2</v>
      </c>
      <c r="Y29" s="1">
        <f>X29/X29</f>
        <v>1</v>
      </c>
    </row>
    <row r="30" spans="1:25" x14ac:dyDescent="0.25">
      <c r="A30" t="s">
        <v>10</v>
      </c>
      <c r="B30" t="s">
        <v>11</v>
      </c>
      <c r="C30" t="s">
        <v>12</v>
      </c>
      <c r="D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>
        <v>16075</v>
      </c>
    </row>
    <row r="31" spans="1:25" x14ac:dyDescent="0.25">
      <c r="A31" t="s">
        <v>0</v>
      </c>
      <c r="B31" t="s">
        <v>1</v>
      </c>
      <c r="C31" t="s">
        <v>2</v>
      </c>
      <c r="D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>
        <v>16118</v>
      </c>
      <c r="O31" s="2">
        <v>9.1160000000000008E-3</v>
      </c>
      <c r="P31" s="2">
        <v>1.897E-3</v>
      </c>
      <c r="Q31" s="2">
        <v>1.2997999999999999E-2</v>
      </c>
      <c r="R31" s="2">
        <v>6.0590000000000001E-3</v>
      </c>
      <c r="S31" s="2">
        <v>8.1419999999999999E-3</v>
      </c>
      <c r="T31">
        <f>X31*1000</f>
        <v>7.6423999999999985</v>
      </c>
      <c r="X31" s="2">
        <f>AVERAGE(O31:S31)</f>
        <v>7.6423999999999988E-3</v>
      </c>
      <c r="Y31" s="1">
        <f>X31/X33</f>
        <v>0.23742714766810405</v>
      </c>
    </row>
    <row r="32" spans="1:25" x14ac:dyDescent="0.25">
      <c r="A32" t="s">
        <v>0</v>
      </c>
      <c r="B32" t="s">
        <v>9</v>
      </c>
      <c r="C32" t="s">
        <v>2</v>
      </c>
      <c r="D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>
        <v>16118</v>
      </c>
      <c r="O32" s="2">
        <v>1.1771E-2</v>
      </c>
      <c r="P32" s="2">
        <v>4.045E-3</v>
      </c>
      <c r="Q32" s="2">
        <v>1.2586999999999999E-2</v>
      </c>
      <c r="R32" s="2">
        <v>6.1190000000000003E-3</v>
      </c>
      <c r="S32" s="2">
        <v>8.0079999999999995E-3</v>
      </c>
      <c r="T32">
        <f>X32*1000</f>
        <v>8.5060000000000002</v>
      </c>
      <c r="X32" s="2">
        <f>AVERAGE(O32:S32)</f>
        <v>8.5059999999999997E-3</v>
      </c>
      <c r="Y32" s="1">
        <f>X32/X33</f>
        <v>0.26425668874501379</v>
      </c>
    </row>
    <row r="33" spans="1:25" x14ac:dyDescent="0.25">
      <c r="A33" t="s">
        <v>10</v>
      </c>
      <c r="B33" t="s">
        <v>11</v>
      </c>
      <c r="C33" t="s">
        <v>12</v>
      </c>
      <c r="D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>
        <v>16118</v>
      </c>
      <c r="O33" s="2">
        <v>3.2506E-2</v>
      </c>
      <c r="P33" s="2">
        <v>3.2266000000000003E-2</v>
      </c>
      <c r="Q33" s="2">
        <v>3.2016000000000003E-2</v>
      </c>
      <c r="R33" s="2">
        <v>3.2142999999999998E-2</v>
      </c>
      <c r="S33" s="2">
        <v>3.2010999999999998E-2</v>
      </c>
      <c r="T33">
        <f>X33*1000</f>
        <v>32.188399999999994</v>
      </c>
      <c r="X33" s="2">
        <f>AVERAGE(O33:S33)</f>
        <v>3.2188399999999992E-2</v>
      </c>
      <c r="Y33" s="1">
        <f>X33/X33</f>
        <v>1</v>
      </c>
    </row>
    <row r="34" spans="1:25" x14ac:dyDescent="0.25">
      <c r="A34" t="s">
        <v>10</v>
      </c>
      <c r="B34" t="s">
        <v>11</v>
      </c>
      <c r="C34" t="s">
        <v>12</v>
      </c>
      <c r="D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>
        <v>16293</v>
      </c>
    </row>
    <row r="35" spans="1:25" x14ac:dyDescent="0.25">
      <c r="A35" t="s">
        <v>0</v>
      </c>
      <c r="B35" t="s">
        <v>1</v>
      </c>
      <c r="C35" t="s">
        <v>2</v>
      </c>
      <c r="D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>
        <v>16279</v>
      </c>
      <c r="O35" s="2">
        <v>1.936E-3</v>
      </c>
      <c r="P35" s="2">
        <v>1.2166E-2</v>
      </c>
      <c r="Q35" s="2">
        <v>1.3461000000000001E-2</v>
      </c>
      <c r="R35" s="2">
        <v>9.8160000000000001E-3</v>
      </c>
      <c r="S35" s="2">
        <v>1.1693E-2</v>
      </c>
      <c r="T35">
        <f>X35*1000</f>
        <v>9.8144000000000009</v>
      </c>
      <c r="X35" s="2">
        <f>AVERAGE(O35:S35)</f>
        <v>9.8144000000000009E-3</v>
      </c>
      <c r="Y35" s="1">
        <f>X35/X37</f>
        <v>0.30106814403072529</v>
      </c>
    </row>
    <row r="36" spans="1:25" x14ac:dyDescent="0.25">
      <c r="A36" t="s">
        <v>0</v>
      </c>
      <c r="B36" t="s">
        <v>9</v>
      </c>
      <c r="C36" t="s">
        <v>2</v>
      </c>
      <c r="D36" t="s">
        <v>3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>
        <v>16279</v>
      </c>
      <c r="O36" s="2">
        <v>5.829E-3</v>
      </c>
      <c r="P36" s="2">
        <v>1.1759E-2</v>
      </c>
      <c r="Q36" s="2">
        <v>1.2913000000000001E-2</v>
      </c>
      <c r="R36" s="2">
        <v>9.5300000000000003E-3</v>
      </c>
      <c r="S36" s="2">
        <v>1.102E-2</v>
      </c>
      <c r="T36">
        <f>X36*1000</f>
        <v>10.210199999999999</v>
      </c>
      <c r="X36" s="2">
        <f>AVERAGE(O36:S36)</f>
        <v>1.0210199999999999E-2</v>
      </c>
      <c r="Y36" s="1">
        <f>X36/X37</f>
        <v>0.31320976974471293</v>
      </c>
    </row>
    <row r="37" spans="1:25" x14ac:dyDescent="0.25">
      <c r="A37" t="s">
        <v>10</v>
      </c>
      <c r="B37" t="s">
        <v>11</v>
      </c>
      <c r="C37" t="s">
        <v>12</v>
      </c>
      <c r="D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>
        <v>16279</v>
      </c>
      <c r="O37" s="2">
        <v>3.4921000000000001E-2</v>
      </c>
      <c r="P37" s="2">
        <v>3.2169999999999997E-2</v>
      </c>
      <c r="Q37" s="2">
        <v>3.1918000000000002E-2</v>
      </c>
      <c r="R37" s="2">
        <v>3.1988999999999997E-2</v>
      </c>
      <c r="S37" s="2">
        <v>3.1995000000000003E-2</v>
      </c>
      <c r="T37">
        <f>X37*1000</f>
        <v>32.598599999999998</v>
      </c>
      <c r="X37" s="2">
        <f>AVERAGE(O37:S37)</f>
        <v>3.2598599999999998E-2</v>
      </c>
      <c r="Y37" s="1">
        <f>X37/X37</f>
        <v>1</v>
      </c>
    </row>
    <row r="38" spans="1:25" x14ac:dyDescent="0.25">
      <c r="A38" t="s">
        <v>0</v>
      </c>
      <c r="B38" t="s">
        <v>1</v>
      </c>
      <c r="C38" t="s">
        <v>2</v>
      </c>
      <c r="D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>
        <v>16218</v>
      </c>
    </row>
    <row r="39" spans="1:25" x14ac:dyDescent="0.25">
      <c r="A39" t="s">
        <v>0</v>
      </c>
      <c r="B39" t="s">
        <v>1</v>
      </c>
      <c r="C39" t="s">
        <v>2</v>
      </c>
      <c r="D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>
        <v>16304</v>
      </c>
      <c r="O39" s="2">
        <v>3.176E-3</v>
      </c>
      <c r="P39" s="2">
        <v>9.8740000000000008E-3</v>
      </c>
      <c r="Q39" s="2">
        <v>7.2969999999999997E-3</v>
      </c>
      <c r="R39" s="2">
        <v>9.0849999999999993E-3</v>
      </c>
      <c r="S39" s="2">
        <v>1.1603E-2</v>
      </c>
      <c r="T39">
        <f>X39*1000</f>
        <v>8.2070000000000007</v>
      </c>
      <c r="X39" s="2">
        <f>AVERAGE(O39:S39)</f>
        <v>8.2070000000000008E-3</v>
      </c>
      <c r="Y39" s="1">
        <f>X39/X41</f>
        <v>0.24987060435378294</v>
      </c>
    </row>
    <row r="40" spans="1:25" x14ac:dyDescent="0.25">
      <c r="A40" t="s">
        <v>0</v>
      </c>
      <c r="B40" t="s">
        <v>9</v>
      </c>
      <c r="C40" t="s">
        <v>2</v>
      </c>
      <c r="D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>
        <v>16304</v>
      </c>
      <c r="O40" s="2">
        <v>6.3020000000000003E-3</v>
      </c>
      <c r="P40" s="2">
        <v>9.7870000000000006E-3</v>
      </c>
      <c r="Q40" s="2">
        <v>7.2680000000000002E-3</v>
      </c>
      <c r="R40" s="2">
        <v>7.7720000000000003E-3</v>
      </c>
      <c r="S40" s="2">
        <v>1.1285E-2</v>
      </c>
      <c r="T40">
        <f>X40*1000</f>
        <v>8.482800000000001</v>
      </c>
      <c r="X40" s="2">
        <f>AVERAGE(O40:S40)</f>
        <v>8.4828000000000004E-3</v>
      </c>
      <c r="Y40" s="1">
        <f>X40/X41</f>
        <v>0.25826762064241132</v>
      </c>
    </row>
    <row r="41" spans="1:25" x14ac:dyDescent="0.25">
      <c r="A41" t="s">
        <v>10</v>
      </c>
      <c r="B41" t="s">
        <v>11</v>
      </c>
      <c r="C41" t="s">
        <v>12</v>
      </c>
      <c r="D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>
        <v>16304</v>
      </c>
      <c r="O41" s="2">
        <v>3.2638E-2</v>
      </c>
      <c r="P41" s="2">
        <v>3.2776E-2</v>
      </c>
      <c r="Q41" s="2">
        <v>3.2819000000000001E-2</v>
      </c>
      <c r="R41" s="2">
        <v>3.2743000000000001E-2</v>
      </c>
      <c r="S41" s="2">
        <v>3.3249000000000001E-2</v>
      </c>
      <c r="T41">
        <f>X41*1000</f>
        <v>32.844999999999999</v>
      </c>
      <c r="X41" s="2">
        <f>AVERAGE(O41:S41)</f>
        <v>3.2844999999999999E-2</v>
      </c>
      <c r="Y41" s="1">
        <f>X41/X41</f>
        <v>1</v>
      </c>
    </row>
    <row r="42" spans="1:25" x14ac:dyDescent="0.25">
      <c r="A42" t="s">
        <v>0</v>
      </c>
      <c r="B42" t="s">
        <v>1</v>
      </c>
      <c r="C42" t="s">
        <v>2</v>
      </c>
      <c r="D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>
        <v>16253</v>
      </c>
      <c r="M42" s="5" t="s">
        <v>31</v>
      </c>
      <c r="N42" s="3" t="s">
        <v>18</v>
      </c>
      <c r="O42" s="4" t="s">
        <v>26</v>
      </c>
      <c r="P42" s="4" t="s">
        <v>27</v>
      </c>
      <c r="Q42" s="4" t="s">
        <v>28</v>
      </c>
      <c r="R42" s="4" t="s">
        <v>29</v>
      </c>
      <c r="S42" s="4" t="s">
        <v>30</v>
      </c>
      <c r="T42" s="4" t="s">
        <v>14</v>
      </c>
      <c r="U42" t="s">
        <v>17</v>
      </c>
      <c r="V42" t="s">
        <v>19</v>
      </c>
      <c r="W42" t="s">
        <v>20</v>
      </c>
      <c r="X42" s="2" t="s">
        <v>21</v>
      </c>
      <c r="Y42" s="2" t="s">
        <v>22</v>
      </c>
    </row>
    <row r="43" spans="1:25" x14ac:dyDescent="0.25">
      <c r="M43" s="6">
        <v>1</v>
      </c>
      <c r="N43" t="s">
        <v>15</v>
      </c>
      <c r="O43" s="2">
        <v>9.0039999999999999E-3</v>
      </c>
      <c r="P43" s="2">
        <v>6.8900000000000005E-4</v>
      </c>
      <c r="Q43" s="2">
        <v>8.9929999999999993E-3</v>
      </c>
      <c r="R43" s="2">
        <v>2.738E-3</v>
      </c>
      <c r="S43" s="2">
        <v>1.2217E-2</v>
      </c>
      <c r="T43" s="2">
        <f>X43*1000</f>
        <v>6.7282000000000011</v>
      </c>
      <c r="X43" s="2">
        <f>AVERAGE(O43:S43)</f>
        <v>6.728200000000001E-3</v>
      </c>
      <c r="Y43" s="2">
        <f>X43/X45</f>
        <v>0.20451077540350776</v>
      </c>
    </row>
    <row r="44" spans="1:25" x14ac:dyDescent="0.25">
      <c r="M44" s="7"/>
      <c r="N44" t="s">
        <v>16</v>
      </c>
      <c r="O44" s="2">
        <v>8.8249999999999995E-3</v>
      </c>
      <c r="P44" s="2">
        <v>5.5699999999999999E-4</v>
      </c>
      <c r="Q44" s="2">
        <v>3.4299999999999999E-3</v>
      </c>
      <c r="R44" s="2">
        <v>2.33E-3</v>
      </c>
      <c r="S44" s="2">
        <v>1.2106E-2</v>
      </c>
      <c r="T44" s="2">
        <f>X44*1000</f>
        <v>5.4496000000000002</v>
      </c>
      <c r="X44" s="2">
        <f>AVERAGE(O44:S44)</f>
        <v>5.4496000000000006E-3</v>
      </c>
      <c r="Y44" s="2">
        <f>X44/X45</f>
        <v>0.16564637223015899</v>
      </c>
    </row>
    <row r="45" spans="1:25" x14ac:dyDescent="0.25">
      <c r="M45" s="8"/>
      <c r="N45" t="s">
        <v>10</v>
      </c>
      <c r="O45" s="2">
        <v>3.5275000000000001E-2</v>
      </c>
      <c r="P45" s="2">
        <v>3.2994999999999997E-2</v>
      </c>
      <c r="Q45" s="2">
        <v>3.1961000000000003E-2</v>
      </c>
      <c r="R45" s="2">
        <v>3.2006E-2</v>
      </c>
      <c r="S45" s="2">
        <v>3.2258000000000002E-2</v>
      </c>
      <c r="T45" s="2">
        <f>X45*1000</f>
        <v>32.899000000000001</v>
      </c>
      <c r="X45" s="2">
        <f>AVERAGE(O45:S45)</f>
        <v>3.2898999999999998E-2</v>
      </c>
      <c r="Y45" s="2">
        <f>X45/X45</f>
        <v>1</v>
      </c>
    </row>
    <row r="46" spans="1:25" x14ac:dyDescent="0.25">
      <c r="M46" s="9"/>
      <c r="T46" s="2"/>
      <c r="Y46" s="2"/>
    </row>
    <row r="47" spans="1:25" x14ac:dyDescent="0.25">
      <c r="M47" s="6">
        <v>2</v>
      </c>
      <c r="N47" t="s">
        <v>15</v>
      </c>
      <c r="O47" s="2">
        <v>1.1354E-2</v>
      </c>
      <c r="P47" s="2">
        <v>9.859999999999999E-4</v>
      </c>
      <c r="Q47" s="2">
        <v>3.2980000000000002E-3</v>
      </c>
      <c r="R47" s="2">
        <v>6.7609999999999996E-3</v>
      </c>
      <c r="S47" s="2">
        <v>9.9240000000000005E-3</v>
      </c>
      <c r="T47" s="2">
        <f>X47*1000</f>
        <v>6.464599999999999</v>
      </c>
      <c r="X47" s="2">
        <f>AVERAGE(O47:S47)</f>
        <v>6.4645999999999992E-3</v>
      </c>
      <c r="Y47" s="2">
        <f>X47/X49</f>
        <v>0.19515066624001542</v>
      </c>
    </row>
    <row r="48" spans="1:25" x14ac:dyDescent="0.25">
      <c r="M48" s="7"/>
      <c r="N48" t="s">
        <v>16</v>
      </c>
      <c r="O48" s="2">
        <v>1.1188E-2</v>
      </c>
      <c r="P48" s="2">
        <v>7.6599999999999997E-4</v>
      </c>
      <c r="Q48" s="2">
        <v>3.5130000000000001E-3</v>
      </c>
      <c r="R48" s="2">
        <v>3.4030000000000002E-3</v>
      </c>
      <c r="S48" s="2">
        <v>1.2168999999999999E-2</v>
      </c>
      <c r="T48" s="2">
        <f>X48*1000</f>
        <v>6.2078000000000007</v>
      </c>
      <c r="X48" s="2">
        <f>AVERAGE(O48:S48)</f>
        <v>6.2078000000000003E-3</v>
      </c>
      <c r="Y48" s="2">
        <f>X48/X49</f>
        <v>0.18739849424322741</v>
      </c>
    </row>
    <row r="49" spans="13:25" x14ac:dyDescent="0.25">
      <c r="M49" s="8"/>
      <c r="N49" t="s">
        <v>10</v>
      </c>
      <c r="O49" s="2">
        <v>3.2776E-2</v>
      </c>
      <c r="P49" s="2">
        <v>3.3695999999999997E-2</v>
      </c>
      <c r="Q49" s="2">
        <v>3.2906999999999999E-2</v>
      </c>
      <c r="R49" s="2">
        <v>3.3138000000000001E-2</v>
      </c>
      <c r="S49" s="2">
        <v>3.3113999999999998E-2</v>
      </c>
      <c r="T49" s="2">
        <f>X49*1000</f>
        <v>33.126200000000004</v>
      </c>
      <c r="X49" s="2">
        <f>AVERAGE(O49:S49)</f>
        <v>3.3126200000000001E-2</v>
      </c>
      <c r="Y49" s="2">
        <f>X49/X49</f>
        <v>1</v>
      </c>
    </row>
    <row r="50" spans="13:25" x14ac:dyDescent="0.25">
      <c r="M50" s="9"/>
      <c r="T50" s="2"/>
      <c r="Y50" s="2"/>
    </row>
    <row r="51" spans="13:25" x14ac:dyDescent="0.25">
      <c r="M51" s="6">
        <v>3</v>
      </c>
      <c r="N51" t="s">
        <v>15</v>
      </c>
      <c r="O51" s="2">
        <v>9.1160000000000008E-3</v>
      </c>
      <c r="P51" s="2">
        <v>1.897E-3</v>
      </c>
      <c r="Q51" s="2">
        <v>1.2997999999999999E-2</v>
      </c>
      <c r="R51" s="2">
        <v>6.0590000000000001E-3</v>
      </c>
      <c r="S51" s="2">
        <v>8.1419999999999999E-3</v>
      </c>
      <c r="T51" s="2">
        <f>X51*1000</f>
        <v>7.6423999999999985</v>
      </c>
      <c r="X51" s="2">
        <f>AVERAGE(O51:S51)</f>
        <v>7.6423999999999988E-3</v>
      </c>
      <c r="Y51" s="2">
        <f>X51/X53</f>
        <v>0.23742714766810405</v>
      </c>
    </row>
    <row r="52" spans="13:25" x14ac:dyDescent="0.25">
      <c r="M52" s="7"/>
      <c r="N52" t="s">
        <v>16</v>
      </c>
      <c r="O52" s="2">
        <v>1.1771E-2</v>
      </c>
      <c r="P52" s="2">
        <v>4.045E-3</v>
      </c>
      <c r="Q52" s="2">
        <v>1.2586999999999999E-2</v>
      </c>
      <c r="R52" s="2">
        <v>6.1190000000000003E-3</v>
      </c>
      <c r="S52" s="2">
        <v>8.0079999999999995E-3</v>
      </c>
      <c r="T52" s="2">
        <f>X52*1000</f>
        <v>8.5060000000000002</v>
      </c>
      <c r="V52" s="2">
        <f>AVERAGE(T43,T47,T51,T55,T59)</f>
        <v>7.7713200000000002</v>
      </c>
      <c r="X52" s="2">
        <f>AVERAGE(O52:S52)</f>
        <v>8.5059999999999997E-3</v>
      </c>
      <c r="Y52" s="2">
        <f>X52/X53</f>
        <v>0.26425668874501379</v>
      </c>
    </row>
    <row r="53" spans="13:25" x14ac:dyDescent="0.25">
      <c r="M53" s="8"/>
      <c r="N53" t="s">
        <v>10</v>
      </c>
      <c r="O53" s="2">
        <v>3.2506E-2</v>
      </c>
      <c r="P53" s="2">
        <v>3.2266000000000003E-2</v>
      </c>
      <c r="Q53" s="2">
        <v>3.2016000000000003E-2</v>
      </c>
      <c r="R53" s="2">
        <v>3.2142999999999998E-2</v>
      </c>
      <c r="S53" s="2">
        <v>3.2010999999999998E-2</v>
      </c>
      <c r="T53" s="2">
        <f>X53*1000</f>
        <v>32.188399999999994</v>
      </c>
      <c r="V53" s="2">
        <f>AVERAGE(T44,T48,T52,T56,T60)</f>
        <v>7.7712800000000017</v>
      </c>
      <c r="X53" s="2">
        <f>AVERAGE(O53:S53)</f>
        <v>3.2188399999999992E-2</v>
      </c>
      <c r="Y53" s="2">
        <f>X53/X53</f>
        <v>1</v>
      </c>
    </row>
    <row r="54" spans="13:25" x14ac:dyDescent="0.25">
      <c r="M54" s="9"/>
      <c r="T54" s="2"/>
      <c r="V54" s="2">
        <f>AVERAGE(T45,T49,T53,T57,T61)</f>
        <v>32.731440000000006</v>
      </c>
      <c r="Y54" s="2"/>
    </row>
    <row r="55" spans="13:25" x14ac:dyDescent="0.25">
      <c r="M55" s="6">
        <v>4</v>
      </c>
      <c r="N55" t="s">
        <v>15</v>
      </c>
      <c r="O55" s="2">
        <v>1.936E-3</v>
      </c>
      <c r="P55" s="2">
        <v>1.2166E-2</v>
      </c>
      <c r="Q55" s="2">
        <v>1.3461000000000001E-2</v>
      </c>
      <c r="R55" s="2">
        <v>9.8160000000000001E-3</v>
      </c>
      <c r="S55" s="2">
        <v>1.1693E-2</v>
      </c>
      <c r="T55" s="2">
        <f>X55*1000</f>
        <v>9.8144000000000009</v>
      </c>
      <c r="X55" s="2">
        <f>AVERAGE(O55:S55)</f>
        <v>9.8144000000000009E-3</v>
      </c>
      <c r="Y55" s="2">
        <f>X55/X57</f>
        <v>0.30106814403072529</v>
      </c>
    </row>
    <row r="56" spans="13:25" x14ac:dyDescent="0.25">
      <c r="M56" s="7"/>
      <c r="N56" t="s">
        <v>16</v>
      </c>
      <c r="O56" s="2">
        <v>5.829E-3</v>
      </c>
      <c r="P56" s="2">
        <v>1.1759E-2</v>
      </c>
      <c r="Q56" s="2">
        <v>1.2913000000000001E-2</v>
      </c>
      <c r="R56" s="2">
        <v>9.5300000000000003E-3</v>
      </c>
      <c r="S56" s="2">
        <v>1.102E-2</v>
      </c>
      <c r="T56" s="2">
        <f>X56*1000</f>
        <v>10.210199999999999</v>
      </c>
      <c r="X56" s="2">
        <f>AVERAGE(O56:S56)</f>
        <v>1.0210199999999999E-2</v>
      </c>
      <c r="Y56" s="2">
        <f>X56/X57</f>
        <v>0.31320976974471293</v>
      </c>
    </row>
    <row r="57" spans="13:25" x14ac:dyDescent="0.25">
      <c r="M57" s="8"/>
      <c r="N57" t="s">
        <v>10</v>
      </c>
      <c r="O57" s="2">
        <v>3.4921000000000001E-2</v>
      </c>
      <c r="P57" s="2">
        <v>3.2169999999999997E-2</v>
      </c>
      <c r="Q57" s="2">
        <v>3.1918000000000002E-2</v>
      </c>
      <c r="R57" s="2">
        <v>3.1988999999999997E-2</v>
      </c>
      <c r="S57" s="2">
        <v>3.1995000000000003E-2</v>
      </c>
      <c r="T57" s="2">
        <f>X57*1000</f>
        <v>32.598599999999998</v>
      </c>
      <c r="X57" s="2">
        <f>AVERAGE(O57:S57)</f>
        <v>3.2598599999999998E-2</v>
      </c>
      <c r="Y57" s="2">
        <f>X57/X57</f>
        <v>1</v>
      </c>
    </row>
    <row r="58" spans="13:25" x14ac:dyDescent="0.25">
      <c r="M58" s="9"/>
      <c r="T58" s="2"/>
      <c r="Y58" s="2"/>
    </row>
    <row r="59" spans="13:25" x14ac:dyDescent="0.25">
      <c r="M59" s="6">
        <v>5</v>
      </c>
      <c r="N59" t="s">
        <v>15</v>
      </c>
      <c r="O59" s="2">
        <v>3.176E-3</v>
      </c>
      <c r="P59" s="2">
        <v>9.8740000000000008E-3</v>
      </c>
      <c r="Q59" s="2">
        <v>7.2969999999999997E-3</v>
      </c>
      <c r="R59" s="2">
        <v>9.0849999999999993E-3</v>
      </c>
      <c r="S59" s="2">
        <v>1.1603E-2</v>
      </c>
      <c r="T59" s="2">
        <f>X59*1000</f>
        <v>8.2070000000000007</v>
      </c>
      <c r="X59" s="2">
        <f>AVERAGE(O59:S59)</f>
        <v>8.2070000000000008E-3</v>
      </c>
      <c r="Y59" s="2">
        <f>X59/X61</f>
        <v>0.24987060435378294</v>
      </c>
    </row>
    <row r="60" spans="13:25" x14ac:dyDescent="0.25">
      <c r="M60" s="7"/>
      <c r="N60" t="s">
        <v>16</v>
      </c>
      <c r="O60" s="2">
        <v>6.3020000000000003E-3</v>
      </c>
      <c r="P60" s="2">
        <v>9.7870000000000006E-3</v>
      </c>
      <c r="Q60" s="2">
        <v>7.2680000000000002E-3</v>
      </c>
      <c r="R60" s="2">
        <v>7.7720000000000003E-3</v>
      </c>
      <c r="S60" s="2">
        <v>1.1285E-2</v>
      </c>
      <c r="T60" s="2">
        <f>X60*1000</f>
        <v>8.482800000000001</v>
      </c>
      <c r="X60" s="2">
        <f>AVERAGE(O60:S60)</f>
        <v>8.4828000000000004E-3</v>
      </c>
      <c r="Y60" s="2">
        <f>X60/X61</f>
        <v>0.25826762064241132</v>
      </c>
    </row>
    <row r="61" spans="13:25" x14ac:dyDescent="0.25">
      <c r="M61" s="8"/>
      <c r="N61" t="s">
        <v>10</v>
      </c>
      <c r="O61" s="2">
        <v>3.2638E-2</v>
      </c>
      <c r="P61" s="2">
        <v>3.2776E-2</v>
      </c>
      <c r="Q61" s="2">
        <v>3.2819000000000001E-2</v>
      </c>
      <c r="R61" s="2">
        <v>3.2743000000000001E-2</v>
      </c>
      <c r="S61" s="2">
        <v>3.3249000000000001E-2</v>
      </c>
      <c r="T61" s="2">
        <f>X61*1000</f>
        <v>32.844999999999999</v>
      </c>
      <c r="X61" s="2">
        <f>AVERAGE(O61:S61)</f>
        <v>3.2844999999999999E-2</v>
      </c>
      <c r="Y61" s="2">
        <f>X61/X61</f>
        <v>1</v>
      </c>
    </row>
  </sheetData>
  <mergeCells count="10">
    <mergeCell ref="M59:M61"/>
    <mergeCell ref="M2:M4"/>
    <mergeCell ref="M6:M8"/>
    <mergeCell ref="M10:M12"/>
    <mergeCell ref="M14:M16"/>
    <mergeCell ref="M18:M20"/>
    <mergeCell ref="M43:M45"/>
    <mergeCell ref="M47:M49"/>
    <mergeCell ref="M51:M53"/>
    <mergeCell ref="M55:M57"/>
  </mergeCells>
  <conditionalFormatting sqref="T62:T1048576 T21:T41 T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{6C1FCB0D-E25E-45FF-9966-E8273D68070E}</x14:id>
        </ext>
      </extLst>
    </cfRule>
  </conditionalFormatting>
  <conditionalFormatting sqref="T2:T2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{82503A45-4F39-4C69-8C1E-FF34A20E9130}</x14:id>
        </ext>
      </extLst>
    </cfRule>
  </conditionalFormatting>
  <conditionalFormatting sqref="V11:V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{78BDF61A-2E83-4DA9-BD47-86B984680E1F}</x14:id>
        </ext>
      </extLst>
    </cfRule>
  </conditionalFormatting>
  <conditionalFormatting sqref="T43:T6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{5C68E663-6B46-422D-8EEE-11BC6D120015}</x14:id>
        </ext>
      </extLst>
    </cfRule>
  </conditionalFormatting>
  <conditionalFormatting sqref="V52:V5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{B889B062-CA75-4059-BFA9-1258F58B4570}</x14:id>
        </ext>
      </extLst>
    </cfRule>
  </conditionalFormatting>
  <conditionalFormatting sqref="T4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{585F5CF7-5B45-4555-AC4A-8AE1C0B42C13}</x14:id>
        </ext>
      </extLst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1FCB0D-E25E-45FF-9966-E8273D6807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82503A45-4F39-4C69-8C1E-FF34A20E9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T2:T20</xm:sqref>
        </x14:conditionalFormatting>
        <x14:conditionalFormatting xmlns:xm="http://schemas.microsoft.com/office/excel/2006/main">
          <x14:cfRule type="dataBar" id="{78BDF61A-2E83-4DA9-BD47-86B984680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V11:V13</xm:sqref>
        </x14:conditionalFormatting>
        <x14:conditionalFormatting xmlns:xm="http://schemas.microsoft.com/office/excel/2006/main">
          <x14:cfRule type="dataBar" id="{5C68E663-6B46-422D-8EEE-11BC6D120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T43:T61</xm:sqref>
        </x14:conditionalFormatting>
        <x14:conditionalFormatting xmlns:xm="http://schemas.microsoft.com/office/excel/2006/main">
          <x14:cfRule type="dataBar" id="{B889B062-CA75-4059-BFA9-1258F58B4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V52:V54</xm:sqref>
        </x14:conditionalFormatting>
        <x14:conditionalFormatting xmlns:xm="http://schemas.microsoft.com/office/excel/2006/main">
          <x14:cfRule type="dataBar" id="{585F5CF7-5B45-4555-AC4A-8AE1C0B42C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" sqref="N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2014-12-02T23:15:44Z</dcterms:modified>
</cp:coreProperties>
</file>