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cc9f33a5b12d9/Desktop/"/>
    </mc:Choice>
  </mc:AlternateContent>
  <xr:revisionPtr revIDLastSave="2" documentId="8_{0EA78E90-DCA2-4EA2-8ADF-B2C17482792C}" xr6:coauthVersionLast="45" xr6:coauthVersionMax="45" xr10:uidLastSave="{6AC0ACF1-979E-45BC-9BD9-FE57426CA584}"/>
  <bookViews>
    <workbookView xWindow="-120" yWindow="-120" windowWidth="20730" windowHeight="11160" xr2:uid="{00000000-000D-0000-FFFF-FFFF00000000}"/>
  </bookViews>
  <sheets>
    <sheet name="rps_data_12_02" sheetId="3" r:id="rId1"/>
    <sheet name="Sheet1" sheetId="4" r:id="rId2"/>
  </sheets>
  <definedNames>
    <definedName name="_xlnm._FilterDatabase" localSheetId="0" hidden="1">rps_data_12_02!$A$1:$DA$1429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3" l="1"/>
  <c r="Y20" i="3"/>
  <c r="Y23" i="3"/>
  <c r="Y28" i="3"/>
  <c r="H3" i="4"/>
  <c r="H4" i="4"/>
  <c r="H5" i="4"/>
  <c r="H6" i="4"/>
  <c r="H7" i="4"/>
  <c r="H8" i="4"/>
  <c r="H9" i="4"/>
  <c r="H10" i="4"/>
  <c r="Y228" i="3" s="1"/>
  <c r="H11" i="4"/>
  <c r="Y256" i="3" s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Y1124" i="3" s="1"/>
  <c r="H43" i="4"/>
  <c r="Y1152" i="3" s="1"/>
  <c r="H44" i="4"/>
  <c r="H45" i="4"/>
  <c r="H46" i="4"/>
  <c r="H47" i="4"/>
  <c r="H48" i="4"/>
  <c r="H49" i="4"/>
  <c r="Y1341" i="3" s="1"/>
  <c r="H50" i="4"/>
  <c r="Y1349" i="3" s="1"/>
  <c r="H51" i="4"/>
  <c r="Y1377" i="3" s="1"/>
  <c r="H52" i="4"/>
  <c r="Y1405" i="3" s="1"/>
  <c r="H2" i="4"/>
  <c r="Y3" i="3" s="1"/>
  <c r="W1252" i="3"/>
  <c r="W1168" i="3"/>
  <c r="W1030" i="3"/>
  <c r="W971" i="3"/>
  <c r="W415" i="3"/>
  <c r="S1382" i="3"/>
  <c r="S1334" i="3"/>
  <c r="S1287" i="3"/>
  <c r="S1215" i="3"/>
  <c r="S1108" i="3"/>
  <c r="S1080" i="3"/>
  <c r="S1055" i="3"/>
  <c r="S943" i="3"/>
  <c r="S793" i="3"/>
  <c r="S719" i="3"/>
  <c r="S663" i="3"/>
  <c r="S636" i="3"/>
  <c r="S597" i="3"/>
  <c r="S576" i="3"/>
  <c r="S543" i="3"/>
  <c r="S448" i="3"/>
  <c r="S449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22" i="3"/>
  <c r="S383" i="3"/>
  <c r="S321" i="3"/>
  <c r="S241" i="3"/>
  <c r="S178" i="3"/>
  <c r="S15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26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Y26" i="3" l="1"/>
  <c r="Y18" i="3"/>
  <c r="Y10" i="3"/>
  <c r="Y25" i="3"/>
  <c r="Y17" i="3"/>
  <c r="Y9" i="3"/>
  <c r="Y24" i="3"/>
  <c r="Y16" i="3"/>
  <c r="Y8" i="3"/>
  <c r="Y7" i="3"/>
  <c r="Y2" i="3"/>
  <c r="Y22" i="3"/>
  <c r="Y14" i="3"/>
  <c r="Y6" i="3"/>
  <c r="Y29" i="3"/>
  <c r="Y21" i="3"/>
  <c r="Y13" i="3"/>
  <c r="Y5" i="3"/>
  <c r="Y12" i="3"/>
  <c r="Y4" i="3"/>
  <c r="Y27" i="3"/>
  <c r="Y19" i="3"/>
  <c r="Y11" i="3"/>
  <c r="Y144" i="3"/>
  <c r="Y148" i="3"/>
  <c r="Y152" i="3"/>
  <c r="Y156" i="3"/>
  <c r="Y160" i="3"/>
  <c r="Y164" i="3"/>
  <c r="Y168" i="3"/>
  <c r="Y145" i="3"/>
  <c r="Y149" i="3"/>
  <c r="Y153" i="3"/>
  <c r="Y157" i="3"/>
  <c r="Y161" i="3"/>
  <c r="Y165" i="3"/>
  <c r="Y169" i="3"/>
  <c r="Y142" i="3"/>
  <c r="Y146" i="3"/>
  <c r="Y150" i="3"/>
  <c r="Y154" i="3"/>
  <c r="Y158" i="3"/>
  <c r="Y162" i="3"/>
  <c r="Y166" i="3"/>
  <c r="Y147" i="3"/>
  <c r="Y163" i="3"/>
  <c r="Y151" i="3"/>
  <c r="Y167" i="3"/>
  <c r="Y155" i="3"/>
  <c r="Y143" i="3"/>
  <c r="Y159" i="3"/>
  <c r="Y48" i="3"/>
  <c r="Y52" i="3"/>
  <c r="Y56" i="3"/>
  <c r="Y49" i="3"/>
  <c r="Y53" i="3"/>
  <c r="Y57" i="3"/>
  <c r="Y50" i="3"/>
  <c r="Y54" i="3"/>
  <c r="Y51" i="3"/>
  <c r="Y55" i="3"/>
  <c r="Y44" i="3"/>
  <c r="Y40" i="3"/>
  <c r="Y36" i="3"/>
  <c r="Y32" i="3"/>
  <c r="Y1428" i="3"/>
  <c r="Y1424" i="3"/>
  <c r="Y1420" i="3"/>
  <c r="Y1416" i="3"/>
  <c r="Y1412" i="3"/>
  <c r="Y1408" i="3"/>
  <c r="Y1404" i="3"/>
  <c r="Y1400" i="3"/>
  <c r="Y1396" i="3"/>
  <c r="Y1392" i="3"/>
  <c r="Y1388" i="3"/>
  <c r="Y1384" i="3"/>
  <c r="Y1380" i="3"/>
  <c r="Y1376" i="3"/>
  <c r="Y1372" i="3"/>
  <c r="Y1368" i="3"/>
  <c r="Y1364" i="3"/>
  <c r="Y1360" i="3"/>
  <c r="Y1356" i="3"/>
  <c r="Y1352" i="3"/>
  <c r="Y1348" i="3"/>
  <c r="Y1344" i="3"/>
  <c r="Y1262" i="3"/>
  <c r="Y1266" i="3"/>
  <c r="Y1270" i="3"/>
  <c r="Y1274" i="3"/>
  <c r="Y1278" i="3"/>
  <c r="Y1282" i="3"/>
  <c r="Y1286" i="3"/>
  <c r="Y1263" i="3"/>
  <c r="Y1267" i="3"/>
  <c r="Y1271" i="3"/>
  <c r="Y1275" i="3"/>
  <c r="Y1279" i="3"/>
  <c r="Y1283" i="3"/>
  <c r="Y1287" i="3"/>
  <c r="Y1264" i="3"/>
  <c r="Y1268" i="3"/>
  <c r="Y1272" i="3"/>
  <c r="Y1276" i="3"/>
  <c r="Y1280" i="3"/>
  <c r="Y1284" i="3"/>
  <c r="Y1288" i="3"/>
  <c r="Y1265" i="3"/>
  <c r="Y1269" i="3"/>
  <c r="Y1273" i="3"/>
  <c r="Y1277" i="3"/>
  <c r="Y1281" i="3"/>
  <c r="Y1285" i="3"/>
  <c r="Y1289" i="3"/>
  <c r="Y926" i="3"/>
  <c r="Y930" i="3"/>
  <c r="Y934" i="3"/>
  <c r="Y938" i="3"/>
  <c r="Y942" i="3"/>
  <c r="Y946" i="3"/>
  <c r="Y950" i="3"/>
  <c r="Y927" i="3"/>
  <c r="Y931" i="3"/>
  <c r="Y935" i="3"/>
  <c r="Y939" i="3"/>
  <c r="Y943" i="3"/>
  <c r="Y947" i="3"/>
  <c r="Y951" i="3"/>
  <c r="Y932" i="3"/>
  <c r="Y940" i="3"/>
  <c r="Y948" i="3"/>
  <c r="Y933" i="3"/>
  <c r="Y941" i="3"/>
  <c r="Y949" i="3"/>
  <c r="Y928" i="3"/>
  <c r="Y936" i="3"/>
  <c r="Y944" i="3"/>
  <c r="Y952" i="3"/>
  <c r="Y929" i="3"/>
  <c r="Y937" i="3"/>
  <c r="Y945" i="3"/>
  <c r="Y953" i="3"/>
  <c r="Y702" i="3"/>
  <c r="Y706" i="3"/>
  <c r="Y710" i="3"/>
  <c r="Y714" i="3"/>
  <c r="Y718" i="3"/>
  <c r="Y722" i="3"/>
  <c r="Y726" i="3"/>
  <c r="Y703" i="3"/>
  <c r="Y707" i="3"/>
  <c r="Y711" i="3"/>
  <c r="Y715" i="3"/>
  <c r="Y719" i="3"/>
  <c r="Y723" i="3"/>
  <c r="Y727" i="3"/>
  <c r="Y704" i="3"/>
  <c r="Y708" i="3"/>
  <c r="Y712" i="3"/>
  <c r="Y716" i="3"/>
  <c r="Y720" i="3"/>
  <c r="Y724" i="3"/>
  <c r="Y728" i="3"/>
  <c r="Y705" i="3"/>
  <c r="Y709" i="3"/>
  <c r="Y713" i="3"/>
  <c r="Y717" i="3"/>
  <c r="Y721" i="3"/>
  <c r="Y725" i="3"/>
  <c r="Y729" i="3"/>
  <c r="Y481" i="3"/>
  <c r="Y485" i="3"/>
  <c r="Y489" i="3"/>
  <c r="Y493" i="3"/>
  <c r="Y497" i="3"/>
  <c r="Y501" i="3"/>
  <c r="Y505" i="3"/>
  <c r="Y478" i="3"/>
  <c r="Y482" i="3"/>
  <c r="Y486" i="3"/>
  <c r="Y490" i="3"/>
  <c r="Y494" i="3"/>
  <c r="Y498" i="3"/>
  <c r="Y502" i="3"/>
  <c r="Y479" i="3"/>
  <c r="Y483" i="3"/>
  <c r="Y487" i="3"/>
  <c r="Y491" i="3"/>
  <c r="Y495" i="3"/>
  <c r="Y499" i="3"/>
  <c r="Y503" i="3"/>
  <c r="Y480" i="3"/>
  <c r="Y496" i="3"/>
  <c r="Y484" i="3"/>
  <c r="Y500" i="3"/>
  <c r="Y488" i="3"/>
  <c r="Y504" i="3"/>
  <c r="Y492" i="3"/>
  <c r="Y1234" i="3"/>
  <c r="Y1238" i="3"/>
  <c r="Y1242" i="3"/>
  <c r="Y1246" i="3"/>
  <c r="Y1250" i="3"/>
  <c r="Y1254" i="3"/>
  <c r="Y1258" i="3"/>
  <c r="Y1235" i="3"/>
  <c r="Y1239" i="3"/>
  <c r="Y1243" i="3"/>
  <c r="Y1247" i="3"/>
  <c r="Y1251" i="3"/>
  <c r="Y1255" i="3"/>
  <c r="Y1259" i="3"/>
  <c r="Y1236" i="3"/>
  <c r="Y1240" i="3"/>
  <c r="Y1244" i="3"/>
  <c r="Y1248" i="3"/>
  <c r="Y1252" i="3"/>
  <c r="Y1256" i="3"/>
  <c r="Y1260" i="3"/>
  <c r="Y1237" i="3"/>
  <c r="Y1241" i="3"/>
  <c r="Y1245" i="3"/>
  <c r="Y1249" i="3"/>
  <c r="Y1253" i="3"/>
  <c r="Y1257" i="3"/>
  <c r="Y1261" i="3"/>
  <c r="Y674" i="3"/>
  <c r="Y678" i="3"/>
  <c r="Y682" i="3"/>
  <c r="Y686" i="3"/>
  <c r="Y690" i="3"/>
  <c r="Y694" i="3"/>
  <c r="Y698" i="3"/>
  <c r="Y675" i="3"/>
  <c r="Y679" i="3"/>
  <c r="Y683" i="3"/>
  <c r="Y687" i="3"/>
  <c r="Y691" i="3"/>
  <c r="Y695" i="3"/>
  <c r="Y699" i="3"/>
  <c r="Y676" i="3"/>
  <c r="Y680" i="3"/>
  <c r="Y684" i="3"/>
  <c r="Y688" i="3"/>
  <c r="Y692" i="3"/>
  <c r="Y696" i="3"/>
  <c r="Y700" i="3"/>
  <c r="Y677" i="3"/>
  <c r="Y681" i="3"/>
  <c r="Y685" i="3"/>
  <c r="Y689" i="3"/>
  <c r="Y693" i="3"/>
  <c r="Y697" i="3"/>
  <c r="Y701" i="3"/>
  <c r="Y116" i="3"/>
  <c r="Y120" i="3"/>
  <c r="Y124" i="3"/>
  <c r="Y128" i="3"/>
  <c r="Y132" i="3"/>
  <c r="Y136" i="3"/>
  <c r="Y140" i="3"/>
  <c r="Y117" i="3"/>
  <c r="Y121" i="3"/>
  <c r="Y125" i="3"/>
  <c r="Y129" i="3"/>
  <c r="Y133" i="3"/>
  <c r="Y137" i="3"/>
  <c r="Y141" i="3"/>
  <c r="Y114" i="3"/>
  <c r="Y118" i="3"/>
  <c r="Y122" i="3"/>
  <c r="Y126" i="3"/>
  <c r="Y130" i="3"/>
  <c r="Y134" i="3"/>
  <c r="Y138" i="3"/>
  <c r="Y115" i="3"/>
  <c r="Y131" i="3"/>
  <c r="Y119" i="3"/>
  <c r="Y135" i="3"/>
  <c r="Y123" i="3"/>
  <c r="Y139" i="3"/>
  <c r="Y127" i="3"/>
  <c r="Y47" i="3"/>
  <c r="Y43" i="3"/>
  <c r="Y39" i="3"/>
  <c r="Y35" i="3"/>
  <c r="Y31" i="3"/>
  <c r="Y1427" i="3"/>
  <c r="Y1423" i="3"/>
  <c r="Y1419" i="3"/>
  <c r="Y1415" i="3"/>
  <c r="Y1411" i="3"/>
  <c r="Y1407" i="3"/>
  <c r="Y1403" i="3"/>
  <c r="Y1399" i="3"/>
  <c r="Y1395" i="3"/>
  <c r="Y1391" i="3"/>
  <c r="Y1387" i="3"/>
  <c r="Y1383" i="3"/>
  <c r="Y1379" i="3"/>
  <c r="Y1375" i="3"/>
  <c r="Y1371" i="3"/>
  <c r="Y1367" i="3"/>
  <c r="Y1363" i="3"/>
  <c r="Y1359" i="3"/>
  <c r="Y1355" i="3"/>
  <c r="Y1351" i="3"/>
  <c r="Y1347" i="3"/>
  <c r="Y1038" i="3"/>
  <c r="Y1042" i="3"/>
  <c r="Y1046" i="3"/>
  <c r="Y1050" i="3"/>
  <c r="Y1054" i="3"/>
  <c r="Y1058" i="3"/>
  <c r="Y1062" i="3"/>
  <c r="Y1039" i="3"/>
  <c r="Y1043" i="3"/>
  <c r="Y1047" i="3"/>
  <c r="Y1051" i="3"/>
  <c r="Y1055" i="3"/>
  <c r="Y1059" i="3"/>
  <c r="Y1063" i="3"/>
  <c r="Y1040" i="3"/>
  <c r="Y1044" i="3"/>
  <c r="Y1048" i="3"/>
  <c r="Y1052" i="3"/>
  <c r="Y1056" i="3"/>
  <c r="Y1060" i="3"/>
  <c r="Y1064" i="3"/>
  <c r="Y1041" i="3"/>
  <c r="Y1045" i="3"/>
  <c r="Y1049" i="3"/>
  <c r="Y1053" i="3"/>
  <c r="Y1057" i="3"/>
  <c r="Y1061" i="3"/>
  <c r="Y1065" i="3"/>
  <c r="Y1318" i="3"/>
  <c r="Y1322" i="3"/>
  <c r="Y1326" i="3"/>
  <c r="Y1330" i="3"/>
  <c r="Y1334" i="3"/>
  <c r="Y1338" i="3"/>
  <c r="Y1342" i="3"/>
  <c r="Y1319" i="3"/>
  <c r="Y1323" i="3"/>
  <c r="Y1327" i="3"/>
  <c r="Y1331" i="3"/>
  <c r="Y1335" i="3"/>
  <c r="Y1339" i="3"/>
  <c r="Y1343" i="3"/>
  <c r="Y1320" i="3"/>
  <c r="Y1324" i="3"/>
  <c r="Y1328" i="3"/>
  <c r="Y1332" i="3"/>
  <c r="Y1336" i="3"/>
  <c r="Y1321" i="3"/>
  <c r="Y1325" i="3"/>
  <c r="Y1329" i="3"/>
  <c r="Y1333" i="3"/>
  <c r="Y1206" i="3"/>
  <c r="Y1210" i="3"/>
  <c r="Y1214" i="3"/>
  <c r="Y1218" i="3"/>
  <c r="Y1222" i="3"/>
  <c r="Y1226" i="3"/>
  <c r="Y1230" i="3"/>
  <c r="Y1207" i="3"/>
  <c r="Y1211" i="3"/>
  <c r="Y1215" i="3"/>
  <c r="Y1219" i="3"/>
  <c r="Y1223" i="3"/>
  <c r="Y1227" i="3"/>
  <c r="Y1231" i="3"/>
  <c r="Y1208" i="3"/>
  <c r="Y1212" i="3"/>
  <c r="Y1216" i="3"/>
  <c r="Y1220" i="3"/>
  <c r="Y1224" i="3"/>
  <c r="Y1228" i="3"/>
  <c r="Y1232" i="3"/>
  <c r="Y1209" i="3"/>
  <c r="Y1213" i="3"/>
  <c r="Y1217" i="3"/>
  <c r="Y1221" i="3"/>
  <c r="Y1225" i="3"/>
  <c r="Y1229" i="3"/>
  <c r="Y1233" i="3"/>
  <c r="Y1094" i="3"/>
  <c r="Y1098" i="3"/>
  <c r="Y1102" i="3"/>
  <c r="Y1106" i="3"/>
  <c r="Y1110" i="3"/>
  <c r="Y1114" i="3"/>
  <c r="Y1118" i="3"/>
  <c r="Y1095" i="3"/>
  <c r="Y1099" i="3"/>
  <c r="Y1103" i="3"/>
  <c r="Y1107" i="3"/>
  <c r="Y1111" i="3"/>
  <c r="Y1115" i="3"/>
  <c r="Y1119" i="3"/>
  <c r="Y1096" i="3"/>
  <c r="Y1100" i="3"/>
  <c r="Y1104" i="3"/>
  <c r="Y1108" i="3"/>
  <c r="Y1112" i="3"/>
  <c r="Y1116" i="3"/>
  <c r="Y1120" i="3"/>
  <c r="Y1097" i="3"/>
  <c r="Y1101" i="3"/>
  <c r="Y1105" i="3"/>
  <c r="Y1109" i="3"/>
  <c r="Y1113" i="3"/>
  <c r="Y1117" i="3"/>
  <c r="Y1121" i="3"/>
  <c r="Y982" i="3"/>
  <c r="Y986" i="3"/>
  <c r="Y990" i="3"/>
  <c r="Y994" i="3"/>
  <c r="Y998" i="3"/>
  <c r="Y1002" i="3"/>
  <c r="Y1006" i="3"/>
  <c r="Y983" i="3"/>
  <c r="Y987" i="3"/>
  <c r="Y991" i="3"/>
  <c r="Y995" i="3"/>
  <c r="Y999" i="3"/>
  <c r="Y1003" i="3"/>
  <c r="Y1007" i="3"/>
  <c r="Y984" i="3"/>
  <c r="Y988" i="3"/>
  <c r="Y992" i="3"/>
  <c r="Y996" i="3"/>
  <c r="Y1000" i="3"/>
  <c r="Y1004" i="3"/>
  <c r="Y1008" i="3"/>
  <c r="Y985" i="3"/>
  <c r="Y989" i="3"/>
  <c r="Y993" i="3"/>
  <c r="Y997" i="3"/>
  <c r="Y1001" i="3"/>
  <c r="Y1005" i="3"/>
  <c r="Y1009" i="3"/>
  <c r="Y870" i="3"/>
  <c r="Y874" i="3"/>
  <c r="Y878" i="3"/>
  <c r="Y882" i="3"/>
  <c r="Y886" i="3"/>
  <c r="Y890" i="3"/>
  <c r="Y894" i="3"/>
  <c r="Y871" i="3"/>
  <c r="Y875" i="3"/>
  <c r="Y879" i="3"/>
  <c r="Y883" i="3"/>
  <c r="Y887" i="3"/>
  <c r="Y891" i="3"/>
  <c r="Y895" i="3"/>
  <c r="Y872" i="3"/>
  <c r="Y876" i="3"/>
  <c r="Y880" i="3"/>
  <c r="Y884" i="3"/>
  <c r="Y888" i="3"/>
  <c r="Y892" i="3"/>
  <c r="Y896" i="3"/>
  <c r="Y873" i="3"/>
  <c r="Y877" i="3"/>
  <c r="Y881" i="3"/>
  <c r="Y885" i="3"/>
  <c r="Y889" i="3"/>
  <c r="Y893" i="3"/>
  <c r="Y897" i="3"/>
  <c r="Y758" i="3"/>
  <c r="Y762" i="3"/>
  <c r="Y766" i="3"/>
  <c r="Y770" i="3"/>
  <c r="Y774" i="3"/>
  <c r="Y778" i="3"/>
  <c r="Y782" i="3"/>
  <c r="Y759" i="3"/>
  <c r="Y763" i="3"/>
  <c r="Y767" i="3"/>
  <c r="Y771" i="3"/>
  <c r="Y775" i="3"/>
  <c r="Y779" i="3"/>
  <c r="Y783" i="3"/>
  <c r="Y760" i="3"/>
  <c r="Y764" i="3"/>
  <c r="Y768" i="3"/>
  <c r="Y772" i="3"/>
  <c r="Y776" i="3"/>
  <c r="Y780" i="3"/>
  <c r="Y784" i="3"/>
  <c r="Y761" i="3"/>
  <c r="Y765" i="3"/>
  <c r="Y769" i="3"/>
  <c r="Y773" i="3"/>
  <c r="Y777" i="3"/>
  <c r="Y781" i="3"/>
  <c r="Y785" i="3"/>
  <c r="Y646" i="3"/>
  <c r="Y650" i="3"/>
  <c r="Y654" i="3"/>
  <c r="Y658" i="3"/>
  <c r="Y662" i="3"/>
  <c r="Y666" i="3"/>
  <c r="Y647" i="3"/>
  <c r="Y651" i="3"/>
  <c r="Y655" i="3"/>
  <c r="Y659" i="3"/>
  <c r="Y652" i="3"/>
  <c r="Y660" i="3"/>
  <c r="Y665" i="3"/>
  <c r="Y670" i="3"/>
  <c r="Y653" i="3"/>
  <c r="Y661" i="3"/>
  <c r="Y667" i="3"/>
  <c r="Y671" i="3"/>
  <c r="Y648" i="3"/>
  <c r="Y656" i="3"/>
  <c r="Y663" i="3"/>
  <c r="Y668" i="3"/>
  <c r="Y672" i="3"/>
  <c r="Y649" i="3"/>
  <c r="Y657" i="3"/>
  <c r="Y664" i="3"/>
  <c r="Y669" i="3"/>
  <c r="Y673" i="3"/>
  <c r="Y534" i="3"/>
  <c r="Y538" i="3"/>
  <c r="Y542" i="3"/>
  <c r="Y546" i="3"/>
  <c r="Y550" i="3"/>
  <c r="Y554" i="3"/>
  <c r="Y558" i="3"/>
  <c r="Y535" i="3"/>
  <c r="Y539" i="3"/>
  <c r="Y543" i="3"/>
  <c r="Y547" i="3"/>
  <c r="Y551" i="3"/>
  <c r="Y555" i="3"/>
  <c r="Y559" i="3"/>
  <c r="Y540" i="3"/>
  <c r="Y548" i="3"/>
  <c r="Y556" i="3"/>
  <c r="Y541" i="3"/>
  <c r="Y549" i="3"/>
  <c r="Y557" i="3"/>
  <c r="Y536" i="3"/>
  <c r="Y544" i="3"/>
  <c r="Y552" i="3"/>
  <c r="Y560" i="3"/>
  <c r="Y537" i="3"/>
  <c r="Y545" i="3"/>
  <c r="Y553" i="3"/>
  <c r="Y561" i="3"/>
  <c r="Y424" i="3"/>
  <c r="Y428" i="3"/>
  <c r="Y432" i="3"/>
  <c r="Y436" i="3"/>
  <c r="Y440" i="3"/>
  <c r="Y422" i="3"/>
  <c r="Y426" i="3"/>
  <c r="Y430" i="3"/>
  <c r="Y434" i="3"/>
  <c r="Y438" i="3"/>
  <c r="Y442" i="3"/>
  <c r="Y423" i="3"/>
  <c r="Y431" i="3"/>
  <c r="Y439" i="3"/>
  <c r="Y445" i="3"/>
  <c r="Y449" i="3"/>
  <c r="Y425" i="3"/>
  <c r="Y433" i="3"/>
  <c r="Y441" i="3"/>
  <c r="Y446" i="3"/>
  <c r="Y427" i="3"/>
  <c r="Y435" i="3"/>
  <c r="Y443" i="3"/>
  <c r="Y447" i="3"/>
  <c r="Y429" i="3"/>
  <c r="Y437" i="3"/>
  <c r="Y444" i="3"/>
  <c r="Y448" i="3"/>
  <c r="Y312" i="3"/>
  <c r="Y316" i="3"/>
  <c r="Y320" i="3"/>
  <c r="Y324" i="3"/>
  <c r="Y328" i="3"/>
  <c r="Y332" i="3"/>
  <c r="Y336" i="3"/>
  <c r="Y313" i="3"/>
  <c r="Y317" i="3"/>
  <c r="Y321" i="3"/>
  <c r="Y310" i="3"/>
  <c r="Y314" i="3"/>
  <c r="Y318" i="3"/>
  <c r="Y322" i="3"/>
  <c r="Y326" i="3"/>
  <c r="Y330" i="3"/>
  <c r="Y334" i="3"/>
  <c r="Y315" i="3"/>
  <c r="Y327" i="3"/>
  <c r="Y335" i="3"/>
  <c r="Y319" i="3"/>
  <c r="Y329" i="3"/>
  <c r="Y337" i="3"/>
  <c r="Y323" i="3"/>
  <c r="Y331" i="3"/>
  <c r="Y311" i="3"/>
  <c r="Y325" i="3"/>
  <c r="Y333" i="3"/>
  <c r="Y200" i="3"/>
  <c r="Y204" i="3"/>
  <c r="Y208" i="3"/>
  <c r="Y212" i="3"/>
  <c r="Y216" i="3"/>
  <c r="Y220" i="3"/>
  <c r="Y224" i="3"/>
  <c r="Y201" i="3"/>
  <c r="Y205" i="3"/>
  <c r="Y209" i="3"/>
  <c r="Y213" i="3"/>
  <c r="Y217" i="3"/>
  <c r="Y221" i="3"/>
  <c r="Y225" i="3"/>
  <c r="Y198" i="3"/>
  <c r="Y202" i="3"/>
  <c r="Y206" i="3"/>
  <c r="Y210" i="3"/>
  <c r="Y214" i="3"/>
  <c r="Y218" i="3"/>
  <c r="Y222" i="3"/>
  <c r="Y211" i="3"/>
  <c r="Y199" i="3"/>
  <c r="Y215" i="3"/>
  <c r="Y203" i="3"/>
  <c r="Y219" i="3"/>
  <c r="Y207" i="3"/>
  <c r="Y223" i="3"/>
  <c r="Y88" i="3"/>
  <c r="Y92" i="3"/>
  <c r="Y96" i="3"/>
  <c r="Y100" i="3"/>
  <c r="Y104" i="3"/>
  <c r="Y108" i="3"/>
  <c r="Y112" i="3"/>
  <c r="Y89" i="3"/>
  <c r="Y93" i="3"/>
  <c r="Y97" i="3"/>
  <c r="Y101" i="3"/>
  <c r="Y105" i="3"/>
  <c r="Y109" i="3"/>
  <c r="Y113" i="3"/>
  <c r="Y86" i="3"/>
  <c r="Y90" i="3"/>
  <c r="Y94" i="3"/>
  <c r="Y98" i="3"/>
  <c r="Y102" i="3"/>
  <c r="Y106" i="3"/>
  <c r="Y110" i="3"/>
  <c r="Y99" i="3"/>
  <c r="Y87" i="3"/>
  <c r="Y103" i="3"/>
  <c r="Y91" i="3"/>
  <c r="Y107" i="3"/>
  <c r="Y95" i="3"/>
  <c r="Y111" i="3"/>
  <c r="Y46" i="3"/>
  <c r="Y42" i="3"/>
  <c r="Y38" i="3"/>
  <c r="Y34" i="3"/>
  <c r="Y30" i="3"/>
  <c r="Y1426" i="3"/>
  <c r="Y1422" i="3"/>
  <c r="Y1418" i="3"/>
  <c r="Y1414" i="3"/>
  <c r="Y1410" i="3"/>
  <c r="Y1406" i="3"/>
  <c r="Y1402" i="3"/>
  <c r="Y1398" i="3"/>
  <c r="Y1394" i="3"/>
  <c r="Y1390" i="3"/>
  <c r="Y1386" i="3"/>
  <c r="Y1382" i="3"/>
  <c r="Y1378" i="3"/>
  <c r="Y1374" i="3"/>
  <c r="Y1370" i="3"/>
  <c r="Y1366" i="3"/>
  <c r="Y1362" i="3"/>
  <c r="Y1358" i="3"/>
  <c r="Y1354" i="3"/>
  <c r="Y1350" i="3"/>
  <c r="Y1346" i="3"/>
  <c r="Y1340" i="3"/>
  <c r="Y814" i="3"/>
  <c r="Y818" i="3"/>
  <c r="Y822" i="3"/>
  <c r="Y826" i="3"/>
  <c r="Y830" i="3"/>
  <c r="Y834" i="3"/>
  <c r="Y838" i="3"/>
  <c r="Y815" i="3"/>
  <c r="Y819" i="3"/>
  <c r="Y823" i="3"/>
  <c r="Y827" i="3"/>
  <c r="Y831" i="3"/>
  <c r="Y835" i="3"/>
  <c r="Y839" i="3"/>
  <c r="Y816" i="3"/>
  <c r="Y820" i="3"/>
  <c r="Y824" i="3"/>
  <c r="Y828" i="3"/>
  <c r="Y832" i="3"/>
  <c r="Y836" i="3"/>
  <c r="Y840" i="3"/>
  <c r="Y817" i="3"/>
  <c r="Y821" i="3"/>
  <c r="Y825" i="3"/>
  <c r="Y829" i="3"/>
  <c r="Y833" i="3"/>
  <c r="Y837" i="3"/>
  <c r="Y841" i="3"/>
  <c r="Y590" i="3"/>
  <c r="Y594" i="3"/>
  <c r="Y598" i="3"/>
  <c r="Y602" i="3"/>
  <c r="Y606" i="3"/>
  <c r="Y610" i="3"/>
  <c r="Y614" i="3"/>
  <c r="Y591" i="3"/>
  <c r="Y595" i="3"/>
  <c r="Y599" i="3"/>
  <c r="Y603" i="3"/>
  <c r="Y607" i="3"/>
  <c r="Y611" i="3"/>
  <c r="Y615" i="3"/>
  <c r="Y596" i="3"/>
  <c r="Y604" i="3"/>
  <c r="Y612" i="3"/>
  <c r="Y597" i="3"/>
  <c r="Y605" i="3"/>
  <c r="Y613" i="3"/>
  <c r="Y592" i="3"/>
  <c r="Y600" i="3"/>
  <c r="Y608" i="3"/>
  <c r="Y616" i="3"/>
  <c r="Y593" i="3"/>
  <c r="Y601" i="3"/>
  <c r="Y609" i="3"/>
  <c r="Y617" i="3"/>
  <c r="Y368" i="3"/>
  <c r="Y372" i="3"/>
  <c r="Y376" i="3"/>
  <c r="Y380" i="3"/>
  <c r="Y384" i="3"/>
  <c r="Y388" i="3"/>
  <c r="Y392" i="3"/>
  <c r="Y366" i="3"/>
  <c r="Y370" i="3"/>
  <c r="Y374" i="3"/>
  <c r="Y378" i="3"/>
  <c r="Y382" i="3"/>
  <c r="Y386" i="3"/>
  <c r="Y390" i="3"/>
  <c r="Y367" i="3"/>
  <c r="Y375" i="3"/>
  <c r="Y383" i="3"/>
  <c r="Y391" i="3"/>
  <c r="Y369" i="3"/>
  <c r="Y377" i="3"/>
  <c r="Y385" i="3"/>
  <c r="Y393" i="3"/>
  <c r="Y371" i="3"/>
  <c r="Y379" i="3"/>
  <c r="Y387" i="3"/>
  <c r="Y373" i="3"/>
  <c r="Y381" i="3"/>
  <c r="Y389" i="3"/>
  <c r="Y1010" i="3"/>
  <c r="Y1014" i="3"/>
  <c r="Y1018" i="3"/>
  <c r="Y1022" i="3"/>
  <c r="Y1026" i="3"/>
  <c r="Y1030" i="3"/>
  <c r="Y1034" i="3"/>
  <c r="Y1011" i="3"/>
  <c r="Y1015" i="3"/>
  <c r="Y1019" i="3"/>
  <c r="Y1023" i="3"/>
  <c r="Y1027" i="3"/>
  <c r="Y1031" i="3"/>
  <c r="Y1035" i="3"/>
  <c r="Y1012" i="3"/>
  <c r="Y1016" i="3"/>
  <c r="Y1020" i="3"/>
  <c r="Y1024" i="3"/>
  <c r="Y1028" i="3"/>
  <c r="Y1032" i="3"/>
  <c r="Y1036" i="3"/>
  <c r="Y1013" i="3"/>
  <c r="Y1017" i="3"/>
  <c r="Y1021" i="3"/>
  <c r="Y1025" i="3"/>
  <c r="Y1029" i="3"/>
  <c r="Y1033" i="3"/>
  <c r="Y1037" i="3"/>
  <c r="Y898" i="3"/>
  <c r="Y902" i="3"/>
  <c r="Y906" i="3"/>
  <c r="Y910" i="3"/>
  <c r="Y914" i="3"/>
  <c r="Y918" i="3"/>
  <c r="Y922" i="3"/>
  <c r="Y899" i="3"/>
  <c r="Y903" i="3"/>
  <c r="Y907" i="3"/>
  <c r="Y911" i="3"/>
  <c r="Y915" i="3"/>
  <c r="Y919" i="3"/>
  <c r="Y923" i="3"/>
  <c r="Y900" i="3"/>
  <c r="Y904" i="3"/>
  <c r="Y908" i="3"/>
  <c r="Y912" i="3"/>
  <c r="Y916" i="3"/>
  <c r="Y920" i="3"/>
  <c r="Y901" i="3"/>
  <c r="Y905" i="3"/>
  <c r="Y909" i="3"/>
  <c r="Y913" i="3"/>
  <c r="Y917" i="3"/>
  <c r="Y921" i="3"/>
  <c r="Y924" i="3"/>
  <c r="Y925" i="3"/>
  <c r="Y786" i="3"/>
  <c r="Y790" i="3"/>
  <c r="Y794" i="3"/>
  <c r="Y798" i="3"/>
  <c r="Y802" i="3"/>
  <c r="Y806" i="3"/>
  <c r="Y810" i="3"/>
  <c r="Y787" i="3"/>
  <c r="Y791" i="3"/>
  <c r="Y795" i="3"/>
  <c r="Y799" i="3"/>
  <c r="Y803" i="3"/>
  <c r="Y807" i="3"/>
  <c r="Y811" i="3"/>
  <c r="Y788" i="3"/>
  <c r="Y792" i="3"/>
  <c r="Y796" i="3"/>
  <c r="Y800" i="3"/>
  <c r="Y804" i="3"/>
  <c r="Y808" i="3"/>
  <c r="Y812" i="3"/>
  <c r="Y789" i="3"/>
  <c r="Y793" i="3"/>
  <c r="Y797" i="3"/>
  <c r="Y801" i="3"/>
  <c r="Y805" i="3"/>
  <c r="Y809" i="3"/>
  <c r="Y813" i="3"/>
  <c r="Y562" i="3"/>
  <c r="Y566" i="3"/>
  <c r="Y570" i="3"/>
  <c r="Y574" i="3"/>
  <c r="Y578" i="3"/>
  <c r="Y582" i="3"/>
  <c r="Y586" i="3"/>
  <c r="Y563" i="3"/>
  <c r="Y567" i="3"/>
  <c r="Y571" i="3"/>
  <c r="Y575" i="3"/>
  <c r="Y579" i="3"/>
  <c r="Y583" i="3"/>
  <c r="Y587" i="3"/>
  <c r="Y564" i="3"/>
  <c r="Y572" i="3"/>
  <c r="Y580" i="3"/>
  <c r="Y588" i="3"/>
  <c r="Y565" i="3"/>
  <c r="Y573" i="3"/>
  <c r="Y581" i="3"/>
  <c r="Y589" i="3"/>
  <c r="Y568" i="3"/>
  <c r="Y576" i="3"/>
  <c r="Y584" i="3"/>
  <c r="Y569" i="3"/>
  <c r="Y577" i="3"/>
  <c r="Y585" i="3"/>
  <c r="Y453" i="3"/>
  <c r="Y457" i="3"/>
  <c r="Y461" i="3"/>
  <c r="Y465" i="3"/>
  <c r="Y469" i="3"/>
  <c r="Y473" i="3"/>
  <c r="Y477" i="3"/>
  <c r="Y450" i="3"/>
  <c r="Y454" i="3"/>
  <c r="Y458" i="3"/>
  <c r="Y462" i="3"/>
  <c r="Y466" i="3"/>
  <c r="Y470" i="3"/>
  <c r="Y474" i="3"/>
  <c r="Y451" i="3"/>
  <c r="Y455" i="3"/>
  <c r="Y459" i="3"/>
  <c r="Y463" i="3"/>
  <c r="Y467" i="3"/>
  <c r="Y471" i="3"/>
  <c r="Y475" i="3"/>
  <c r="Y452" i="3"/>
  <c r="Y456" i="3"/>
  <c r="Y460" i="3"/>
  <c r="Y464" i="3"/>
  <c r="Y468" i="3"/>
  <c r="Y472" i="3"/>
  <c r="Y476" i="3"/>
  <c r="Y340" i="3"/>
  <c r="Y344" i="3"/>
  <c r="Y348" i="3"/>
  <c r="Y352" i="3"/>
  <c r="Y356" i="3"/>
  <c r="Y360" i="3"/>
  <c r="Y364" i="3"/>
  <c r="Y338" i="3"/>
  <c r="Y342" i="3"/>
  <c r="Y346" i="3"/>
  <c r="Y350" i="3"/>
  <c r="Y354" i="3"/>
  <c r="Y358" i="3"/>
  <c r="Y362" i="3"/>
  <c r="Y343" i="3"/>
  <c r="Y351" i="3"/>
  <c r="Y359" i="3"/>
  <c r="Y345" i="3"/>
  <c r="Y353" i="3"/>
  <c r="Y361" i="3"/>
  <c r="Y339" i="3"/>
  <c r="Y347" i="3"/>
  <c r="Y355" i="3"/>
  <c r="Y363" i="3"/>
  <c r="Y341" i="3"/>
  <c r="Y349" i="3"/>
  <c r="Y357" i="3"/>
  <c r="Y365" i="3"/>
  <c r="Y1290" i="3"/>
  <c r="Y1294" i="3"/>
  <c r="Y1298" i="3"/>
  <c r="Y1302" i="3"/>
  <c r="Y1306" i="3"/>
  <c r="Y1310" i="3"/>
  <c r="Y1314" i="3"/>
  <c r="Y1291" i="3"/>
  <c r="Y1295" i="3"/>
  <c r="Y1299" i="3"/>
  <c r="Y1303" i="3"/>
  <c r="Y1307" i="3"/>
  <c r="Y1311" i="3"/>
  <c r="Y1315" i="3"/>
  <c r="Y1292" i="3"/>
  <c r="Y1296" i="3"/>
  <c r="Y1300" i="3"/>
  <c r="Y1304" i="3"/>
  <c r="Y1308" i="3"/>
  <c r="Y1312" i="3"/>
  <c r="Y1316" i="3"/>
  <c r="Y1293" i="3"/>
  <c r="Y1297" i="3"/>
  <c r="Y1301" i="3"/>
  <c r="Y1305" i="3"/>
  <c r="Y1309" i="3"/>
  <c r="Y1313" i="3"/>
  <c r="Y1317" i="3"/>
  <c r="Y1178" i="3"/>
  <c r="Y1182" i="3"/>
  <c r="Y1186" i="3"/>
  <c r="Y1190" i="3"/>
  <c r="Y1194" i="3"/>
  <c r="Y1198" i="3"/>
  <c r="Y1202" i="3"/>
  <c r="Y1179" i="3"/>
  <c r="Y1183" i="3"/>
  <c r="Y1187" i="3"/>
  <c r="Y1191" i="3"/>
  <c r="Y1195" i="3"/>
  <c r="Y1199" i="3"/>
  <c r="Y1203" i="3"/>
  <c r="Y1180" i="3"/>
  <c r="Y1184" i="3"/>
  <c r="Y1188" i="3"/>
  <c r="Y1192" i="3"/>
  <c r="Y1196" i="3"/>
  <c r="Y1200" i="3"/>
  <c r="Y1204" i="3"/>
  <c r="Y1181" i="3"/>
  <c r="Y1185" i="3"/>
  <c r="Y1189" i="3"/>
  <c r="Y1193" i="3"/>
  <c r="Y1197" i="3"/>
  <c r="Y1201" i="3"/>
  <c r="Y1205" i="3"/>
  <c r="Y1066" i="3"/>
  <c r="Y1070" i="3"/>
  <c r="Y1074" i="3"/>
  <c r="Y1078" i="3"/>
  <c r="Y1082" i="3"/>
  <c r="Y1086" i="3"/>
  <c r="Y1090" i="3"/>
  <c r="Y1067" i="3"/>
  <c r="Y1071" i="3"/>
  <c r="Y1075" i="3"/>
  <c r="Y1079" i="3"/>
  <c r="Y1083" i="3"/>
  <c r="Y1087" i="3"/>
  <c r="Y1091" i="3"/>
  <c r="Y1068" i="3"/>
  <c r="Y1072" i="3"/>
  <c r="Y1076" i="3"/>
  <c r="Y1080" i="3"/>
  <c r="Y1084" i="3"/>
  <c r="Y1088" i="3"/>
  <c r="Y1092" i="3"/>
  <c r="Y1069" i="3"/>
  <c r="Y1073" i="3"/>
  <c r="Y1077" i="3"/>
  <c r="Y1081" i="3"/>
  <c r="Y1085" i="3"/>
  <c r="Y1089" i="3"/>
  <c r="Y1093" i="3"/>
  <c r="Y954" i="3"/>
  <c r="Y958" i="3"/>
  <c r="Y962" i="3"/>
  <c r="Y966" i="3"/>
  <c r="Y970" i="3"/>
  <c r="Y974" i="3"/>
  <c r="Y978" i="3"/>
  <c r="Y955" i="3"/>
  <c r="Y959" i="3"/>
  <c r="Y963" i="3"/>
  <c r="Y967" i="3"/>
  <c r="Y971" i="3"/>
  <c r="Y975" i="3"/>
  <c r="Y979" i="3"/>
  <c r="Y956" i="3"/>
  <c r="Y960" i="3"/>
  <c r="Y964" i="3"/>
  <c r="Y968" i="3"/>
  <c r="Y972" i="3"/>
  <c r="Y976" i="3"/>
  <c r="Y980" i="3"/>
  <c r="Y957" i="3"/>
  <c r="Y961" i="3"/>
  <c r="Y965" i="3"/>
  <c r="Y969" i="3"/>
  <c r="Y973" i="3"/>
  <c r="Y977" i="3"/>
  <c r="Y981" i="3"/>
  <c r="Y842" i="3"/>
  <c r="Y846" i="3"/>
  <c r="Y850" i="3"/>
  <c r="Y854" i="3"/>
  <c r="Y858" i="3"/>
  <c r="Y862" i="3"/>
  <c r="Y866" i="3"/>
  <c r="Y843" i="3"/>
  <c r="Y847" i="3"/>
  <c r="Y851" i="3"/>
  <c r="Y855" i="3"/>
  <c r="Y859" i="3"/>
  <c r="Y863" i="3"/>
  <c r="Y867" i="3"/>
  <c r="Y844" i="3"/>
  <c r="Y848" i="3"/>
  <c r="Y852" i="3"/>
  <c r="Y856" i="3"/>
  <c r="Y860" i="3"/>
  <c r="Y864" i="3"/>
  <c r="Y868" i="3"/>
  <c r="Y845" i="3"/>
  <c r="Y849" i="3"/>
  <c r="Y853" i="3"/>
  <c r="Y857" i="3"/>
  <c r="Y861" i="3"/>
  <c r="Y865" i="3"/>
  <c r="Y869" i="3"/>
  <c r="Y730" i="3"/>
  <c r="Y734" i="3"/>
  <c r="Y738" i="3"/>
  <c r="Y742" i="3"/>
  <c r="Y746" i="3"/>
  <c r="Y750" i="3"/>
  <c r="Y754" i="3"/>
  <c r="Y731" i="3"/>
  <c r="Y735" i="3"/>
  <c r="Y739" i="3"/>
  <c r="Y743" i="3"/>
  <c r="Y747" i="3"/>
  <c r="Y751" i="3"/>
  <c r="Y755" i="3"/>
  <c r="Y732" i="3"/>
  <c r="Y736" i="3"/>
  <c r="Y740" i="3"/>
  <c r="Y744" i="3"/>
  <c r="Y748" i="3"/>
  <c r="Y752" i="3"/>
  <c r="Y756" i="3"/>
  <c r="Y733" i="3"/>
  <c r="Y737" i="3"/>
  <c r="Y741" i="3"/>
  <c r="Y745" i="3"/>
  <c r="Y749" i="3"/>
  <c r="Y753" i="3"/>
  <c r="Y757" i="3"/>
  <c r="Y618" i="3"/>
  <c r="Y622" i="3"/>
  <c r="Y626" i="3"/>
  <c r="Y630" i="3"/>
  <c r="Y634" i="3"/>
  <c r="Y638" i="3"/>
  <c r="Y642" i="3"/>
  <c r="Y619" i="3"/>
  <c r="Y623" i="3"/>
  <c r="Y627" i="3"/>
  <c r="Y631" i="3"/>
  <c r="Y635" i="3"/>
  <c r="Y639" i="3"/>
  <c r="Y643" i="3"/>
  <c r="Y620" i="3"/>
  <c r="Y628" i="3"/>
  <c r="Y636" i="3"/>
  <c r="Y644" i="3"/>
  <c r="Y621" i="3"/>
  <c r="Y629" i="3"/>
  <c r="Y637" i="3"/>
  <c r="Y645" i="3"/>
  <c r="Y624" i="3"/>
  <c r="Y632" i="3"/>
  <c r="Y640" i="3"/>
  <c r="Y625" i="3"/>
  <c r="Y633" i="3"/>
  <c r="Y641" i="3"/>
  <c r="Y509" i="3"/>
  <c r="Y513" i="3"/>
  <c r="Y517" i="3"/>
  <c r="Y521" i="3"/>
  <c r="Y525" i="3"/>
  <c r="Y529" i="3"/>
  <c r="Y533" i="3"/>
  <c r="Y506" i="3"/>
  <c r="Y510" i="3"/>
  <c r="Y514" i="3"/>
  <c r="Y518" i="3"/>
  <c r="Y522" i="3"/>
  <c r="Y526" i="3"/>
  <c r="Y530" i="3"/>
  <c r="Y507" i="3"/>
  <c r="Y511" i="3"/>
  <c r="Y515" i="3"/>
  <c r="Y519" i="3"/>
  <c r="Y523" i="3"/>
  <c r="Y527" i="3"/>
  <c r="Y531" i="3"/>
  <c r="Y512" i="3"/>
  <c r="Y528" i="3"/>
  <c r="Y516" i="3"/>
  <c r="Y532" i="3"/>
  <c r="Y520" i="3"/>
  <c r="Y508" i="3"/>
  <c r="Y524" i="3"/>
  <c r="Y396" i="3"/>
  <c r="Y400" i="3"/>
  <c r="Y404" i="3"/>
  <c r="Y408" i="3"/>
  <c r="Y412" i="3"/>
  <c r="Y416" i="3"/>
  <c r="Y420" i="3"/>
  <c r="Y394" i="3"/>
  <c r="Y398" i="3"/>
  <c r="Y402" i="3"/>
  <c r="Y406" i="3"/>
  <c r="Y410" i="3"/>
  <c r="Y414" i="3"/>
  <c r="Y418" i="3"/>
  <c r="Y399" i="3"/>
  <c r="Y407" i="3"/>
  <c r="Y415" i="3"/>
  <c r="Y401" i="3"/>
  <c r="Y409" i="3"/>
  <c r="Y417" i="3"/>
  <c r="Y395" i="3"/>
  <c r="Y403" i="3"/>
  <c r="Y411" i="3"/>
  <c r="Y419" i="3"/>
  <c r="Y397" i="3"/>
  <c r="Y405" i="3"/>
  <c r="Y413" i="3"/>
  <c r="Y421" i="3"/>
  <c r="Y284" i="3"/>
  <c r="Y288" i="3"/>
  <c r="Y292" i="3"/>
  <c r="Y296" i="3"/>
  <c r="Y300" i="3"/>
  <c r="Y304" i="3"/>
  <c r="Y308" i="3"/>
  <c r="Y285" i="3"/>
  <c r="Y289" i="3"/>
  <c r="Y293" i="3"/>
  <c r="Y297" i="3"/>
  <c r="Y301" i="3"/>
  <c r="Y305" i="3"/>
  <c r="Y309" i="3"/>
  <c r="Y282" i="3"/>
  <c r="Y286" i="3"/>
  <c r="Y290" i="3"/>
  <c r="Y294" i="3"/>
  <c r="Y298" i="3"/>
  <c r="Y302" i="3"/>
  <c r="Y306" i="3"/>
  <c r="Y283" i="3"/>
  <c r="Y299" i="3"/>
  <c r="Y287" i="3"/>
  <c r="Y303" i="3"/>
  <c r="Y291" i="3"/>
  <c r="Y307" i="3"/>
  <c r="Y295" i="3"/>
  <c r="Y172" i="3"/>
  <c r="Y176" i="3"/>
  <c r="Y180" i="3"/>
  <c r="Y184" i="3"/>
  <c r="Y188" i="3"/>
  <c r="Y192" i="3"/>
  <c r="Y196" i="3"/>
  <c r="Y173" i="3"/>
  <c r="Y177" i="3"/>
  <c r="Y181" i="3"/>
  <c r="Y185" i="3"/>
  <c r="Y189" i="3"/>
  <c r="Y193" i="3"/>
  <c r="Y197" i="3"/>
  <c r="Y170" i="3"/>
  <c r="Y174" i="3"/>
  <c r="Y178" i="3"/>
  <c r="Y182" i="3"/>
  <c r="Y186" i="3"/>
  <c r="Y190" i="3"/>
  <c r="Y194" i="3"/>
  <c r="Y179" i="3"/>
  <c r="Y195" i="3"/>
  <c r="Y183" i="3"/>
  <c r="Y171" i="3"/>
  <c r="Y187" i="3"/>
  <c r="Y175" i="3"/>
  <c r="Y191" i="3"/>
  <c r="Y60" i="3"/>
  <c r="Y64" i="3"/>
  <c r="Y68" i="3"/>
  <c r="Y72" i="3"/>
  <c r="Y76" i="3"/>
  <c r="Y80" i="3"/>
  <c r="Y84" i="3"/>
  <c r="Y61" i="3"/>
  <c r="Y65" i="3"/>
  <c r="Y69" i="3"/>
  <c r="Y73" i="3"/>
  <c r="Y77" i="3"/>
  <c r="Y81" i="3"/>
  <c r="Y85" i="3"/>
  <c r="Y58" i="3"/>
  <c r="Y62" i="3"/>
  <c r="Y66" i="3"/>
  <c r="Y70" i="3"/>
  <c r="Y74" i="3"/>
  <c r="Y78" i="3"/>
  <c r="Y82" i="3"/>
  <c r="Y67" i="3"/>
  <c r="Y83" i="3"/>
  <c r="Y71" i="3"/>
  <c r="Y59" i="3"/>
  <c r="Y75" i="3"/>
  <c r="Y63" i="3"/>
  <c r="Y79" i="3"/>
  <c r="Y45" i="3"/>
  <c r="Y41" i="3"/>
  <c r="Y37" i="3"/>
  <c r="Y33" i="3"/>
  <c r="Y1429" i="3"/>
  <c r="Y1425" i="3"/>
  <c r="Y1421" i="3"/>
  <c r="Y1417" i="3"/>
  <c r="Y1413" i="3"/>
  <c r="Y1409" i="3"/>
  <c r="Y1401" i="3"/>
  <c r="Y1397" i="3"/>
  <c r="Y1393" i="3"/>
  <c r="Y1389" i="3"/>
  <c r="Y1385" i="3"/>
  <c r="Y1381" i="3"/>
  <c r="Y1373" i="3"/>
  <c r="Y1369" i="3"/>
  <c r="Y1365" i="3"/>
  <c r="Y1361" i="3"/>
  <c r="Y1357" i="3"/>
  <c r="Y1353" i="3"/>
  <c r="Y1345" i="3"/>
  <c r="Y1337" i="3"/>
  <c r="Y1147" i="3"/>
  <c r="Y1143" i="3"/>
  <c r="Y1139" i="3"/>
  <c r="Y1135" i="3"/>
  <c r="Y1131" i="3"/>
  <c r="Y1127" i="3"/>
  <c r="Y1123" i="3"/>
  <c r="Y1146" i="3"/>
  <c r="Y1142" i="3"/>
  <c r="Y1138" i="3"/>
  <c r="Y1134" i="3"/>
  <c r="Y1130" i="3"/>
  <c r="Y1126" i="3"/>
  <c r="Y1122" i="3"/>
  <c r="Y1149" i="3"/>
  <c r="Y1145" i="3"/>
  <c r="Y1141" i="3"/>
  <c r="Y1137" i="3"/>
  <c r="Y1133" i="3"/>
  <c r="Y1129" i="3"/>
  <c r="Y1125" i="3"/>
  <c r="Y1148" i="3"/>
  <c r="Y1144" i="3"/>
  <c r="Y1140" i="3"/>
  <c r="Y1136" i="3"/>
  <c r="Y1132" i="3"/>
  <c r="Y1128" i="3"/>
  <c r="Y1175" i="3"/>
  <c r="Y1171" i="3"/>
  <c r="Y1167" i="3"/>
  <c r="Y1163" i="3"/>
  <c r="Y1159" i="3"/>
  <c r="Y1155" i="3"/>
  <c r="Y1151" i="3"/>
  <c r="Y1174" i="3"/>
  <c r="Y1170" i="3"/>
  <c r="Y1166" i="3"/>
  <c r="Y1162" i="3"/>
  <c r="Y1158" i="3"/>
  <c r="Y1154" i="3"/>
  <c r="Y1150" i="3"/>
  <c r="Y1177" i="3"/>
  <c r="Y1173" i="3"/>
  <c r="Y1169" i="3"/>
  <c r="Y1165" i="3"/>
  <c r="Y1161" i="3"/>
  <c r="Y1157" i="3"/>
  <c r="Y1153" i="3"/>
  <c r="Y1176" i="3"/>
  <c r="Y1172" i="3"/>
  <c r="Y1168" i="3"/>
  <c r="Y1164" i="3"/>
  <c r="Y1160" i="3"/>
  <c r="Y1156" i="3"/>
  <c r="Y279" i="3"/>
  <c r="Y275" i="3"/>
  <c r="Y271" i="3"/>
  <c r="Y267" i="3"/>
  <c r="Y263" i="3"/>
  <c r="Y259" i="3"/>
  <c r="Y255" i="3"/>
  <c r="Y278" i="3"/>
  <c r="Y274" i="3"/>
  <c r="Y270" i="3"/>
  <c r="Y266" i="3"/>
  <c r="Y262" i="3"/>
  <c r="Y258" i="3"/>
  <c r="Y254" i="3"/>
  <c r="Y281" i="3"/>
  <c r="Y277" i="3"/>
  <c r="Y273" i="3"/>
  <c r="Y269" i="3"/>
  <c r="Y265" i="3"/>
  <c r="Y261" i="3"/>
  <c r="Y257" i="3"/>
  <c r="Y280" i="3"/>
  <c r="Y276" i="3"/>
  <c r="Y272" i="3"/>
  <c r="Y268" i="3"/>
  <c r="Y264" i="3"/>
  <c r="Y260" i="3"/>
  <c r="Y251" i="3"/>
  <c r="Y247" i="3"/>
  <c r="Y243" i="3"/>
  <c r="Y239" i="3"/>
  <c r="Y235" i="3"/>
  <c r="Y231" i="3"/>
  <c r="Y227" i="3"/>
  <c r="Y250" i="3"/>
  <c r="Y246" i="3"/>
  <c r="Y242" i="3"/>
  <c r="Y238" i="3"/>
  <c r="Y234" i="3"/>
  <c r="Y230" i="3"/>
  <c r="Y226" i="3"/>
  <c r="Y253" i="3"/>
  <c r="Y249" i="3"/>
  <c r="Y245" i="3"/>
  <c r="Y241" i="3"/>
  <c r="Y237" i="3"/>
  <c r="Y233" i="3"/>
  <c r="Y229" i="3"/>
  <c r="Y252" i="3"/>
  <c r="Y248" i="3"/>
  <c r="Y244" i="3"/>
  <c r="Y240" i="3"/>
  <c r="Y236" i="3"/>
  <c r="Y232" i="3"/>
  <c r="M7" i="3"/>
  <c r="M1409" i="3"/>
  <c r="M1381" i="3"/>
  <c r="M1353" i="3"/>
  <c r="M1325" i="3"/>
  <c r="M1297" i="3"/>
  <c r="M1269" i="3"/>
  <c r="M1241" i="3"/>
  <c r="M1213" i="3"/>
  <c r="M1185" i="3"/>
  <c r="M1157" i="3"/>
  <c r="M1129" i="3"/>
  <c r="M1101" i="3"/>
  <c r="M1073" i="3"/>
  <c r="M1045" i="3"/>
  <c r="M1017" i="3"/>
  <c r="M989" i="3"/>
  <c r="M961" i="3"/>
  <c r="M933" i="3"/>
  <c r="M905" i="3"/>
  <c r="M877" i="3"/>
  <c r="M849" i="3"/>
  <c r="M821" i="3"/>
  <c r="M793" i="3"/>
  <c r="M765" i="3"/>
  <c r="M737" i="3"/>
  <c r="M709" i="3"/>
  <c r="M653" i="3"/>
  <c r="M625" i="3"/>
  <c r="M597" i="3"/>
  <c r="M569" i="3"/>
  <c r="M541" i="3"/>
  <c r="M513" i="3"/>
  <c r="M485" i="3"/>
  <c r="M457" i="3"/>
  <c r="M429" i="3"/>
  <c r="M401" i="3"/>
  <c r="M373" i="3"/>
  <c r="M345" i="3"/>
  <c r="M317" i="3"/>
  <c r="M289" i="3"/>
  <c r="M261" i="3"/>
  <c r="M233" i="3"/>
  <c r="M205" i="3"/>
  <c r="M177" i="3"/>
  <c r="M149" i="3"/>
  <c r="M121" i="3"/>
  <c r="M93" i="3"/>
  <c r="M65" i="3"/>
  <c r="M37" i="3"/>
  <c r="M681" i="3"/>
  <c r="M9" i="3"/>
  <c r="M29" i="3" l="1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8" i="3"/>
  <c r="M6" i="3"/>
  <c r="M5" i="3"/>
  <c r="M4" i="3"/>
  <c r="M3" i="3"/>
  <c r="J6" i="3" l="1"/>
  <c r="L6" i="3"/>
  <c r="J18" i="3"/>
  <c r="L18" i="3"/>
  <c r="J26" i="3"/>
  <c r="L26" i="3"/>
  <c r="J7" i="3"/>
  <c r="L7" i="3"/>
  <c r="J11" i="3"/>
  <c r="L11" i="3"/>
  <c r="J15" i="3"/>
  <c r="L15" i="3"/>
  <c r="J19" i="3"/>
  <c r="L19" i="3"/>
  <c r="J23" i="3"/>
  <c r="L23" i="3"/>
  <c r="J27" i="3"/>
  <c r="L27" i="3"/>
  <c r="J10" i="3"/>
  <c r="L10" i="3"/>
  <c r="J3" i="3"/>
  <c r="L3" i="3"/>
  <c r="J8" i="3"/>
  <c r="L8" i="3"/>
  <c r="J20" i="3"/>
  <c r="L20" i="3"/>
  <c r="J14" i="3"/>
  <c r="L14" i="3"/>
  <c r="J22" i="3"/>
  <c r="L22" i="3"/>
  <c r="J4" i="3"/>
  <c r="L4" i="3"/>
  <c r="J12" i="3"/>
  <c r="L12" i="3"/>
  <c r="J16" i="3"/>
  <c r="L16" i="3"/>
  <c r="J24" i="3"/>
  <c r="L24" i="3"/>
  <c r="J28" i="3"/>
  <c r="L28" i="3"/>
  <c r="J5" i="3"/>
  <c r="L5" i="3"/>
  <c r="J9" i="3"/>
  <c r="L9" i="3"/>
  <c r="J13" i="3"/>
  <c r="L13" i="3"/>
  <c r="J17" i="3"/>
  <c r="L17" i="3"/>
  <c r="J21" i="3"/>
  <c r="L21" i="3"/>
  <c r="J25" i="3"/>
  <c r="L25" i="3"/>
  <c r="J29" i="3"/>
  <c r="L29" i="3"/>
  <c r="M1401" i="3"/>
  <c r="M1345" i="3"/>
  <c r="M1317" i="3"/>
  <c r="M1289" i="3"/>
  <c r="M1233" i="3"/>
  <c r="M1121" i="3"/>
  <c r="M1093" i="3"/>
  <c r="M1065" i="3"/>
  <c r="M1009" i="3"/>
  <c r="M953" i="3"/>
  <c r="M925" i="3"/>
  <c r="M897" i="3"/>
  <c r="M869" i="3"/>
  <c r="M841" i="3"/>
  <c r="M813" i="3"/>
  <c r="M757" i="3"/>
  <c r="M729" i="3"/>
  <c r="M673" i="3"/>
  <c r="M645" i="3"/>
  <c r="M617" i="3"/>
  <c r="M589" i="3"/>
  <c r="M561" i="3"/>
  <c r="M449" i="3"/>
  <c r="M393" i="3"/>
  <c r="M337" i="3"/>
  <c r="M253" i="3"/>
  <c r="M225" i="3"/>
  <c r="M197" i="3"/>
  <c r="M169" i="3"/>
  <c r="M141" i="3"/>
  <c r="M85" i="3"/>
  <c r="M1429" i="3"/>
  <c r="M1373" i="3"/>
  <c r="M1261" i="3"/>
  <c r="M1205" i="3"/>
  <c r="M1177" i="3"/>
  <c r="M1149" i="3"/>
  <c r="M1037" i="3"/>
  <c r="M981" i="3"/>
  <c r="M785" i="3"/>
  <c r="M701" i="3"/>
  <c r="M533" i="3"/>
  <c r="M505" i="3"/>
  <c r="M477" i="3"/>
  <c r="M421" i="3"/>
  <c r="M365" i="3"/>
  <c r="M309" i="3"/>
  <c r="M281" i="3"/>
  <c r="M113" i="3"/>
  <c r="M57" i="3"/>
  <c r="M2" i="3"/>
  <c r="J57" i="3" l="1"/>
  <c r="L57" i="3"/>
  <c r="J113" i="3"/>
  <c r="L113" i="3"/>
  <c r="J281" i="3"/>
  <c r="L281" i="3"/>
  <c r="J309" i="3"/>
  <c r="L309" i="3"/>
  <c r="J365" i="3"/>
  <c r="L365" i="3"/>
  <c r="J505" i="3"/>
  <c r="L505" i="3"/>
  <c r="J533" i="3"/>
  <c r="L533" i="3"/>
  <c r="J701" i="3"/>
  <c r="L701" i="3"/>
  <c r="J981" i="3"/>
  <c r="L981" i="3"/>
  <c r="J1373" i="3"/>
  <c r="L1373" i="3"/>
  <c r="J1429" i="3"/>
  <c r="L1429" i="3"/>
  <c r="J85" i="3"/>
  <c r="L85" i="3"/>
  <c r="J225" i="3"/>
  <c r="L225" i="3"/>
  <c r="J393" i="3"/>
  <c r="L393" i="3"/>
  <c r="J561" i="3"/>
  <c r="L561" i="3"/>
  <c r="J645" i="3"/>
  <c r="L645" i="3"/>
  <c r="J673" i="3"/>
  <c r="L673" i="3"/>
  <c r="J813" i="3"/>
  <c r="L813" i="3"/>
  <c r="J869" i="3"/>
  <c r="L869" i="3"/>
  <c r="J897" i="3"/>
  <c r="L897" i="3"/>
  <c r="J1065" i="3"/>
  <c r="L1065" i="3"/>
  <c r="J1121" i="3"/>
  <c r="L1121" i="3"/>
  <c r="J421" i="3"/>
  <c r="L421" i="3"/>
  <c r="J477" i="3"/>
  <c r="L477" i="3"/>
  <c r="J785" i="3"/>
  <c r="L785" i="3"/>
  <c r="J1037" i="3"/>
  <c r="L1037" i="3"/>
  <c r="J1149" i="3"/>
  <c r="L1149" i="3"/>
  <c r="J1177" i="3"/>
  <c r="L1177" i="3"/>
  <c r="J1205" i="3"/>
  <c r="L1205" i="3"/>
  <c r="J1261" i="3"/>
  <c r="L1261" i="3"/>
  <c r="J141" i="3"/>
  <c r="L141" i="3"/>
  <c r="J169" i="3"/>
  <c r="L169" i="3"/>
  <c r="J197" i="3"/>
  <c r="L197" i="3"/>
  <c r="J253" i="3"/>
  <c r="L253" i="3"/>
  <c r="J337" i="3"/>
  <c r="L337" i="3"/>
  <c r="J449" i="3"/>
  <c r="L449" i="3"/>
  <c r="J589" i="3"/>
  <c r="L589" i="3"/>
  <c r="J617" i="3"/>
  <c r="L617" i="3"/>
  <c r="J729" i="3"/>
  <c r="L729" i="3"/>
  <c r="J757" i="3"/>
  <c r="L757" i="3"/>
  <c r="J841" i="3"/>
  <c r="L841" i="3"/>
  <c r="J925" i="3"/>
  <c r="L925" i="3"/>
  <c r="J953" i="3"/>
  <c r="L953" i="3"/>
  <c r="J1009" i="3"/>
  <c r="L1009" i="3"/>
  <c r="J1093" i="3"/>
  <c r="L1093" i="3"/>
  <c r="J1233" i="3"/>
  <c r="L1233" i="3"/>
  <c r="J1289" i="3"/>
  <c r="L1289" i="3"/>
  <c r="J1317" i="3"/>
  <c r="L1317" i="3"/>
  <c r="J1345" i="3"/>
  <c r="L1345" i="3"/>
  <c r="J1401" i="3"/>
  <c r="L1401" i="3"/>
  <c r="J2" i="3"/>
  <c r="L2" i="3"/>
  <c r="M56" i="3"/>
  <c r="M112" i="3"/>
  <c r="M280" i="3"/>
  <c r="M308" i="3"/>
  <c r="M364" i="3"/>
  <c r="M784" i="3"/>
  <c r="M560" i="3"/>
  <c r="M588" i="3"/>
  <c r="M616" i="3"/>
  <c r="M644" i="3"/>
  <c r="M672" i="3"/>
  <c r="M728" i="3"/>
  <c r="M756" i="3"/>
  <c r="M812" i="3"/>
  <c r="M840" i="3"/>
  <c r="M896" i="3"/>
  <c r="M924" i="3"/>
  <c r="M952" i="3"/>
  <c r="M1008" i="3"/>
  <c r="M1064" i="3"/>
  <c r="M1092" i="3"/>
  <c r="M1120" i="3"/>
  <c r="M1232" i="3"/>
  <c r="M1288" i="3"/>
  <c r="M1316" i="3"/>
  <c r="M1344" i="3"/>
  <c r="M1400" i="3"/>
  <c r="M980" i="3"/>
  <c r="M1036" i="3"/>
  <c r="M1148" i="3"/>
  <c r="M1176" i="3"/>
  <c r="M1204" i="3"/>
  <c r="M1260" i="3"/>
  <c r="M1428" i="3"/>
  <c r="M84" i="3"/>
  <c r="M140" i="3"/>
  <c r="M168" i="3"/>
  <c r="M196" i="3"/>
  <c r="M224" i="3"/>
  <c r="M252" i="3"/>
  <c r="M336" i="3"/>
  <c r="M392" i="3"/>
  <c r="M448" i="3"/>
  <c r="M868" i="3"/>
  <c r="M420" i="3"/>
  <c r="M476" i="3"/>
  <c r="M504" i="3"/>
  <c r="M532" i="3"/>
  <c r="M700" i="3"/>
  <c r="M1372" i="3"/>
  <c r="M40" i="3"/>
  <c r="M48" i="3"/>
  <c r="M92" i="3"/>
  <c r="M100" i="3"/>
  <c r="M108" i="3"/>
  <c r="M256" i="3"/>
  <c r="M264" i="3"/>
  <c r="M272" i="3"/>
  <c r="M292" i="3"/>
  <c r="M300" i="3"/>
  <c r="M340" i="3"/>
  <c r="M348" i="3"/>
  <c r="M356" i="3"/>
  <c r="M400" i="3"/>
  <c r="M408" i="3"/>
  <c r="M416" i="3"/>
  <c r="M452" i="3"/>
  <c r="M460" i="3"/>
  <c r="M468" i="3"/>
  <c r="M484" i="3"/>
  <c r="M492" i="3"/>
  <c r="M500" i="3"/>
  <c r="M508" i="3"/>
  <c r="M516" i="3"/>
  <c r="M524" i="3"/>
  <c r="M676" i="3"/>
  <c r="M684" i="3"/>
  <c r="M696" i="3"/>
  <c r="M760" i="3"/>
  <c r="M768" i="3"/>
  <c r="M776" i="3"/>
  <c r="M960" i="3"/>
  <c r="M968" i="3"/>
  <c r="M976" i="3"/>
  <c r="M1012" i="3"/>
  <c r="M1020" i="3"/>
  <c r="M1028" i="3"/>
  <c r="M1128" i="3"/>
  <c r="M1136" i="3"/>
  <c r="M1144" i="3"/>
  <c r="M1152" i="3"/>
  <c r="M1160" i="3"/>
  <c r="M1168" i="3"/>
  <c r="M1184" i="3"/>
  <c r="M1192" i="3"/>
  <c r="M1200" i="3"/>
  <c r="M1236" i="3"/>
  <c r="M1244" i="3"/>
  <c r="M1252" i="3"/>
  <c r="M1352" i="3"/>
  <c r="M1360" i="3"/>
  <c r="M1368" i="3"/>
  <c r="M1404" i="3"/>
  <c r="M1408" i="3"/>
  <c r="M1416" i="3"/>
  <c r="M1424" i="3"/>
  <c r="M60" i="3"/>
  <c r="M68" i="3"/>
  <c r="M76" i="3"/>
  <c r="M120" i="3"/>
  <c r="M124" i="3"/>
  <c r="M132" i="3"/>
  <c r="M148" i="3"/>
  <c r="M156" i="3"/>
  <c r="M172" i="3"/>
  <c r="M180" i="3"/>
  <c r="M188" i="3"/>
  <c r="M204" i="3"/>
  <c r="M212" i="3"/>
  <c r="M220" i="3"/>
  <c r="M228" i="3"/>
  <c r="M236" i="3"/>
  <c r="M244" i="3"/>
  <c r="M316" i="3"/>
  <c r="M324" i="3"/>
  <c r="M332" i="3"/>
  <c r="M372" i="3"/>
  <c r="M376" i="3"/>
  <c r="M380" i="3"/>
  <c r="M384" i="3"/>
  <c r="M388" i="3"/>
  <c r="M424" i="3"/>
  <c r="M36" i="3"/>
  <c r="M44" i="3"/>
  <c r="M52" i="3"/>
  <c r="M88" i="3"/>
  <c r="M96" i="3"/>
  <c r="M104" i="3"/>
  <c r="M260" i="3"/>
  <c r="M268" i="3"/>
  <c r="M276" i="3"/>
  <c r="M284" i="3"/>
  <c r="M288" i="3"/>
  <c r="M296" i="3"/>
  <c r="M304" i="3"/>
  <c r="M344" i="3"/>
  <c r="M352" i="3"/>
  <c r="M360" i="3"/>
  <c r="M396" i="3"/>
  <c r="M404" i="3"/>
  <c r="M412" i="3"/>
  <c r="M456" i="3"/>
  <c r="M464" i="3"/>
  <c r="M472" i="3"/>
  <c r="M480" i="3"/>
  <c r="M488" i="3"/>
  <c r="M496" i="3"/>
  <c r="M512" i="3"/>
  <c r="M520" i="3"/>
  <c r="M528" i="3"/>
  <c r="M680" i="3"/>
  <c r="M688" i="3"/>
  <c r="M692" i="3"/>
  <c r="M764" i="3"/>
  <c r="M772" i="3"/>
  <c r="M780" i="3"/>
  <c r="M956" i="3"/>
  <c r="M964" i="3"/>
  <c r="M972" i="3"/>
  <c r="M1016" i="3"/>
  <c r="M1024" i="3"/>
  <c r="M1032" i="3"/>
  <c r="M1124" i="3"/>
  <c r="M1132" i="3"/>
  <c r="M1140" i="3"/>
  <c r="M1156" i="3"/>
  <c r="M1164" i="3"/>
  <c r="M1172" i="3"/>
  <c r="M1180" i="3"/>
  <c r="M1188" i="3"/>
  <c r="M1196" i="3"/>
  <c r="M1240" i="3"/>
  <c r="M1248" i="3"/>
  <c r="M1256" i="3"/>
  <c r="M1348" i="3"/>
  <c r="M1356" i="3"/>
  <c r="M1364" i="3"/>
  <c r="M1412" i="3"/>
  <c r="M1420" i="3"/>
  <c r="M64" i="3"/>
  <c r="M72" i="3"/>
  <c r="M80" i="3"/>
  <c r="M116" i="3"/>
  <c r="M128" i="3"/>
  <c r="M136" i="3"/>
  <c r="M144" i="3"/>
  <c r="M152" i="3"/>
  <c r="M160" i="3"/>
  <c r="M164" i="3"/>
  <c r="M176" i="3"/>
  <c r="M184" i="3"/>
  <c r="M192" i="3"/>
  <c r="M200" i="3"/>
  <c r="M208" i="3"/>
  <c r="M216" i="3"/>
  <c r="M232" i="3"/>
  <c r="M240" i="3"/>
  <c r="M248" i="3"/>
  <c r="M312" i="3"/>
  <c r="M320" i="3"/>
  <c r="M328" i="3"/>
  <c r="M368" i="3"/>
  <c r="M552" i="3"/>
  <c r="M556" i="3"/>
  <c r="M564" i="3"/>
  <c r="M568" i="3"/>
  <c r="M572" i="3"/>
  <c r="M576" i="3"/>
  <c r="M580" i="3"/>
  <c r="M584" i="3"/>
  <c r="M592" i="3"/>
  <c r="M608" i="3"/>
  <c r="M620" i="3"/>
  <c r="M624" i="3"/>
  <c r="M628" i="3"/>
  <c r="M632" i="3"/>
  <c r="M636" i="3"/>
  <c r="M640" i="3"/>
  <c r="M648" i="3"/>
  <c r="M652" i="3"/>
  <c r="M668" i="3"/>
  <c r="M708" i="3"/>
  <c r="M712" i="3"/>
  <c r="M716" i="3"/>
  <c r="M720" i="3"/>
  <c r="M724" i="3"/>
  <c r="M732" i="3"/>
  <c r="M736" i="3"/>
  <c r="M740" i="3"/>
  <c r="M744" i="3"/>
  <c r="M748" i="3"/>
  <c r="M752" i="3"/>
  <c r="M788" i="3"/>
  <c r="M792" i="3"/>
  <c r="M796" i="3"/>
  <c r="M800" i="3"/>
  <c r="M804" i="3"/>
  <c r="M808" i="3"/>
  <c r="M816" i="3"/>
  <c r="M820" i="3"/>
  <c r="M824" i="3"/>
  <c r="M828" i="3"/>
  <c r="M832" i="3"/>
  <c r="M836" i="3"/>
  <c r="M844" i="3"/>
  <c r="M848" i="3"/>
  <c r="M852" i="3"/>
  <c r="M856" i="3"/>
  <c r="M860" i="3"/>
  <c r="M864" i="3"/>
  <c r="M872" i="3"/>
  <c r="M876" i="3"/>
  <c r="M880" i="3"/>
  <c r="M884" i="3"/>
  <c r="M888" i="3"/>
  <c r="M892" i="3"/>
  <c r="M900" i="3"/>
  <c r="M904" i="3"/>
  <c r="M908" i="3"/>
  <c r="M912" i="3"/>
  <c r="M916" i="3"/>
  <c r="M920" i="3"/>
  <c r="M928" i="3"/>
  <c r="M932" i="3"/>
  <c r="M936" i="3"/>
  <c r="M940" i="3"/>
  <c r="M944" i="3"/>
  <c r="M948" i="3"/>
  <c r="M984" i="3"/>
  <c r="M988" i="3"/>
  <c r="M992" i="3"/>
  <c r="M996" i="3"/>
  <c r="M1000" i="3"/>
  <c r="M1004" i="3"/>
  <c r="M1040" i="3"/>
  <c r="M1044" i="3"/>
  <c r="M1048" i="3"/>
  <c r="M1052" i="3"/>
  <c r="M1056" i="3"/>
  <c r="M1060" i="3"/>
  <c r="M1096" i="3"/>
  <c r="M1100" i="3"/>
  <c r="M1104" i="3"/>
  <c r="M1108" i="3"/>
  <c r="M1112" i="3"/>
  <c r="M1116" i="3"/>
  <c r="M1212" i="3"/>
  <c r="M428" i="3"/>
  <c r="M432" i="3"/>
  <c r="M436" i="3"/>
  <c r="M440" i="3"/>
  <c r="M444" i="3"/>
  <c r="M536" i="3"/>
  <c r="M540" i="3"/>
  <c r="M544" i="3"/>
  <c r="M548" i="3"/>
  <c r="M604" i="3"/>
  <c r="M1208" i="3"/>
  <c r="M1216" i="3"/>
  <c r="M1220" i="3"/>
  <c r="M1224" i="3"/>
  <c r="M1228" i="3"/>
  <c r="M1264" i="3"/>
  <c r="M1268" i="3"/>
  <c r="M1272" i="3"/>
  <c r="M1276" i="3"/>
  <c r="M1280" i="3"/>
  <c r="M1284" i="3"/>
  <c r="M1292" i="3"/>
  <c r="M1296" i="3"/>
  <c r="M1300" i="3"/>
  <c r="M1304" i="3"/>
  <c r="M1308" i="3"/>
  <c r="M1312" i="3"/>
  <c r="M1320" i="3"/>
  <c r="M1324" i="3"/>
  <c r="M1328" i="3"/>
  <c r="M1332" i="3"/>
  <c r="M1336" i="3"/>
  <c r="M1340" i="3"/>
  <c r="M1376" i="3"/>
  <c r="M1380" i="3"/>
  <c r="M1384" i="3"/>
  <c r="M1388" i="3"/>
  <c r="M1392" i="3"/>
  <c r="M1396" i="3"/>
  <c r="M596" i="3"/>
  <c r="M600" i="3"/>
  <c r="M612" i="3"/>
  <c r="M1068" i="3"/>
  <c r="M1072" i="3"/>
  <c r="M1076" i="3"/>
  <c r="M1080" i="3"/>
  <c r="M1084" i="3"/>
  <c r="M1088" i="3"/>
  <c r="M32" i="3"/>
  <c r="M41" i="3"/>
  <c r="M53" i="3"/>
  <c r="M105" i="3"/>
  <c r="M257" i="3"/>
  <c r="M269" i="3"/>
  <c r="M273" i="3"/>
  <c r="M285" i="3"/>
  <c r="M301" i="3"/>
  <c r="M349" i="3"/>
  <c r="M357" i="3"/>
  <c r="M361" i="3"/>
  <c r="M397" i="3"/>
  <c r="M405" i="3"/>
  <c r="M413" i="3"/>
  <c r="M465" i="3"/>
  <c r="M473" i="3"/>
  <c r="M481" i="3"/>
  <c r="M489" i="3"/>
  <c r="M497" i="3"/>
  <c r="M30" i="3"/>
  <c r="M34" i="3"/>
  <c r="M38" i="3"/>
  <c r="M42" i="3"/>
  <c r="M46" i="3"/>
  <c r="M50" i="3"/>
  <c r="M54" i="3"/>
  <c r="M86" i="3"/>
  <c r="M90" i="3"/>
  <c r="M94" i="3"/>
  <c r="M98" i="3"/>
  <c r="M102" i="3"/>
  <c r="M106" i="3"/>
  <c r="M110" i="3"/>
  <c r="M254" i="3"/>
  <c r="M258" i="3"/>
  <c r="M262" i="3"/>
  <c r="M266" i="3"/>
  <c r="M270" i="3"/>
  <c r="M274" i="3"/>
  <c r="M278" i="3"/>
  <c r="M282" i="3"/>
  <c r="M286" i="3"/>
  <c r="M290" i="3"/>
  <c r="M294" i="3"/>
  <c r="M298" i="3"/>
  <c r="M302" i="3"/>
  <c r="M306" i="3"/>
  <c r="M338" i="3"/>
  <c r="M342" i="3"/>
  <c r="M346" i="3"/>
  <c r="M350" i="3"/>
  <c r="M354" i="3"/>
  <c r="M358" i="3"/>
  <c r="M362" i="3"/>
  <c r="M394" i="3"/>
  <c r="M398" i="3"/>
  <c r="M402" i="3"/>
  <c r="M406" i="3"/>
  <c r="M410" i="3"/>
  <c r="M414" i="3"/>
  <c r="M418" i="3"/>
  <c r="M450" i="3"/>
  <c r="M454" i="3"/>
  <c r="M458" i="3"/>
  <c r="M462" i="3"/>
  <c r="M466" i="3"/>
  <c r="M470" i="3"/>
  <c r="M474" i="3"/>
  <c r="M478" i="3"/>
  <c r="M482" i="3"/>
  <c r="M486" i="3"/>
  <c r="M490" i="3"/>
  <c r="M494" i="3"/>
  <c r="M498" i="3"/>
  <c r="M502" i="3"/>
  <c r="M506" i="3"/>
  <c r="M510" i="3"/>
  <c r="M514" i="3"/>
  <c r="M518" i="3"/>
  <c r="M522" i="3"/>
  <c r="M526" i="3"/>
  <c r="M530" i="3"/>
  <c r="M674" i="3"/>
  <c r="M678" i="3"/>
  <c r="M682" i="3"/>
  <c r="M686" i="3"/>
  <c r="M690" i="3"/>
  <c r="M694" i="3"/>
  <c r="M698" i="3"/>
  <c r="M758" i="3"/>
  <c r="M762" i="3"/>
  <c r="M766" i="3"/>
  <c r="M770" i="3"/>
  <c r="M774" i="3"/>
  <c r="M778" i="3"/>
  <c r="M782" i="3"/>
  <c r="M954" i="3"/>
  <c r="M958" i="3"/>
  <c r="M962" i="3"/>
  <c r="M966" i="3"/>
  <c r="M970" i="3"/>
  <c r="M974" i="3"/>
  <c r="M978" i="3"/>
  <c r="M1010" i="3"/>
  <c r="M1014" i="3"/>
  <c r="M1018" i="3"/>
  <c r="M1022" i="3"/>
  <c r="M1026" i="3"/>
  <c r="M1030" i="3"/>
  <c r="M1034" i="3"/>
  <c r="M1122" i="3"/>
  <c r="M1126" i="3"/>
  <c r="M1130" i="3"/>
  <c r="M1134" i="3"/>
  <c r="M1138" i="3"/>
  <c r="M33" i="3"/>
  <c r="M45" i="3"/>
  <c r="M97" i="3"/>
  <c r="M265" i="3"/>
  <c r="M293" i="3"/>
  <c r="M341" i="3"/>
  <c r="M31" i="3"/>
  <c r="M35" i="3"/>
  <c r="M39" i="3"/>
  <c r="M43" i="3"/>
  <c r="M47" i="3"/>
  <c r="M51" i="3"/>
  <c r="M55" i="3"/>
  <c r="M87" i="3"/>
  <c r="M91" i="3"/>
  <c r="M95" i="3"/>
  <c r="M99" i="3"/>
  <c r="M103" i="3"/>
  <c r="M107" i="3"/>
  <c r="M111" i="3"/>
  <c r="M255" i="3"/>
  <c r="M259" i="3"/>
  <c r="M263" i="3"/>
  <c r="M267" i="3"/>
  <c r="M271" i="3"/>
  <c r="M275" i="3"/>
  <c r="M279" i="3"/>
  <c r="M283" i="3"/>
  <c r="M287" i="3"/>
  <c r="M291" i="3"/>
  <c r="M295" i="3"/>
  <c r="M299" i="3"/>
  <c r="M303" i="3"/>
  <c r="M307" i="3"/>
  <c r="M339" i="3"/>
  <c r="M343" i="3"/>
  <c r="M347" i="3"/>
  <c r="M351" i="3"/>
  <c r="M355" i="3"/>
  <c r="M359" i="3"/>
  <c r="M363" i="3"/>
  <c r="M395" i="3"/>
  <c r="M399" i="3"/>
  <c r="M403" i="3"/>
  <c r="M407" i="3"/>
  <c r="M411" i="3"/>
  <c r="M415" i="3"/>
  <c r="M419" i="3"/>
  <c r="M451" i="3"/>
  <c r="M455" i="3"/>
  <c r="M459" i="3"/>
  <c r="M463" i="3"/>
  <c r="M467" i="3"/>
  <c r="M471" i="3"/>
  <c r="M475" i="3"/>
  <c r="M479" i="3"/>
  <c r="M483" i="3"/>
  <c r="M487" i="3"/>
  <c r="M491" i="3"/>
  <c r="M495" i="3"/>
  <c r="M499" i="3"/>
  <c r="M503" i="3"/>
  <c r="M507" i="3"/>
  <c r="M511" i="3"/>
  <c r="M515" i="3"/>
  <c r="M519" i="3"/>
  <c r="M523" i="3"/>
  <c r="M527" i="3"/>
  <c r="M531" i="3"/>
  <c r="M675" i="3"/>
  <c r="M679" i="3"/>
  <c r="M683" i="3"/>
  <c r="M687" i="3"/>
  <c r="M691" i="3"/>
  <c r="M695" i="3"/>
  <c r="M699" i="3"/>
  <c r="M759" i="3"/>
  <c r="M763" i="3"/>
  <c r="M767" i="3"/>
  <c r="M771" i="3"/>
  <c r="M775" i="3"/>
  <c r="M779" i="3"/>
  <c r="M783" i="3"/>
  <c r="M955" i="3"/>
  <c r="M959" i="3"/>
  <c r="M963" i="3"/>
  <c r="M967" i="3"/>
  <c r="M971" i="3"/>
  <c r="M975" i="3"/>
  <c r="M979" i="3"/>
  <c r="M1011" i="3"/>
  <c r="M1015" i="3"/>
  <c r="M1019" i="3"/>
  <c r="M1023" i="3"/>
  <c r="M1027" i="3"/>
  <c r="M1031" i="3"/>
  <c r="M1035" i="3"/>
  <c r="M1123" i="3"/>
  <c r="M1127" i="3"/>
  <c r="M1131" i="3"/>
  <c r="M1135" i="3"/>
  <c r="M1139" i="3"/>
  <c r="M1143" i="3"/>
  <c r="M1147" i="3"/>
  <c r="M1151" i="3"/>
  <c r="M1155" i="3"/>
  <c r="M1159" i="3"/>
  <c r="M1163" i="3"/>
  <c r="M1167" i="3"/>
  <c r="M1171" i="3"/>
  <c r="M1175" i="3"/>
  <c r="M1179" i="3"/>
  <c r="M1183" i="3"/>
  <c r="M1187" i="3"/>
  <c r="M1191" i="3"/>
  <c r="M1195" i="3"/>
  <c r="M1199" i="3"/>
  <c r="M1203" i="3"/>
  <c r="M1235" i="3"/>
  <c r="M1239" i="3"/>
  <c r="M1243" i="3"/>
  <c r="M1247" i="3"/>
  <c r="M1251" i="3"/>
  <c r="M1255" i="3"/>
  <c r="M1259" i="3"/>
  <c r="M1347" i="3"/>
  <c r="M656" i="3"/>
  <c r="M660" i="3"/>
  <c r="M664" i="3"/>
  <c r="M704" i="3"/>
  <c r="M49" i="3"/>
  <c r="M89" i="3"/>
  <c r="M101" i="3"/>
  <c r="M109" i="3"/>
  <c r="M277" i="3"/>
  <c r="M297" i="3"/>
  <c r="M305" i="3"/>
  <c r="M353" i="3"/>
  <c r="M409" i="3"/>
  <c r="M417" i="3"/>
  <c r="M453" i="3"/>
  <c r="M461" i="3"/>
  <c r="M469" i="3"/>
  <c r="M493" i="3"/>
  <c r="M501" i="3"/>
  <c r="M509" i="3"/>
  <c r="M517" i="3"/>
  <c r="M521" i="3"/>
  <c r="M525" i="3"/>
  <c r="M529" i="3"/>
  <c r="M677" i="3"/>
  <c r="M685" i="3"/>
  <c r="M689" i="3"/>
  <c r="M693" i="3"/>
  <c r="M697" i="3"/>
  <c r="M761" i="3"/>
  <c r="M769" i="3"/>
  <c r="M773" i="3"/>
  <c r="M777" i="3"/>
  <c r="M781" i="3"/>
  <c r="M957" i="3"/>
  <c r="M965" i="3"/>
  <c r="M969" i="3"/>
  <c r="M973" i="3"/>
  <c r="M977" i="3"/>
  <c r="M1013" i="3"/>
  <c r="M1021" i="3"/>
  <c r="M1025" i="3"/>
  <c r="M1029" i="3"/>
  <c r="M1033" i="3"/>
  <c r="M1125" i="3"/>
  <c r="M1133" i="3"/>
  <c r="M1137" i="3"/>
  <c r="M1141" i="3"/>
  <c r="M1145" i="3"/>
  <c r="M1153" i="3"/>
  <c r="M1161" i="3"/>
  <c r="M1165" i="3"/>
  <c r="M1169" i="3"/>
  <c r="M1173" i="3"/>
  <c r="M1181" i="3"/>
  <c r="M1189" i="3"/>
  <c r="M1193" i="3"/>
  <c r="M1197" i="3"/>
  <c r="M1201" i="3"/>
  <c r="M1237" i="3"/>
  <c r="M1245" i="3"/>
  <c r="M1249" i="3"/>
  <c r="M1253" i="3"/>
  <c r="M1257" i="3"/>
  <c r="M1349" i="3"/>
  <c r="M1357" i="3"/>
  <c r="M1361" i="3"/>
  <c r="M1365" i="3"/>
  <c r="M1369" i="3"/>
  <c r="M1405" i="3"/>
  <c r="M1413" i="3"/>
  <c r="M1417" i="3"/>
  <c r="M1421" i="3"/>
  <c r="M1425" i="3"/>
  <c r="M61" i="3"/>
  <c r="M69" i="3"/>
  <c r="M73" i="3"/>
  <c r="M77" i="3"/>
  <c r="M81" i="3"/>
  <c r="M117" i="3"/>
  <c r="M125" i="3"/>
  <c r="M129" i="3"/>
  <c r="M133" i="3"/>
  <c r="M137" i="3"/>
  <c r="M145" i="3"/>
  <c r="M153" i="3"/>
  <c r="M157" i="3"/>
  <c r="M1142" i="3"/>
  <c r="M1146" i="3"/>
  <c r="M1150" i="3"/>
  <c r="M1154" i="3"/>
  <c r="M1158" i="3"/>
  <c r="M1162" i="3"/>
  <c r="M1166" i="3"/>
  <c r="M1170" i="3"/>
  <c r="M1174" i="3"/>
  <c r="M1178" i="3"/>
  <c r="M1182" i="3"/>
  <c r="M1186" i="3"/>
  <c r="M1190" i="3"/>
  <c r="M1194" i="3"/>
  <c r="M1198" i="3"/>
  <c r="M1202" i="3"/>
  <c r="M1234" i="3"/>
  <c r="M1238" i="3"/>
  <c r="M1242" i="3"/>
  <c r="M1246" i="3"/>
  <c r="M1250" i="3"/>
  <c r="M1254" i="3"/>
  <c r="M1258" i="3"/>
  <c r="M1346" i="3"/>
  <c r="M1350" i="3"/>
  <c r="M1354" i="3"/>
  <c r="M1358" i="3"/>
  <c r="M1362" i="3"/>
  <c r="M1366" i="3"/>
  <c r="M1370" i="3"/>
  <c r="M1402" i="3"/>
  <c r="M1406" i="3"/>
  <c r="M1410" i="3"/>
  <c r="M1414" i="3"/>
  <c r="M1418" i="3"/>
  <c r="M1422" i="3"/>
  <c r="M1426" i="3"/>
  <c r="M58" i="3"/>
  <c r="M62" i="3"/>
  <c r="M66" i="3"/>
  <c r="M70" i="3"/>
  <c r="M74" i="3"/>
  <c r="M78" i="3"/>
  <c r="M82" i="3"/>
  <c r="M114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202" i="3"/>
  <c r="M206" i="3"/>
  <c r="M210" i="3"/>
  <c r="M214" i="3"/>
  <c r="M218" i="3"/>
  <c r="M222" i="3"/>
  <c r="M226" i="3"/>
  <c r="M230" i="3"/>
  <c r="M234" i="3"/>
  <c r="M238" i="3"/>
  <c r="M242" i="3"/>
  <c r="M246" i="3"/>
  <c r="M250" i="3"/>
  <c r="M310" i="3"/>
  <c r="M314" i="3"/>
  <c r="M318" i="3"/>
  <c r="M322" i="3"/>
  <c r="M326" i="3"/>
  <c r="M330" i="3"/>
  <c r="M334" i="3"/>
  <c r="M366" i="3"/>
  <c r="M370" i="3"/>
  <c r="M374" i="3"/>
  <c r="M378" i="3"/>
  <c r="M382" i="3"/>
  <c r="M386" i="3"/>
  <c r="M390" i="3"/>
  <c r="M422" i="3"/>
  <c r="M426" i="3"/>
  <c r="M430" i="3"/>
  <c r="M434" i="3"/>
  <c r="M438" i="3"/>
  <c r="M442" i="3"/>
  <c r="M446" i="3"/>
  <c r="M534" i="3"/>
  <c r="M538" i="3"/>
  <c r="M542" i="3"/>
  <c r="M546" i="3"/>
  <c r="M550" i="3"/>
  <c r="M554" i="3"/>
  <c r="M558" i="3"/>
  <c r="M562" i="3"/>
  <c r="M566" i="3"/>
  <c r="M570" i="3"/>
  <c r="M574" i="3"/>
  <c r="M578" i="3"/>
  <c r="M582" i="3"/>
  <c r="M586" i="3"/>
  <c r="M590" i="3"/>
  <c r="M594" i="3"/>
  <c r="M598" i="3"/>
  <c r="M602" i="3"/>
  <c r="M606" i="3"/>
  <c r="M610" i="3"/>
  <c r="M614" i="3"/>
  <c r="M618" i="3"/>
  <c r="M622" i="3"/>
  <c r="M626" i="3"/>
  <c r="M630" i="3"/>
  <c r="M634" i="3"/>
  <c r="M638" i="3"/>
  <c r="M642" i="3"/>
  <c r="M646" i="3"/>
  <c r="M650" i="3"/>
  <c r="M654" i="3"/>
  <c r="M658" i="3"/>
  <c r="M662" i="3"/>
  <c r="M666" i="3"/>
  <c r="M670" i="3"/>
  <c r="M702" i="3"/>
  <c r="M706" i="3"/>
  <c r="M710" i="3"/>
  <c r="M714" i="3"/>
  <c r="M718" i="3"/>
  <c r="M722" i="3"/>
  <c r="M726" i="3"/>
  <c r="M730" i="3"/>
  <c r="M734" i="3"/>
  <c r="M738" i="3"/>
  <c r="M742" i="3"/>
  <c r="M746" i="3"/>
  <c r="M750" i="3"/>
  <c r="M754" i="3"/>
  <c r="M786" i="3"/>
  <c r="M790" i="3"/>
  <c r="M794" i="3"/>
  <c r="M798" i="3"/>
  <c r="M802" i="3"/>
  <c r="M806" i="3"/>
  <c r="M810" i="3"/>
  <c r="M814" i="3"/>
  <c r="M818" i="3"/>
  <c r="M822" i="3"/>
  <c r="M826" i="3"/>
  <c r="M830" i="3"/>
  <c r="M834" i="3"/>
  <c r="M838" i="3"/>
  <c r="M842" i="3"/>
  <c r="M846" i="3"/>
  <c r="M850" i="3"/>
  <c r="M854" i="3"/>
  <c r="M858" i="3"/>
  <c r="M862" i="3"/>
  <c r="M866" i="3"/>
  <c r="M870" i="3"/>
  <c r="M874" i="3"/>
  <c r="M878" i="3"/>
  <c r="M882" i="3"/>
  <c r="M886" i="3"/>
  <c r="M890" i="3"/>
  <c r="M894" i="3"/>
  <c r="M898" i="3"/>
  <c r="M902" i="3"/>
  <c r="M906" i="3"/>
  <c r="M910" i="3"/>
  <c r="M914" i="3"/>
  <c r="M918" i="3"/>
  <c r="M922" i="3"/>
  <c r="M926" i="3"/>
  <c r="M930" i="3"/>
  <c r="M934" i="3"/>
  <c r="M938" i="3"/>
  <c r="M942" i="3"/>
  <c r="M946" i="3"/>
  <c r="M950" i="3"/>
  <c r="M982" i="3"/>
  <c r="M986" i="3"/>
  <c r="M990" i="3"/>
  <c r="M994" i="3"/>
  <c r="M998" i="3"/>
  <c r="M1002" i="3"/>
  <c r="M1006" i="3"/>
  <c r="M1038" i="3"/>
  <c r="M1042" i="3"/>
  <c r="M1046" i="3"/>
  <c r="M1050" i="3"/>
  <c r="M1054" i="3"/>
  <c r="M1058" i="3"/>
  <c r="M1062" i="3"/>
  <c r="M1066" i="3"/>
  <c r="M1070" i="3"/>
  <c r="M1074" i="3"/>
  <c r="M1078" i="3"/>
  <c r="M1082" i="3"/>
  <c r="M1086" i="3"/>
  <c r="M1090" i="3"/>
  <c r="M1094" i="3"/>
  <c r="M1098" i="3"/>
  <c r="M1102" i="3"/>
  <c r="M1106" i="3"/>
  <c r="M1110" i="3"/>
  <c r="M1114" i="3"/>
  <c r="M1118" i="3"/>
  <c r="M1206" i="3"/>
  <c r="M1210" i="3"/>
  <c r="M1214" i="3"/>
  <c r="M1218" i="3"/>
  <c r="M1222" i="3"/>
  <c r="M1226" i="3"/>
  <c r="M1230" i="3"/>
  <c r="M1262" i="3"/>
  <c r="M1266" i="3"/>
  <c r="M1270" i="3"/>
  <c r="M1274" i="3"/>
  <c r="M1278" i="3"/>
  <c r="M1282" i="3"/>
  <c r="M1286" i="3"/>
  <c r="M1290" i="3"/>
  <c r="M1294" i="3"/>
  <c r="M1298" i="3"/>
  <c r="M1302" i="3"/>
  <c r="M1306" i="3"/>
  <c r="M1310" i="3"/>
  <c r="M1314" i="3"/>
  <c r="M1318" i="3"/>
  <c r="M1322" i="3"/>
  <c r="M1326" i="3"/>
  <c r="M1330" i="3"/>
  <c r="M1334" i="3"/>
  <c r="M1338" i="3"/>
  <c r="M1342" i="3"/>
  <c r="M1374" i="3"/>
  <c r="M1378" i="3"/>
  <c r="M1382" i="3"/>
  <c r="M1386" i="3"/>
  <c r="M1390" i="3"/>
  <c r="M1394" i="3"/>
  <c r="M1398" i="3"/>
  <c r="M1351" i="3"/>
  <c r="M1355" i="3"/>
  <c r="M1359" i="3"/>
  <c r="M1363" i="3"/>
  <c r="M1367" i="3"/>
  <c r="M1371" i="3"/>
  <c r="M1403" i="3"/>
  <c r="M1407" i="3"/>
  <c r="M1411" i="3"/>
  <c r="M1415" i="3"/>
  <c r="M1419" i="3"/>
  <c r="M1423" i="3"/>
  <c r="M1427" i="3"/>
  <c r="M59" i="3"/>
  <c r="M63" i="3"/>
  <c r="M67" i="3"/>
  <c r="M71" i="3"/>
  <c r="M75" i="3"/>
  <c r="M79" i="3"/>
  <c r="M83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311" i="3"/>
  <c r="M315" i="3"/>
  <c r="M319" i="3"/>
  <c r="M323" i="3"/>
  <c r="M327" i="3"/>
  <c r="M331" i="3"/>
  <c r="M335" i="3"/>
  <c r="M367" i="3"/>
  <c r="M371" i="3"/>
  <c r="M375" i="3"/>
  <c r="M379" i="3"/>
  <c r="M383" i="3"/>
  <c r="M387" i="3"/>
  <c r="M391" i="3"/>
  <c r="M423" i="3"/>
  <c r="M427" i="3"/>
  <c r="M431" i="3"/>
  <c r="M435" i="3"/>
  <c r="M439" i="3"/>
  <c r="M443" i="3"/>
  <c r="M447" i="3"/>
  <c r="M535" i="3"/>
  <c r="M539" i="3"/>
  <c r="M543" i="3"/>
  <c r="M547" i="3"/>
  <c r="M551" i="3"/>
  <c r="M555" i="3"/>
  <c r="M559" i="3"/>
  <c r="M563" i="3"/>
  <c r="M567" i="3"/>
  <c r="M571" i="3"/>
  <c r="M575" i="3"/>
  <c r="M579" i="3"/>
  <c r="M583" i="3"/>
  <c r="M587" i="3"/>
  <c r="M591" i="3"/>
  <c r="M595" i="3"/>
  <c r="M599" i="3"/>
  <c r="M603" i="3"/>
  <c r="M607" i="3"/>
  <c r="M611" i="3"/>
  <c r="M615" i="3"/>
  <c r="M619" i="3"/>
  <c r="M623" i="3"/>
  <c r="M627" i="3"/>
  <c r="M631" i="3"/>
  <c r="M635" i="3"/>
  <c r="M639" i="3"/>
  <c r="M643" i="3"/>
  <c r="M647" i="3"/>
  <c r="M651" i="3"/>
  <c r="M655" i="3"/>
  <c r="M659" i="3"/>
  <c r="M663" i="3"/>
  <c r="M667" i="3"/>
  <c r="M671" i="3"/>
  <c r="M703" i="3"/>
  <c r="M707" i="3"/>
  <c r="M711" i="3"/>
  <c r="M715" i="3"/>
  <c r="M719" i="3"/>
  <c r="M723" i="3"/>
  <c r="M727" i="3"/>
  <c r="M731" i="3"/>
  <c r="M735" i="3"/>
  <c r="M739" i="3"/>
  <c r="M743" i="3"/>
  <c r="M747" i="3"/>
  <c r="M751" i="3"/>
  <c r="M755" i="3"/>
  <c r="M787" i="3"/>
  <c r="M791" i="3"/>
  <c r="M795" i="3"/>
  <c r="M799" i="3"/>
  <c r="M803" i="3"/>
  <c r="M807" i="3"/>
  <c r="M811" i="3"/>
  <c r="M815" i="3"/>
  <c r="M819" i="3"/>
  <c r="M823" i="3"/>
  <c r="M827" i="3"/>
  <c r="M831" i="3"/>
  <c r="M835" i="3"/>
  <c r="M839" i="3"/>
  <c r="M843" i="3"/>
  <c r="M847" i="3"/>
  <c r="M851" i="3"/>
  <c r="M855" i="3"/>
  <c r="M859" i="3"/>
  <c r="M863" i="3"/>
  <c r="M867" i="3"/>
  <c r="M871" i="3"/>
  <c r="M875" i="3"/>
  <c r="M879" i="3"/>
  <c r="M883" i="3"/>
  <c r="M887" i="3"/>
  <c r="M891" i="3"/>
  <c r="M895" i="3"/>
  <c r="M899" i="3"/>
  <c r="M903" i="3"/>
  <c r="M907" i="3"/>
  <c r="M911" i="3"/>
  <c r="M915" i="3"/>
  <c r="M919" i="3"/>
  <c r="M923" i="3"/>
  <c r="M927" i="3"/>
  <c r="M931" i="3"/>
  <c r="M935" i="3"/>
  <c r="M939" i="3"/>
  <c r="M943" i="3"/>
  <c r="M947" i="3"/>
  <c r="M951" i="3"/>
  <c r="M983" i="3"/>
  <c r="M987" i="3"/>
  <c r="M991" i="3"/>
  <c r="M995" i="3"/>
  <c r="M999" i="3"/>
  <c r="M1003" i="3"/>
  <c r="M1007" i="3"/>
  <c r="M1039" i="3"/>
  <c r="M1043" i="3"/>
  <c r="M1047" i="3"/>
  <c r="M1051" i="3"/>
  <c r="M1055" i="3"/>
  <c r="M1059" i="3"/>
  <c r="M1063" i="3"/>
  <c r="M1067" i="3"/>
  <c r="M1071" i="3"/>
  <c r="M1075" i="3"/>
  <c r="M1079" i="3"/>
  <c r="M1083" i="3"/>
  <c r="M1087" i="3"/>
  <c r="M1091" i="3"/>
  <c r="M1095" i="3"/>
  <c r="M1099" i="3"/>
  <c r="M1103" i="3"/>
  <c r="M1107" i="3"/>
  <c r="M1111" i="3"/>
  <c r="M1115" i="3"/>
  <c r="M1119" i="3"/>
  <c r="M1207" i="3"/>
  <c r="M1211" i="3"/>
  <c r="M1215" i="3"/>
  <c r="M1219" i="3"/>
  <c r="M1223" i="3"/>
  <c r="M1227" i="3"/>
  <c r="M1231" i="3"/>
  <c r="M1263" i="3"/>
  <c r="M1267" i="3"/>
  <c r="M1271" i="3"/>
  <c r="M1275" i="3"/>
  <c r="M1279" i="3"/>
  <c r="M1283" i="3"/>
  <c r="M1287" i="3"/>
  <c r="M1291" i="3"/>
  <c r="M1295" i="3"/>
  <c r="M1299" i="3"/>
  <c r="M1303" i="3"/>
  <c r="M1307" i="3"/>
  <c r="M1311" i="3"/>
  <c r="M1315" i="3"/>
  <c r="M1319" i="3"/>
  <c r="M1323" i="3"/>
  <c r="M1327" i="3"/>
  <c r="M1331" i="3"/>
  <c r="M1335" i="3"/>
  <c r="M1339" i="3"/>
  <c r="M1343" i="3"/>
  <c r="M1375" i="3"/>
  <c r="M1379" i="3"/>
  <c r="M1383" i="3"/>
  <c r="M1387" i="3"/>
  <c r="M1391" i="3"/>
  <c r="M1395" i="3"/>
  <c r="M1399" i="3"/>
  <c r="M161" i="3"/>
  <c r="M165" i="3"/>
  <c r="M173" i="3"/>
  <c r="M181" i="3"/>
  <c r="M185" i="3"/>
  <c r="M189" i="3"/>
  <c r="M193" i="3"/>
  <c r="M201" i="3"/>
  <c r="M209" i="3"/>
  <c r="M213" i="3"/>
  <c r="M217" i="3"/>
  <c r="M221" i="3"/>
  <c r="M229" i="3"/>
  <c r="M237" i="3"/>
  <c r="M241" i="3"/>
  <c r="M245" i="3"/>
  <c r="M249" i="3"/>
  <c r="M313" i="3"/>
  <c r="M321" i="3"/>
  <c r="M325" i="3"/>
  <c r="M329" i="3"/>
  <c r="M333" i="3"/>
  <c r="M369" i="3"/>
  <c r="M377" i="3"/>
  <c r="M381" i="3"/>
  <c r="M385" i="3"/>
  <c r="M389" i="3"/>
  <c r="M425" i="3"/>
  <c r="M433" i="3"/>
  <c r="M437" i="3"/>
  <c r="M441" i="3"/>
  <c r="M445" i="3"/>
  <c r="M537" i="3"/>
  <c r="M545" i="3"/>
  <c r="M549" i="3"/>
  <c r="M553" i="3"/>
  <c r="M557" i="3"/>
  <c r="M565" i="3"/>
  <c r="M573" i="3"/>
  <c r="M577" i="3"/>
  <c r="M581" i="3"/>
  <c r="M585" i="3"/>
  <c r="M593" i="3"/>
  <c r="M601" i="3"/>
  <c r="M605" i="3"/>
  <c r="M609" i="3"/>
  <c r="M613" i="3"/>
  <c r="M621" i="3"/>
  <c r="M629" i="3"/>
  <c r="M633" i="3"/>
  <c r="M637" i="3"/>
  <c r="M641" i="3"/>
  <c r="M649" i="3"/>
  <c r="M657" i="3"/>
  <c r="M661" i="3"/>
  <c r="M665" i="3"/>
  <c r="M669" i="3"/>
  <c r="M705" i="3"/>
  <c r="M713" i="3"/>
  <c r="M717" i="3"/>
  <c r="M721" i="3"/>
  <c r="M725" i="3"/>
  <c r="M733" i="3"/>
  <c r="M741" i="3"/>
  <c r="M745" i="3"/>
  <c r="M749" i="3"/>
  <c r="M753" i="3"/>
  <c r="M789" i="3"/>
  <c r="M797" i="3"/>
  <c r="M801" i="3"/>
  <c r="M805" i="3"/>
  <c r="M809" i="3"/>
  <c r="M817" i="3"/>
  <c r="M825" i="3"/>
  <c r="M829" i="3"/>
  <c r="M833" i="3"/>
  <c r="M837" i="3"/>
  <c r="M845" i="3"/>
  <c r="M853" i="3"/>
  <c r="M857" i="3"/>
  <c r="M861" i="3"/>
  <c r="M865" i="3"/>
  <c r="M873" i="3"/>
  <c r="M881" i="3"/>
  <c r="M885" i="3"/>
  <c r="M889" i="3"/>
  <c r="M893" i="3"/>
  <c r="M901" i="3"/>
  <c r="M909" i="3"/>
  <c r="M913" i="3"/>
  <c r="M917" i="3"/>
  <c r="M921" i="3"/>
  <c r="M929" i="3"/>
  <c r="M937" i="3"/>
  <c r="M941" i="3"/>
  <c r="M945" i="3"/>
  <c r="M949" i="3"/>
  <c r="M985" i="3"/>
  <c r="M993" i="3"/>
  <c r="M997" i="3"/>
  <c r="M1001" i="3"/>
  <c r="M1005" i="3"/>
  <c r="M1041" i="3"/>
  <c r="M1049" i="3"/>
  <c r="M1053" i="3"/>
  <c r="M1057" i="3"/>
  <c r="M1061" i="3"/>
  <c r="M1069" i="3"/>
  <c r="M1077" i="3"/>
  <c r="M1081" i="3"/>
  <c r="M1085" i="3"/>
  <c r="M1089" i="3"/>
  <c r="M1097" i="3"/>
  <c r="M1105" i="3"/>
  <c r="M1109" i="3"/>
  <c r="M1113" i="3"/>
  <c r="M1117" i="3"/>
  <c r="M1209" i="3"/>
  <c r="M1217" i="3"/>
  <c r="M1221" i="3"/>
  <c r="M1225" i="3"/>
  <c r="M1229" i="3"/>
  <c r="M1265" i="3"/>
  <c r="M1273" i="3"/>
  <c r="M1277" i="3"/>
  <c r="M1281" i="3"/>
  <c r="M1285" i="3"/>
  <c r="M1293" i="3"/>
  <c r="M1301" i="3"/>
  <c r="M1305" i="3"/>
  <c r="M1309" i="3"/>
  <c r="M1313" i="3"/>
  <c r="M1321" i="3"/>
  <c r="M1329" i="3"/>
  <c r="M1333" i="3"/>
  <c r="M1337" i="3"/>
  <c r="M1341" i="3"/>
  <c r="M1377" i="3"/>
  <c r="M1385" i="3"/>
  <c r="M1389" i="3"/>
  <c r="M1393" i="3"/>
  <c r="M1397" i="3"/>
  <c r="J1381" i="3" l="1"/>
  <c r="L1381" i="3"/>
  <c r="J1277" i="3"/>
  <c r="L1277" i="3"/>
  <c r="J1073" i="3"/>
  <c r="L1073" i="3"/>
  <c r="J1005" i="3"/>
  <c r="L1005" i="3"/>
  <c r="J921" i="3"/>
  <c r="L921" i="3"/>
  <c r="J865" i="3"/>
  <c r="L865" i="3"/>
  <c r="J745" i="3"/>
  <c r="L745" i="3"/>
  <c r="J625" i="3"/>
  <c r="L625" i="3"/>
  <c r="J429" i="3"/>
  <c r="L429" i="3"/>
  <c r="J333" i="3"/>
  <c r="L333" i="3"/>
  <c r="J221" i="3"/>
  <c r="L221" i="3"/>
  <c r="J165" i="3"/>
  <c r="L165" i="3"/>
  <c r="J1299" i="3"/>
  <c r="L1299" i="3"/>
  <c r="J1107" i="3"/>
  <c r="L1107" i="3"/>
  <c r="J983" i="3"/>
  <c r="L983" i="3"/>
  <c r="J923" i="3"/>
  <c r="L923" i="3"/>
  <c r="J891" i="3"/>
  <c r="L891" i="3"/>
  <c r="J827" i="3"/>
  <c r="L827" i="3"/>
  <c r="J735" i="3"/>
  <c r="L735" i="3"/>
  <c r="J627" i="3"/>
  <c r="L627" i="3"/>
  <c r="J547" i="3"/>
  <c r="L547" i="3"/>
  <c r="J311" i="3"/>
  <c r="L311" i="3"/>
  <c r="J175" i="3"/>
  <c r="L175" i="3"/>
  <c r="J1407" i="3"/>
  <c r="L1407" i="3"/>
  <c r="J1290" i="3"/>
  <c r="L1290" i="3"/>
  <c r="J1098" i="3"/>
  <c r="L1098" i="3"/>
  <c r="J990" i="3"/>
  <c r="L990" i="3"/>
  <c r="J882" i="3"/>
  <c r="L882" i="3"/>
  <c r="J786" i="3"/>
  <c r="L786" i="3"/>
  <c r="J618" i="3"/>
  <c r="L618" i="3"/>
  <c r="J538" i="3"/>
  <c r="L538" i="3"/>
  <c r="J318" i="3"/>
  <c r="L318" i="3"/>
  <c r="J214" i="3"/>
  <c r="L214" i="3"/>
  <c r="J166" i="3"/>
  <c r="L166" i="3"/>
  <c r="J58" i="3"/>
  <c r="L58" i="3"/>
  <c r="J1354" i="3"/>
  <c r="L1354" i="3"/>
  <c r="J1254" i="3"/>
  <c r="L1254" i="3"/>
  <c r="J1178" i="3"/>
  <c r="L1178" i="3"/>
  <c r="J1146" i="3"/>
  <c r="L1146" i="3"/>
  <c r="J65" i="3"/>
  <c r="L65" i="3"/>
  <c r="J1369" i="3"/>
  <c r="L1369" i="3"/>
  <c r="J1249" i="3"/>
  <c r="L1249" i="3"/>
  <c r="J1201" i="3"/>
  <c r="L1201" i="3"/>
  <c r="J1165" i="3"/>
  <c r="L1165" i="3"/>
  <c r="J1145" i="3"/>
  <c r="L1145" i="3"/>
  <c r="J1025" i="3"/>
  <c r="L1025" i="3"/>
  <c r="J961" i="3"/>
  <c r="L961" i="3"/>
  <c r="J697" i="3"/>
  <c r="L697" i="3"/>
  <c r="J521" i="3"/>
  <c r="L521" i="3"/>
  <c r="J493" i="3"/>
  <c r="L493" i="3"/>
  <c r="J353" i="3"/>
  <c r="L353" i="3"/>
  <c r="J101" i="3"/>
  <c r="L101" i="3"/>
  <c r="J1347" i="3"/>
  <c r="L1347" i="3"/>
  <c r="J1187" i="3"/>
  <c r="L1187" i="3"/>
  <c r="J1171" i="3"/>
  <c r="L1171" i="3"/>
  <c r="J1123" i="3"/>
  <c r="L1123" i="3"/>
  <c r="J979" i="3"/>
  <c r="L979" i="3"/>
  <c r="J763" i="3"/>
  <c r="L763" i="3"/>
  <c r="J691" i="3"/>
  <c r="L691" i="3"/>
  <c r="J519" i="3"/>
  <c r="L519" i="3"/>
  <c r="J503" i="3"/>
  <c r="L503" i="3"/>
  <c r="J455" i="3"/>
  <c r="L455" i="3"/>
  <c r="J411" i="3"/>
  <c r="L411" i="3"/>
  <c r="J351" i="3"/>
  <c r="L351" i="3"/>
  <c r="J307" i="3"/>
  <c r="L307" i="3"/>
  <c r="J259" i="3"/>
  <c r="L259" i="3"/>
  <c r="J103" i="3"/>
  <c r="L103" i="3"/>
  <c r="J341" i="3"/>
  <c r="L341" i="3"/>
  <c r="J1130" i="3"/>
  <c r="L1130" i="3"/>
  <c r="J1030" i="3"/>
  <c r="L1030" i="3"/>
  <c r="J954" i="3"/>
  <c r="L954" i="3"/>
  <c r="J682" i="3"/>
  <c r="L682" i="3"/>
  <c r="J526" i="3"/>
  <c r="L526" i="3"/>
  <c r="J478" i="3"/>
  <c r="L478" i="3"/>
  <c r="J402" i="3"/>
  <c r="L402" i="3"/>
  <c r="J358" i="3"/>
  <c r="L358" i="3"/>
  <c r="J282" i="3"/>
  <c r="L282" i="3"/>
  <c r="J94" i="3"/>
  <c r="L94" i="3"/>
  <c r="J50" i="3"/>
  <c r="L50" i="3"/>
  <c r="J489" i="3"/>
  <c r="L489" i="3"/>
  <c r="J285" i="3"/>
  <c r="L285" i="3"/>
  <c r="J32" i="3"/>
  <c r="L32" i="3"/>
  <c r="J600" i="3"/>
  <c r="L600" i="3"/>
  <c r="J1324" i="3"/>
  <c r="L1324" i="3"/>
  <c r="J1268" i="3"/>
  <c r="L1268" i="3"/>
  <c r="J548" i="3"/>
  <c r="L548" i="3"/>
  <c r="J428" i="3"/>
  <c r="L428" i="3"/>
  <c r="J1044" i="3"/>
  <c r="L1044" i="3"/>
  <c r="J932" i="3"/>
  <c r="L932" i="3"/>
  <c r="J892" i="3"/>
  <c r="L892" i="3"/>
  <c r="J856" i="3"/>
  <c r="L856" i="3"/>
  <c r="J820" i="3"/>
  <c r="L820" i="3"/>
  <c r="J736" i="3"/>
  <c r="L736" i="3"/>
  <c r="J652" i="3"/>
  <c r="L652" i="3"/>
  <c r="J608" i="3"/>
  <c r="L608" i="3"/>
  <c r="J556" i="3"/>
  <c r="L556" i="3"/>
  <c r="J232" i="3"/>
  <c r="L232" i="3"/>
  <c r="J64" i="3"/>
  <c r="L64" i="3"/>
  <c r="J1240" i="3"/>
  <c r="L1240" i="3"/>
  <c r="J1132" i="3"/>
  <c r="L1132" i="3"/>
  <c r="J780" i="3"/>
  <c r="L780" i="3"/>
  <c r="J688" i="3"/>
  <c r="L688" i="3"/>
  <c r="J404" i="3"/>
  <c r="L404" i="3"/>
  <c r="J344" i="3"/>
  <c r="L344" i="3"/>
  <c r="J104" i="3"/>
  <c r="L104" i="3"/>
  <c r="J384" i="3"/>
  <c r="L384" i="3"/>
  <c r="J204" i="3"/>
  <c r="L204" i="3"/>
  <c r="J156" i="3"/>
  <c r="L156" i="3"/>
  <c r="J1424" i="3"/>
  <c r="L1424" i="3"/>
  <c r="J1244" i="3"/>
  <c r="L1244" i="3"/>
  <c r="J1144" i="3"/>
  <c r="L1144" i="3"/>
  <c r="J960" i="3"/>
  <c r="L960" i="3"/>
  <c r="J516" i="3"/>
  <c r="L516" i="3"/>
  <c r="J348" i="3"/>
  <c r="L348" i="3"/>
  <c r="J100" i="3"/>
  <c r="L100" i="3"/>
  <c r="J476" i="3"/>
  <c r="L476" i="3"/>
  <c r="J196" i="3"/>
  <c r="L196" i="3"/>
  <c r="J1148" i="3"/>
  <c r="L1148" i="3"/>
  <c r="J1120" i="3"/>
  <c r="L1120" i="3"/>
  <c r="J812" i="3"/>
  <c r="L812" i="3"/>
  <c r="J784" i="3"/>
  <c r="L784" i="3"/>
  <c r="J1397" i="3"/>
  <c r="L1397" i="3"/>
  <c r="J1213" i="3"/>
  <c r="L1213" i="3"/>
  <c r="J1053" i="3"/>
  <c r="L1053" i="3"/>
  <c r="J905" i="3"/>
  <c r="L905" i="3"/>
  <c r="J829" i="3"/>
  <c r="L829" i="3"/>
  <c r="J709" i="3"/>
  <c r="L709" i="3"/>
  <c r="J641" i="3"/>
  <c r="L641" i="3"/>
  <c r="J549" i="3"/>
  <c r="L549" i="3"/>
  <c r="J317" i="3"/>
  <c r="L317" i="3"/>
  <c r="J1375" i="3"/>
  <c r="L1375" i="3"/>
  <c r="J1207" i="3"/>
  <c r="L1207" i="3"/>
  <c r="J1043" i="3"/>
  <c r="L1043" i="3"/>
  <c r="J907" i="3"/>
  <c r="L907" i="3"/>
  <c r="J859" i="3"/>
  <c r="L859" i="3"/>
  <c r="J795" i="3"/>
  <c r="L795" i="3"/>
  <c r="J719" i="3"/>
  <c r="L719" i="3"/>
  <c r="J643" i="3"/>
  <c r="L643" i="3"/>
  <c r="J611" i="3"/>
  <c r="L611" i="3"/>
  <c r="J579" i="3"/>
  <c r="L579" i="3"/>
  <c r="J371" i="3"/>
  <c r="L371" i="3"/>
  <c r="J207" i="3"/>
  <c r="L207" i="3"/>
  <c r="J159" i="3"/>
  <c r="L159" i="3"/>
  <c r="J83" i="3"/>
  <c r="L83" i="3"/>
  <c r="J1363" i="3"/>
  <c r="L1363" i="3"/>
  <c r="J1338" i="3"/>
  <c r="L1338" i="3"/>
  <c r="J1274" i="3"/>
  <c r="L1274" i="3"/>
  <c r="J1066" i="3"/>
  <c r="L1066" i="3"/>
  <c r="J946" i="3"/>
  <c r="L946" i="3"/>
  <c r="J914" i="3"/>
  <c r="L914" i="3"/>
  <c r="J818" i="3"/>
  <c r="L818" i="3"/>
  <c r="J710" i="3"/>
  <c r="L710" i="3"/>
  <c r="J634" i="3"/>
  <c r="L634" i="3"/>
  <c r="J586" i="3"/>
  <c r="L586" i="3"/>
  <c r="J554" i="3"/>
  <c r="L554" i="3"/>
  <c r="J378" i="3"/>
  <c r="L378" i="3"/>
  <c r="J246" i="3"/>
  <c r="L246" i="3"/>
  <c r="J182" i="3"/>
  <c r="L182" i="3"/>
  <c r="J118" i="3"/>
  <c r="L118" i="3"/>
  <c r="J1414" i="3"/>
  <c r="L1414" i="3"/>
  <c r="J1370" i="3"/>
  <c r="L1370" i="3"/>
  <c r="J1238" i="3"/>
  <c r="L1238" i="3"/>
  <c r="J1194" i="3"/>
  <c r="L1194" i="3"/>
  <c r="J1162" i="3"/>
  <c r="L1162" i="3"/>
  <c r="J129" i="3"/>
  <c r="L129" i="3"/>
  <c r="J1417" i="3"/>
  <c r="L1417" i="3"/>
  <c r="J1353" i="3"/>
  <c r="L1353" i="3"/>
  <c r="J1185" i="3"/>
  <c r="L1185" i="3"/>
  <c r="J1129" i="3"/>
  <c r="L1129" i="3"/>
  <c r="J977" i="3"/>
  <c r="L977" i="3"/>
  <c r="J773" i="3"/>
  <c r="L773" i="3"/>
  <c r="J681" i="3"/>
  <c r="L681" i="3"/>
  <c r="J453" i="3"/>
  <c r="L453" i="3"/>
  <c r="J289" i="3"/>
  <c r="L289" i="3"/>
  <c r="J704" i="3"/>
  <c r="L704" i="3"/>
  <c r="J1247" i="3"/>
  <c r="L1247" i="3"/>
  <c r="J1203" i="3"/>
  <c r="L1203" i="3"/>
  <c r="J1155" i="3"/>
  <c r="L1155" i="3"/>
  <c r="J1139" i="3"/>
  <c r="L1139" i="3"/>
  <c r="J1023" i="3"/>
  <c r="L1023" i="3"/>
  <c r="J963" i="3"/>
  <c r="L963" i="3"/>
  <c r="J779" i="3"/>
  <c r="L779" i="3"/>
  <c r="J675" i="3"/>
  <c r="L675" i="3"/>
  <c r="J487" i="3"/>
  <c r="L487" i="3"/>
  <c r="J471" i="3"/>
  <c r="L471" i="3"/>
  <c r="J395" i="3"/>
  <c r="L395" i="3"/>
  <c r="J291" i="3"/>
  <c r="L291" i="3"/>
  <c r="J275" i="3"/>
  <c r="L275" i="3"/>
  <c r="J87" i="3"/>
  <c r="L87" i="3"/>
  <c r="J43" i="3"/>
  <c r="L43" i="3"/>
  <c r="J45" i="3"/>
  <c r="L45" i="3"/>
  <c r="J1014" i="3"/>
  <c r="L1014" i="3"/>
  <c r="J970" i="3"/>
  <c r="L970" i="3"/>
  <c r="J770" i="3"/>
  <c r="L770" i="3"/>
  <c r="J698" i="3"/>
  <c r="L698" i="3"/>
  <c r="J510" i="3"/>
  <c r="L510" i="3"/>
  <c r="J494" i="3"/>
  <c r="L494" i="3"/>
  <c r="J462" i="3"/>
  <c r="L462" i="3"/>
  <c r="J418" i="3"/>
  <c r="L418" i="3"/>
  <c r="J342" i="3"/>
  <c r="L342" i="3"/>
  <c r="J298" i="3"/>
  <c r="L298" i="3"/>
  <c r="J266" i="3"/>
  <c r="L266" i="3"/>
  <c r="J110" i="3"/>
  <c r="L110" i="3"/>
  <c r="J34" i="3"/>
  <c r="L34" i="3"/>
  <c r="J457" i="3"/>
  <c r="L457" i="3"/>
  <c r="J361" i="3"/>
  <c r="L361" i="3"/>
  <c r="J105" i="3"/>
  <c r="L105" i="3"/>
  <c r="J1076" i="3"/>
  <c r="L1076" i="3"/>
  <c r="J1388" i="3"/>
  <c r="L1388" i="3"/>
  <c r="J1340" i="3"/>
  <c r="L1340" i="3"/>
  <c r="J1304" i="3"/>
  <c r="L1304" i="3"/>
  <c r="J1284" i="3"/>
  <c r="L1284" i="3"/>
  <c r="J1220" i="3"/>
  <c r="L1220" i="3"/>
  <c r="J444" i="3"/>
  <c r="L444" i="3"/>
  <c r="J1108" i="3"/>
  <c r="L1108" i="3"/>
  <c r="J1060" i="3"/>
  <c r="L1060" i="3"/>
  <c r="J996" i="3"/>
  <c r="L996" i="3"/>
  <c r="J948" i="3"/>
  <c r="L948" i="3"/>
  <c r="J912" i="3"/>
  <c r="L912" i="3"/>
  <c r="J876" i="3"/>
  <c r="L876" i="3"/>
  <c r="J836" i="3"/>
  <c r="L836" i="3"/>
  <c r="J800" i="3"/>
  <c r="L800" i="3"/>
  <c r="J752" i="3"/>
  <c r="L752" i="3"/>
  <c r="J716" i="3"/>
  <c r="L716" i="3"/>
  <c r="J632" i="3"/>
  <c r="L632" i="3"/>
  <c r="J576" i="3"/>
  <c r="L576" i="3"/>
  <c r="J320" i="3"/>
  <c r="L320" i="3"/>
  <c r="J192" i="3"/>
  <c r="L192" i="3"/>
  <c r="J160" i="3"/>
  <c r="L160" i="3"/>
  <c r="J128" i="3"/>
  <c r="L128" i="3"/>
  <c r="J1356" i="3"/>
  <c r="L1356" i="3"/>
  <c r="J1172" i="3"/>
  <c r="L1172" i="3"/>
  <c r="J1016" i="3"/>
  <c r="L1016" i="3"/>
  <c r="J512" i="3"/>
  <c r="L512" i="3"/>
  <c r="J472" i="3"/>
  <c r="L472" i="3"/>
  <c r="J284" i="3"/>
  <c r="L284" i="3"/>
  <c r="J44" i="3"/>
  <c r="L44" i="3"/>
  <c r="J332" i="3"/>
  <c r="L332" i="3"/>
  <c r="J236" i="3"/>
  <c r="L236" i="3"/>
  <c r="J120" i="3"/>
  <c r="L120" i="3"/>
  <c r="J1368" i="3"/>
  <c r="L1368" i="3"/>
  <c r="J1184" i="3"/>
  <c r="L1184" i="3"/>
  <c r="J1020" i="3"/>
  <c r="L1020" i="3"/>
  <c r="J696" i="3"/>
  <c r="L696" i="3"/>
  <c r="J484" i="3"/>
  <c r="L484" i="3"/>
  <c r="J416" i="3"/>
  <c r="L416" i="3"/>
  <c r="J272" i="3"/>
  <c r="L272" i="3"/>
  <c r="J1372" i="3"/>
  <c r="L1372" i="3"/>
  <c r="J392" i="3"/>
  <c r="L392" i="3"/>
  <c r="J1428" i="3"/>
  <c r="L1428" i="3"/>
  <c r="J1344" i="3"/>
  <c r="L1344" i="3"/>
  <c r="J952" i="3"/>
  <c r="L952" i="3"/>
  <c r="J644" i="3"/>
  <c r="L644" i="3"/>
  <c r="J112" i="3"/>
  <c r="L112" i="3"/>
  <c r="J1393" i="3"/>
  <c r="L1393" i="3"/>
  <c r="J1377" i="3"/>
  <c r="L1377" i="3"/>
  <c r="J1329" i="3"/>
  <c r="L1329" i="3"/>
  <c r="J1309" i="3"/>
  <c r="L1309" i="3"/>
  <c r="J1293" i="3"/>
  <c r="L1293" i="3"/>
  <c r="J1273" i="3"/>
  <c r="L1273" i="3"/>
  <c r="J1225" i="3"/>
  <c r="L1225" i="3"/>
  <c r="J1209" i="3"/>
  <c r="L1209" i="3"/>
  <c r="J1105" i="3"/>
  <c r="L1105" i="3"/>
  <c r="J1085" i="3"/>
  <c r="L1085" i="3"/>
  <c r="J1069" i="3"/>
  <c r="L1069" i="3"/>
  <c r="J1049" i="3"/>
  <c r="L1049" i="3"/>
  <c r="J1001" i="3"/>
  <c r="L1001" i="3"/>
  <c r="J985" i="3"/>
  <c r="L985" i="3"/>
  <c r="J937" i="3"/>
  <c r="L937" i="3"/>
  <c r="J917" i="3"/>
  <c r="L917" i="3"/>
  <c r="J901" i="3"/>
  <c r="L901" i="3"/>
  <c r="J881" i="3"/>
  <c r="L881" i="3"/>
  <c r="J861" i="3"/>
  <c r="L861" i="3"/>
  <c r="J845" i="3"/>
  <c r="L845" i="3"/>
  <c r="J825" i="3"/>
  <c r="L825" i="3"/>
  <c r="J805" i="3"/>
  <c r="L805" i="3"/>
  <c r="J789" i="3"/>
  <c r="L789" i="3"/>
  <c r="J741" i="3"/>
  <c r="L741" i="3"/>
  <c r="J721" i="3"/>
  <c r="L721" i="3"/>
  <c r="J705" i="3"/>
  <c r="L705" i="3"/>
  <c r="J657" i="3"/>
  <c r="L657" i="3"/>
  <c r="J637" i="3"/>
  <c r="L637" i="3"/>
  <c r="J621" i="3"/>
  <c r="L621" i="3"/>
  <c r="J601" i="3"/>
  <c r="L601" i="3"/>
  <c r="J581" i="3"/>
  <c r="L581" i="3"/>
  <c r="J565" i="3"/>
  <c r="L565" i="3"/>
  <c r="J545" i="3"/>
  <c r="L545" i="3"/>
  <c r="J441" i="3"/>
  <c r="L441" i="3"/>
  <c r="J425" i="3"/>
  <c r="L425" i="3"/>
  <c r="J377" i="3"/>
  <c r="L377" i="3"/>
  <c r="J329" i="3"/>
  <c r="L329" i="3"/>
  <c r="J313" i="3"/>
  <c r="L313" i="3"/>
  <c r="J237" i="3"/>
  <c r="L237" i="3"/>
  <c r="J217" i="3"/>
  <c r="L217" i="3"/>
  <c r="J201" i="3"/>
  <c r="L201" i="3"/>
  <c r="J181" i="3"/>
  <c r="L181" i="3"/>
  <c r="J161" i="3"/>
  <c r="L161" i="3"/>
  <c r="J1387" i="3"/>
  <c r="L1387" i="3"/>
  <c r="J1343" i="3"/>
  <c r="L1343" i="3"/>
  <c r="J1327" i="3"/>
  <c r="L1327" i="3"/>
  <c r="J1311" i="3"/>
  <c r="L1311" i="3"/>
  <c r="J1295" i="3"/>
  <c r="L1295" i="3"/>
  <c r="J1279" i="3"/>
  <c r="L1279" i="3"/>
  <c r="J1263" i="3"/>
  <c r="L1263" i="3"/>
  <c r="J1219" i="3"/>
  <c r="L1219" i="3"/>
  <c r="J1119" i="3"/>
  <c r="L1119" i="3"/>
  <c r="J1103" i="3"/>
  <c r="L1103" i="3"/>
  <c r="J1087" i="3"/>
  <c r="L1087" i="3"/>
  <c r="J1071" i="3"/>
  <c r="L1071" i="3"/>
  <c r="J1055" i="3"/>
  <c r="L1055" i="3"/>
  <c r="J1039" i="3"/>
  <c r="L1039" i="3"/>
  <c r="J995" i="3"/>
  <c r="L995" i="3"/>
  <c r="J951" i="3"/>
  <c r="L951" i="3"/>
  <c r="J935" i="3"/>
  <c r="L935" i="3"/>
  <c r="J919" i="3"/>
  <c r="L919" i="3"/>
  <c r="J903" i="3"/>
  <c r="L903" i="3"/>
  <c r="J887" i="3"/>
  <c r="L887" i="3"/>
  <c r="J871" i="3"/>
  <c r="L871" i="3"/>
  <c r="J855" i="3"/>
  <c r="L855" i="3"/>
  <c r="J839" i="3"/>
  <c r="L839" i="3"/>
  <c r="J823" i="3"/>
  <c r="L823" i="3"/>
  <c r="J807" i="3"/>
  <c r="L807" i="3"/>
  <c r="J791" i="3"/>
  <c r="L791" i="3"/>
  <c r="J747" i="3"/>
  <c r="L747" i="3"/>
  <c r="J731" i="3"/>
  <c r="L731" i="3"/>
  <c r="J715" i="3"/>
  <c r="L715" i="3"/>
  <c r="J671" i="3"/>
  <c r="L671" i="3"/>
  <c r="J655" i="3"/>
  <c r="L655" i="3"/>
  <c r="J639" i="3"/>
  <c r="L639" i="3"/>
  <c r="J623" i="3"/>
  <c r="L623" i="3"/>
  <c r="J607" i="3"/>
  <c r="L607" i="3"/>
  <c r="J591" i="3"/>
  <c r="L591" i="3"/>
  <c r="J575" i="3"/>
  <c r="L575" i="3"/>
  <c r="J559" i="3"/>
  <c r="L559" i="3"/>
  <c r="J543" i="3"/>
  <c r="L543" i="3"/>
  <c r="J443" i="3"/>
  <c r="L443" i="3"/>
  <c r="J427" i="3"/>
  <c r="L427" i="3"/>
  <c r="J383" i="3"/>
  <c r="L383" i="3"/>
  <c r="J1297" i="3"/>
  <c r="L1297" i="3"/>
  <c r="J1109" i="3"/>
  <c r="L1109" i="3"/>
  <c r="J989" i="3"/>
  <c r="L989" i="3"/>
  <c r="J885" i="3"/>
  <c r="L885" i="3"/>
  <c r="J793" i="3"/>
  <c r="L793" i="3"/>
  <c r="J725" i="3"/>
  <c r="L725" i="3"/>
  <c r="J605" i="3"/>
  <c r="L605" i="3"/>
  <c r="J585" i="3"/>
  <c r="L585" i="3"/>
  <c r="J381" i="3"/>
  <c r="L381" i="3"/>
  <c r="J241" i="3"/>
  <c r="L241" i="3"/>
  <c r="J185" i="3"/>
  <c r="L185" i="3"/>
  <c r="J1331" i="3"/>
  <c r="L1331" i="3"/>
  <c r="J1267" i="3"/>
  <c r="L1267" i="3"/>
  <c r="J1075" i="3"/>
  <c r="L1075" i="3"/>
  <c r="J999" i="3"/>
  <c r="L999" i="3"/>
  <c r="J875" i="3"/>
  <c r="L875" i="3"/>
  <c r="J811" i="3"/>
  <c r="L811" i="3"/>
  <c r="J703" i="3"/>
  <c r="L703" i="3"/>
  <c r="J595" i="3"/>
  <c r="L595" i="3"/>
  <c r="J431" i="3"/>
  <c r="L431" i="3"/>
  <c r="J327" i="3"/>
  <c r="L327" i="3"/>
  <c r="J223" i="3"/>
  <c r="L223" i="3"/>
  <c r="J143" i="3"/>
  <c r="L143" i="3"/>
  <c r="J67" i="3"/>
  <c r="L67" i="3"/>
  <c r="J1382" i="3"/>
  <c r="L1382" i="3"/>
  <c r="J1306" i="3"/>
  <c r="L1306" i="3"/>
  <c r="J1230" i="3"/>
  <c r="L1230" i="3"/>
  <c r="J1114" i="3"/>
  <c r="L1114" i="3"/>
  <c r="J1050" i="3"/>
  <c r="L1050" i="3"/>
  <c r="J898" i="3"/>
  <c r="L898" i="3"/>
  <c r="J866" i="3"/>
  <c r="L866" i="3"/>
  <c r="J834" i="3"/>
  <c r="L834" i="3"/>
  <c r="J742" i="3"/>
  <c r="L742" i="3"/>
  <c r="J650" i="3"/>
  <c r="L650" i="3"/>
  <c r="J570" i="3"/>
  <c r="L570" i="3"/>
  <c r="J438" i="3"/>
  <c r="L438" i="3"/>
  <c r="J334" i="3"/>
  <c r="L334" i="3"/>
  <c r="J198" i="3"/>
  <c r="L198" i="3"/>
  <c r="J134" i="3"/>
  <c r="L134" i="3"/>
  <c r="J149" i="3"/>
  <c r="L149" i="3"/>
  <c r="J1389" i="3"/>
  <c r="L1389" i="3"/>
  <c r="J1325" i="3"/>
  <c r="L1325" i="3"/>
  <c r="J1269" i="3"/>
  <c r="L1269" i="3"/>
  <c r="J1101" i="3"/>
  <c r="L1101" i="3"/>
  <c r="J1045" i="3"/>
  <c r="L1045" i="3"/>
  <c r="J933" i="3"/>
  <c r="L933" i="3"/>
  <c r="J893" i="3"/>
  <c r="L893" i="3"/>
  <c r="J857" i="3"/>
  <c r="L857" i="3"/>
  <c r="J821" i="3"/>
  <c r="L821" i="3"/>
  <c r="J753" i="3"/>
  <c r="L753" i="3"/>
  <c r="J717" i="3"/>
  <c r="L717" i="3"/>
  <c r="J653" i="3"/>
  <c r="L653" i="3"/>
  <c r="J597" i="3"/>
  <c r="L597" i="3"/>
  <c r="J557" i="3"/>
  <c r="L557" i="3"/>
  <c r="J437" i="3"/>
  <c r="L437" i="3"/>
  <c r="J389" i="3"/>
  <c r="L389" i="3"/>
  <c r="J325" i="3"/>
  <c r="L325" i="3"/>
  <c r="J233" i="3"/>
  <c r="L233" i="3"/>
  <c r="J213" i="3"/>
  <c r="L213" i="3"/>
  <c r="J193" i="3"/>
  <c r="L193" i="3"/>
  <c r="J177" i="3"/>
  <c r="L177" i="3"/>
  <c r="J1399" i="3"/>
  <c r="L1399" i="3"/>
  <c r="J1383" i="3"/>
  <c r="L1383" i="3"/>
  <c r="J1339" i="3"/>
  <c r="L1339" i="3"/>
  <c r="J1323" i="3"/>
  <c r="L1323" i="3"/>
  <c r="J1307" i="3"/>
  <c r="L1307" i="3"/>
  <c r="J1291" i="3"/>
  <c r="L1291" i="3"/>
  <c r="J1275" i="3"/>
  <c r="L1275" i="3"/>
  <c r="J1231" i="3"/>
  <c r="L1231" i="3"/>
  <c r="J1215" i="3"/>
  <c r="L1215" i="3"/>
  <c r="J1115" i="3"/>
  <c r="L1115" i="3"/>
  <c r="J1099" i="3"/>
  <c r="L1099" i="3"/>
  <c r="J1083" i="3"/>
  <c r="L1083" i="3"/>
  <c r="J1067" i="3"/>
  <c r="L1067" i="3"/>
  <c r="J1051" i="3"/>
  <c r="L1051" i="3"/>
  <c r="J1007" i="3"/>
  <c r="L1007" i="3"/>
  <c r="J991" i="3"/>
  <c r="L991" i="3"/>
  <c r="J947" i="3"/>
  <c r="L947" i="3"/>
  <c r="J931" i="3"/>
  <c r="L931" i="3"/>
  <c r="J915" i="3"/>
  <c r="L915" i="3"/>
  <c r="J899" i="3"/>
  <c r="L899" i="3"/>
  <c r="J883" i="3"/>
  <c r="L883" i="3"/>
  <c r="J867" i="3"/>
  <c r="L867" i="3"/>
  <c r="J851" i="3"/>
  <c r="L851" i="3"/>
  <c r="J835" i="3"/>
  <c r="L835" i="3"/>
  <c r="J819" i="3"/>
  <c r="L819" i="3"/>
  <c r="J803" i="3"/>
  <c r="L803" i="3"/>
  <c r="J787" i="3"/>
  <c r="L787" i="3"/>
  <c r="J743" i="3"/>
  <c r="L743" i="3"/>
  <c r="J727" i="3"/>
  <c r="L727" i="3"/>
  <c r="J711" i="3"/>
  <c r="L711" i="3"/>
  <c r="J667" i="3"/>
  <c r="L667" i="3"/>
  <c r="J651" i="3"/>
  <c r="L651" i="3"/>
  <c r="J635" i="3"/>
  <c r="L635" i="3"/>
  <c r="J619" i="3"/>
  <c r="L619" i="3"/>
  <c r="J603" i="3"/>
  <c r="L603" i="3"/>
  <c r="J587" i="3"/>
  <c r="L587" i="3"/>
  <c r="J571" i="3"/>
  <c r="L571" i="3"/>
  <c r="J555" i="3"/>
  <c r="L555" i="3"/>
  <c r="J539" i="3"/>
  <c r="L539" i="3"/>
  <c r="J439" i="3"/>
  <c r="L439" i="3"/>
  <c r="J423" i="3"/>
  <c r="L423" i="3"/>
  <c r="J379" i="3"/>
  <c r="L379" i="3"/>
  <c r="J335" i="3"/>
  <c r="L335" i="3"/>
  <c r="J319" i="3"/>
  <c r="L319" i="3"/>
  <c r="J247" i="3"/>
  <c r="L247" i="3"/>
  <c r="J231" i="3"/>
  <c r="L231" i="3"/>
  <c r="J215" i="3"/>
  <c r="L215" i="3"/>
  <c r="J199" i="3"/>
  <c r="L199" i="3"/>
  <c r="J183" i="3"/>
  <c r="L183" i="3"/>
  <c r="J167" i="3"/>
  <c r="L167" i="3"/>
  <c r="J151" i="3"/>
  <c r="L151" i="3"/>
  <c r="J135" i="3"/>
  <c r="L135" i="3"/>
  <c r="J119" i="3"/>
  <c r="L119" i="3"/>
  <c r="J75" i="3"/>
  <c r="L75" i="3"/>
  <c r="J59" i="3"/>
  <c r="L59" i="3"/>
  <c r="J1415" i="3"/>
  <c r="L1415" i="3"/>
  <c r="J1371" i="3"/>
  <c r="L1371" i="3"/>
  <c r="J1355" i="3"/>
  <c r="L1355" i="3"/>
  <c r="J1390" i="3"/>
  <c r="L1390" i="3"/>
  <c r="J1374" i="3"/>
  <c r="L1374" i="3"/>
  <c r="J1330" i="3"/>
  <c r="L1330" i="3"/>
  <c r="J1314" i="3"/>
  <c r="L1314" i="3"/>
  <c r="J1298" i="3"/>
  <c r="L1298" i="3"/>
  <c r="J1282" i="3"/>
  <c r="L1282" i="3"/>
  <c r="J1266" i="3"/>
  <c r="L1266" i="3"/>
  <c r="J1222" i="3"/>
  <c r="L1222" i="3"/>
  <c r="J1206" i="3"/>
  <c r="L1206" i="3"/>
  <c r="J1106" i="3"/>
  <c r="L1106" i="3"/>
  <c r="J1090" i="3"/>
  <c r="L1090" i="3"/>
  <c r="J1074" i="3"/>
  <c r="L1074" i="3"/>
  <c r="J1058" i="3"/>
  <c r="L1058" i="3"/>
  <c r="J1042" i="3"/>
  <c r="L1042" i="3"/>
  <c r="J998" i="3"/>
  <c r="L998" i="3"/>
  <c r="J982" i="3"/>
  <c r="L982" i="3"/>
  <c r="J938" i="3"/>
  <c r="L938" i="3"/>
  <c r="J922" i="3"/>
  <c r="L922" i="3"/>
  <c r="J906" i="3"/>
  <c r="L906" i="3"/>
  <c r="J890" i="3"/>
  <c r="L890" i="3"/>
  <c r="J874" i="3"/>
  <c r="L874" i="3"/>
  <c r="J858" i="3"/>
  <c r="L858" i="3"/>
  <c r="J842" i="3"/>
  <c r="L842" i="3"/>
  <c r="J826" i="3"/>
  <c r="L826" i="3"/>
  <c r="J810" i="3"/>
  <c r="L810" i="3"/>
  <c r="J794" i="3"/>
  <c r="L794" i="3"/>
  <c r="J750" i="3"/>
  <c r="L750" i="3"/>
  <c r="J734" i="3"/>
  <c r="L734" i="3"/>
  <c r="J718" i="3"/>
  <c r="L718" i="3"/>
  <c r="J702" i="3"/>
  <c r="L702" i="3"/>
  <c r="J658" i="3"/>
  <c r="L658" i="3"/>
  <c r="J642" i="3"/>
  <c r="L642" i="3"/>
  <c r="J626" i="3"/>
  <c r="L626" i="3"/>
  <c r="J610" i="3"/>
  <c r="L610" i="3"/>
  <c r="J594" i="3"/>
  <c r="L594" i="3"/>
  <c r="J578" i="3"/>
  <c r="L578" i="3"/>
  <c r="J562" i="3"/>
  <c r="L562" i="3"/>
  <c r="J546" i="3"/>
  <c r="L546" i="3"/>
  <c r="J446" i="3"/>
  <c r="L446" i="3"/>
  <c r="J430" i="3"/>
  <c r="L430" i="3"/>
  <c r="J386" i="3"/>
  <c r="L386" i="3"/>
  <c r="J370" i="3"/>
  <c r="L370" i="3"/>
  <c r="J326" i="3"/>
  <c r="L326" i="3"/>
  <c r="J310" i="3"/>
  <c r="L310" i="3"/>
  <c r="J238" i="3"/>
  <c r="L238" i="3"/>
  <c r="J222" i="3"/>
  <c r="L222" i="3"/>
  <c r="J206" i="3"/>
  <c r="L206" i="3"/>
  <c r="J190" i="3"/>
  <c r="L190" i="3"/>
  <c r="J174" i="3"/>
  <c r="L174" i="3"/>
  <c r="J158" i="3"/>
  <c r="L158" i="3"/>
  <c r="J142" i="3"/>
  <c r="L142" i="3"/>
  <c r="J126" i="3"/>
  <c r="L126" i="3"/>
  <c r="J82" i="3"/>
  <c r="L82" i="3"/>
  <c r="J66" i="3"/>
  <c r="L66" i="3"/>
  <c r="J1422" i="3"/>
  <c r="L1422" i="3"/>
  <c r="J1406" i="3"/>
  <c r="L1406" i="3"/>
  <c r="J1362" i="3"/>
  <c r="L1362" i="3"/>
  <c r="J1346" i="3"/>
  <c r="L1346" i="3"/>
  <c r="J1246" i="3"/>
  <c r="L1246" i="3"/>
  <c r="J1202" i="3"/>
  <c r="L1202" i="3"/>
  <c r="J1186" i="3"/>
  <c r="L1186" i="3"/>
  <c r="J1170" i="3"/>
  <c r="L1170" i="3"/>
  <c r="J1154" i="3"/>
  <c r="L1154" i="3"/>
  <c r="J157" i="3"/>
  <c r="L157" i="3"/>
  <c r="J137" i="3"/>
  <c r="L137" i="3"/>
  <c r="J121" i="3"/>
  <c r="L121" i="3"/>
  <c r="J73" i="3"/>
  <c r="L73" i="3"/>
  <c r="J1425" i="3"/>
  <c r="L1425" i="3"/>
  <c r="J1409" i="3"/>
  <c r="L1409" i="3"/>
  <c r="J1361" i="3"/>
  <c r="L1361" i="3"/>
  <c r="J1257" i="3"/>
  <c r="L1257" i="3"/>
  <c r="J1241" i="3"/>
  <c r="L1241" i="3"/>
  <c r="J1193" i="3"/>
  <c r="L1193" i="3"/>
  <c r="J1173" i="3"/>
  <c r="L1173" i="3"/>
  <c r="J1157" i="3"/>
  <c r="L1157" i="3"/>
  <c r="J1137" i="3"/>
  <c r="L1137" i="3"/>
  <c r="J1033" i="3"/>
  <c r="L1033" i="3"/>
  <c r="J1017" i="3"/>
  <c r="L1017" i="3"/>
  <c r="J969" i="3"/>
  <c r="L969" i="3"/>
  <c r="J781" i="3"/>
  <c r="L781" i="3"/>
  <c r="J765" i="3"/>
  <c r="L765" i="3"/>
  <c r="J689" i="3"/>
  <c r="L689" i="3"/>
  <c r="J529" i="3"/>
  <c r="L529" i="3"/>
  <c r="J509" i="3"/>
  <c r="L509" i="3"/>
  <c r="J469" i="3"/>
  <c r="L469" i="3"/>
  <c r="J409" i="3"/>
  <c r="L409" i="3"/>
  <c r="J305" i="3"/>
  <c r="L305" i="3"/>
  <c r="J261" i="3"/>
  <c r="L261" i="3"/>
  <c r="J49" i="3"/>
  <c r="L49" i="3"/>
  <c r="J660" i="3"/>
  <c r="L660" i="3"/>
  <c r="J1255" i="3"/>
  <c r="L1255" i="3"/>
  <c r="J1239" i="3"/>
  <c r="L1239" i="3"/>
  <c r="J1195" i="3"/>
  <c r="L1195" i="3"/>
  <c r="J1179" i="3"/>
  <c r="L1179" i="3"/>
  <c r="J1163" i="3"/>
  <c r="L1163" i="3"/>
  <c r="J1147" i="3"/>
  <c r="L1147" i="3"/>
  <c r="J1131" i="3"/>
  <c r="L1131" i="3"/>
  <c r="J1031" i="3"/>
  <c r="L1031" i="3"/>
  <c r="J1015" i="3"/>
  <c r="L1015" i="3"/>
  <c r="J971" i="3"/>
  <c r="L971" i="3"/>
  <c r="J955" i="3"/>
  <c r="L955" i="3"/>
  <c r="J771" i="3"/>
  <c r="L771" i="3"/>
  <c r="J699" i="3"/>
  <c r="L699" i="3"/>
  <c r="J683" i="3"/>
  <c r="L683" i="3"/>
  <c r="J527" i="3"/>
  <c r="L527" i="3"/>
  <c r="J511" i="3"/>
  <c r="L511" i="3"/>
  <c r="J495" i="3"/>
  <c r="L495" i="3"/>
  <c r="J479" i="3"/>
  <c r="L479" i="3"/>
  <c r="J463" i="3"/>
  <c r="L463" i="3"/>
  <c r="J419" i="3"/>
  <c r="L419" i="3"/>
  <c r="J403" i="3"/>
  <c r="L403" i="3"/>
  <c r="J359" i="3"/>
  <c r="L359" i="3"/>
  <c r="J343" i="3"/>
  <c r="L343" i="3"/>
  <c r="J299" i="3"/>
  <c r="L299" i="3"/>
  <c r="J1333" i="3"/>
  <c r="L1333" i="3"/>
  <c r="J1313" i="3"/>
  <c r="L1313" i="3"/>
  <c r="J1229" i="3"/>
  <c r="L1229" i="3"/>
  <c r="J1089" i="3"/>
  <c r="L1089" i="3"/>
  <c r="J941" i="3"/>
  <c r="L941" i="3"/>
  <c r="J849" i="3"/>
  <c r="L849" i="3"/>
  <c r="J809" i="3"/>
  <c r="L809" i="3"/>
  <c r="J661" i="3"/>
  <c r="L661" i="3"/>
  <c r="J569" i="3"/>
  <c r="L569" i="3"/>
  <c r="J445" i="3"/>
  <c r="L445" i="3"/>
  <c r="J205" i="3"/>
  <c r="L205" i="3"/>
  <c r="J1391" i="3"/>
  <c r="L1391" i="3"/>
  <c r="J1315" i="3"/>
  <c r="L1315" i="3"/>
  <c r="J1283" i="3"/>
  <c r="L1283" i="3"/>
  <c r="J1223" i="3"/>
  <c r="L1223" i="3"/>
  <c r="J1091" i="3"/>
  <c r="L1091" i="3"/>
  <c r="J1059" i="3"/>
  <c r="L1059" i="3"/>
  <c r="J939" i="3"/>
  <c r="L939" i="3"/>
  <c r="J843" i="3"/>
  <c r="L843" i="3"/>
  <c r="J751" i="3"/>
  <c r="L751" i="3"/>
  <c r="J659" i="3"/>
  <c r="L659" i="3"/>
  <c r="J563" i="3"/>
  <c r="L563" i="3"/>
  <c r="J447" i="3"/>
  <c r="L447" i="3"/>
  <c r="J387" i="3"/>
  <c r="L387" i="3"/>
  <c r="J239" i="3"/>
  <c r="L239" i="3"/>
  <c r="J191" i="3"/>
  <c r="L191" i="3"/>
  <c r="J127" i="3"/>
  <c r="L127" i="3"/>
  <c r="J1423" i="3"/>
  <c r="L1423" i="3"/>
  <c r="J1398" i="3"/>
  <c r="L1398" i="3"/>
  <c r="J1322" i="3"/>
  <c r="L1322" i="3"/>
  <c r="J1214" i="3"/>
  <c r="L1214" i="3"/>
  <c r="J1082" i="3"/>
  <c r="L1082" i="3"/>
  <c r="J1006" i="3"/>
  <c r="L1006" i="3"/>
  <c r="J930" i="3"/>
  <c r="L930" i="3"/>
  <c r="J850" i="3"/>
  <c r="L850" i="3"/>
  <c r="J802" i="3"/>
  <c r="L802" i="3"/>
  <c r="J726" i="3"/>
  <c r="L726" i="3"/>
  <c r="J666" i="3"/>
  <c r="L666" i="3"/>
  <c r="J602" i="3"/>
  <c r="L602" i="3"/>
  <c r="J422" i="3"/>
  <c r="L422" i="3"/>
  <c r="J230" i="3"/>
  <c r="L230" i="3"/>
  <c r="J150" i="3"/>
  <c r="L150" i="3"/>
  <c r="J74" i="3"/>
  <c r="L74" i="3"/>
  <c r="J81" i="3"/>
  <c r="L81" i="3"/>
  <c r="J1341" i="3"/>
  <c r="L1341" i="3"/>
  <c r="J1305" i="3"/>
  <c r="L1305" i="3"/>
  <c r="J1285" i="3"/>
  <c r="L1285" i="3"/>
  <c r="J1221" i="3"/>
  <c r="L1221" i="3"/>
  <c r="J1117" i="3"/>
  <c r="L1117" i="3"/>
  <c r="J1081" i="3"/>
  <c r="L1081" i="3"/>
  <c r="J1061" i="3"/>
  <c r="L1061" i="3"/>
  <c r="J997" i="3"/>
  <c r="L997" i="3"/>
  <c r="J949" i="3"/>
  <c r="L949" i="3"/>
  <c r="J913" i="3"/>
  <c r="L913" i="3"/>
  <c r="J877" i="3"/>
  <c r="L877" i="3"/>
  <c r="J837" i="3"/>
  <c r="L837" i="3"/>
  <c r="J801" i="3"/>
  <c r="L801" i="3"/>
  <c r="J737" i="3"/>
  <c r="L737" i="3"/>
  <c r="J669" i="3"/>
  <c r="L669" i="3"/>
  <c r="J633" i="3"/>
  <c r="L633" i="3"/>
  <c r="J613" i="3"/>
  <c r="L613" i="3"/>
  <c r="J577" i="3"/>
  <c r="L577" i="3"/>
  <c r="J541" i="3"/>
  <c r="L541" i="3"/>
  <c r="J373" i="3"/>
  <c r="L373" i="3"/>
  <c r="J249" i="3"/>
  <c r="L249" i="3"/>
  <c r="J1385" i="3"/>
  <c r="L1385" i="3"/>
  <c r="J1337" i="3"/>
  <c r="L1337" i="3"/>
  <c r="J1321" i="3"/>
  <c r="L1321" i="3"/>
  <c r="J1301" i="3"/>
  <c r="L1301" i="3"/>
  <c r="J1281" i="3"/>
  <c r="L1281" i="3"/>
  <c r="J1265" i="3"/>
  <c r="L1265" i="3"/>
  <c r="J1217" i="3"/>
  <c r="L1217" i="3"/>
  <c r="J1113" i="3"/>
  <c r="L1113" i="3"/>
  <c r="J1097" i="3"/>
  <c r="L1097" i="3"/>
  <c r="J1077" i="3"/>
  <c r="L1077" i="3"/>
  <c r="J1057" i="3"/>
  <c r="L1057" i="3"/>
  <c r="J1041" i="3"/>
  <c r="L1041" i="3"/>
  <c r="J993" i="3"/>
  <c r="L993" i="3"/>
  <c r="J945" i="3"/>
  <c r="L945" i="3"/>
  <c r="J929" i="3"/>
  <c r="L929" i="3"/>
  <c r="J909" i="3"/>
  <c r="L909" i="3"/>
  <c r="J889" i="3"/>
  <c r="L889" i="3"/>
  <c r="J873" i="3"/>
  <c r="L873" i="3"/>
  <c r="J853" i="3"/>
  <c r="L853" i="3"/>
  <c r="J833" i="3"/>
  <c r="L833" i="3"/>
  <c r="J817" i="3"/>
  <c r="L817" i="3"/>
  <c r="J797" i="3"/>
  <c r="L797" i="3"/>
  <c r="J749" i="3"/>
  <c r="L749" i="3"/>
  <c r="J733" i="3"/>
  <c r="L733" i="3"/>
  <c r="J713" i="3"/>
  <c r="L713" i="3"/>
  <c r="J665" i="3"/>
  <c r="L665" i="3"/>
  <c r="J649" i="3"/>
  <c r="L649" i="3"/>
  <c r="J629" i="3"/>
  <c r="L629" i="3"/>
  <c r="J609" i="3"/>
  <c r="L609" i="3"/>
  <c r="J593" i="3"/>
  <c r="L593" i="3"/>
  <c r="J573" i="3"/>
  <c r="L573" i="3"/>
  <c r="J553" i="3"/>
  <c r="L553" i="3"/>
  <c r="J537" i="3"/>
  <c r="L537" i="3"/>
  <c r="J433" i="3"/>
  <c r="L433" i="3"/>
  <c r="J385" i="3"/>
  <c r="L385" i="3"/>
  <c r="J369" i="3"/>
  <c r="L369" i="3"/>
  <c r="J321" i="3"/>
  <c r="L321" i="3"/>
  <c r="J245" i="3"/>
  <c r="L245" i="3"/>
  <c r="J229" i="3"/>
  <c r="L229" i="3"/>
  <c r="J209" i="3"/>
  <c r="L209" i="3"/>
  <c r="J189" i="3"/>
  <c r="L189" i="3"/>
  <c r="J173" i="3"/>
  <c r="L173" i="3"/>
  <c r="J1395" i="3"/>
  <c r="L1395" i="3"/>
  <c r="J1379" i="3"/>
  <c r="L1379" i="3"/>
  <c r="J1335" i="3"/>
  <c r="L1335" i="3"/>
  <c r="J1319" i="3"/>
  <c r="L1319" i="3"/>
  <c r="J1303" i="3"/>
  <c r="L1303" i="3"/>
  <c r="J1287" i="3"/>
  <c r="L1287" i="3"/>
  <c r="J1271" i="3"/>
  <c r="L1271" i="3"/>
  <c r="J1227" i="3"/>
  <c r="L1227" i="3"/>
  <c r="J1211" i="3"/>
  <c r="L1211" i="3"/>
  <c r="J1111" i="3"/>
  <c r="L1111" i="3"/>
  <c r="J1095" i="3"/>
  <c r="L1095" i="3"/>
  <c r="J1079" i="3"/>
  <c r="L1079" i="3"/>
  <c r="J1063" i="3"/>
  <c r="L1063" i="3"/>
  <c r="J1047" i="3"/>
  <c r="L1047" i="3"/>
  <c r="J1003" i="3"/>
  <c r="L1003" i="3"/>
  <c r="J987" i="3"/>
  <c r="L987" i="3"/>
  <c r="J943" i="3"/>
  <c r="L943" i="3"/>
  <c r="J927" i="3"/>
  <c r="L927" i="3"/>
  <c r="J911" i="3"/>
  <c r="L911" i="3"/>
  <c r="J895" i="3"/>
  <c r="L895" i="3"/>
  <c r="J879" i="3"/>
  <c r="L879" i="3"/>
  <c r="J863" i="3"/>
  <c r="L863" i="3"/>
  <c r="J847" i="3"/>
  <c r="L847" i="3"/>
  <c r="J831" i="3"/>
  <c r="L831" i="3"/>
  <c r="J815" i="3"/>
  <c r="L815" i="3"/>
  <c r="J799" i="3"/>
  <c r="L799" i="3"/>
  <c r="J755" i="3"/>
  <c r="L755" i="3"/>
  <c r="J739" i="3"/>
  <c r="L739" i="3"/>
  <c r="J723" i="3"/>
  <c r="L723" i="3"/>
  <c r="J707" i="3"/>
  <c r="L707" i="3"/>
  <c r="J663" i="3"/>
  <c r="L663" i="3"/>
  <c r="J647" i="3"/>
  <c r="L647" i="3"/>
  <c r="J631" i="3"/>
  <c r="L631" i="3"/>
  <c r="J615" i="3"/>
  <c r="L615" i="3"/>
  <c r="J599" i="3"/>
  <c r="L599" i="3"/>
  <c r="J583" i="3"/>
  <c r="L583" i="3"/>
  <c r="J567" i="3"/>
  <c r="L567" i="3"/>
  <c r="J551" i="3"/>
  <c r="L551" i="3"/>
  <c r="J535" i="3"/>
  <c r="L535" i="3"/>
  <c r="J435" i="3"/>
  <c r="L435" i="3"/>
  <c r="J391" i="3"/>
  <c r="L391" i="3"/>
  <c r="J375" i="3"/>
  <c r="L375" i="3"/>
  <c r="J331" i="3"/>
  <c r="L331" i="3"/>
  <c r="J315" i="3"/>
  <c r="L315" i="3"/>
  <c r="J243" i="3"/>
  <c r="L243" i="3"/>
  <c r="J367" i="3"/>
  <c r="L367" i="3"/>
  <c r="J323" i="3"/>
  <c r="L323" i="3"/>
  <c r="J251" i="3"/>
  <c r="L251" i="3"/>
  <c r="J235" i="3"/>
  <c r="L235" i="3"/>
  <c r="J219" i="3"/>
  <c r="L219" i="3"/>
  <c r="J203" i="3"/>
  <c r="L203" i="3"/>
  <c r="J187" i="3"/>
  <c r="L187" i="3"/>
  <c r="J171" i="3"/>
  <c r="L171" i="3"/>
  <c r="J155" i="3"/>
  <c r="L155" i="3"/>
  <c r="J139" i="3"/>
  <c r="L139" i="3"/>
  <c r="J123" i="3"/>
  <c r="L123" i="3"/>
  <c r="J79" i="3"/>
  <c r="L79" i="3"/>
  <c r="J63" i="3"/>
  <c r="L63" i="3"/>
  <c r="J1419" i="3"/>
  <c r="L1419" i="3"/>
  <c r="J1403" i="3"/>
  <c r="L1403" i="3"/>
  <c r="J1359" i="3"/>
  <c r="L1359" i="3"/>
  <c r="J1394" i="3"/>
  <c r="L1394" i="3"/>
  <c r="J1378" i="3"/>
  <c r="L1378" i="3"/>
  <c r="J1334" i="3"/>
  <c r="L1334" i="3"/>
  <c r="J1318" i="3"/>
  <c r="L1318" i="3"/>
  <c r="J1302" i="3"/>
  <c r="L1302" i="3"/>
  <c r="J1286" i="3"/>
  <c r="L1286" i="3"/>
  <c r="J1270" i="3"/>
  <c r="L1270" i="3"/>
  <c r="J1226" i="3"/>
  <c r="L1226" i="3"/>
  <c r="J1210" i="3"/>
  <c r="L1210" i="3"/>
  <c r="J1110" i="3"/>
  <c r="L1110" i="3"/>
  <c r="J1094" i="3"/>
  <c r="L1094" i="3"/>
  <c r="J1078" i="3"/>
  <c r="L1078" i="3"/>
  <c r="J1062" i="3"/>
  <c r="L1062" i="3"/>
  <c r="J1046" i="3"/>
  <c r="L1046" i="3"/>
  <c r="J1002" i="3"/>
  <c r="L1002" i="3"/>
  <c r="J986" i="3"/>
  <c r="L986" i="3"/>
  <c r="J942" i="3"/>
  <c r="L942" i="3"/>
  <c r="J926" i="3"/>
  <c r="L926" i="3"/>
  <c r="J910" i="3"/>
  <c r="L910" i="3"/>
  <c r="J894" i="3"/>
  <c r="L894" i="3"/>
  <c r="J878" i="3"/>
  <c r="L878" i="3"/>
  <c r="J862" i="3"/>
  <c r="L862" i="3"/>
  <c r="J846" i="3"/>
  <c r="L846" i="3"/>
  <c r="J830" i="3"/>
  <c r="L830" i="3"/>
  <c r="J814" i="3"/>
  <c r="L814" i="3"/>
  <c r="J798" i="3"/>
  <c r="L798" i="3"/>
  <c r="J754" i="3"/>
  <c r="L754" i="3"/>
  <c r="J738" i="3"/>
  <c r="L738" i="3"/>
  <c r="J722" i="3"/>
  <c r="L722" i="3"/>
  <c r="J706" i="3"/>
  <c r="L706" i="3"/>
  <c r="J662" i="3"/>
  <c r="L662" i="3"/>
  <c r="J646" i="3"/>
  <c r="L646" i="3"/>
  <c r="J630" i="3"/>
  <c r="L630" i="3"/>
  <c r="J614" i="3"/>
  <c r="L614" i="3"/>
  <c r="J598" i="3"/>
  <c r="L598" i="3"/>
  <c r="J582" i="3"/>
  <c r="L582" i="3"/>
  <c r="J566" i="3"/>
  <c r="L566" i="3"/>
  <c r="J550" i="3"/>
  <c r="L550" i="3"/>
  <c r="J534" i="3"/>
  <c r="L534" i="3"/>
  <c r="J434" i="3"/>
  <c r="L434" i="3"/>
  <c r="J390" i="3"/>
  <c r="L390" i="3"/>
  <c r="J374" i="3"/>
  <c r="L374" i="3"/>
  <c r="J330" i="3"/>
  <c r="L330" i="3"/>
  <c r="J314" i="3"/>
  <c r="L314" i="3"/>
  <c r="J242" i="3"/>
  <c r="L242" i="3"/>
  <c r="J226" i="3"/>
  <c r="L226" i="3"/>
  <c r="J210" i="3"/>
  <c r="L210" i="3"/>
  <c r="J194" i="3"/>
  <c r="L194" i="3"/>
  <c r="J178" i="3"/>
  <c r="L178" i="3"/>
  <c r="J162" i="3"/>
  <c r="L162" i="3"/>
  <c r="J146" i="3"/>
  <c r="L146" i="3"/>
  <c r="J130" i="3"/>
  <c r="L130" i="3"/>
  <c r="J114" i="3"/>
  <c r="L114" i="3"/>
  <c r="J70" i="3"/>
  <c r="L70" i="3"/>
  <c r="J1426" i="3"/>
  <c r="L1426" i="3"/>
  <c r="J1410" i="3"/>
  <c r="L1410" i="3"/>
  <c r="J1366" i="3"/>
  <c r="L1366" i="3"/>
  <c r="J1350" i="3"/>
  <c r="L1350" i="3"/>
  <c r="J1250" i="3"/>
  <c r="L1250" i="3"/>
  <c r="J1234" i="3"/>
  <c r="L1234" i="3"/>
  <c r="J1190" i="3"/>
  <c r="L1190" i="3"/>
  <c r="J1174" i="3"/>
  <c r="L1174" i="3"/>
  <c r="J1158" i="3"/>
  <c r="L1158" i="3"/>
  <c r="J1142" i="3"/>
  <c r="L1142" i="3"/>
  <c r="J145" i="3"/>
  <c r="L145" i="3"/>
  <c r="J125" i="3"/>
  <c r="L125" i="3"/>
  <c r="J77" i="3"/>
  <c r="L77" i="3"/>
  <c r="J61" i="3"/>
  <c r="L61" i="3"/>
  <c r="J1413" i="3"/>
  <c r="L1413" i="3"/>
  <c r="J1365" i="3"/>
  <c r="L1365" i="3"/>
  <c r="J1349" i="3"/>
  <c r="L1349" i="3"/>
  <c r="J1245" i="3"/>
  <c r="L1245" i="3"/>
  <c r="J1197" i="3"/>
  <c r="L1197" i="3"/>
  <c r="J1181" i="3"/>
  <c r="L1181" i="3"/>
  <c r="J1161" i="3"/>
  <c r="L1161" i="3"/>
  <c r="J1141" i="3"/>
  <c r="L1141" i="3"/>
  <c r="J1125" i="3"/>
  <c r="L1125" i="3"/>
  <c r="J1021" i="3"/>
  <c r="L1021" i="3"/>
  <c r="J973" i="3"/>
  <c r="L973" i="3"/>
  <c r="J957" i="3"/>
  <c r="L957" i="3"/>
  <c r="J769" i="3"/>
  <c r="L769" i="3"/>
  <c r="J693" i="3"/>
  <c r="L693" i="3"/>
  <c r="J677" i="3"/>
  <c r="L677" i="3"/>
  <c r="J517" i="3"/>
  <c r="L517" i="3"/>
  <c r="J485" i="3"/>
  <c r="L485" i="3"/>
  <c r="J417" i="3"/>
  <c r="L417" i="3"/>
  <c r="J345" i="3"/>
  <c r="L345" i="3"/>
  <c r="J277" i="3"/>
  <c r="L277" i="3"/>
  <c r="J89" i="3"/>
  <c r="L89" i="3"/>
  <c r="J664" i="3"/>
  <c r="L664" i="3"/>
  <c r="J1259" i="3"/>
  <c r="L1259" i="3"/>
  <c r="J1243" i="3"/>
  <c r="L1243" i="3"/>
  <c r="J1199" i="3"/>
  <c r="L1199" i="3"/>
  <c r="J1183" i="3"/>
  <c r="L1183" i="3"/>
  <c r="J1167" i="3"/>
  <c r="L1167" i="3"/>
  <c r="J1151" i="3"/>
  <c r="L1151" i="3"/>
  <c r="J1135" i="3"/>
  <c r="L1135" i="3"/>
  <c r="J1035" i="3"/>
  <c r="L1035" i="3"/>
  <c r="J1019" i="3"/>
  <c r="L1019" i="3"/>
  <c r="J975" i="3"/>
  <c r="L975" i="3"/>
  <c r="J959" i="3"/>
  <c r="L959" i="3"/>
  <c r="J775" i="3"/>
  <c r="L775" i="3"/>
  <c r="J759" i="3"/>
  <c r="L759" i="3"/>
  <c r="J687" i="3"/>
  <c r="L687" i="3"/>
  <c r="J531" i="3"/>
  <c r="L531" i="3"/>
  <c r="J515" i="3"/>
  <c r="L515" i="3"/>
  <c r="J499" i="3"/>
  <c r="L499" i="3"/>
  <c r="J483" i="3"/>
  <c r="L483" i="3"/>
  <c r="J467" i="3"/>
  <c r="L467" i="3"/>
  <c r="J451" i="3"/>
  <c r="L451" i="3"/>
  <c r="J407" i="3"/>
  <c r="L407" i="3"/>
  <c r="J363" i="3"/>
  <c r="L363" i="3"/>
  <c r="J347" i="3"/>
  <c r="L347" i="3"/>
  <c r="J303" i="3"/>
  <c r="L303" i="3"/>
  <c r="J287" i="3"/>
  <c r="L287" i="3"/>
  <c r="J271" i="3"/>
  <c r="L271" i="3"/>
  <c r="J255" i="3"/>
  <c r="L255" i="3"/>
  <c r="J99" i="3"/>
  <c r="L99" i="3"/>
  <c r="J55" i="3"/>
  <c r="L55" i="3"/>
  <c r="J39" i="3"/>
  <c r="L39" i="3"/>
  <c r="J293" i="3"/>
  <c r="L293" i="3"/>
  <c r="J33" i="3"/>
  <c r="L33" i="3"/>
  <c r="J1126" i="3"/>
  <c r="L1126" i="3"/>
  <c r="J1026" i="3"/>
  <c r="L1026" i="3"/>
  <c r="J1010" i="3"/>
  <c r="L1010" i="3"/>
  <c r="J966" i="3"/>
  <c r="L966" i="3"/>
  <c r="J782" i="3"/>
  <c r="L782" i="3"/>
  <c r="J766" i="3"/>
  <c r="L766" i="3"/>
  <c r="J694" i="3"/>
  <c r="L694" i="3"/>
  <c r="J678" i="3"/>
  <c r="L678" i="3"/>
  <c r="J522" i="3"/>
  <c r="L522" i="3"/>
  <c r="J506" i="3"/>
  <c r="L506" i="3"/>
  <c r="J490" i="3"/>
  <c r="L490" i="3"/>
  <c r="J474" i="3"/>
  <c r="L474" i="3"/>
  <c r="J458" i="3"/>
  <c r="L458" i="3"/>
  <c r="J414" i="3"/>
  <c r="L414" i="3"/>
  <c r="J398" i="3"/>
  <c r="L398" i="3"/>
  <c r="J354" i="3"/>
  <c r="L354" i="3"/>
  <c r="J338" i="3"/>
  <c r="L338" i="3"/>
  <c r="J294" i="3"/>
  <c r="L294" i="3"/>
  <c r="J278" i="3"/>
  <c r="L278" i="3"/>
  <c r="J262" i="3"/>
  <c r="L262" i="3"/>
  <c r="J106" i="3"/>
  <c r="L106" i="3"/>
  <c r="J90" i="3"/>
  <c r="L90" i="3"/>
  <c r="J46" i="3"/>
  <c r="L46" i="3"/>
  <c r="J30" i="3"/>
  <c r="L30" i="3"/>
  <c r="J481" i="3"/>
  <c r="L481" i="3"/>
  <c r="J413" i="3"/>
  <c r="L413" i="3"/>
  <c r="J357" i="3"/>
  <c r="L357" i="3"/>
  <c r="J273" i="3"/>
  <c r="L273" i="3"/>
  <c r="J93" i="3"/>
  <c r="L93" i="3"/>
  <c r="J1088" i="3"/>
  <c r="L1088" i="3"/>
  <c r="J1072" i="3"/>
  <c r="L1072" i="3"/>
  <c r="J596" i="3"/>
  <c r="L596" i="3"/>
  <c r="J1384" i="3"/>
  <c r="L1384" i="3"/>
  <c r="J1336" i="3"/>
  <c r="L1336" i="3"/>
  <c r="J1320" i="3"/>
  <c r="L1320" i="3"/>
  <c r="J1300" i="3"/>
  <c r="L1300" i="3"/>
  <c r="J1280" i="3"/>
  <c r="L1280" i="3"/>
  <c r="J1264" i="3"/>
  <c r="L1264" i="3"/>
  <c r="J1216" i="3"/>
  <c r="L1216" i="3"/>
  <c r="J544" i="3"/>
  <c r="L544" i="3"/>
  <c r="J440" i="3"/>
  <c r="L440" i="3"/>
  <c r="J1212" i="3"/>
  <c r="L1212" i="3"/>
  <c r="J1104" i="3"/>
  <c r="L1104" i="3"/>
  <c r="J1056" i="3"/>
  <c r="L1056" i="3"/>
  <c r="J1040" i="3"/>
  <c r="L1040" i="3"/>
  <c r="J992" i="3"/>
  <c r="L992" i="3"/>
  <c r="J944" i="3"/>
  <c r="L944" i="3"/>
  <c r="J928" i="3"/>
  <c r="L928" i="3"/>
  <c r="J908" i="3"/>
  <c r="L908" i="3"/>
  <c r="J888" i="3"/>
  <c r="L888" i="3"/>
  <c r="J872" i="3"/>
  <c r="L872" i="3"/>
  <c r="J852" i="3"/>
  <c r="L852" i="3"/>
  <c r="J832" i="3"/>
  <c r="L832" i="3"/>
  <c r="J816" i="3"/>
  <c r="L816" i="3"/>
  <c r="J796" i="3"/>
  <c r="L796" i="3"/>
  <c r="J748" i="3"/>
  <c r="L748" i="3"/>
  <c r="J732" i="3"/>
  <c r="L732" i="3"/>
  <c r="J712" i="3"/>
  <c r="L712" i="3"/>
  <c r="J648" i="3"/>
  <c r="L648" i="3"/>
  <c r="J628" i="3"/>
  <c r="L628" i="3"/>
  <c r="J592" i="3"/>
  <c r="L592" i="3"/>
  <c r="J572" i="3"/>
  <c r="L572" i="3"/>
  <c r="J552" i="3"/>
  <c r="L552" i="3"/>
  <c r="J312" i="3"/>
  <c r="L312" i="3"/>
  <c r="J216" i="3"/>
  <c r="L216" i="3"/>
  <c r="J184" i="3"/>
  <c r="L184" i="3"/>
  <c r="J152" i="3"/>
  <c r="L152" i="3"/>
  <c r="J116" i="3"/>
  <c r="L116" i="3"/>
  <c r="J1420" i="3"/>
  <c r="L1420" i="3"/>
  <c r="J1348" i="3"/>
  <c r="L1348" i="3"/>
  <c r="J1196" i="3"/>
  <c r="L1196" i="3"/>
  <c r="J1164" i="3"/>
  <c r="L1164" i="3"/>
  <c r="J1124" i="3"/>
  <c r="L1124" i="3"/>
  <c r="J972" i="3"/>
  <c r="L972" i="3"/>
  <c r="J772" i="3"/>
  <c r="L772" i="3"/>
  <c r="J680" i="3"/>
  <c r="L680" i="3"/>
  <c r="J496" i="3"/>
  <c r="L496" i="3"/>
  <c r="J464" i="3"/>
  <c r="L464" i="3"/>
  <c r="J396" i="3"/>
  <c r="L396" i="3"/>
  <c r="J304" i="3"/>
  <c r="L304" i="3"/>
  <c r="J276" i="3"/>
  <c r="L276" i="3"/>
  <c r="J96" i="3"/>
  <c r="L96" i="3"/>
  <c r="J36" i="3"/>
  <c r="L36" i="3"/>
  <c r="J380" i="3"/>
  <c r="L380" i="3"/>
  <c r="J324" i="3"/>
  <c r="L324" i="3"/>
  <c r="J228" i="3"/>
  <c r="L228" i="3"/>
  <c r="J188" i="3"/>
  <c r="L188" i="3"/>
  <c r="J148" i="3"/>
  <c r="L148" i="3"/>
  <c r="J76" i="3"/>
  <c r="L76" i="3"/>
  <c r="J1416" i="3"/>
  <c r="L1416" i="3"/>
  <c r="J1360" i="3"/>
  <c r="L1360" i="3"/>
  <c r="J1236" i="3"/>
  <c r="L1236" i="3"/>
  <c r="J1168" i="3"/>
  <c r="L1168" i="3"/>
  <c r="J1136" i="3"/>
  <c r="L1136" i="3"/>
  <c r="J1012" i="3"/>
  <c r="L1012" i="3"/>
  <c r="J776" i="3"/>
  <c r="L776" i="3"/>
  <c r="J684" i="3"/>
  <c r="L684" i="3"/>
  <c r="J508" i="3"/>
  <c r="L508" i="3"/>
  <c r="J468" i="3"/>
  <c r="L468" i="3"/>
  <c r="J408" i="3"/>
  <c r="L408" i="3"/>
  <c r="J340" i="3"/>
  <c r="L340" i="3"/>
  <c r="J264" i="3"/>
  <c r="L264" i="3"/>
  <c r="J92" i="3"/>
  <c r="L92" i="3"/>
  <c r="J700" i="3"/>
  <c r="L700" i="3"/>
  <c r="J420" i="3"/>
  <c r="L420" i="3"/>
  <c r="J336" i="3"/>
  <c r="L336" i="3"/>
  <c r="J168" i="3"/>
  <c r="L168" i="3"/>
  <c r="J1260" i="3"/>
  <c r="L1260" i="3"/>
  <c r="J1036" i="3"/>
  <c r="L1036" i="3"/>
  <c r="J1316" i="3"/>
  <c r="L1316" i="3"/>
  <c r="J1092" i="3"/>
  <c r="L1092" i="3"/>
  <c r="J924" i="3"/>
  <c r="L924" i="3"/>
  <c r="J756" i="3"/>
  <c r="L756" i="3"/>
  <c r="J616" i="3"/>
  <c r="L616" i="3"/>
  <c r="J364" i="3"/>
  <c r="L364" i="3"/>
  <c r="J56" i="3"/>
  <c r="L56" i="3"/>
  <c r="J283" i="3"/>
  <c r="L283" i="3"/>
  <c r="J267" i="3"/>
  <c r="L267" i="3"/>
  <c r="J111" i="3"/>
  <c r="L111" i="3"/>
  <c r="J95" i="3"/>
  <c r="L95" i="3"/>
  <c r="J51" i="3"/>
  <c r="L51" i="3"/>
  <c r="J35" i="3"/>
  <c r="L35" i="3"/>
  <c r="J265" i="3"/>
  <c r="L265" i="3"/>
  <c r="J1138" i="3"/>
  <c r="L1138" i="3"/>
  <c r="J1122" i="3"/>
  <c r="L1122" i="3"/>
  <c r="J1022" i="3"/>
  <c r="L1022" i="3"/>
  <c r="J978" i="3"/>
  <c r="L978" i="3"/>
  <c r="J962" i="3"/>
  <c r="L962" i="3"/>
  <c r="J778" i="3"/>
  <c r="L778" i="3"/>
  <c r="J762" i="3"/>
  <c r="L762" i="3"/>
  <c r="J690" i="3"/>
  <c r="L690" i="3"/>
  <c r="J674" i="3"/>
  <c r="L674" i="3"/>
  <c r="J518" i="3"/>
  <c r="L518" i="3"/>
  <c r="J502" i="3"/>
  <c r="L502" i="3"/>
  <c r="J486" i="3"/>
  <c r="L486" i="3"/>
  <c r="J470" i="3"/>
  <c r="L470" i="3"/>
  <c r="J454" i="3"/>
  <c r="L454" i="3"/>
  <c r="J410" i="3"/>
  <c r="L410" i="3"/>
  <c r="J394" i="3"/>
  <c r="L394" i="3"/>
  <c r="J350" i="3"/>
  <c r="L350" i="3"/>
  <c r="J306" i="3"/>
  <c r="L306" i="3"/>
  <c r="J290" i="3"/>
  <c r="L290" i="3"/>
  <c r="J274" i="3"/>
  <c r="L274" i="3"/>
  <c r="J258" i="3"/>
  <c r="L258" i="3"/>
  <c r="J102" i="3"/>
  <c r="L102" i="3"/>
  <c r="J86" i="3"/>
  <c r="L86" i="3"/>
  <c r="J42" i="3"/>
  <c r="L42" i="3"/>
  <c r="J513" i="3"/>
  <c r="L513" i="3"/>
  <c r="J473" i="3"/>
  <c r="L473" i="3"/>
  <c r="J405" i="3"/>
  <c r="L405" i="3"/>
  <c r="J349" i="3"/>
  <c r="L349" i="3"/>
  <c r="J269" i="3"/>
  <c r="L269" i="3"/>
  <c r="J53" i="3"/>
  <c r="L53" i="3"/>
  <c r="J1084" i="3"/>
  <c r="L1084" i="3"/>
  <c r="J1068" i="3"/>
  <c r="L1068" i="3"/>
  <c r="J1396" i="3"/>
  <c r="L1396" i="3"/>
  <c r="J1380" i="3"/>
  <c r="L1380" i="3"/>
  <c r="J1332" i="3"/>
  <c r="L1332" i="3"/>
  <c r="J1312" i="3"/>
  <c r="L1312" i="3"/>
  <c r="J1296" i="3"/>
  <c r="L1296" i="3"/>
  <c r="J1276" i="3"/>
  <c r="L1276" i="3"/>
  <c r="J1228" i="3"/>
  <c r="L1228" i="3"/>
  <c r="J1208" i="3"/>
  <c r="L1208" i="3"/>
  <c r="J540" i="3"/>
  <c r="L540" i="3"/>
  <c r="J436" i="3"/>
  <c r="L436" i="3"/>
  <c r="J1116" i="3"/>
  <c r="L1116" i="3"/>
  <c r="J1100" i="3"/>
  <c r="L1100" i="3"/>
  <c r="J1052" i="3"/>
  <c r="L1052" i="3"/>
  <c r="J1004" i="3"/>
  <c r="L1004" i="3"/>
  <c r="J988" i="3"/>
  <c r="L988" i="3"/>
  <c r="J940" i="3"/>
  <c r="L940" i="3"/>
  <c r="J920" i="3"/>
  <c r="L920" i="3"/>
  <c r="J904" i="3"/>
  <c r="L904" i="3"/>
  <c r="J884" i="3"/>
  <c r="L884" i="3"/>
  <c r="J864" i="3"/>
  <c r="L864" i="3"/>
  <c r="J848" i="3"/>
  <c r="L848" i="3"/>
  <c r="J828" i="3"/>
  <c r="L828" i="3"/>
  <c r="J808" i="3"/>
  <c r="L808" i="3"/>
  <c r="J792" i="3"/>
  <c r="L792" i="3"/>
  <c r="J744" i="3"/>
  <c r="L744" i="3"/>
  <c r="J724" i="3"/>
  <c r="L724" i="3"/>
  <c r="J708" i="3"/>
  <c r="L708" i="3"/>
  <c r="J640" i="3"/>
  <c r="L640" i="3"/>
  <c r="J624" i="3"/>
  <c r="L624" i="3"/>
  <c r="J584" i="3"/>
  <c r="L584" i="3"/>
  <c r="J568" i="3"/>
  <c r="L568" i="3"/>
  <c r="J368" i="3"/>
  <c r="L368" i="3"/>
  <c r="J248" i="3"/>
  <c r="L248" i="3"/>
  <c r="J208" i="3"/>
  <c r="L208" i="3"/>
  <c r="J176" i="3"/>
  <c r="L176" i="3"/>
  <c r="J144" i="3"/>
  <c r="L144" i="3"/>
  <c r="J80" i="3"/>
  <c r="L80" i="3"/>
  <c r="J1412" i="3"/>
  <c r="L1412" i="3"/>
  <c r="J1256" i="3"/>
  <c r="L1256" i="3"/>
  <c r="J1188" i="3"/>
  <c r="L1188" i="3"/>
  <c r="J1156" i="3"/>
  <c r="L1156" i="3"/>
  <c r="J1032" i="3"/>
  <c r="L1032" i="3"/>
  <c r="J964" i="3"/>
  <c r="L964" i="3"/>
  <c r="J764" i="3"/>
  <c r="L764" i="3"/>
  <c r="J528" i="3"/>
  <c r="L528" i="3"/>
  <c r="J488" i="3"/>
  <c r="L488" i="3"/>
  <c r="J456" i="3"/>
  <c r="L456" i="3"/>
  <c r="J360" i="3"/>
  <c r="L360" i="3"/>
  <c r="J296" i="3"/>
  <c r="L296" i="3"/>
  <c r="J268" i="3"/>
  <c r="L268" i="3"/>
  <c r="J88" i="3"/>
  <c r="L88" i="3"/>
  <c r="J424" i="3"/>
  <c r="L424" i="3"/>
  <c r="J376" i="3"/>
  <c r="L376" i="3"/>
  <c r="J316" i="3"/>
  <c r="L316" i="3"/>
  <c r="J220" i="3"/>
  <c r="L220" i="3"/>
  <c r="J180" i="3"/>
  <c r="L180" i="3"/>
  <c r="J132" i="3"/>
  <c r="L132" i="3"/>
  <c r="J68" i="3"/>
  <c r="L68" i="3"/>
  <c r="J1408" i="3"/>
  <c r="L1408" i="3"/>
  <c r="J1352" i="3"/>
  <c r="L1352" i="3"/>
  <c r="J1200" i="3"/>
  <c r="L1200" i="3"/>
  <c r="J1160" i="3"/>
  <c r="L1160" i="3"/>
  <c r="J1128" i="3"/>
  <c r="L1128" i="3"/>
  <c r="J976" i="3"/>
  <c r="L976" i="3"/>
  <c r="J768" i="3"/>
  <c r="L768" i="3"/>
  <c r="J676" i="3"/>
  <c r="L676" i="3"/>
  <c r="J500" i="3"/>
  <c r="L500" i="3"/>
  <c r="J460" i="3"/>
  <c r="L460" i="3"/>
  <c r="J400" i="3"/>
  <c r="L400" i="3"/>
  <c r="J300" i="3"/>
  <c r="L300" i="3"/>
  <c r="J256" i="3"/>
  <c r="L256" i="3"/>
  <c r="J48" i="3"/>
  <c r="L48" i="3"/>
  <c r="J532" i="3"/>
  <c r="L532" i="3"/>
  <c r="J868" i="3"/>
  <c r="L868" i="3"/>
  <c r="J252" i="3"/>
  <c r="L252" i="3"/>
  <c r="J140" i="3"/>
  <c r="L140" i="3"/>
  <c r="J1204" i="3"/>
  <c r="L1204" i="3"/>
  <c r="J980" i="3"/>
  <c r="L980" i="3"/>
  <c r="J1288" i="3"/>
  <c r="L1288" i="3"/>
  <c r="J1064" i="3"/>
  <c r="L1064" i="3"/>
  <c r="J896" i="3"/>
  <c r="L896" i="3"/>
  <c r="J728" i="3"/>
  <c r="L728" i="3"/>
  <c r="J588" i="3"/>
  <c r="L588" i="3"/>
  <c r="J308" i="3"/>
  <c r="L308" i="3"/>
  <c r="J227" i="3"/>
  <c r="L227" i="3"/>
  <c r="J211" i="3"/>
  <c r="L211" i="3"/>
  <c r="J195" i="3"/>
  <c r="L195" i="3"/>
  <c r="J179" i="3"/>
  <c r="L179" i="3"/>
  <c r="J163" i="3"/>
  <c r="L163" i="3"/>
  <c r="J147" i="3"/>
  <c r="L147" i="3"/>
  <c r="J131" i="3"/>
  <c r="L131" i="3"/>
  <c r="J115" i="3"/>
  <c r="L115" i="3"/>
  <c r="J71" i="3"/>
  <c r="L71" i="3"/>
  <c r="J1427" i="3"/>
  <c r="L1427" i="3"/>
  <c r="J1411" i="3"/>
  <c r="L1411" i="3"/>
  <c r="J1367" i="3"/>
  <c r="L1367" i="3"/>
  <c r="J1351" i="3"/>
  <c r="L1351" i="3"/>
  <c r="J1386" i="3"/>
  <c r="L1386" i="3"/>
  <c r="J1342" i="3"/>
  <c r="L1342" i="3"/>
  <c r="J1326" i="3"/>
  <c r="L1326" i="3"/>
  <c r="J1310" i="3"/>
  <c r="L1310" i="3"/>
  <c r="J1294" i="3"/>
  <c r="L1294" i="3"/>
  <c r="J1278" i="3"/>
  <c r="L1278" i="3"/>
  <c r="J1262" i="3"/>
  <c r="L1262" i="3"/>
  <c r="J1218" i="3"/>
  <c r="L1218" i="3"/>
  <c r="J1118" i="3"/>
  <c r="L1118" i="3"/>
  <c r="J1102" i="3"/>
  <c r="L1102" i="3"/>
  <c r="J1086" i="3"/>
  <c r="L1086" i="3"/>
  <c r="J1070" i="3"/>
  <c r="L1070" i="3"/>
  <c r="J1054" i="3"/>
  <c r="L1054" i="3"/>
  <c r="J1038" i="3"/>
  <c r="L1038" i="3"/>
  <c r="J994" i="3"/>
  <c r="L994" i="3"/>
  <c r="J950" i="3"/>
  <c r="L950" i="3"/>
  <c r="J934" i="3"/>
  <c r="L934" i="3"/>
  <c r="J918" i="3"/>
  <c r="L918" i="3"/>
  <c r="J902" i="3"/>
  <c r="L902" i="3"/>
  <c r="J886" i="3"/>
  <c r="L886" i="3"/>
  <c r="J870" i="3"/>
  <c r="L870" i="3"/>
  <c r="J854" i="3"/>
  <c r="L854" i="3"/>
  <c r="J838" i="3"/>
  <c r="L838" i="3"/>
  <c r="J822" i="3"/>
  <c r="L822" i="3"/>
  <c r="J806" i="3"/>
  <c r="L806" i="3"/>
  <c r="J790" i="3"/>
  <c r="L790" i="3"/>
  <c r="J746" i="3"/>
  <c r="L746" i="3"/>
  <c r="J730" i="3"/>
  <c r="L730" i="3"/>
  <c r="J714" i="3"/>
  <c r="L714" i="3"/>
  <c r="J670" i="3"/>
  <c r="L670" i="3"/>
  <c r="J654" i="3"/>
  <c r="L654" i="3"/>
  <c r="J638" i="3"/>
  <c r="L638" i="3"/>
  <c r="J622" i="3"/>
  <c r="L622" i="3"/>
  <c r="J606" i="3"/>
  <c r="L606" i="3"/>
  <c r="J590" i="3"/>
  <c r="L590" i="3"/>
  <c r="J574" i="3"/>
  <c r="L574" i="3"/>
  <c r="J558" i="3"/>
  <c r="L558" i="3"/>
  <c r="J542" i="3"/>
  <c r="L542" i="3"/>
  <c r="J442" i="3"/>
  <c r="L442" i="3"/>
  <c r="J426" i="3"/>
  <c r="L426" i="3"/>
  <c r="J382" i="3"/>
  <c r="L382" i="3"/>
  <c r="J366" i="3"/>
  <c r="L366" i="3"/>
  <c r="J322" i="3"/>
  <c r="L322" i="3"/>
  <c r="J250" i="3"/>
  <c r="L250" i="3"/>
  <c r="J234" i="3"/>
  <c r="L234" i="3"/>
  <c r="J218" i="3"/>
  <c r="L218" i="3"/>
  <c r="J202" i="3"/>
  <c r="L202" i="3"/>
  <c r="J186" i="3"/>
  <c r="L186" i="3"/>
  <c r="J170" i="3"/>
  <c r="L170" i="3"/>
  <c r="J154" i="3"/>
  <c r="L154" i="3"/>
  <c r="J138" i="3"/>
  <c r="L138" i="3"/>
  <c r="J122" i="3"/>
  <c r="L122" i="3"/>
  <c r="J78" i="3"/>
  <c r="L78" i="3"/>
  <c r="J62" i="3"/>
  <c r="L62" i="3"/>
  <c r="J1418" i="3"/>
  <c r="L1418" i="3"/>
  <c r="J1402" i="3"/>
  <c r="L1402" i="3"/>
  <c r="J1358" i="3"/>
  <c r="L1358" i="3"/>
  <c r="J1258" i="3"/>
  <c r="L1258" i="3"/>
  <c r="J1242" i="3"/>
  <c r="L1242" i="3"/>
  <c r="J1198" i="3"/>
  <c r="L1198" i="3"/>
  <c r="J1182" i="3"/>
  <c r="L1182" i="3"/>
  <c r="J1166" i="3"/>
  <c r="L1166" i="3"/>
  <c r="J1150" i="3"/>
  <c r="L1150" i="3"/>
  <c r="J153" i="3"/>
  <c r="L153" i="3"/>
  <c r="J133" i="3"/>
  <c r="L133" i="3"/>
  <c r="J117" i="3"/>
  <c r="L117" i="3"/>
  <c r="J69" i="3"/>
  <c r="L69" i="3"/>
  <c r="J1421" i="3"/>
  <c r="L1421" i="3"/>
  <c r="J1405" i="3"/>
  <c r="L1405" i="3"/>
  <c r="J1357" i="3"/>
  <c r="L1357" i="3"/>
  <c r="J1253" i="3"/>
  <c r="L1253" i="3"/>
  <c r="J1237" i="3"/>
  <c r="L1237" i="3"/>
  <c r="J1189" i="3"/>
  <c r="L1189" i="3"/>
  <c r="J1169" i="3"/>
  <c r="L1169" i="3"/>
  <c r="J1153" i="3"/>
  <c r="L1153" i="3"/>
  <c r="J1133" i="3"/>
  <c r="L1133" i="3"/>
  <c r="J1029" i="3"/>
  <c r="L1029" i="3"/>
  <c r="J1013" i="3"/>
  <c r="L1013" i="3"/>
  <c r="J965" i="3"/>
  <c r="L965" i="3"/>
  <c r="J777" i="3"/>
  <c r="L777" i="3"/>
  <c r="J761" i="3"/>
  <c r="L761" i="3"/>
  <c r="J685" i="3"/>
  <c r="L685" i="3"/>
  <c r="J525" i="3"/>
  <c r="L525" i="3"/>
  <c r="J501" i="3"/>
  <c r="L501" i="3"/>
  <c r="J461" i="3"/>
  <c r="L461" i="3"/>
  <c r="J401" i="3"/>
  <c r="L401" i="3"/>
  <c r="J297" i="3"/>
  <c r="L297" i="3"/>
  <c r="J109" i="3"/>
  <c r="L109" i="3"/>
  <c r="J37" i="3"/>
  <c r="L37" i="3"/>
  <c r="J656" i="3"/>
  <c r="L656" i="3"/>
  <c r="J1251" i="3"/>
  <c r="L1251" i="3"/>
  <c r="J1235" i="3"/>
  <c r="L1235" i="3"/>
  <c r="J1191" i="3"/>
  <c r="L1191" i="3"/>
  <c r="J1175" i="3"/>
  <c r="L1175" i="3"/>
  <c r="J1159" i="3"/>
  <c r="L1159" i="3"/>
  <c r="J1143" i="3"/>
  <c r="L1143" i="3"/>
  <c r="J1127" i="3"/>
  <c r="L1127" i="3"/>
  <c r="J1027" i="3"/>
  <c r="L1027" i="3"/>
  <c r="J1011" i="3"/>
  <c r="L1011" i="3"/>
  <c r="J967" i="3"/>
  <c r="L967" i="3"/>
  <c r="J783" i="3"/>
  <c r="L783" i="3"/>
  <c r="J767" i="3"/>
  <c r="L767" i="3"/>
  <c r="J695" i="3"/>
  <c r="L695" i="3"/>
  <c r="J679" i="3"/>
  <c r="L679" i="3"/>
  <c r="J523" i="3"/>
  <c r="L523" i="3"/>
  <c r="J507" i="3"/>
  <c r="L507" i="3"/>
  <c r="J491" i="3"/>
  <c r="L491" i="3"/>
  <c r="J475" i="3"/>
  <c r="L475" i="3"/>
  <c r="J459" i="3"/>
  <c r="L459" i="3"/>
  <c r="J415" i="3"/>
  <c r="L415" i="3"/>
  <c r="J399" i="3"/>
  <c r="L399" i="3"/>
  <c r="J355" i="3"/>
  <c r="L355" i="3"/>
  <c r="J339" i="3"/>
  <c r="L339" i="3"/>
  <c r="J295" i="3"/>
  <c r="L295" i="3"/>
  <c r="J279" i="3"/>
  <c r="L279" i="3"/>
  <c r="J263" i="3"/>
  <c r="L263" i="3"/>
  <c r="J107" i="3"/>
  <c r="L107" i="3"/>
  <c r="J91" i="3"/>
  <c r="L91" i="3"/>
  <c r="J47" i="3"/>
  <c r="L47" i="3"/>
  <c r="J31" i="3"/>
  <c r="L31" i="3"/>
  <c r="J97" i="3"/>
  <c r="L97" i="3"/>
  <c r="J1134" i="3"/>
  <c r="L1134" i="3"/>
  <c r="J1034" i="3"/>
  <c r="L1034" i="3"/>
  <c r="J1018" i="3"/>
  <c r="L1018" i="3"/>
  <c r="J974" i="3"/>
  <c r="L974" i="3"/>
  <c r="J958" i="3"/>
  <c r="L958" i="3"/>
  <c r="J774" i="3"/>
  <c r="L774" i="3"/>
  <c r="J758" i="3"/>
  <c r="L758" i="3"/>
  <c r="J686" i="3"/>
  <c r="L686" i="3"/>
  <c r="J530" i="3"/>
  <c r="L530" i="3"/>
  <c r="J514" i="3"/>
  <c r="L514" i="3"/>
  <c r="J498" i="3"/>
  <c r="L498" i="3"/>
  <c r="J482" i="3"/>
  <c r="L482" i="3"/>
  <c r="J466" i="3"/>
  <c r="L466" i="3"/>
  <c r="J450" i="3"/>
  <c r="L450" i="3"/>
  <c r="J406" i="3"/>
  <c r="L406" i="3"/>
  <c r="J362" i="3"/>
  <c r="L362" i="3"/>
  <c r="J346" i="3"/>
  <c r="L346" i="3"/>
  <c r="J302" i="3"/>
  <c r="L302" i="3"/>
  <c r="J286" i="3"/>
  <c r="L286" i="3"/>
  <c r="J270" i="3"/>
  <c r="L270" i="3"/>
  <c r="J254" i="3"/>
  <c r="L254" i="3"/>
  <c r="J98" i="3"/>
  <c r="L98" i="3"/>
  <c r="J54" i="3"/>
  <c r="L54" i="3"/>
  <c r="J38" i="3"/>
  <c r="L38" i="3"/>
  <c r="J497" i="3"/>
  <c r="L497" i="3"/>
  <c r="J465" i="3"/>
  <c r="L465" i="3"/>
  <c r="J397" i="3"/>
  <c r="L397" i="3"/>
  <c r="J301" i="3"/>
  <c r="L301" i="3"/>
  <c r="J257" i="3"/>
  <c r="L257" i="3"/>
  <c r="J41" i="3"/>
  <c r="L41" i="3"/>
  <c r="J1080" i="3"/>
  <c r="L1080" i="3"/>
  <c r="J612" i="3"/>
  <c r="L612" i="3"/>
  <c r="J1392" i="3"/>
  <c r="L1392" i="3"/>
  <c r="J1376" i="3"/>
  <c r="L1376" i="3"/>
  <c r="J1328" i="3"/>
  <c r="L1328" i="3"/>
  <c r="J1308" i="3"/>
  <c r="L1308" i="3"/>
  <c r="J1292" i="3"/>
  <c r="L1292" i="3"/>
  <c r="J1272" i="3"/>
  <c r="L1272" i="3"/>
  <c r="J1224" i="3"/>
  <c r="L1224" i="3"/>
  <c r="J604" i="3"/>
  <c r="L604" i="3"/>
  <c r="J536" i="3"/>
  <c r="L536" i="3"/>
  <c r="J432" i="3"/>
  <c r="L432" i="3"/>
  <c r="J1112" i="3"/>
  <c r="L1112" i="3"/>
  <c r="J1096" i="3"/>
  <c r="L1096" i="3"/>
  <c r="J1048" i="3"/>
  <c r="L1048" i="3"/>
  <c r="J1000" i="3"/>
  <c r="L1000" i="3"/>
  <c r="J984" i="3"/>
  <c r="L984" i="3"/>
  <c r="J936" i="3"/>
  <c r="L936" i="3"/>
  <c r="J916" i="3"/>
  <c r="L916" i="3"/>
  <c r="J900" i="3"/>
  <c r="L900" i="3"/>
  <c r="J880" i="3"/>
  <c r="L880" i="3"/>
  <c r="J860" i="3"/>
  <c r="L860" i="3"/>
  <c r="J844" i="3"/>
  <c r="L844" i="3"/>
  <c r="J824" i="3"/>
  <c r="L824" i="3"/>
  <c r="J804" i="3"/>
  <c r="L804" i="3"/>
  <c r="J788" i="3"/>
  <c r="L788" i="3"/>
  <c r="J740" i="3"/>
  <c r="L740" i="3"/>
  <c r="J720" i="3"/>
  <c r="L720" i="3"/>
  <c r="J668" i="3"/>
  <c r="L668" i="3"/>
  <c r="J636" i="3"/>
  <c r="L636" i="3"/>
  <c r="J620" i="3"/>
  <c r="L620" i="3"/>
  <c r="J580" i="3"/>
  <c r="L580" i="3"/>
  <c r="J564" i="3"/>
  <c r="L564" i="3"/>
  <c r="J328" i="3"/>
  <c r="L328" i="3"/>
  <c r="J240" i="3"/>
  <c r="L240" i="3"/>
  <c r="J200" i="3"/>
  <c r="L200" i="3"/>
  <c r="J164" i="3"/>
  <c r="L164" i="3"/>
  <c r="J136" i="3"/>
  <c r="L136" i="3"/>
  <c r="J72" i="3"/>
  <c r="L72" i="3"/>
  <c r="J1364" i="3"/>
  <c r="L1364" i="3"/>
  <c r="J1248" i="3"/>
  <c r="L1248" i="3"/>
  <c r="J1180" i="3"/>
  <c r="L1180" i="3"/>
  <c r="J1140" i="3"/>
  <c r="L1140" i="3"/>
  <c r="J1024" i="3"/>
  <c r="L1024" i="3"/>
  <c r="J956" i="3"/>
  <c r="L956" i="3"/>
  <c r="J692" i="3"/>
  <c r="L692" i="3"/>
  <c r="J520" i="3"/>
  <c r="L520" i="3"/>
  <c r="J480" i="3"/>
  <c r="L480" i="3"/>
  <c r="J412" i="3"/>
  <c r="L412" i="3"/>
  <c r="J352" i="3"/>
  <c r="L352" i="3"/>
  <c r="J288" i="3"/>
  <c r="L288" i="3"/>
  <c r="J260" i="3"/>
  <c r="L260" i="3"/>
  <c r="J52" i="3"/>
  <c r="L52" i="3"/>
  <c r="J388" i="3"/>
  <c r="L388" i="3"/>
  <c r="J372" i="3"/>
  <c r="L372" i="3"/>
  <c r="J244" i="3"/>
  <c r="L244" i="3"/>
  <c r="J212" i="3"/>
  <c r="L212" i="3"/>
  <c r="J172" i="3"/>
  <c r="L172" i="3"/>
  <c r="J124" i="3"/>
  <c r="L124" i="3"/>
  <c r="J60" i="3"/>
  <c r="L60" i="3"/>
  <c r="J1404" i="3"/>
  <c r="L1404" i="3"/>
  <c r="J1252" i="3"/>
  <c r="L1252" i="3"/>
  <c r="J1192" i="3"/>
  <c r="L1192" i="3"/>
  <c r="J1152" i="3"/>
  <c r="L1152" i="3"/>
  <c r="J1028" i="3"/>
  <c r="L1028" i="3"/>
  <c r="J968" i="3"/>
  <c r="L968" i="3"/>
  <c r="J760" i="3"/>
  <c r="L760" i="3"/>
  <c r="J524" i="3"/>
  <c r="L524" i="3"/>
  <c r="J492" i="3"/>
  <c r="L492" i="3"/>
  <c r="J452" i="3"/>
  <c r="L452" i="3"/>
  <c r="J356" i="3"/>
  <c r="L356" i="3"/>
  <c r="J292" i="3"/>
  <c r="L292" i="3"/>
  <c r="J108" i="3"/>
  <c r="L108" i="3"/>
  <c r="J40" i="3"/>
  <c r="L40" i="3"/>
  <c r="J504" i="3"/>
  <c r="L504" i="3"/>
  <c r="J448" i="3"/>
  <c r="L448" i="3"/>
  <c r="J224" i="3"/>
  <c r="L224" i="3"/>
  <c r="J84" i="3"/>
  <c r="L84" i="3"/>
  <c r="J1176" i="3"/>
  <c r="L1176" i="3"/>
  <c r="J1400" i="3"/>
  <c r="L1400" i="3"/>
  <c r="J1232" i="3"/>
  <c r="L1232" i="3"/>
  <c r="J1008" i="3"/>
  <c r="L1008" i="3"/>
  <c r="J840" i="3"/>
  <c r="L840" i="3"/>
  <c r="J672" i="3"/>
  <c r="L672" i="3"/>
  <c r="J560" i="3"/>
  <c r="L560" i="3"/>
  <c r="J280" i="3"/>
  <c r="L280" i="3"/>
</calcChain>
</file>

<file path=xl/sharedStrings.xml><?xml version="1.0" encoding="utf-8"?>
<sst xmlns="http://schemas.openxmlformats.org/spreadsheetml/2006/main" count="1591" uniqueCount="163">
  <si>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</si>
  <si>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</si>
  <si>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</si>
  <si>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</si>
  <si>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</si>
  <si>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</si>
  <si>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</si>
  <si>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</si>
  <si>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</si>
  <si>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</si>
  <si>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</si>
  <si>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</si>
  <si>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</si>
  <si>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</si>
  <si>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</si>
  <si>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</si>
  <si>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</si>
  <si>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</si>
  <si>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</si>
  <si>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</si>
  <si>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</si>
  <si>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</si>
  <si>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</si>
  <si>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</si>
  <si>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</si>
  <si>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</si>
  <si>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</si>
  <si>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</si>
  <si>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</si>
  <si>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</si>
  <si>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</si>
  <si>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</si>
  <si>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</si>
  <si>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</si>
  <si>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</si>
  <si>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</si>
  <si>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</si>
  <si>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</si>
  <si>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</si>
  <si>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</si>
  <si>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</si>
  <si>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</si>
  <si>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</si>
  <si>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</si>
  <si>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</si>
  <si>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</si>
  <si>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</si>
  <si>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</si>
  <si>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</si>
  <si>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state</t>
  </si>
  <si>
    <t>intensity</t>
  </si>
  <si>
    <t>yr90</t>
  </si>
  <si>
    <t>yr91</t>
  </si>
  <si>
    <t>yr92</t>
  </si>
  <si>
    <t>yr93</t>
  </si>
  <si>
    <t>yr94</t>
  </si>
  <si>
    <t>yr95</t>
  </si>
  <si>
    <t>yr96</t>
  </si>
  <si>
    <t>yr97</t>
  </si>
  <si>
    <t>yr98</t>
  </si>
  <si>
    <t>yr99</t>
  </si>
  <si>
    <t>yr00</t>
  </si>
  <si>
    <t>yr01</t>
  </si>
  <si>
    <t>yr02</t>
  </si>
  <si>
    <t>yr03</t>
  </si>
  <si>
    <t>yr04</t>
  </si>
  <si>
    <t>yr05</t>
  </si>
  <si>
    <t>yr06</t>
  </si>
  <si>
    <t>yr07</t>
  </si>
  <si>
    <t>yr08</t>
  </si>
  <si>
    <t>yr09</t>
  </si>
  <si>
    <t>yr10</t>
  </si>
  <si>
    <t>yr11</t>
  </si>
  <si>
    <t>yr12</t>
  </si>
  <si>
    <t>yr13</t>
  </si>
  <si>
    <t>yr14</t>
  </si>
  <si>
    <t>yr15</t>
  </si>
  <si>
    <t>yr16</t>
  </si>
  <si>
    <t>yr17</t>
  </si>
  <si>
    <t>yr19</t>
  </si>
  <si>
    <t>state_1</t>
  </si>
  <si>
    <t>state_2</t>
  </si>
  <si>
    <t>state_3</t>
  </si>
  <si>
    <t>state_4</t>
  </si>
  <si>
    <t>state_5</t>
  </si>
  <si>
    <t>state_6</t>
  </si>
  <si>
    <t>state_7</t>
  </si>
  <si>
    <t>state_8</t>
  </si>
  <si>
    <t>state_9</t>
  </si>
  <si>
    <t>state_10</t>
  </si>
  <si>
    <t>state_11</t>
  </si>
  <si>
    <t>state_12</t>
  </si>
  <si>
    <t>state_13</t>
  </si>
  <si>
    <t>state_14</t>
  </si>
  <si>
    <t>state_15</t>
  </si>
  <si>
    <t>state_16</t>
  </si>
  <si>
    <t>state_17</t>
  </si>
  <si>
    <t>state_18</t>
  </si>
  <si>
    <t>state_19</t>
  </si>
  <si>
    <t>state_20</t>
  </si>
  <si>
    <t>state_21</t>
  </si>
  <si>
    <t>state_22</t>
  </si>
  <si>
    <t>state_23</t>
  </si>
  <si>
    <t>state_24</t>
  </si>
  <si>
    <t>state_25</t>
  </si>
  <si>
    <t>state_26</t>
  </si>
  <si>
    <t>state_27</t>
  </si>
  <si>
    <t>state_28</t>
  </si>
  <si>
    <t>state_29</t>
  </si>
  <si>
    <t>state_30</t>
  </si>
  <si>
    <t>state_31</t>
  </si>
  <si>
    <t>state_32</t>
  </si>
  <si>
    <t>state_33</t>
  </si>
  <si>
    <t>state_34</t>
  </si>
  <si>
    <t>state_35</t>
  </si>
  <si>
    <t>state_36</t>
  </si>
  <si>
    <t>state_37</t>
  </si>
  <si>
    <t>state_38</t>
  </si>
  <si>
    <t>state_39</t>
  </si>
  <si>
    <t>state_40</t>
  </si>
  <si>
    <t>state_41</t>
  </si>
  <si>
    <t>state_42</t>
  </si>
  <si>
    <t>state_43</t>
  </si>
  <si>
    <t>state_44</t>
  </si>
  <si>
    <t>state_45</t>
  </si>
  <si>
    <t>state_46</t>
  </si>
  <si>
    <t>state_47</t>
  </si>
  <si>
    <t>state_48</t>
  </si>
  <si>
    <t>state_49</t>
  </si>
  <si>
    <t>state_50</t>
  </si>
  <si>
    <t>state_51</t>
  </si>
  <si>
    <t>Alaska</t>
  </si>
  <si>
    <t>DC</t>
  </si>
  <si>
    <t>Hawaii</t>
  </si>
  <si>
    <t>perc</t>
  </si>
  <si>
    <t>pop</t>
  </si>
  <si>
    <t>em_perc</t>
  </si>
  <si>
    <t>rps</t>
  </si>
  <si>
    <t>fips</t>
  </si>
  <si>
    <t>rpg</t>
  </si>
  <si>
    <t>deflator</t>
  </si>
  <si>
    <t>perc_adj</t>
  </si>
  <si>
    <t>coal_cost</t>
  </si>
  <si>
    <t>fuel_cost</t>
  </si>
  <si>
    <t>elec_em</t>
  </si>
  <si>
    <t>cum_deflator</t>
  </si>
  <si>
    <t>req_rps</t>
  </si>
  <si>
    <t>req_rpg</t>
  </si>
  <si>
    <t>avgprice</t>
  </si>
  <si>
    <t>avgprice_adj</t>
  </si>
  <si>
    <t>strrps</t>
  </si>
  <si>
    <t>strrpg</t>
  </si>
  <si>
    <t>aggress_rpg</t>
  </si>
  <si>
    <t>Solar</t>
  </si>
  <si>
    <t>Wind</t>
  </si>
  <si>
    <t>Hydro</t>
  </si>
  <si>
    <t>Hydrothermal</t>
  </si>
  <si>
    <t>Biomass</t>
  </si>
  <si>
    <t>Geothermal</t>
  </si>
  <si>
    <t>Total</t>
  </si>
  <si>
    <t>potent</t>
  </si>
  <si>
    <t>rps_str</t>
  </si>
  <si>
    <t>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</si>
</sst>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5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4" fontId="3" fillId="2" borderId="1" xfId="0" applyNumberFormat="1" applyFont="1" applyFill="1" applyBorder="1" applyAlignment="1" applyProtection="1">
      <alignment horizontal="right" wrapText="1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5" fontId="3" fillId="2" borderId="0" xfId="0" applyNumberFormat="1" applyFont="1" applyFill="1" applyBorder="1" applyAlignment="1" applyProtection="1">
      <alignment horizontal="right"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Fill="1"/>
    <xf numFmtId="165" fontId="0" fillId="0" borderId="0" xfId="0" applyNumberFormat="1"/>
    <xf numFmtId="165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429"/>
  <sheetViews>
    <sheetView tabSelected="1" zoomScaleNormal="100" workbookViewId="0">
      <pane xSplit="3" ySplit="1" topLeftCell="D73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defaultColWidth="11.42578125" defaultRowHeight="12.75" x14ac:dyDescent="0.2"/>
  <cols>
    <col min="1" max="2" width="8.85546875" customWidth="1"/>
    <col min="3" max="3" width="13.140625" bestFit="1" customWidth="1"/>
    <col min="4" max="10" width="8.85546875" customWidth="1"/>
    <col min="11" max="13" width="12.85546875" customWidth="1"/>
    <col min="14" max="14" width="12.140625" bestFit="1" customWidth="1"/>
    <col min="15" max="17" width="8.85546875" customWidth="1"/>
    <col min="18" max="18" width="9.7109375" style="10" bestFit="1" customWidth="1"/>
    <col min="19" max="19" width="9.7109375" style="10" customWidth="1"/>
    <col min="20" max="20" width="13.140625" style="10" bestFit="1" customWidth="1"/>
    <col min="21" max="22" width="8.85546875" customWidth="1"/>
    <col min="23" max="23" width="8.85546875" style="6" customWidth="1"/>
    <col min="24" max="24" width="13.28515625" style="6" bestFit="1" customWidth="1"/>
    <col min="25" max="25" width="13.28515625" style="6" customWidth="1"/>
    <col min="26" max="261" width="8.85546875" customWidth="1"/>
  </cols>
  <sheetData>
    <row r="1" spans="1:105" x14ac:dyDescent="0.2">
      <c r="A1" t="s">
        <v>48</v>
      </c>
      <c r="B1" t="s">
        <v>138</v>
      </c>
      <c r="C1" t="s">
        <v>49</v>
      </c>
      <c r="D1" t="s">
        <v>144</v>
      </c>
      <c r="E1" t="s">
        <v>50</v>
      </c>
      <c r="F1" s="1" t="s">
        <v>162</v>
      </c>
      <c r="G1" t="s">
        <v>136</v>
      </c>
      <c r="H1" t="s">
        <v>135</v>
      </c>
      <c r="I1" t="s">
        <v>134</v>
      </c>
      <c r="J1" s="1" t="s">
        <v>141</v>
      </c>
      <c r="K1" s="1" t="s">
        <v>148</v>
      </c>
      <c r="L1" s="1" t="s">
        <v>149</v>
      </c>
      <c r="M1" s="1" t="s">
        <v>145</v>
      </c>
      <c r="N1" s="1" t="s">
        <v>140</v>
      </c>
      <c r="O1" s="1" t="s">
        <v>142</v>
      </c>
      <c r="P1" s="1" t="s">
        <v>143</v>
      </c>
      <c r="Q1" t="s">
        <v>137</v>
      </c>
      <c r="R1" s="9" t="s">
        <v>146</v>
      </c>
      <c r="S1" s="9" t="s">
        <v>150</v>
      </c>
      <c r="T1" s="9" t="s">
        <v>161</v>
      </c>
      <c r="U1" t="s">
        <v>139</v>
      </c>
      <c r="V1" s="1" t="s">
        <v>147</v>
      </c>
      <c r="W1" s="1" t="s">
        <v>151</v>
      </c>
      <c r="X1" s="1" t="s">
        <v>152</v>
      </c>
      <c r="Y1" s="1" t="s">
        <v>160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121</v>
      </c>
      <c r="CS1" t="s">
        <v>122</v>
      </c>
      <c r="CT1" t="s">
        <v>123</v>
      </c>
      <c r="CU1" t="s">
        <v>124</v>
      </c>
      <c r="CV1" t="s">
        <v>125</v>
      </c>
      <c r="CW1" t="s">
        <v>126</v>
      </c>
      <c r="CX1" t="s">
        <v>127</v>
      </c>
      <c r="CY1" t="s">
        <v>128</v>
      </c>
      <c r="CZ1" t="s">
        <v>129</v>
      </c>
      <c r="DA1" t="s">
        <v>130</v>
      </c>
    </row>
    <row r="2" spans="1:105" ht="15" x14ac:dyDescent="0.25">
      <c r="A2">
        <v>1990</v>
      </c>
      <c r="B2">
        <v>1</v>
      </c>
      <c r="C2" t="s">
        <v>0</v>
      </c>
      <c r="D2" s="2">
        <v>51.4</v>
      </c>
      <c r="E2">
        <v>61.174768999999998</v>
      </c>
      <c r="F2">
        <v>0</v>
      </c>
      <c r="G2">
        <v>27.16396898</v>
      </c>
      <c r="H2">
        <v>4050055</v>
      </c>
      <c r="I2">
        <v>15861</v>
      </c>
      <c r="J2">
        <f t="shared" ref="J2:J65" si="0">I2*M2</f>
        <v>29755.788337904192</v>
      </c>
      <c r="K2" s="3">
        <v>5.57</v>
      </c>
      <c r="L2" s="8">
        <f t="shared" ref="L2:L65" si="1">K2*M2</f>
        <v>10.449513967727531</v>
      </c>
      <c r="M2" s="13">
        <f>N2*N3*N4*N5*N6*N7*N8*N9*N10*N11*N12*N13*N14*N15*N16*N17*N18*N19*N20*N21*N22*N23*N24*N25*N26*N27*N28*N29</f>
        <v>1.8760348236494668</v>
      </c>
      <c r="N2" s="4">
        <v>1</v>
      </c>
      <c r="O2">
        <v>1.4550000000000001</v>
      </c>
      <c r="P2">
        <v>3.319</v>
      </c>
      <c r="Q2">
        <v>0</v>
      </c>
      <c r="R2" s="10">
        <v>0</v>
      </c>
      <c r="S2" s="10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f>VLOOKUP(C2,Sheet1!$A$1:$H$52,8, FALSE)</f>
        <v>13.833333333333334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 ht="15" x14ac:dyDescent="0.25">
      <c r="A3">
        <v>1991</v>
      </c>
      <c r="B3">
        <v>1</v>
      </c>
      <c r="C3" t="s">
        <v>0</v>
      </c>
      <c r="D3" s="2">
        <v>55.4</v>
      </c>
      <c r="E3">
        <v>60.343649999999997</v>
      </c>
      <c r="F3">
        <v>0</v>
      </c>
      <c r="G3">
        <v>27.905854189999999</v>
      </c>
      <c r="H3">
        <v>4099156</v>
      </c>
      <c r="I3">
        <v>16572</v>
      </c>
      <c r="J3">
        <f t="shared" si="0"/>
        <v>31089.649097518963</v>
      </c>
      <c r="K3" s="3">
        <v>5.35</v>
      </c>
      <c r="L3" s="8">
        <f t="shared" si="1"/>
        <v>10.036786306524647</v>
      </c>
      <c r="M3" s="14">
        <f>N3*N4*N5*N6*N7*N8*N9*N10*N11*N12*N13*N14*N15*N16*N17*N18*N19*N20*N21*N22*N23*N24*N25*N26*N27*N28*N29</f>
        <v>1.8760348236494668</v>
      </c>
      <c r="N3" s="4">
        <v>1.0423496396453853</v>
      </c>
      <c r="O3">
        <v>1.4470000000000001</v>
      </c>
      <c r="P3">
        <v>2.4649999999999999</v>
      </c>
      <c r="Q3">
        <v>0</v>
      </c>
      <c r="R3" s="10">
        <v>0</v>
      </c>
      <c r="S3" s="10">
        <v>0</v>
      </c>
      <c r="T3" s="9">
        <v>0</v>
      </c>
      <c r="U3">
        <v>0</v>
      </c>
      <c r="V3">
        <v>0</v>
      </c>
      <c r="W3">
        <v>0</v>
      </c>
      <c r="X3">
        <v>0</v>
      </c>
      <c r="Y3">
        <f>VLOOKUP(C3,Sheet1!$A$1:$H$52,8, FALSE)</f>
        <v>13.833333333333334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ht="15" x14ac:dyDescent="0.25">
      <c r="A4">
        <v>1992</v>
      </c>
      <c r="B4">
        <v>1</v>
      </c>
      <c r="C4" t="s">
        <v>0</v>
      </c>
      <c r="D4" s="2">
        <v>58.3</v>
      </c>
      <c r="E4">
        <v>60.028621000000001</v>
      </c>
      <c r="F4">
        <v>0</v>
      </c>
      <c r="G4">
        <v>29.137262750000001</v>
      </c>
      <c r="H4">
        <v>4154014</v>
      </c>
      <c r="I4">
        <v>17583</v>
      </c>
      <c r="J4">
        <f t="shared" si="0"/>
        <v>31646.118585938922</v>
      </c>
      <c r="K4" s="3">
        <v>5.48</v>
      </c>
      <c r="L4" s="8">
        <f t="shared" si="1"/>
        <v>9.8629772991494811</v>
      </c>
      <c r="M4" s="13">
        <f>N4*N5*N6*N7*N8*N9*N10*N11*N12*N13*N14*N15*N16*N17*N18*N19*N20*N21*N22*N23*N24*N25*N26*N27*N28*N29</f>
        <v>1.7998133757572043</v>
      </c>
      <c r="N4" s="4">
        <v>1.030288196781497</v>
      </c>
      <c r="O4">
        <v>1.4119999999999999</v>
      </c>
      <c r="P4">
        <v>2.4750000000000001</v>
      </c>
      <c r="Q4">
        <v>0</v>
      </c>
      <c r="R4" s="10">
        <v>0</v>
      </c>
      <c r="S4" s="10">
        <v>0</v>
      </c>
      <c r="T4" s="9">
        <v>0</v>
      </c>
      <c r="U4">
        <v>0</v>
      </c>
      <c r="V4">
        <v>0</v>
      </c>
      <c r="W4">
        <v>0</v>
      </c>
      <c r="X4">
        <v>0</v>
      </c>
      <c r="Y4">
        <f>VLOOKUP(C4,Sheet1!$A$1:$H$52,8, FALSE)</f>
        <v>13.833333333333334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ht="15" x14ac:dyDescent="0.25">
      <c r="A5">
        <v>1993</v>
      </c>
      <c r="B5">
        <v>1</v>
      </c>
      <c r="C5" t="s">
        <v>0</v>
      </c>
      <c r="D5" s="2">
        <v>64</v>
      </c>
      <c r="E5">
        <v>60.690009000000003</v>
      </c>
      <c r="F5">
        <v>0</v>
      </c>
      <c r="G5">
        <v>29.811958010000001</v>
      </c>
      <c r="H5">
        <v>4214202</v>
      </c>
      <c r="I5">
        <v>18129</v>
      </c>
      <c r="J5">
        <f t="shared" si="0"/>
        <v>31669.601564912678</v>
      </c>
      <c r="K5" s="3">
        <v>5.57</v>
      </c>
      <c r="L5" s="8">
        <f t="shared" si="1"/>
        <v>9.7302488122104709</v>
      </c>
      <c r="M5" s="13">
        <f>N5*N6*N7*N8*N9*N10*N11*N12*N13*N14*N15*N16*N17*N18*N19*N20*N21*N22*N23*N24*N25*N26*N27*N28*N29</f>
        <v>1.7469028388169605</v>
      </c>
      <c r="N5" s="4">
        <v>1.0295165696638553</v>
      </c>
      <c r="O5">
        <v>1.385</v>
      </c>
      <c r="P5">
        <v>2.3620000000000001</v>
      </c>
      <c r="Q5">
        <v>0</v>
      </c>
      <c r="R5" s="10">
        <v>0</v>
      </c>
      <c r="S5" s="10">
        <v>0</v>
      </c>
      <c r="T5" s="9">
        <v>0</v>
      </c>
      <c r="U5">
        <v>0</v>
      </c>
      <c r="V5">
        <v>0</v>
      </c>
      <c r="W5">
        <v>0</v>
      </c>
      <c r="X5">
        <v>0</v>
      </c>
      <c r="Y5">
        <f>VLOOKUP(C5,Sheet1!$A$1:$H$52,8, FALSE)</f>
        <v>13.833333333333334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 ht="15" x14ac:dyDescent="0.25">
      <c r="A6">
        <v>1994</v>
      </c>
      <c r="B6">
        <v>1</v>
      </c>
      <c r="C6" t="s">
        <v>0</v>
      </c>
      <c r="D6" s="2">
        <v>60</v>
      </c>
      <c r="E6">
        <v>57.554136999999997</v>
      </c>
      <c r="F6">
        <v>0</v>
      </c>
      <c r="G6">
        <v>29.00469129</v>
      </c>
      <c r="H6">
        <v>4260229</v>
      </c>
      <c r="I6">
        <v>18977</v>
      </c>
      <c r="J6">
        <f t="shared" si="0"/>
        <v>32200.526100374969</v>
      </c>
      <c r="K6" s="3">
        <v>5.64</v>
      </c>
      <c r="L6" s="8">
        <f t="shared" si="1"/>
        <v>9.5700567637727154</v>
      </c>
      <c r="M6" s="13">
        <f>N6*N7*N8*N9*N10*N11*N12*N13*N14*N15*N16*N17*N18*N19*N20*N21*N22*N23*N24*N25*N26*N27*N28*N29</f>
        <v>1.6968185751370064</v>
      </c>
      <c r="N6" s="4">
        <v>1.026074415921546</v>
      </c>
      <c r="O6">
        <v>1.355</v>
      </c>
      <c r="P6">
        <v>2.4089999999999998</v>
      </c>
      <c r="Q6">
        <v>0</v>
      </c>
      <c r="R6" s="10">
        <v>0</v>
      </c>
      <c r="S6" s="10">
        <v>0</v>
      </c>
      <c r="T6" s="9">
        <v>0</v>
      </c>
      <c r="U6">
        <v>0</v>
      </c>
      <c r="V6">
        <v>0</v>
      </c>
      <c r="W6">
        <v>0</v>
      </c>
      <c r="X6">
        <v>0</v>
      </c>
      <c r="Y6">
        <f>VLOOKUP(C6,Sheet1!$A$1:$H$52,8, FALSE)</f>
        <v>13.833333333333334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ht="15" x14ac:dyDescent="0.25">
      <c r="A7">
        <v>1995</v>
      </c>
      <c r="B7">
        <v>1</v>
      </c>
      <c r="C7" t="s">
        <v>0</v>
      </c>
      <c r="D7" s="2">
        <v>65.599999999999994</v>
      </c>
      <c r="E7">
        <v>58.708711999999998</v>
      </c>
      <c r="F7">
        <v>0</v>
      </c>
      <c r="G7">
        <v>30.565965869999999</v>
      </c>
      <c r="H7">
        <v>4296800</v>
      </c>
      <c r="I7">
        <v>19892</v>
      </c>
      <c r="J7">
        <f t="shared" si="0"/>
        <v>32895.387091696175</v>
      </c>
      <c r="K7" s="3">
        <v>5.47</v>
      </c>
      <c r="L7" s="8">
        <f t="shared" si="1"/>
        <v>9.0457353404171563</v>
      </c>
      <c r="M7" s="13">
        <f>N7*N8*N9*N10*N11*N12*N13*N14*N15*N16*N17*N18*N19*N20*N21*N22*N23*N24*N25*N26*N27*N28*N29</f>
        <v>1.653699330972058</v>
      </c>
      <c r="N7" s="4">
        <v>1.0280541968853656</v>
      </c>
      <c r="O7">
        <v>1.3180000000000001</v>
      </c>
      <c r="P7">
        <v>2.5859999999999999</v>
      </c>
      <c r="Q7">
        <v>0</v>
      </c>
      <c r="R7" s="10">
        <v>0</v>
      </c>
      <c r="S7" s="10">
        <v>0</v>
      </c>
      <c r="T7" s="9">
        <v>0</v>
      </c>
      <c r="U7">
        <v>0</v>
      </c>
      <c r="V7">
        <v>0</v>
      </c>
      <c r="W7">
        <v>0</v>
      </c>
      <c r="X7">
        <v>0</v>
      </c>
      <c r="Y7">
        <f>VLOOKUP(C7,Sheet1!$A$1:$H$52,8, FALSE)</f>
        <v>13.833333333333334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ht="15" x14ac:dyDescent="0.25">
      <c r="A8">
        <v>1996</v>
      </c>
      <c r="B8">
        <v>1</v>
      </c>
      <c r="C8" t="s">
        <v>0</v>
      </c>
      <c r="D8" s="2">
        <v>70.900000000000006</v>
      </c>
      <c r="E8">
        <v>57.145868</v>
      </c>
      <c r="F8">
        <v>0</v>
      </c>
      <c r="G8">
        <v>31.711259399999999</v>
      </c>
      <c r="H8">
        <v>4331102</v>
      </c>
      <c r="I8">
        <v>20630</v>
      </c>
      <c r="J8">
        <f t="shared" si="0"/>
        <v>33184.843076670681</v>
      </c>
      <c r="K8" s="3">
        <v>5.33</v>
      </c>
      <c r="L8" s="8">
        <f t="shared" si="1"/>
        <v>8.5736894618834096</v>
      </c>
      <c r="M8" s="13">
        <f>N8*N9*N10*N11*N12*N13*N14*N15*N16*N17*N18*N19*N20*N21*N22*N23*N24*N25*N26*N27*N28*N29</f>
        <v>1.6085721316854427</v>
      </c>
      <c r="N8" s="4">
        <v>1.029312041999344</v>
      </c>
      <c r="O8">
        <v>1.2889999999999999</v>
      </c>
      <c r="P8">
        <v>3.0339999999999998</v>
      </c>
      <c r="Q8">
        <v>0</v>
      </c>
      <c r="R8" s="10">
        <v>0</v>
      </c>
      <c r="S8" s="10">
        <v>0</v>
      </c>
      <c r="T8" s="9">
        <v>0</v>
      </c>
      <c r="U8">
        <v>0</v>
      </c>
      <c r="V8">
        <v>0</v>
      </c>
      <c r="W8">
        <v>0</v>
      </c>
      <c r="X8">
        <v>0</v>
      </c>
      <c r="Y8">
        <f>VLOOKUP(C8,Sheet1!$A$1:$H$52,8, FALSE)</f>
        <v>13.833333333333334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 ht="15" x14ac:dyDescent="0.25">
      <c r="A9">
        <v>1997</v>
      </c>
      <c r="B9">
        <v>1</v>
      </c>
      <c r="C9" t="s">
        <v>0</v>
      </c>
      <c r="D9" s="2">
        <v>69.099999999999994</v>
      </c>
      <c r="E9">
        <v>57.327136000000003</v>
      </c>
      <c r="F9">
        <v>0</v>
      </c>
      <c r="G9">
        <v>30.710703110000001</v>
      </c>
      <c r="H9">
        <v>4367935</v>
      </c>
      <c r="I9">
        <v>21516</v>
      </c>
      <c r="J9">
        <f t="shared" si="0"/>
        <v>33624.437073637215</v>
      </c>
      <c r="K9" s="3">
        <v>5.67</v>
      </c>
      <c r="L9" s="8">
        <f t="shared" si="1"/>
        <v>8.8608736850494054</v>
      </c>
      <c r="M9" s="13">
        <f>N9*N10*N11*N12*N13*N14*N15*N16*N17*N18*N19*N20*N21*N22*N23*N24*N25*N26*N27*N28*N29</f>
        <v>1.5627643183508653</v>
      </c>
      <c r="N9" s="4">
        <v>1.0233768993730741</v>
      </c>
      <c r="O9">
        <v>1.2729999999999999</v>
      </c>
      <c r="P9">
        <v>2.7879999999999998</v>
      </c>
      <c r="Q9">
        <v>0</v>
      </c>
      <c r="R9" s="10">
        <v>0</v>
      </c>
      <c r="S9" s="10">
        <v>0</v>
      </c>
      <c r="T9" s="9">
        <v>0</v>
      </c>
      <c r="U9">
        <v>0</v>
      </c>
      <c r="V9">
        <v>0</v>
      </c>
      <c r="W9">
        <v>0</v>
      </c>
      <c r="X9">
        <v>0</v>
      </c>
      <c r="Y9">
        <f>VLOOKUP(C9,Sheet1!$A$1:$H$52,8, FALSE)</f>
        <v>13.833333333333334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 ht="15" x14ac:dyDescent="0.25">
      <c r="A10">
        <v>1998</v>
      </c>
      <c r="B10">
        <v>1</v>
      </c>
      <c r="C10" t="s">
        <v>0</v>
      </c>
      <c r="D10" s="2">
        <v>71.099999999999994</v>
      </c>
      <c r="E10">
        <v>57.131774</v>
      </c>
      <c r="F10">
        <v>0</v>
      </c>
      <c r="G10">
        <v>30.285741640000001</v>
      </c>
      <c r="H10">
        <v>4404701</v>
      </c>
      <c r="I10">
        <v>22692</v>
      </c>
      <c r="J10">
        <f t="shared" si="0"/>
        <v>34652.187218357394</v>
      </c>
      <c r="K10" s="3">
        <v>5.56</v>
      </c>
      <c r="L10" s="8">
        <f t="shared" si="1"/>
        <v>8.4904883189699927</v>
      </c>
      <c r="M10" s="13">
        <f>N10*N11*N12*N13*N14*N15*N16*N17*N18*N19*N20*N21*N22*N23*N24*N25*N26*N27*N28*N29</f>
        <v>1.5270662444190637</v>
      </c>
      <c r="N10" s="4">
        <v>1.0155227909874363</v>
      </c>
      <c r="O10">
        <v>1.252</v>
      </c>
      <c r="P10">
        <v>2.0790000000000002</v>
      </c>
      <c r="Q10">
        <v>0</v>
      </c>
      <c r="R10" s="10">
        <v>0</v>
      </c>
      <c r="S10" s="10">
        <v>0</v>
      </c>
      <c r="T10" s="9">
        <v>0</v>
      </c>
      <c r="U10">
        <v>0</v>
      </c>
      <c r="V10">
        <v>0</v>
      </c>
      <c r="W10">
        <v>0</v>
      </c>
      <c r="X10">
        <v>0</v>
      </c>
      <c r="Y10">
        <f>VLOOKUP(C10,Sheet1!$A$1:$H$52,8, FALSE)</f>
        <v>13.833333333333334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ht="15" x14ac:dyDescent="0.25">
      <c r="A11">
        <v>1999</v>
      </c>
      <c r="B11">
        <v>1</v>
      </c>
      <c r="C11" t="s">
        <v>0</v>
      </c>
      <c r="D11" s="2">
        <v>72.400000000000006</v>
      </c>
      <c r="E11">
        <v>57.475825999999998</v>
      </c>
      <c r="F11">
        <v>0</v>
      </c>
      <c r="G11">
        <v>30.68452727</v>
      </c>
      <c r="H11">
        <v>4430141</v>
      </c>
      <c r="I11">
        <v>23352</v>
      </c>
      <c r="J11">
        <f t="shared" si="0"/>
        <v>35114.968621236127</v>
      </c>
      <c r="K11" s="3">
        <v>5.6</v>
      </c>
      <c r="L11" s="8">
        <f t="shared" si="1"/>
        <v>8.4208557844690937</v>
      </c>
      <c r="M11" s="13">
        <f>N11*N12*N13*N14*N15*N16*N17*N18*N19*N20*N21*N22*N23*N24*N25*N26*N27*N28*N29</f>
        <v>1.5037242472266241</v>
      </c>
      <c r="N11" s="4">
        <v>1.0218802719697357</v>
      </c>
      <c r="O11">
        <v>1.216</v>
      </c>
      <c r="P11">
        <v>2.4359999999999999</v>
      </c>
      <c r="Q11">
        <v>0</v>
      </c>
      <c r="R11" s="10">
        <v>0</v>
      </c>
      <c r="S11" s="10">
        <v>0</v>
      </c>
      <c r="T11" s="9">
        <v>0</v>
      </c>
      <c r="U11">
        <v>0</v>
      </c>
      <c r="V11">
        <v>0</v>
      </c>
      <c r="W11">
        <v>0</v>
      </c>
      <c r="X11">
        <v>0</v>
      </c>
      <c r="Y11">
        <f>VLOOKUP(C11,Sheet1!$A$1:$H$52,8, FALSE)</f>
        <v>13.833333333333334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 ht="15" x14ac:dyDescent="0.25">
      <c r="A12">
        <v>2000</v>
      </c>
      <c r="B12">
        <v>1</v>
      </c>
      <c r="C12" t="s">
        <v>0</v>
      </c>
      <c r="D12" s="2">
        <v>77.400000000000006</v>
      </c>
      <c r="E12">
        <v>58.628022000000001</v>
      </c>
      <c r="F12">
        <v>0</v>
      </c>
      <c r="G12">
        <v>31.906088780000001</v>
      </c>
      <c r="H12">
        <v>4452173</v>
      </c>
      <c r="I12">
        <v>24338</v>
      </c>
      <c r="J12">
        <f t="shared" si="0"/>
        <v>35814.020226124376</v>
      </c>
      <c r="K12" s="3">
        <v>5.54</v>
      </c>
      <c r="L12" s="8">
        <f t="shared" si="1"/>
        <v>8.1522586922807552</v>
      </c>
      <c r="M12" s="13">
        <f>N12*N13*N14*N15*N16*N17*N18*N19*N20*N21*N22*N23*N24*N25*N26*N27*N28*N29</f>
        <v>1.4715268397618693</v>
      </c>
      <c r="N12" s="4">
        <v>1.0337685727149935</v>
      </c>
      <c r="O12">
        <v>1.2</v>
      </c>
      <c r="P12">
        <v>4.2939999999999996</v>
      </c>
      <c r="Q12">
        <v>0</v>
      </c>
      <c r="R12" s="10">
        <v>0</v>
      </c>
      <c r="S12" s="10">
        <v>0</v>
      </c>
      <c r="T12" s="9">
        <v>0</v>
      </c>
      <c r="U12">
        <v>0</v>
      </c>
      <c r="V12">
        <v>0</v>
      </c>
      <c r="W12">
        <v>0</v>
      </c>
      <c r="X12">
        <v>0</v>
      </c>
      <c r="Y12">
        <f>VLOOKUP(C12,Sheet1!$A$1:$H$52,8, FALSE)</f>
        <v>13.833333333333334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 ht="15" x14ac:dyDescent="0.25">
      <c r="A13">
        <v>2001</v>
      </c>
      <c r="B13">
        <v>1</v>
      </c>
      <c r="C13" t="s">
        <v>0</v>
      </c>
      <c r="D13" s="2">
        <v>74.599999999999994</v>
      </c>
      <c r="E13">
        <v>58.274189</v>
      </c>
      <c r="F13">
        <v>0</v>
      </c>
      <c r="G13">
        <v>29.87985553</v>
      </c>
      <c r="H13">
        <v>4467634</v>
      </c>
      <c r="I13">
        <v>25104</v>
      </c>
      <c r="J13">
        <f t="shared" si="0"/>
        <v>35734.506504065037</v>
      </c>
      <c r="K13" s="3">
        <v>5.61</v>
      </c>
      <c r="L13" s="8">
        <f t="shared" si="1"/>
        <v>7.9856031504065044</v>
      </c>
      <c r="M13" s="13">
        <f>N13*N14*N15*N16*N17*N18*N19*N20*N21*N22*N23*N24*N25*N26*N27*N28*N29</f>
        <v>1.4234586720867208</v>
      </c>
      <c r="N13" s="4">
        <v>1.0282617111885402</v>
      </c>
      <c r="O13">
        <v>1.232</v>
      </c>
      <c r="P13">
        <v>3.726</v>
      </c>
      <c r="Q13">
        <v>0</v>
      </c>
      <c r="R13" s="10">
        <v>0</v>
      </c>
      <c r="S13" s="10">
        <v>0</v>
      </c>
      <c r="T13" s="9">
        <v>0</v>
      </c>
      <c r="U13">
        <v>0</v>
      </c>
      <c r="V13">
        <v>0</v>
      </c>
      <c r="W13">
        <v>0</v>
      </c>
      <c r="X13">
        <v>0</v>
      </c>
      <c r="Y13">
        <f>VLOOKUP(C13,Sheet1!$A$1:$H$52,8, FALSE)</f>
        <v>13.833333333333334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 ht="15" x14ac:dyDescent="0.25">
      <c r="A14">
        <v>2002</v>
      </c>
      <c r="B14">
        <v>1</v>
      </c>
      <c r="C14" t="s">
        <v>0</v>
      </c>
      <c r="D14" s="2">
        <v>78.2</v>
      </c>
      <c r="E14">
        <v>58.052678</v>
      </c>
      <c r="F14">
        <v>0</v>
      </c>
      <c r="G14">
        <v>30.899431910000001</v>
      </c>
      <c r="H14">
        <v>4480089</v>
      </c>
      <c r="I14">
        <v>25712</v>
      </c>
      <c r="J14">
        <f t="shared" si="0"/>
        <v>35594.021423192775</v>
      </c>
      <c r="K14" s="3">
        <v>5.71</v>
      </c>
      <c r="L14" s="8">
        <f t="shared" si="1"/>
        <v>7.9045528285015063</v>
      </c>
      <c r="M14" s="13">
        <f>N14*N15*N16*N17*N18*N19*N20*N21*N22*N23*N24*N25*N26*N27*N28*N29</f>
        <v>1.3843349962349398</v>
      </c>
      <c r="N14" s="4">
        <v>1.0158603162650603</v>
      </c>
      <c r="O14">
        <v>1.25</v>
      </c>
      <c r="P14">
        <v>3.73</v>
      </c>
      <c r="Q14">
        <v>0</v>
      </c>
      <c r="R14" s="10">
        <v>0</v>
      </c>
      <c r="S14" s="10">
        <v>0</v>
      </c>
      <c r="T14" s="9">
        <v>0</v>
      </c>
      <c r="U14">
        <v>0</v>
      </c>
      <c r="V14">
        <v>0</v>
      </c>
      <c r="W14">
        <v>0</v>
      </c>
      <c r="X14">
        <v>0</v>
      </c>
      <c r="Y14">
        <f>VLOOKUP(C14,Sheet1!$A$1:$H$52,8, FALSE)</f>
        <v>13.833333333333334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 ht="15" x14ac:dyDescent="0.25">
      <c r="A15">
        <v>2003</v>
      </c>
      <c r="B15">
        <v>1</v>
      </c>
      <c r="C15" t="s">
        <v>0</v>
      </c>
      <c r="D15" s="2">
        <v>79.099999999999994</v>
      </c>
      <c r="E15">
        <v>57.841076000000001</v>
      </c>
      <c r="F15">
        <v>0</v>
      </c>
      <c r="G15">
        <v>30.96655531</v>
      </c>
      <c r="H15">
        <v>4503491</v>
      </c>
      <c r="I15">
        <v>26693</v>
      </c>
      <c r="J15">
        <f t="shared" si="0"/>
        <v>36375.132941857766</v>
      </c>
      <c r="K15" s="3">
        <v>5.88</v>
      </c>
      <c r="L15" s="8">
        <f t="shared" si="1"/>
        <v>8.0128041695621945</v>
      </c>
      <c r="M15" s="13">
        <f>N15*N16*N17*N18*N19*N20*N21*N22*N23*N24*N25*N26*N27*N28*N29</f>
        <v>1.3627217975445909</v>
      </c>
      <c r="N15" s="4">
        <v>1.0227009497336113</v>
      </c>
      <c r="O15">
        <v>1.28</v>
      </c>
      <c r="P15">
        <v>4.66</v>
      </c>
      <c r="Q15">
        <v>0</v>
      </c>
      <c r="R15" s="10">
        <v>0</v>
      </c>
      <c r="S15" s="10">
        <v>0</v>
      </c>
      <c r="T15" s="9">
        <v>0</v>
      </c>
      <c r="U15">
        <v>0</v>
      </c>
      <c r="V15">
        <v>0</v>
      </c>
      <c r="W15">
        <v>0</v>
      </c>
      <c r="X15">
        <v>0</v>
      </c>
      <c r="Y15">
        <f>VLOOKUP(C15,Sheet1!$A$1:$H$52,8, FALSE)</f>
        <v>13.833333333333334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ht="15" x14ac:dyDescent="0.25">
      <c r="A16">
        <v>2004</v>
      </c>
      <c r="B16">
        <v>1</v>
      </c>
      <c r="C16" t="s">
        <v>0</v>
      </c>
      <c r="D16" s="2">
        <v>78.599999999999994</v>
      </c>
      <c r="E16">
        <v>57.119025000000001</v>
      </c>
      <c r="F16">
        <v>0</v>
      </c>
      <c r="G16">
        <v>31.250183069999999</v>
      </c>
      <c r="H16">
        <v>4530729</v>
      </c>
      <c r="I16">
        <v>28415</v>
      </c>
      <c r="J16">
        <f t="shared" si="0"/>
        <v>37862.231268403171</v>
      </c>
      <c r="K16" s="3">
        <v>6.08</v>
      </c>
      <c r="L16" s="8">
        <f t="shared" si="1"/>
        <v>8.1014381879954698</v>
      </c>
      <c r="M16" s="13">
        <f>N16*N17*N18*N19*N20*N21*N22*N23*N24*N25*N26*N27*N28*N29</f>
        <v>1.3324733861834654</v>
      </c>
      <c r="N16" s="4">
        <v>1.0267723669309172</v>
      </c>
      <c r="O16">
        <v>1.36</v>
      </c>
      <c r="P16">
        <v>4.7300000000000004</v>
      </c>
      <c r="Q16">
        <v>0</v>
      </c>
      <c r="R16" s="10">
        <v>0</v>
      </c>
      <c r="S16" s="10">
        <v>0</v>
      </c>
      <c r="T16" s="9">
        <v>0</v>
      </c>
      <c r="U16">
        <v>0</v>
      </c>
      <c r="V16">
        <v>0</v>
      </c>
      <c r="W16">
        <v>0</v>
      </c>
      <c r="X16">
        <v>0</v>
      </c>
      <c r="Y16">
        <f>VLOOKUP(C16,Sheet1!$A$1:$H$52,8, FALSE)</f>
        <v>13.833333333333334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 ht="15" x14ac:dyDescent="0.25">
      <c r="A17">
        <v>2005</v>
      </c>
      <c r="B17">
        <v>1</v>
      </c>
      <c r="C17" t="s">
        <v>0</v>
      </c>
      <c r="D17" s="2">
        <v>82.3</v>
      </c>
      <c r="E17">
        <v>58.011583000000002</v>
      </c>
      <c r="F17">
        <v>0</v>
      </c>
      <c r="G17">
        <v>31.365123860000001</v>
      </c>
      <c r="H17">
        <v>4569805</v>
      </c>
      <c r="I17">
        <v>29832</v>
      </c>
      <c r="J17">
        <f t="shared" si="0"/>
        <v>38713.883755404575</v>
      </c>
      <c r="K17" s="3">
        <v>6.46</v>
      </c>
      <c r="L17" s="8">
        <f t="shared" si="1"/>
        <v>8.3833363187152568</v>
      </c>
      <c r="M17" s="13">
        <f>N17*N18*N19*N20*N21*N22*N23*N24*N25*N26*N27*N28*N29</f>
        <v>1.2977300802964795</v>
      </c>
      <c r="N17" s="4">
        <v>1.0339274684549546</v>
      </c>
      <c r="O17">
        <v>1.54</v>
      </c>
      <c r="P17">
        <v>7.06</v>
      </c>
      <c r="Q17">
        <v>0</v>
      </c>
      <c r="R17" s="10">
        <v>0</v>
      </c>
      <c r="S17" s="10">
        <v>0</v>
      </c>
      <c r="T17" s="9">
        <v>0</v>
      </c>
      <c r="U17">
        <v>0</v>
      </c>
      <c r="V17">
        <v>0</v>
      </c>
      <c r="W17">
        <v>0</v>
      </c>
      <c r="X17">
        <v>0</v>
      </c>
      <c r="Y17">
        <f>VLOOKUP(C17,Sheet1!$A$1:$H$52,8, FALSE)</f>
        <v>13.833333333333334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 ht="15" x14ac:dyDescent="0.25">
      <c r="A18">
        <v>2006</v>
      </c>
      <c r="B18">
        <v>1</v>
      </c>
      <c r="C18" t="s">
        <v>0</v>
      </c>
      <c r="D18" s="2">
        <v>84.5</v>
      </c>
      <c r="E18">
        <v>58.303314999999998</v>
      </c>
      <c r="F18">
        <v>0</v>
      </c>
      <c r="G18">
        <v>31.479041850000002</v>
      </c>
      <c r="H18">
        <v>4628981</v>
      </c>
      <c r="I18">
        <v>31362</v>
      </c>
      <c r="J18">
        <f t="shared" si="0"/>
        <v>39363.893522509075</v>
      </c>
      <c r="K18" s="3">
        <v>7.07</v>
      </c>
      <c r="L18" s="8">
        <f t="shared" si="1"/>
        <v>8.8738832728824431</v>
      </c>
      <c r="M18" s="13">
        <f>N18*N19*N20*N21*N22*N23*N24*N25*N26*N27*N28*N29</f>
        <v>1.2551461489225519</v>
      </c>
      <c r="N18" s="4">
        <v>1.0322594410070407</v>
      </c>
      <c r="O18">
        <v>1.69</v>
      </c>
      <c r="P18">
        <v>7.85</v>
      </c>
      <c r="Q18">
        <v>0</v>
      </c>
      <c r="R18" s="10">
        <v>0</v>
      </c>
      <c r="S18" s="10">
        <v>0</v>
      </c>
      <c r="T18" s="9">
        <v>0</v>
      </c>
      <c r="U18">
        <v>0</v>
      </c>
      <c r="V18">
        <v>0</v>
      </c>
      <c r="W18">
        <v>0</v>
      </c>
      <c r="X18">
        <v>0</v>
      </c>
      <c r="Y18">
        <f>VLOOKUP(C18,Sheet1!$A$1:$H$52,8, FALSE)</f>
        <v>13.833333333333334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 ht="15" x14ac:dyDescent="0.25">
      <c r="A19">
        <v>2007</v>
      </c>
      <c r="B19">
        <v>1</v>
      </c>
      <c r="C19" t="s">
        <v>0</v>
      </c>
      <c r="D19" s="2">
        <v>86.8</v>
      </c>
      <c r="E19">
        <v>58.767028000000003</v>
      </c>
      <c r="F19">
        <v>0</v>
      </c>
      <c r="G19">
        <v>31.552033489999999</v>
      </c>
      <c r="H19">
        <v>4672840</v>
      </c>
      <c r="I19">
        <v>32598</v>
      </c>
      <c r="J19">
        <f t="shared" si="0"/>
        <v>39636.599615559513</v>
      </c>
      <c r="K19" s="3">
        <v>7.57</v>
      </c>
      <c r="L19" s="8">
        <f t="shared" si="1"/>
        <v>9.2045235624819171</v>
      </c>
      <c r="M19" s="13">
        <f>N19*N20*N21*N22*N23*N24*N25*N26*N27*N28*N29</f>
        <v>1.2159212103674923</v>
      </c>
      <c r="N19" s="4">
        <v>1.0285267248150136</v>
      </c>
      <c r="O19">
        <v>1.77</v>
      </c>
      <c r="P19">
        <v>8.64</v>
      </c>
      <c r="Q19">
        <v>0</v>
      </c>
      <c r="R19" s="10">
        <v>0</v>
      </c>
      <c r="S19" s="10">
        <v>0</v>
      </c>
      <c r="T19" s="9">
        <v>0</v>
      </c>
      <c r="U19">
        <v>0</v>
      </c>
      <c r="V19">
        <v>0</v>
      </c>
      <c r="W19">
        <v>0</v>
      </c>
      <c r="X19">
        <v>0</v>
      </c>
      <c r="Y19">
        <f>VLOOKUP(C19,Sheet1!$A$1:$H$52,8, FALSE)</f>
        <v>13.833333333333334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 ht="15" x14ac:dyDescent="0.25">
      <c r="A20">
        <v>2008</v>
      </c>
      <c r="B20">
        <v>1</v>
      </c>
      <c r="C20" t="s">
        <v>0</v>
      </c>
      <c r="D20" s="2">
        <v>81.8</v>
      </c>
      <c r="E20">
        <v>56.589194999999997</v>
      </c>
      <c r="F20">
        <v>0</v>
      </c>
      <c r="G20">
        <v>29.60292557</v>
      </c>
      <c r="H20">
        <v>4718206</v>
      </c>
      <c r="I20">
        <v>33353</v>
      </c>
      <c r="J20">
        <f t="shared" si="0"/>
        <v>39429.816601684259</v>
      </c>
      <c r="K20" s="3">
        <v>8.59</v>
      </c>
      <c r="L20" s="8">
        <f t="shared" si="1"/>
        <v>10.155072245629112</v>
      </c>
      <c r="M20" s="13">
        <f>N20*N21*N22*N23*N24*N25*N26*N27*N28*N29</f>
        <v>1.1821970018194543</v>
      </c>
      <c r="N20" s="4">
        <v>1.03839100296651</v>
      </c>
      <c r="O20">
        <v>2.0699999999999998</v>
      </c>
      <c r="P20">
        <v>13.62</v>
      </c>
      <c r="Q20">
        <v>0</v>
      </c>
      <c r="R20" s="10">
        <v>0</v>
      </c>
      <c r="S20" s="10">
        <v>0</v>
      </c>
      <c r="T20" s="9">
        <v>0</v>
      </c>
      <c r="U20">
        <v>0</v>
      </c>
      <c r="V20">
        <v>0</v>
      </c>
      <c r="W20">
        <v>0</v>
      </c>
      <c r="X20">
        <v>0</v>
      </c>
      <c r="Y20">
        <f>VLOOKUP(C20,Sheet1!$A$1:$H$52,8, FALSE)</f>
        <v>13.833333333333334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 ht="15" x14ac:dyDescent="0.25">
      <c r="A21">
        <v>2009</v>
      </c>
      <c r="B21">
        <v>1</v>
      </c>
      <c r="C21" t="s">
        <v>0</v>
      </c>
      <c r="D21" s="2">
        <v>67</v>
      </c>
      <c r="E21">
        <v>52.080813999999997</v>
      </c>
      <c r="F21">
        <v>0</v>
      </c>
      <c r="G21">
        <v>25.22497753</v>
      </c>
      <c r="H21">
        <v>4757938</v>
      </c>
      <c r="I21">
        <v>32608</v>
      </c>
      <c r="J21">
        <f t="shared" si="0"/>
        <v>37123.857704083021</v>
      </c>
      <c r="K21" s="3">
        <v>8.83</v>
      </c>
      <c r="L21" s="8">
        <f t="shared" si="1"/>
        <v>10.052860142512667</v>
      </c>
      <c r="M21" s="13">
        <f>N21*N22*N23*N24*N25*N26*N27*N28*N29</f>
        <v>1.138489257362703</v>
      </c>
      <c r="N21" s="4">
        <v>0.99644453733700245</v>
      </c>
      <c r="O21">
        <v>2.21</v>
      </c>
      <c r="P21">
        <v>8.98</v>
      </c>
      <c r="Q21">
        <v>0</v>
      </c>
      <c r="R21" s="10">
        <v>0</v>
      </c>
      <c r="S21" s="10">
        <v>0</v>
      </c>
      <c r="T21" s="9">
        <v>0</v>
      </c>
      <c r="U21">
        <v>0</v>
      </c>
      <c r="V21">
        <v>0</v>
      </c>
      <c r="W21">
        <v>0</v>
      </c>
      <c r="X21">
        <v>0</v>
      </c>
      <c r="Y21">
        <f>VLOOKUP(C21,Sheet1!$A$1:$H$52,8, FALSE)</f>
        <v>13.833333333333334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 ht="15" x14ac:dyDescent="0.25">
      <c r="A22">
        <v>2010</v>
      </c>
      <c r="B22">
        <v>1</v>
      </c>
      <c r="C22" t="s">
        <v>0</v>
      </c>
      <c r="D22" s="2">
        <v>77.400000000000006</v>
      </c>
      <c r="E22">
        <v>54.237200999999999</v>
      </c>
      <c r="F22">
        <v>0</v>
      </c>
      <c r="G22">
        <v>27.737289799999999</v>
      </c>
      <c r="H22">
        <v>4785437</v>
      </c>
      <c r="I22">
        <v>33752</v>
      </c>
      <c r="J22">
        <f t="shared" si="0"/>
        <v>38563.400143875733</v>
      </c>
      <c r="K22" s="3">
        <v>8.89</v>
      </c>
      <c r="L22" s="8">
        <f t="shared" si="1"/>
        <v>10.157283339625957</v>
      </c>
      <c r="M22" s="13">
        <f>N22*N23*N24*N25*N26*N27*N28*N29</f>
        <v>1.1425515567633246</v>
      </c>
      <c r="N22" s="4">
        <v>1.0164004344238988</v>
      </c>
      <c r="O22">
        <v>2.27</v>
      </c>
      <c r="P22">
        <v>12.57</v>
      </c>
      <c r="Q22">
        <v>0</v>
      </c>
      <c r="R22" s="10">
        <v>0</v>
      </c>
      <c r="S22" s="10">
        <v>0</v>
      </c>
      <c r="T22" s="9">
        <v>0</v>
      </c>
      <c r="U22">
        <v>0</v>
      </c>
      <c r="V22">
        <v>0</v>
      </c>
      <c r="W22">
        <v>0</v>
      </c>
      <c r="X22">
        <v>0</v>
      </c>
      <c r="Y22">
        <f>VLOOKUP(C22,Sheet1!$A$1:$H$52,8, FALSE)</f>
        <v>13.833333333333334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 ht="15" x14ac:dyDescent="0.25">
      <c r="A23">
        <v>2011</v>
      </c>
      <c r="B23">
        <v>1</v>
      </c>
      <c r="C23" t="s">
        <v>0</v>
      </c>
      <c r="D23" s="2">
        <v>74.599999999999994</v>
      </c>
      <c r="E23">
        <v>52.483319999999999</v>
      </c>
      <c r="F23">
        <v>0</v>
      </c>
      <c r="G23">
        <v>27.049929509999998</v>
      </c>
      <c r="H23">
        <v>4799069</v>
      </c>
      <c r="I23">
        <v>34995</v>
      </c>
      <c r="J23">
        <f t="shared" si="0"/>
        <v>39338.424477942557</v>
      </c>
      <c r="K23" s="3">
        <v>9.1</v>
      </c>
      <c r="L23" s="8">
        <f t="shared" si="1"/>
        <v>10.229451714509993</v>
      </c>
      <c r="M23" s="13">
        <f>N23*N24*N25*N26*N27*N28*N29</f>
        <v>1.1241155730230763</v>
      </c>
      <c r="N23" s="4">
        <v>1.0315684156862206</v>
      </c>
      <c r="O23">
        <v>2.39</v>
      </c>
      <c r="P23">
        <v>18.350000000000001</v>
      </c>
      <c r="Q23">
        <v>0</v>
      </c>
      <c r="R23" s="10">
        <v>0</v>
      </c>
      <c r="S23" s="10">
        <v>0</v>
      </c>
      <c r="T23" s="9">
        <v>0</v>
      </c>
      <c r="U23">
        <v>0</v>
      </c>
      <c r="V23">
        <v>0</v>
      </c>
      <c r="W23">
        <v>0</v>
      </c>
      <c r="X23">
        <v>0</v>
      </c>
      <c r="Y23">
        <f>VLOOKUP(C23,Sheet1!$A$1:$H$52,8, FALSE)</f>
        <v>13.833333333333334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 ht="15" x14ac:dyDescent="0.25">
      <c r="A24">
        <v>2012</v>
      </c>
      <c r="B24">
        <v>1</v>
      </c>
      <c r="C24" t="s">
        <v>0</v>
      </c>
      <c r="D24" s="2">
        <v>67</v>
      </c>
      <c r="E24">
        <v>50.601689999999998</v>
      </c>
      <c r="F24">
        <v>0</v>
      </c>
      <c r="G24">
        <v>25.548032370000001</v>
      </c>
      <c r="H24">
        <v>4815588</v>
      </c>
      <c r="I24">
        <v>35884</v>
      </c>
      <c r="J24">
        <f t="shared" si="0"/>
        <v>39103.332952983597</v>
      </c>
      <c r="K24" s="3">
        <v>9.02</v>
      </c>
      <c r="L24" s="8">
        <f t="shared" si="1"/>
        <v>9.8292292730997666</v>
      </c>
      <c r="M24" s="13">
        <f>N24*N25*N26*N27*N28*N29</f>
        <v>1.0897149970177125</v>
      </c>
      <c r="N24" s="4">
        <v>1.020693372652606</v>
      </c>
      <c r="O24">
        <v>2.38</v>
      </c>
      <c r="P24">
        <v>21.03</v>
      </c>
      <c r="Q24">
        <v>0</v>
      </c>
      <c r="R24" s="10">
        <v>0</v>
      </c>
      <c r="S24" s="10">
        <v>0</v>
      </c>
      <c r="T24" s="9">
        <v>0</v>
      </c>
      <c r="U24">
        <v>0</v>
      </c>
      <c r="V24">
        <v>0</v>
      </c>
      <c r="W24">
        <v>0</v>
      </c>
      <c r="X24">
        <v>0</v>
      </c>
      <c r="Y24">
        <f>VLOOKUP(C24,Sheet1!$A$1:$H$52,8, FALSE)</f>
        <v>13.833333333333334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 ht="15" x14ac:dyDescent="0.25">
      <c r="A25">
        <v>2013</v>
      </c>
      <c r="B25">
        <v>1</v>
      </c>
      <c r="C25" t="s">
        <v>0</v>
      </c>
      <c r="D25" s="2">
        <v>64.7</v>
      </c>
      <c r="E25">
        <v>49.316429999999997</v>
      </c>
      <c r="F25">
        <v>0</v>
      </c>
      <c r="G25">
        <v>24.996456479999999</v>
      </c>
      <c r="H25">
        <v>4830081</v>
      </c>
      <c r="I25">
        <v>36110</v>
      </c>
      <c r="J25">
        <f t="shared" si="0"/>
        <v>38551.840931470695</v>
      </c>
      <c r="K25" s="3">
        <v>9.18</v>
      </c>
      <c r="L25" s="8">
        <f t="shared" si="1"/>
        <v>9.8007726322597879</v>
      </c>
      <c r="M25" s="13">
        <f>N25*N26*N27*N28*N29</f>
        <v>1.0676222910958375</v>
      </c>
      <c r="N25" s="4">
        <v>1.0146483265562714</v>
      </c>
      <c r="O25">
        <v>2.34</v>
      </c>
      <c r="P25">
        <v>19.260000000000002</v>
      </c>
      <c r="Q25">
        <v>0</v>
      </c>
      <c r="R25" s="10">
        <v>0</v>
      </c>
      <c r="S25" s="10">
        <v>0</v>
      </c>
      <c r="T25" s="9">
        <v>0</v>
      </c>
      <c r="U25">
        <v>0</v>
      </c>
      <c r="V25">
        <v>0</v>
      </c>
      <c r="W25">
        <v>0</v>
      </c>
      <c r="X25">
        <v>0</v>
      </c>
      <c r="Y25">
        <f>VLOOKUP(C25,Sheet1!$A$1:$H$52,8, FALSE)</f>
        <v>13.833333333333334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 ht="15" x14ac:dyDescent="0.25">
      <c r="A26">
        <v>2014</v>
      </c>
      <c r="B26">
        <v>1</v>
      </c>
      <c r="C26" t="s">
        <v>0</v>
      </c>
      <c r="D26" s="2">
        <v>65.599999999999994</v>
      </c>
      <c r="E26">
        <v>50.332270000000001</v>
      </c>
      <c r="F26">
        <v>0</v>
      </c>
      <c r="G26">
        <v>25.41940752</v>
      </c>
      <c r="H26">
        <v>4841799</v>
      </c>
      <c r="I26">
        <v>37271</v>
      </c>
      <c r="J26">
        <f t="shared" si="0"/>
        <v>39216.888620400401</v>
      </c>
      <c r="K26" s="3">
        <v>9.27</v>
      </c>
      <c r="L26" s="8">
        <f t="shared" si="1"/>
        <v>9.7539791664058306</v>
      </c>
      <c r="M26" s="13">
        <f>N26*N27*N28*N29</f>
        <v>1.0522091873145449</v>
      </c>
      <c r="N26" s="4">
        <v>1.0162222297740822</v>
      </c>
      <c r="O26">
        <v>2.37</v>
      </c>
      <c r="P26">
        <v>18.3</v>
      </c>
      <c r="Q26">
        <v>0</v>
      </c>
      <c r="R26" s="10">
        <v>0</v>
      </c>
      <c r="S26" s="10">
        <v>0</v>
      </c>
      <c r="T26" s="9">
        <v>0</v>
      </c>
      <c r="U26">
        <v>0</v>
      </c>
      <c r="V26">
        <v>0</v>
      </c>
      <c r="W26">
        <v>0</v>
      </c>
      <c r="X26">
        <v>0</v>
      </c>
      <c r="Y26">
        <f>VLOOKUP(C26,Sheet1!$A$1:$H$52,8, FALSE)</f>
        <v>13.833333333333334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 ht="15" x14ac:dyDescent="0.25">
      <c r="A27">
        <v>2015</v>
      </c>
      <c r="B27">
        <v>1</v>
      </c>
      <c r="C27" t="s">
        <v>0</v>
      </c>
      <c r="D27" s="2">
        <v>62.4</v>
      </c>
      <c r="E27">
        <v>49.228287999999999</v>
      </c>
      <c r="F27">
        <v>0</v>
      </c>
      <c r="G27">
        <v>24.729571069999999</v>
      </c>
      <c r="H27">
        <v>4852347</v>
      </c>
      <c r="I27">
        <v>38891</v>
      </c>
      <c r="J27">
        <f t="shared" si="0"/>
        <v>40268.227071697969</v>
      </c>
      <c r="K27" s="3">
        <v>9.33</v>
      </c>
      <c r="L27" s="8">
        <f t="shared" si="1"/>
        <v>9.6603985132535044</v>
      </c>
      <c r="M27" s="13">
        <f>N27*N28*N29</f>
        <v>1.0354124880228837</v>
      </c>
      <c r="N27" s="4">
        <v>1.0011862713555244</v>
      </c>
      <c r="O27">
        <v>2.2200000000000002</v>
      </c>
      <c r="P27">
        <v>9.89</v>
      </c>
      <c r="Q27">
        <v>0</v>
      </c>
      <c r="R27" s="10">
        <v>0</v>
      </c>
      <c r="S27" s="10">
        <v>0</v>
      </c>
      <c r="T27" s="9">
        <v>0</v>
      </c>
      <c r="U27">
        <v>0</v>
      </c>
      <c r="V27">
        <v>0</v>
      </c>
      <c r="W27">
        <v>0</v>
      </c>
      <c r="X27">
        <v>0</v>
      </c>
      <c r="Y27">
        <f>VLOOKUP(C27,Sheet1!$A$1:$H$52,8, FALSE)</f>
        <v>13.833333333333334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 ht="15" x14ac:dyDescent="0.25">
      <c r="A28">
        <v>2016</v>
      </c>
      <c r="B28">
        <v>1</v>
      </c>
      <c r="C28" t="s">
        <v>0</v>
      </c>
      <c r="D28" s="2">
        <v>55.6</v>
      </c>
      <c r="E28">
        <v>48.926260999999997</v>
      </c>
      <c r="F28">
        <v>0</v>
      </c>
      <c r="G28">
        <v>23.612064920000002</v>
      </c>
      <c r="H28">
        <v>4863525</v>
      </c>
      <c r="I28">
        <v>39536</v>
      </c>
      <c r="J28">
        <f t="shared" si="0"/>
        <v>40887.564380051517</v>
      </c>
      <c r="K28" s="3">
        <v>9.56</v>
      </c>
      <c r="L28" s="8">
        <f t="shared" si="1"/>
        <v>9.8868149401379117</v>
      </c>
      <c r="M28" s="13">
        <f>N28*N29</f>
        <v>1.0341856631943422</v>
      </c>
      <c r="N28" s="4">
        <v>1.0126158320570537</v>
      </c>
      <c r="O28">
        <v>2.11</v>
      </c>
      <c r="P28">
        <v>8.4499999999999993</v>
      </c>
      <c r="Q28">
        <v>0</v>
      </c>
      <c r="R28" s="10">
        <v>0</v>
      </c>
      <c r="S28" s="10">
        <v>0</v>
      </c>
      <c r="T28" s="9">
        <v>0</v>
      </c>
      <c r="U28">
        <v>0</v>
      </c>
      <c r="V28">
        <v>0</v>
      </c>
      <c r="W28">
        <v>0</v>
      </c>
      <c r="X28">
        <v>0</v>
      </c>
      <c r="Y28">
        <f>VLOOKUP(C28,Sheet1!$A$1:$H$52,8, FALSE)</f>
        <v>13.833333333333334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 ht="15" x14ac:dyDescent="0.25">
      <c r="A29">
        <v>2017</v>
      </c>
      <c r="B29">
        <v>1</v>
      </c>
      <c r="C29" t="s">
        <v>0</v>
      </c>
      <c r="D29" s="2">
        <v>51</v>
      </c>
      <c r="E29">
        <v>47.013750000000002</v>
      </c>
      <c r="F29">
        <v>0</v>
      </c>
      <c r="G29">
        <v>22.36279682</v>
      </c>
      <c r="H29">
        <v>4874486</v>
      </c>
      <c r="I29">
        <v>41030</v>
      </c>
      <c r="J29">
        <f t="shared" si="0"/>
        <v>41903.984134501552</v>
      </c>
      <c r="K29" s="3">
        <v>9.83</v>
      </c>
      <c r="L29" s="8">
        <f t="shared" si="1"/>
        <v>10.039389813359742</v>
      </c>
      <c r="M29" s="13">
        <f>N29</f>
        <v>1.0213011000365964</v>
      </c>
      <c r="N29" s="4">
        <v>1.0213011000365964</v>
      </c>
      <c r="O29">
        <v>2.06</v>
      </c>
      <c r="P29">
        <v>11</v>
      </c>
      <c r="Q29">
        <v>0</v>
      </c>
      <c r="R29" s="10">
        <v>0</v>
      </c>
      <c r="S29" s="10">
        <v>0</v>
      </c>
      <c r="T29" s="9">
        <v>0</v>
      </c>
      <c r="U29">
        <v>0</v>
      </c>
      <c r="V29">
        <v>0</v>
      </c>
      <c r="W29">
        <v>0</v>
      </c>
      <c r="X29">
        <v>0</v>
      </c>
      <c r="Y29">
        <f>VLOOKUP(C29,Sheet1!$A$1:$H$52,8, FALSE)</f>
        <v>13.833333333333334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 ht="15" x14ac:dyDescent="0.25">
      <c r="A30">
        <v>1990</v>
      </c>
      <c r="B30">
        <v>2</v>
      </c>
      <c r="C30" t="s">
        <v>131</v>
      </c>
      <c r="D30" s="2">
        <v>2.6</v>
      </c>
      <c r="E30">
        <v>59.138612999999999</v>
      </c>
      <c r="F30">
        <v>0</v>
      </c>
      <c r="G30">
        <v>62.462566389999999</v>
      </c>
      <c r="H30">
        <v>553290</v>
      </c>
      <c r="I30">
        <v>23213</v>
      </c>
      <c r="J30">
        <f t="shared" si="0"/>
        <v>43548.396361375075</v>
      </c>
      <c r="K30" s="3">
        <v>9.48</v>
      </c>
      <c r="L30" s="8">
        <f t="shared" si="1"/>
        <v>17.784810128196945</v>
      </c>
      <c r="M30" s="13">
        <f>N30*N31*N32*N33*N34*N35*N36*N37*N38*N39*N40*N41*N42*N43*N44*N45*N46*N47*N48*N49*N50*N51*N52*N53*N54*N55*N56*N57</f>
        <v>1.8760348236494668</v>
      </c>
      <c r="N30" s="4">
        <v>1</v>
      </c>
      <c r="O30">
        <v>1.4550000000000001</v>
      </c>
      <c r="P30">
        <v>3.319</v>
      </c>
      <c r="Q30">
        <v>0</v>
      </c>
      <c r="R30" s="10">
        <v>0</v>
      </c>
      <c r="S30" s="10">
        <v>0</v>
      </c>
      <c r="T30" s="9">
        <v>0</v>
      </c>
      <c r="U30">
        <v>0</v>
      </c>
      <c r="V30">
        <v>0</v>
      </c>
      <c r="W30">
        <v>0</v>
      </c>
      <c r="X30">
        <v>0</v>
      </c>
      <c r="Y30">
        <f>VLOOKUP(C30,Sheet1!$A$1:$H$52,8, FALSE)</f>
        <v>83.5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 ht="15" x14ac:dyDescent="0.25">
      <c r="A31">
        <v>1991</v>
      </c>
      <c r="B31">
        <v>2</v>
      </c>
      <c r="C31" t="s">
        <v>131</v>
      </c>
      <c r="D31" s="2">
        <v>2.5</v>
      </c>
      <c r="E31">
        <v>58.341355</v>
      </c>
      <c r="F31">
        <v>0</v>
      </c>
      <c r="G31">
        <v>61.684212100000003</v>
      </c>
      <c r="H31">
        <v>570193</v>
      </c>
      <c r="I31">
        <v>23510</v>
      </c>
      <c r="J31">
        <f t="shared" si="0"/>
        <v>44105.578703998966</v>
      </c>
      <c r="K31" s="3">
        <v>9.8000000000000007</v>
      </c>
      <c r="L31" s="8">
        <f t="shared" si="1"/>
        <v>18.385141271764777</v>
      </c>
      <c r="M31" s="14">
        <f>N31*N32*N33*N34*N35*N36*N37*N38*N39*N40*N41*N42*N43*N44*N45*N46*N47*N48*N49*N50*N51*N52*N53*N54*N55*N56*N57</f>
        <v>1.8760348236494668</v>
      </c>
      <c r="N31" s="4">
        <v>1.0423496396453853</v>
      </c>
      <c r="O31">
        <v>1.4470000000000001</v>
      </c>
      <c r="P31">
        <v>2.4649999999999999</v>
      </c>
      <c r="Q31">
        <v>0</v>
      </c>
      <c r="R31" s="10">
        <v>0</v>
      </c>
      <c r="S31" s="10">
        <v>0</v>
      </c>
      <c r="T31" s="9">
        <v>0</v>
      </c>
      <c r="U31">
        <v>0</v>
      </c>
      <c r="V31">
        <v>0</v>
      </c>
      <c r="W31">
        <v>0</v>
      </c>
      <c r="X31">
        <v>0</v>
      </c>
      <c r="Y31">
        <f>VLOOKUP(C31,Sheet1!$A$1:$H$52,8, FALSE)</f>
        <v>83.5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ht="15" x14ac:dyDescent="0.25">
      <c r="A32">
        <v>1992</v>
      </c>
      <c r="B32">
        <v>2</v>
      </c>
      <c r="C32" t="s">
        <v>131</v>
      </c>
      <c r="D32" s="2">
        <v>2.2999999999999998</v>
      </c>
      <c r="E32">
        <v>58.315649999999998</v>
      </c>
      <c r="F32">
        <v>0</v>
      </c>
      <c r="G32">
        <v>62.101414669999997</v>
      </c>
      <c r="H32">
        <v>588736</v>
      </c>
      <c r="I32">
        <v>24240</v>
      </c>
      <c r="J32">
        <f t="shared" si="0"/>
        <v>43627.476228354637</v>
      </c>
      <c r="K32" s="3">
        <v>9.9499999999999993</v>
      </c>
      <c r="L32" s="8">
        <f t="shared" si="1"/>
        <v>17.908143088784183</v>
      </c>
      <c r="M32" s="13">
        <f>N32*N33*N34*N35*N36*N37*N38*N39*N40*N41*N42*N43*N44*N45*N46*N47*N48*N49*N50*N51*N52*N53*N54*N55*N56*N57</f>
        <v>1.7998133757572043</v>
      </c>
      <c r="N32" s="4">
        <v>1.030288196781497</v>
      </c>
      <c r="O32">
        <v>1.4119999999999999</v>
      </c>
      <c r="P32">
        <v>2.4750000000000001</v>
      </c>
      <c r="Q32">
        <v>0</v>
      </c>
      <c r="R32" s="10">
        <v>0</v>
      </c>
      <c r="S32" s="10">
        <v>0</v>
      </c>
      <c r="T32" s="9">
        <v>0</v>
      </c>
      <c r="U32">
        <v>0</v>
      </c>
      <c r="V32">
        <v>0</v>
      </c>
      <c r="W32">
        <v>0</v>
      </c>
      <c r="X32">
        <v>0</v>
      </c>
      <c r="Y32">
        <f>VLOOKUP(C32,Sheet1!$A$1:$H$52,8, FALSE)</f>
        <v>83.5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 ht="15" x14ac:dyDescent="0.25">
      <c r="A33">
        <v>1993</v>
      </c>
      <c r="B33">
        <v>2</v>
      </c>
      <c r="C33" t="s">
        <v>131</v>
      </c>
      <c r="D33" s="2">
        <v>2.2999999999999998</v>
      </c>
      <c r="E33">
        <v>58.420842</v>
      </c>
      <c r="F33">
        <v>0</v>
      </c>
      <c r="G33">
        <v>60.821362999999998</v>
      </c>
      <c r="H33">
        <v>599432</v>
      </c>
      <c r="I33">
        <v>25036</v>
      </c>
      <c r="J33">
        <f t="shared" si="0"/>
        <v>43735.45947262142</v>
      </c>
      <c r="K33" s="3">
        <v>10.119999999999999</v>
      </c>
      <c r="L33" s="8">
        <f t="shared" si="1"/>
        <v>17.67865672882764</v>
      </c>
      <c r="M33" s="13">
        <f>N33*N34*N35*N36*N37*N38*N39*N40*N41*N42*N43*N44*N45*N46*N47*N48*N49*N50*N51*N52*N53*N54*N55*N56*N57</f>
        <v>1.7469028388169605</v>
      </c>
      <c r="N33" s="4">
        <v>1.0295165696638553</v>
      </c>
      <c r="O33">
        <v>1.385</v>
      </c>
      <c r="P33">
        <v>2.3620000000000001</v>
      </c>
      <c r="Q33">
        <v>0</v>
      </c>
      <c r="R33" s="10">
        <v>0</v>
      </c>
      <c r="S33" s="10">
        <v>0</v>
      </c>
      <c r="T33" s="9">
        <v>0</v>
      </c>
      <c r="U33">
        <v>0</v>
      </c>
      <c r="V33">
        <v>0</v>
      </c>
      <c r="W33">
        <v>0</v>
      </c>
      <c r="X33">
        <v>0</v>
      </c>
      <c r="Y33">
        <f>VLOOKUP(C33,Sheet1!$A$1:$H$52,8, FALSE)</f>
        <v>83.5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 ht="15" x14ac:dyDescent="0.25">
      <c r="A34">
        <v>1994</v>
      </c>
      <c r="B34">
        <v>2</v>
      </c>
      <c r="C34" t="s">
        <v>131</v>
      </c>
      <c r="D34" s="2">
        <v>2.2999999999999998</v>
      </c>
      <c r="E34">
        <v>58.197510000000001</v>
      </c>
      <c r="F34">
        <v>0</v>
      </c>
      <c r="G34">
        <v>60.131829029999999</v>
      </c>
      <c r="H34">
        <v>603308</v>
      </c>
      <c r="I34">
        <v>25713</v>
      </c>
      <c r="J34">
        <f t="shared" si="0"/>
        <v>43630.296022497845</v>
      </c>
      <c r="K34" s="3">
        <v>10.25</v>
      </c>
      <c r="L34" s="8">
        <f t="shared" si="1"/>
        <v>17.392390395154315</v>
      </c>
      <c r="M34" s="13">
        <f>N34*N35*N36*N37*N38*N39*N40*N41*N42*N43*N44*N45*N46*N47*N48*N49*N50*N51*N52*N53*N54*N55*N56*N57</f>
        <v>1.6968185751370064</v>
      </c>
      <c r="N34" s="4">
        <v>1.026074415921546</v>
      </c>
      <c r="O34">
        <v>1.355</v>
      </c>
      <c r="P34">
        <v>2.4089999999999998</v>
      </c>
      <c r="Q34">
        <v>0</v>
      </c>
      <c r="R34" s="10">
        <v>0</v>
      </c>
      <c r="S34" s="10">
        <v>0</v>
      </c>
      <c r="T34" s="9">
        <v>0</v>
      </c>
      <c r="U34">
        <v>0</v>
      </c>
      <c r="V34">
        <v>0</v>
      </c>
      <c r="W34">
        <v>0</v>
      </c>
      <c r="X34">
        <v>0</v>
      </c>
      <c r="Y34">
        <f>VLOOKUP(C34,Sheet1!$A$1:$H$52,8, FALSE)</f>
        <v>83.5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 ht="15" x14ac:dyDescent="0.25">
      <c r="A35">
        <v>1995</v>
      </c>
      <c r="B35">
        <v>2</v>
      </c>
      <c r="C35" t="s">
        <v>131</v>
      </c>
      <c r="D35" s="2">
        <v>2.4</v>
      </c>
      <c r="E35">
        <v>58.039515999999999</v>
      </c>
      <c r="F35">
        <v>0</v>
      </c>
      <c r="G35">
        <v>67.654665379999997</v>
      </c>
      <c r="H35">
        <v>604412</v>
      </c>
      <c r="I35">
        <v>26399</v>
      </c>
      <c r="J35">
        <f t="shared" si="0"/>
        <v>43656.008638331361</v>
      </c>
      <c r="K35" s="3">
        <v>10.17</v>
      </c>
      <c r="L35" s="8">
        <f t="shared" si="1"/>
        <v>16.818122195985829</v>
      </c>
      <c r="M35" s="13">
        <f>N35*N36*N37*N38*N39*N40*N41*N42*N43*N44*N45*N46*N47*N48*N49*N50*N51*N52*N53*N54*N55*N56*N57</f>
        <v>1.653699330972058</v>
      </c>
      <c r="N35" s="4">
        <v>1.0280541968853656</v>
      </c>
      <c r="O35">
        <v>1.3180000000000001</v>
      </c>
      <c r="P35">
        <v>2.5859999999999999</v>
      </c>
      <c r="Q35">
        <v>0</v>
      </c>
      <c r="R35" s="10">
        <v>0</v>
      </c>
      <c r="S35" s="10">
        <v>0</v>
      </c>
      <c r="T35" s="9">
        <v>0</v>
      </c>
      <c r="U35">
        <v>0</v>
      </c>
      <c r="V35">
        <v>0</v>
      </c>
      <c r="W35">
        <v>0</v>
      </c>
      <c r="X35">
        <v>0</v>
      </c>
      <c r="Y35">
        <f>VLOOKUP(C35,Sheet1!$A$1:$H$52,8, FALSE)</f>
        <v>83.5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 ht="15" x14ac:dyDescent="0.25">
      <c r="A36">
        <v>1996</v>
      </c>
      <c r="B36">
        <v>2</v>
      </c>
      <c r="C36" t="s">
        <v>131</v>
      </c>
      <c r="D36" s="2">
        <v>2.5</v>
      </c>
      <c r="E36">
        <v>58.130898999999999</v>
      </c>
      <c r="F36">
        <v>0</v>
      </c>
      <c r="G36">
        <v>68.606774119999997</v>
      </c>
      <c r="H36">
        <v>608569</v>
      </c>
      <c r="I36">
        <v>26953</v>
      </c>
      <c r="J36">
        <f t="shared" si="0"/>
        <v>43355.844665317738</v>
      </c>
      <c r="K36" s="3">
        <v>10.24</v>
      </c>
      <c r="L36" s="8">
        <f t="shared" si="1"/>
        <v>16.471778628458932</v>
      </c>
      <c r="M36" s="13">
        <f>N36*N37*N38*N39*N40*N41*N42*N43*N44*N45*N46*N47*N48*N49*N50*N51*N52*N53*N54*N55*N56*N57</f>
        <v>1.6085721316854427</v>
      </c>
      <c r="N36" s="4">
        <v>1.029312041999344</v>
      </c>
      <c r="O36">
        <v>1.2889999999999999</v>
      </c>
      <c r="P36">
        <v>3.0339999999999998</v>
      </c>
      <c r="Q36">
        <v>0</v>
      </c>
      <c r="R36" s="10">
        <v>0</v>
      </c>
      <c r="S36" s="10">
        <v>0</v>
      </c>
      <c r="T36" s="9">
        <v>0</v>
      </c>
      <c r="U36">
        <v>0</v>
      </c>
      <c r="V36">
        <v>0</v>
      </c>
      <c r="W36">
        <v>0</v>
      </c>
      <c r="X36">
        <v>0</v>
      </c>
      <c r="Y36">
        <f>VLOOKUP(C36,Sheet1!$A$1:$H$52,8, FALSE)</f>
        <v>83.5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 ht="15" x14ac:dyDescent="0.25">
      <c r="A37">
        <v>1997</v>
      </c>
      <c r="B37">
        <v>2</v>
      </c>
      <c r="C37" t="s">
        <v>131</v>
      </c>
      <c r="D37" s="2">
        <v>2.7</v>
      </c>
      <c r="E37">
        <v>59.015760999999998</v>
      </c>
      <c r="F37">
        <v>0</v>
      </c>
      <c r="G37">
        <v>68.233098279999993</v>
      </c>
      <c r="H37">
        <v>612968</v>
      </c>
      <c r="I37">
        <v>28185</v>
      </c>
      <c r="J37">
        <f t="shared" si="0"/>
        <v>44046.51231271914</v>
      </c>
      <c r="K37" s="3">
        <v>10.07</v>
      </c>
      <c r="L37" s="8">
        <f t="shared" si="1"/>
        <v>15.737036685793214</v>
      </c>
      <c r="M37" s="13">
        <f>N37*N38*N39*N40*N41*N42*N43*N44*N45*N46*N47*N48*N49*N50*N51*N52*N53*N54*N55*N56*N57</f>
        <v>1.5627643183508653</v>
      </c>
      <c r="N37" s="4">
        <v>1.0233768993730741</v>
      </c>
      <c r="O37">
        <v>1.2729999999999999</v>
      </c>
      <c r="P37">
        <v>2.7879999999999998</v>
      </c>
      <c r="Q37">
        <v>0</v>
      </c>
      <c r="R37" s="10">
        <v>0</v>
      </c>
      <c r="S37" s="10">
        <v>0</v>
      </c>
      <c r="T37" s="9">
        <v>0</v>
      </c>
      <c r="U37">
        <v>0</v>
      </c>
      <c r="V37">
        <v>0</v>
      </c>
      <c r="W37">
        <v>0</v>
      </c>
      <c r="X37">
        <v>0</v>
      </c>
      <c r="Y37">
        <f>VLOOKUP(C37,Sheet1!$A$1:$H$52,8, FALSE)</f>
        <v>83.5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 ht="15" x14ac:dyDescent="0.25">
      <c r="A38">
        <v>1998</v>
      </c>
      <c r="B38">
        <v>2</v>
      </c>
      <c r="C38" t="s">
        <v>131</v>
      </c>
      <c r="D38" s="2">
        <v>2.9</v>
      </c>
      <c r="E38">
        <v>59.330199</v>
      </c>
      <c r="F38">
        <v>0</v>
      </c>
      <c r="G38">
        <v>69.2063804</v>
      </c>
      <c r="H38">
        <v>619932</v>
      </c>
      <c r="I38">
        <v>29220</v>
      </c>
      <c r="J38">
        <f t="shared" si="0"/>
        <v>44620.875661925042</v>
      </c>
      <c r="K38" s="3">
        <v>9.9700000000000006</v>
      </c>
      <c r="L38" s="8">
        <f t="shared" si="1"/>
        <v>15.224850456858066</v>
      </c>
      <c r="M38" s="13">
        <f>N38*N39*N40*N41*N42*N43*N44*N45*N46*N47*N48*N49*N50*N51*N52*N53*N54*N55*N56*N57</f>
        <v>1.5270662444190637</v>
      </c>
      <c r="N38" s="4">
        <v>1.0155227909874363</v>
      </c>
      <c r="O38">
        <v>1.252</v>
      </c>
      <c r="P38">
        <v>2.0790000000000002</v>
      </c>
      <c r="Q38">
        <v>0</v>
      </c>
      <c r="R38" s="10">
        <v>0</v>
      </c>
      <c r="S38" s="10">
        <v>0</v>
      </c>
      <c r="T38" s="9">
        <v>0</v>
      </c>
      <c r="U38">
        <v>0</v>
      </c>
      <c r="V38">
        <v>0</v>
      </c>
      <c r="W38">
        <v>0</v>
      </c>
      <c r="X38">
        <v>0</v>
      </c>
      <c r="Y38">
        <f>VLOOKUP(C38,Sheet1!$A$1:$H$52,8, FALSE)</f>
        <v>83.5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 ht="15" x14ac:dyDescent="0.25">
      <c r="A39">
        <v>1999</v>
      </c>
      <c r="B39">
        <v>2</v>
      </c>
      <c r="C39" t="s">
        <v>131</v>
      </c>
      <c r="D39" s="2">
        <v>3</v>
      </c>
      <c r="E39">
        <v>59.948036000000002</v>
      </c>
      <c r="F39">
        <v>0</v>
      </c>
      <c r="G39">
        <v>69.571470180000006</v>
      </c>
      <c r="H39">
        <v>624779</v>
      </c>
      <c r="I39">
        <v>29892</v>
      </c>
      <c r="J39">
        <f t="shared" si="0"/>
        <v>44949.325198098246</v>
      </c>
      <c r="K39" s="3">
        <v>9.7799999999999994</v>
      </c>
      <c r="L39" s="8">
        <f t="shared" si="1"/>
        <v>14.706423137876383</v>
      </c>
      <c r="M39" s="13">
        <f>N39*N40*N41*N42*N43*N44*N45*N46*N47*N48*N49*N50*N51*N52*N53*N54*N55*N56*N57</f>
        <v>1.5037242472266241</v>
      </c>
      <c r="N39" s="4">
        <v>1.0218802719697357</v>
      </c>
      <c r="O39">
        <v>1.216</v>
      </c>
      <c r="P39">
        <v>2.4359999999999999</v>
      </c>
      <c r="Q39">
        <v>0</v>
      </c>
      <c r="R39" s="10">
        <v>0</v>
      </c>
      <c r="S39" s="10">
        <v>0</v>
      </c>
      <c r="T39" s="9">
        <v>0</v>
      </c>
      <c r="U39">
        <v>0</v>
      </c>
      <c r="V39">
        <v>0</v>
      </c>
      <c r="W39">
        <v>0</v>
      </c>
      <c r="X39">
        <v>0</v>
      </c>
      <c r="Y39">
        <f>VLOOKUP(C39,Sheet1!$A$1:$H$52,8, FALSE)</f>
        <v>83.5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 ht="15" x14ac:dyDescent="0.25">
      <c r="A40">
        <v>2000</v>
      </c>
      <c r="B40">
        <v>2</v>
      </c>
      <c r="C40" t="s">
        <v>131</v>
      </c>
      <c r="D40" s="2">
        <v>3.2</v>
      </c>
      <c r="E40">
        <v>59.475892000000002</v>
      </c>
      <c r="F40">
        <v>0</v>
      </c>
      <c r="G40">
        <v>70.278247719999996</v>
      </c>
      <c r="H40">
        <v>627963</v>
      </c>
      <c r="I40">
        <v>31974</v>
      </c>
      <c r="J40">
        <f t="shared" si="0"/>
        <v>47050.599174546005</v>
      </c>
      <c r="K40" s="3">
        <v>10.08</v>
      </c>
      <c r="L40" s="8">
        <f t="shared" si="1"/>
        <v>14.832990544799642</v>
      </c>
      <c r="M40" s="13">
        <f>N40*N41*N42*N43*N44*N45*N46*N47*N48*N49*N50*N51*N52*N53*N54*N55*N56*N57</f>
        <v>1.4715268397618693</v>
      </c>
      <c r="N40" s="4">
        <v>1.0337685727149935</v>
      </c>
      <c r="O40">
        <v>1.2</v>
      </c>
      <c r="P40">
        <v>4.2939999999999996</v>
      </c>
      <c r="Q40">
        <v>0</v>
      </c>
      <c r="R40" s="10">
        <v>0</v>
      </c>
      <c r="S40" s="10">
        <v>0</v>
      </c>
      <c r="T40" s="9">
        <v>0</v>
      </c>
      <c r="U40">
        <v>0</v>
      </c>
      <c r="V40">
        <v>0</v>
      </c>
      <c r="W40">
        <v>0</v>
      </c>
      <c r="X40">
        <v>0</v>
      </c>
      <c r="Y40">
        <f>VLOOKUP(C40,Sheet1!$A$1:$H$52,8, FALSE)</f>
        <v>83.5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 ht="15" x14ac:dyDescent="0.25">
      <c r="A41">
        <v>2001</v>
      </c>
      <c r="B41">
        <v>2</v>
      </c>
      <c r="C41" t="s">
        <v>131</v>
      </c>
      <c r="D41" s="2">
        <v>3.3</v>
      </c>
      <c r="E41">
        <v>58.808411</v>
      </c>
      <c r="F41">
        <v>0</v>
      </c>
      <c r="G41">
        <v>68.245398390000005</v>
      </c>
      <c r="H41">
        <v>633714</v>
      </c>
      <c r="I41">
        <v>33517</v>
      </c>
      <c r="J41">
        <f t="shared" si="0"/>
        <v>47710.064312330622</v>
      </c>
      <c r="K41" s="3">
        <v>10.54</v>
      </c>
      <c r="L41" s="8">
        <f t="shared" si="1"/>
        <v>15.003254403794037</v>
      </c>
      <c r="M41" s="13">
        <f>N41*N42*N43*N44*N45*N46*N47*N48*N49*N50*N51*N52*N53*N54*N55*N56*N57</f>
        <v>1.4234586720867208</v>
      </c>
      <c r="N41" s="4">
        <v>1.0282617111885402</v>
      </c>
      <c r="O41">
        <v>1.232</v>
      </c>
      <c r="P41">
        <v>3.726</v>
      </c>
      <c r="Q41">
        <v>0</v>
      </c>
      <c r="R41" s="10">
        <v>0</v>
      </c>
      <c r="S41" s="10">
        <v>0</v>
      </c>
      <c r="T41" s="9">
        <v>0</v>
      </c>
      <c r="U41">
        <v>0</v>
      </c>
      <c r="V41">
        <v>0</v>
      </c>
      <c r="W41">
        <v>0</v>
      </c>
      <c r="X41">
        <v>0</v>
      </c>
      <c r="Y41">
        <f>VLOOKUP(C41,Sheet1!$A$1:$H$52,8, FALSE)</f>
        <v>83.5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 ht="15" x14ac:dyDescent="0.25">
      <c r="A42">
        <v>2002</v>
      </c>
      <c r="B42">
        <v>2</v>
      </c>
      <c r="C42" t="s">
        <v>131</v>
      </c>
      <c r="D42" s="2">
        <v>3.3</v>
      </c>
      <c r="E42">
        <v>59.213738999999997</v>
      </c>
      <c r="F42">
        <v>0</v>
      </c>
      <c r="G42">
        <v>67.597463840000003</v>
      </c>
      <c r="H42">
        <v>642337</v>
      </c>
      <c r="I42">
        <v>34634</v>
      </c>
      <c r="J42">
        <f t="shared" si="0"/>
        <v>47945.058259600904</v>
      </c>
      <c r="K42" s="3">
        <v>10.46</v>
      </c>
      <c r="L42" s="8">
        <f t="shared" si="1"/>
        <v>14.480144060617471</v>
      </c>
      <c r="M42" s="13">
        <f>N42*N43*N44*N45*N46*N47*N48*N49*N50*N51*N52*N53*N54*N55*N56*N57</f>
        <v>1.3843349962349398</v>
      </c>
      <c r="N42" s="4">
        <v>1.0158603162650603</v>
      </c>
      <c r="O42">
        <v>1.25</v>
      </c>
      <c r="P42">
        <v>3.73</v>
      </c>
      <c r="Q42">
        <v>0</v>
      </c>
      <c r="R42" s="10">
        <v>0</v>
      </c>
      <c r="S42" s="10">
        <v>0</v>
      </c>
      <c r="T42" s="9">
        <v>0</v>
      </c>
      <c r="U42">
        <v>0</v>
      </c>
      <c r="V42">
        <v>0</v>
      </c>
      <c r="W42">
        <v>0</v>
      </c>
      <c r="X42">
        <v>0</v>
      </c>
      <c r="Y42">
        <f>VLOOKUP(C42,Sheet1!$A$1:$H$52,8, FALSE)</f>
        <v>83.5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ht="15" x14ac:dyDescent="0.25">
      <c r="A43">
        <v>2003</v>
      </c>
      <c r="B43">
        <v>2</v>
      </c>
      <c r="C43" t="s">
        <v>131</v>
      </c>
      <c r="D43" s="2">
        <v>3</v>
      </c>
      <c r="E43">
        <v>59.26773</v>
      </c>
      <c r="F43">
        <v>0</v>
      </c>
      <c r="G43">
        <v>67.08430267</v>
      </c>
      <c r="H43">
        <v>648414</v>
      </c>
      <c r="I43">
        <v>35841</v>
      </c>
      <c r="J43">
        <f t="shared" si="0"/>
        <v>48841.311945795685</v>
      </c>
      <c r="K43" s="3">
        <v>10.5</v>
      </c>
      <c r="L43" s="8">
        <f t="shared" si="1"/>
        <v>14.308578874218204</v>
      </c>
      <c r="M43" s="13">
        <f>N43*N44*N45*N46*N47*N48*N49*N50*N51*N52*N53*N54*N55*N56*N57</f>
        <v>1.3627217975445909</v>
      </c>
      <c r="N43" s="4">
        <v>1.0227009497336113</v>
      </c>
      <c r="O43">
        <v>1.28</v>
      </c>
      <c r="P43">
        <v>4.66</v>
      </c>
      <c r="Q43">
        <v>0</v>
      </c>
      <c r="R43" s="10">
        <v>0</v>
      </c>
      <c r="S43" s="10">
        <v>0</v>
      </c>
      <c r="T43" s="9">
        <v>0</v>
      </c>
      <c r="U43">
        <v>0</v>
      </c>
      <c r="V43">
        <v>0</v>
      </c>
      <c r="W43">
        <v>0</v>
      </c>
      <c r="X43">
        <v>0</v>
      </c>
      <c r="Y43">
        <f>VLOOKUP(C43,Sheet1!$A$1:$H$52,8, FALSE)</f>
        <v>83.5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 ht="15" x14ac:dyDescent="0.25">
      <c r="A44">
        <v>2004</v>
      </c>
      <c r="B44">
        <v>2</v>
      </c>
      <c r="C44" t="s">
        <v>131</v>
      </c>
      <c r="D44" s="2">
        <v>3.2</v>
      </c>
      <c r="E44">
        <v>60.042124000000001</v>
      </c>
      <c r="F44">
        <v>0</v>
      </c>
      <c r="G44">
        <v>70.610995709999997</v>
      </c>
      <c r="H44">
        <v>659286</v>
      </c>
      <c r="I44">
        <v>36916</v>
      </c>
      <c r="J44">
        <f t="shared" si="0"/>
        <v>49189.587524348812</v>
      </c>
      <c r="K44" s="3">
        <v>10.99</v>
      </c>
      <c r="L44" s="8">
        <f t="shared" si="1"/>
        <v>14.643882514156285</v>
      </c>
      <c r="M44" s="13">
        <f>N44*N45*N46*N47*N48*N49*N50*N51*N52*N53*N54*N55*N56*N57</f>
        <v>1.3324733861834654</v>
      </c>
      <c r="N44" s="4">
        <v>1.0267723669309172</v>
      </c>
      <c r="O44">
        <v>1.36</v>
      </c>
      <c r="P44">
        <v>4.7300000000000004</v>
      </c>
      <c r="Q44">
        <v>0</v>
      </c>
      <c r="R44" s="10">
        <v>0</v>
      </c>
      <c r="S44" s="10">
        <v>0</v>
      </c>
      <c r="T44" s="9">
        <v>0</v>
      </c>
      <c r="U44">
        <v>0</v>
      </c>
      <c r="V44">
        <v>0</v>
      </c>
      <c r="W44">
        <v>0</v>
      </c>
      <c r="X44">
        <v>0</v>
      </c>
      <c r="Y44">
        <f>VLOOKUP(C44,Sheet1!$A$1:$H$52,8, FALSE)</f>
        <v>83.5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 ht="15" x14ac:dyDescent="0.25">
      <c r="A45">
        <v>2005</v>
      </c>
      <c r="B45">
        <v>2</v>
      </c>
      <c r="C45" t="s">
        <v>131</v>
      </c>
      <c r="D45" s="2">
        <v>3.3</v>
      </c>
      <c r="E45">
        <v>60.052627999999999</v>
      </c>
      <c r="F45">
        <v>0</v>
      </c>
      <c r="G45">
        <v>71.816370719999995</v>
      </c>
      <c r="H45">
        <v>666946</v>
      </c>
      <c r="I45">
        <v>38919</v>
      </c>
      <c r="J45">
        <f t="shared" si="0"/>
        <v>50506.35699505869</v>
      </c>
      <c r="K45" s="3">
        <v>11.72</v>
      </c>
      <c r="L45" s="8">
        <f t="shared" si="1"/>
        <v>15.20939654107474</v>
      </c>
      <c r="M45" s="13">
        <f>N45*N46*N47*N48*N49*N50*N51*N52*N53*N54*N55*N56*N57</f>
        <v>1.2977300802964795</v>
      </c>
      <c r="N45" s="4">
        <v>1.0339274684549546</v>
      </c>
      <c r="O45">
        <v>1.54</v>
      </c>
      <c r="P45">
        <v>7.06</v>
      </c>
      <c r="Q45">
        <v>0</v>
      </c>
      <c r="R45" s="10">
        <v>0</v>
      </c>
      <c r="S45" s="10">
        <v>0</v>
      </c>
      <c r="T45" s="9">
        <v>0</v>
      </c>
      <c r="U45">
        <v>0</v>
      </c>
      <c r="V45">
        <v>0</v>
      </c>
      <c r="W45">
        <v>0</v>
      </c>
      <c r="X45">
        <v>0</v>
      </c>
      <c r="Y45">
        <f>VLOOKUP(C45,Sheet1!$A$1:$H$52,8, FALSE)</f>
        <v>83.5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 ht="15" x14ac:dyDescent="0.25">
      <c r="A46">
        <v>2006</v>
      </c>
      <c r="B46">
        <v>2</v>
      </c>
      <c r="C46" t="s">
        <v>131</v>
      </c>
      <c r="D46" s="2">
        <v>3.5</v>
      </c>
      <c r="E46">
        <v>61.188025000000003</v>
      </c>
      <c r="F46">
        <v>0</v>
      </c>
      <c r="G46">
        <v>67.648846030000001</v>
      </c>
      <c r="H46">
        <v>675302</v>
      </c>
      <c r="I46">
        <v>41058</v>
      </c>
      <c r="J46">
        <f t="shared" si="0"/>
        <v>51533.790582462141</v>
      </c>
      <c r="K46" s="3">
        <v>12.84</v>
      </c>
      <c r="L46" s="8">
        <f t="shared" si="1"/>
        <v>16.116076552165566</v>
      </c>
      <c r="M46" s="13">
        <f>N46*N47*N48*N49*N50*N51*N52*N53*N54*N55*N56*N57</f>
        <v>1.2551461489225519</v>
      </c>
      <c r="N46" s="4">
        <v>1.0322594410070407</v>
      </c>
      <c r="O46">
        <v>1.69</v>
      </c>
      <c r="P46">
        <v>7.85</v>
      </c>
      <c r="Q46">
        <v>0</v>
      </c>
      <c r="R46" s="10">
        <v>0</v>
      </c>
      <c r="S46" s="10">
        <v>0</v>
      </c>
      <c r="T46" s="9">
        <v>0</v>
      </c>
      <c r="U46">
        <v>0</v>
      </c>
      <c r="V46">
        <v>0</v>
      </c>
      <c r="W46">
        <v>0</v>
      </c>
      <c r="X46">
        <v>0</v>
      </c>
      <c r="Y46">
        <f>VLOOKUP(C46,Sheet1!$A$1:$H$52,8, FALSE)</f>
        <v>83.5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 ht="15" x14ac:dyDescent="0.25">
      <c r="A47">
        <v>2007</v>
      </c>
      <c r="B47">
        <v>2</v>
      </c>
      <c r="C47" t="s">
        <v>131</v>
      </c>
      <c r="D47" s="2">
        <v>3.3</v>
      </c>
      <c r="E47">
        <v>60.849389000000002</v>
      </c>
      <c r="F47">
        <v>0</v>
      </c>
      <c r="G47">
        <v>64.695249860000004</v>
      </c>
      <c r="H47">
        <v>680300</v>
      </c>
      <c r="I47">
        <v>43861</v>
      </c>
      <c r="J47">
        <f t="shared" si="0"/>
        <v>53331.520207928581</v>
      </c>
      <c r="K47" s="3">
        <v>13.28</v>
      </c>
      <c r="L47" s="8">
        <f t="shared" si="1"/>
        <v>16.147433673680297</v>
      </c>
      <c r="M47" s="13">
        <f>N47*N48*N49*N50*N51*N52*N53*N54*N55*N56*N57</f>
        <v>1.2159212103674923</v>
      </c>
      <c r="N47" s="4">
        <v>1.0285267248150136</v>
      </c>
      <c r="O47">
        <v>1.77</v>
      </c>
      <c r="P47">
        <v>8.64</v>
      </c>
      <c r="Q47">
        <v>0</v>
      </c>
      <c r="R47" s="10">
        <v>0</v>
      </c>
      <c r="S47" s="10">
        <v>0</v>
      </c>
      <c r="T47" s="9">
        <v>0</v>
      </c>
      <c r="U47">
        <v>0</v>
      </c>
      <c r="V47">
        <v>0</v>
      </c>
      <c r="W47">
        <v>0</v>
      </c>
      <c r="X47">
        <v>0</v>
      </c>
      <c r="Y47">
        <f>VLOOKUP(C47,Sheet1!$A$1:$H$52,8, FALSE)</f>
        <v>83.5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 ht="15" x14ac:dyDescent="0.25">
      <c r="A48">
        <v>2008</v>
      </c>
      <c r="B48">
        <v>2</v>
      </c>
      <c r="C48" t="s">
        <v>131</v>
      </c>
      <c r="D48" s="2">
        <v>3.3</v>
      </c>
      <c r="E48">
        <v>60.643940000000001</v>
      </c>
      <c r="F48">
        <v>0</v>
      </c>
      <c r="G48">
        <v>57.40306468</v>
      </c>
      <c r="H48">
        <v>687455</v>
      </c>
      <c r="I48">
        <v>47749</v>
      </c>
      <c r="J48">
        <f t="shared" si="0"/>
        <v>56448.724639877124</v>
      </c>
      <c r="K48" s="3">
        <v>14.74</v>
      </c>
      <c r="L48" s="8">
        <f t="shared" si="1"/>
        <v>17.425583806818757</v>
      </c>
      <c r="M48" s="13">
        <f>N48*N49*N50*N51*N52*N53*N54*N55*N56*N57</f>
        <v>1.1821970018194543</v>
      </c>
      <c r="N48" s="4">
        <v>1.03839100296651</v>
      </c>
      <c r="O48">
        <v>2.0699999999999998</v>
      </c>
      <c r="P48">
        <v>13.62</v>
      </c>
      <c r="Q48">
        <v>0</v>
      </c>
      <c r="R48" s="10">
        <v>0</v>
      </c>
      <c r="S48" s="10">
        <v>0</v>
      </c>
      <c r="T48" s="9">
        <v>0</v>
      </c>
      <c r="U48">
        <v>0</v>
      </c>
      <c r="V48">
        <v>0</v>
      </c>
      <c r="W48">
        <v>0</v>
      </c>
      <c r="X48">
        <v>0</v>
      </c>
      <c r="Y48">
        <f>VLOOKUP(C48,Sheet1!$A$1:$H$52,8, FALSE)</f>
        <v>83.5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 ht="15" x14ac:dyDescent="0.25">
      <c r="A49">
        <v>2009</v>
      </c>
      <c r="B49">
        <v>2</v>
      </c>
      <c r="C49" t="s">
        <v>131</v>
      </c>
      <c r="D49" s="2">
        <v>3.2</v>
      </c>
      <c r="E49">
        <v>59.085586999999997</v>
      </c>
      <c r="F49">
        <v>0</v>
      </c>
      <c r="G49">
        <v>54.060438169999998</v>
      </c>
      <c r="H49">
        <v>698895</v>
      </c>
      <c r="I49">
        <v>47069</v>
      </c>
      <c r="J49">
        <f t="shared" si="0"/>
        <v>53587.550854805071</v>
      </c>
      <c r="K49" s="3">
        <v>15.09</v>
      </c>
      <c r="L49" s="8">
        <f t="shared" si="1"/>
        <v>17.179802893603188</v>
      </c>
      <c r="M49" s="13">
        <f>N49*N50*N51*N52*N53*N54*N55*N56*N57</f>
        <v>1.138489257362703</v>
      </c>
      <c r="N49" s="4">
        <v>0.99644453733700245</v>
      </c>
      <c r="O49">
        <v>2.21</v>
      </c>
      <c r="P49">
        <v>8.98</v>
      </c>
      <c r="Q49">
        <v>0</v>
      </c>
      <c r="R49" s="10">
        <v>0</v>
      </c>
      <c r="S49" s="10">
        <v>0</v>
      </c>
      <c r="T49" s="9">
        <v>0</v>
      </c>
      <c r="U49">
        <v>0</v>
      </c>
      <c r="V49">
        <v>0</v>
      </c>
      <c r="W49">
        <v>0</v>
      </c>
      <c r="X49">
        <v>0</v>
      </c>
      <c r="Y49">
        <f>VLOOKUP(C49,Sheet1!$A$1:$H$52,8, FALSE)</f>
        <v>83.5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 ht="15" x14ac:dyDescent="0.25">
      <c r="A50">
        <v>2010</v>
      </c>
      <c r="B50">
        <v>2</v>
      </c>
      <c r="C50" t="s">
        <v>131</v>
      </c>
      <c r="D50" s="2">
        <v>3</v>
      </c>
      <c r="E50">
        <v>59.076970000000003</v>
      </c>
      <c r="F50">
        <v>0</v>
      </c>
      <c r="G50">
        <v>54.242835309999997</v>
      </c>
      <c r="H50">
        <v>713910</v>
      </c>
      <c r="I50">
        <v>49437</v>
      </c>
      <c r="J50">
        <f t="shared" si="0"/>
        <v>56484.321311708482</v>
      </c>
      <c r="K50" s="3">
        <v>14.76</v>
      </c>
      <c r="L50" s="8">
        <f t="shared" si="1"/>
        <v>16.864060977826671</v>
      </c>
      <c r="M50" s="13">
        <f>N50*N51*N52*N53*N54*N55*N56*N57</f>
        <v>1.1425515567633246</v>
      </c>
      <c r="N50" s="4">
        <v>1.0164004344238988</v>
      </c>
      <c r="O50">
        <v>2.27</v>
      </c>
      <c r="P50">
        <v>12.57</v>
      </c>
      <c r="Q50">
        <v>0</v>
      </c>
      <c r="R50" s="10">
        <v>0</v>
      </c>
      <c r="S50" s="10">
        <v>0</v>
      </c>
      <c r="T50" s="9">
        <v>0</v>
      </c>
      <c r="U50">
        <v>0</v>
      </c>
      <c r="V50">
        <v>0</v>
      </c>
      <c r="W50">
        <v>0</v>
      </c>
      <c r="X50">
        <v>0</v>
      </c>
      <c r="Y50">
        <f>VLOOKUP(C50,Sheet1!$A$1:$H$52,8, FALSE)</f>
        <v>83.5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 ht="15" x14ac:dyDescent="0.25">
      <c r="A51">
        <v>2011</v>
      </c>
      <c r="B51">
        <v>2</v>
      </c>
      <c r="C51" t="s">
        <v>131</v>
      </c>
      <c r="D51" s="2">
        <v>3.2</v>
      </c>
      <c r="E51">
        <v>58.835920999999999</v>
      </c>
      <c r="F51">
        <v>0</v>
      </c>
      <c r="G51">
        <v>53.44290015</v>
      </c>
      <c r="H51">
        <v>722128</v>
      </c>
      <c r="I51">
        <v>52384</v>
      </c>
      <c r="J51">
        <f t="shared" si="0"/>
        <v>58885.670177240827</v>
      </c>
      <c r="K51" s="3">
        <v>16.079999999999998</v>
      </c>
      <c r="L51" s="8">
        <f t="shared" si="1"/>
        <v>18.075778414211065</v>
      </c>
      <c r="M51" s="13">
        <f>N51*N52*N53*N54*N55*N56*N57</f>
        <v>1.1241155730230763</v>
      </c>
      <c r="N51" s="4">
        <v>1.0315684156862206</v>
      </c>
      <c r="O51">
        <v>2.39</v>
      </c>
      <c r="P51">
        <v>18.350000000000001</v>
      </c>
      <c r="Q51">
        <v>0</v>
      </c>
      <c r="R51" s="10">
        <v>0</v>
      </c>
      <c r="S51" s="10">
        <v>0</v>
      </c>
      <c r="T51" s="9">
        <v>0</v>
      </c>
      <c r="U51">
        <v>0</v>
      </c>
      <c r="V51">
        <v>0</v>
      </c>
      <c r="W51">
        <v>0</v>
      </c>
      <c r="X51">
        <v>0</v>
      </c>
      <c r="Y51">
        <f>VLOOKUP(C51,Sheet1!$A$1:$H$52,8, FALSE)</f>
        <v>83.5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 ht="15" x14ac:dyDescent="0.25">
      <c r="A52">
        <v>2012</v>
      </c>
      <c r="B52">
        <v>2</v>
      </c>
      <c r="C52" t="s">
        <v>131</v>
      </c>
      <c r="D52" s="2">
        <v>3.1</v>
      </c>
      <c r="E52">
        <v>58.416448000000003</v>
      </c>
      <c r="F52">
        <v>0</v>
      </c>
      <c r="G52">
        <v>52.10883201</v>
      </c>
      <c r="H52">
        <v>730443</v>
      </c>
      <c r="I52">
        <v>53624</v>
      </c>
      <c r="J52">
        <f t="shared" si="0"/>
        <v>58434.877000077809</v>
      </c>
      <c r="K52" s="3">
        <v>16.329999999999998</v>
      </c>
      <c r="L52" s="8">
        <f t="shared" si="1"/>
        <v>17.795045901299243</v>
      </c>
      <c r="M52" s="13">
        <f>N52*N53*N54*N55*N56*N57</f>
        <v>1.0897149970177125</v>
      </c>
      <c r="N52" s="4">
        <v>1.020693372652606</v>
      </c>
      <c r="O52">
        <v>2.38</v>
      </c>
      <c r="P52">
        <v>21.03</v>
      </c>
      <c r="Q52">
        <v>0</v>
      </c>
      <c r="R52" s="10">
        <v>0</v>
      </c>
      <c r="S52" s="10">
        <v>0</v>
      </c>
      <c r="T52" s="9">
        <v>0</v>
      </c>
      <c r="U52">
        <v>0</v>
      </c>
      <c r="V52">
        <v>0</v>
      </c>
      <c r="W52">
        <v>0</v>
      </c>
      <c r="X52">
        <v>0</v>
      </c>
      <c r="Y52">
        <f>VLOOKUP(C52,Sheet1!$A$1:$H$52,8, FALSE)</f>
        <v>83.5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 ht="15" x14ac:dyDescent="0.25">
      <c r="A53">
        <v>2013</v>
      </c>
      <c r="B53">
        <v>2</v>
      </c>
      <c r="C53" t="s">
        <v>131</v>
      </c>
      <c r="D53" s="2">
        <v>2.6</v>
      </c>
      <c r="E53">
        <v>58.185420999999998</v>
      </c>
      <c r="F53">
        <v>0</v>
      </c>
      <c r="G53">
        <v>48.813146789999998</v>
      </c>
      <c r="H53">
        <v>737068</v>
      </c>
      <c r="I53">
        <v>52722</v>
      </c>
      <c r="J53">
        <f t="shared" si="0"/>
        <v>56287.182431154746</v>
      </c>
      <c r="K53" s="3">
        <v>16.489999999999998</v>
      </c>
      <c r="L53" s="8">
        <f t="shared" si="1"/>
        <v>17.60509158017036</v>
      </c>
      <c r="M53" s="13">
        <f>N53*N54*N55*N56*N57</f>
        <v>1.0676222910958375</v>
      </c>
      <c r="N53" s="4">
        <v>1.0146483265562714</v>
      </c>
      <c r="O53">
        <v>2.34</v>
      </c>
      <c r="P53">
        <v>19.260000000000002</v>
      </c>
      <c r="Q53">
        <v>0</v>
      </c>
      <c r="R53" s="10">
        <v>0</v>
      </c>
      <c r="S53" s="10">
        <v>0</v>
      </c>
      <c r="T53" s="9">
        <v>0</v>
      </c>
      <c r="U53">
        <v>0</v>
      </c>
      <c r="V53">
        <v>0</v>
      </c>
      <c r="W53">
        <v>0</v>
      </c>
      <c r="X53">
        <v>0</v>
      </c>
      <c r="Y53">
        <f>VLOOKUP(C53,Sheet1!$A$1:$H$52,8, FALSE)</f>
        <v>83.5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 ht="15" x14ac:dyDescent="0.25">
      <c r="A54">
        <v>2014</v>
      </c>
      <c r="B54">
        <v>2</v>
      </c>
      <c r="C54" t="s">
        <v>131</v>
      </c>
      <c r="D54" s="2">
        <v>2.9</v>
      </c>
      <c r="E54">
        <v>58.110022999999998</v>
      </c>
      <c r="F54">
        <v>0</v>
      </c>
      <c r="G54">
        <v>47.786808749999999</v>
      </c>
      <c r="H54">
        <v>736283</v>
      </c>
      <c r="I54">
        <v>55835</v>
      </c>
      <c r="J54">
        <f t="shared" si="0"/>
        <v>58750.09997370762</v>
      </c>
      <c r="K54" s="3">
        <v>17.46</v>
      </c>
      <c r="L54" s="8">
        <f t="shared" si="1"/>
        <v>18.371572410511956</v>
      </c>
      <c r="M54" s="13">
        <f>N54*N55*N56*N57</f>
        <v>1.0522091873145449</v>
      </c>
      <c r="N54" s="4">
        <v>1.0162222297740822</v>
      </c>
      <c r="O54">
        <v>2.37</v>
      </c>
      <c r="P54">
        <v>18.3</v>
      </c>
      <c r="Q54">
        <v>0</v>
      </c>
      <c r="R54" s="10">
        <v>0</v>
      </c>
      <c r="S54" s="10">
        <v>0</v>
      </c>
      <c r="T54" s="9">
        <v>0</v>
      </c>
      <c r="U54">
        <v>0</v>
      </c>
      <c r="V54">
        <v>0</v>
      </c>
      <c r="W54">
        <v>0</v>
      </c>
      <c r="X54">
        <v>0</v>
      </c>
      <c r="Y54">
        <f>VLOOKUP(C54,Sheet1!$A$1:$H$52,8, FALSE)</f>
        <v>83.5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 ht="15" x14ac:dyDescent="0.25">
      <c r="A55">
        <v>2015</v>
      </c>
      <c r="B55">
        <v>2</v>
      </c>
      <c r="C55" t="s">
        <v>131</v>
      </c>
      <c r="D55" s="2">
        <v>3</v>
      </c>
      <c r="E55">
        <v>57.913716000000001</v>
      </c>
      <c r="F55">
        <v>0</v>
      </c>
      <c r="G55">
        <v>48.872427700000003</v>
      </c>
      <c r="H55">
        <v>737498</v>
      </c>
      <c r="I55">
        <v>57635</v>
      </c>
      <c r="J55">
        <f t="shared" si="0"/>
        <v>59675.998747198901</v>
      </c>
      <c r="K55" s="3">
        <v>17.59</v>
      </c>
      <c r="L55" s="8">
        <f t="shared" si="1"/>
        <v>18.212905664322523</v>
      </c>
      <c r="M55" s="13">
        <f>N55*N56*N57</f>
        <v>1.0354124880228837</v>
      </c>
      <c r="N55" s="4">
        <v>1.0011862713555244</v>
      </c>
      <c r="O55">
        <v>2.2200000000000002</v>
      </c>
      <c r="P55">
        <v>9.89</v>
      </c>
      <c r="Q55">
        <v>0</v>
      </c>
      <c r="R55" s="10">
        <v>0</v>
      </c>
      <c r="S55" s="10">
        <v>0</v>
      </c>
      <c r="T55" s="9">
        <v>0</v>
      </c>
      <c r="U55">
        <v>0</v>
      </c>
      <c r="V55">
        <v>0</v>
      </c>
      <c r="W55">
        <v>0</v>
      </c>
      <c r="X55">
        <v>0</v>
      </c>
      <c r="Y55">
        <f>VLOOKUP(C55,Sheet1!$A$1:$H$52,8, FALSE)</f>
        <v>83.5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 ht="15" x14ac:dyDescent="0.25">
      <c r="A56">
        <v>2016</v>
      </c>
      <c r="B56">
        <v>2</v>
      </c>
      <c r="C56" t="s">
        <v>131</v>
      </c>
      <c r="D56" s="2">
        <v>2.8</v>
      </c>
      <c r="E56">
        <v>57.332349000000001</v>
      </c>
      <c r="F56">
        <v>0</v>
      </c>
      <c r="G56">
        <v>46.818585519999999</v>
      </c>
      <c r="H56">
        <v>741456</v>
      </c>
      <c r="I56">
        <v>56302</v>
      </c>
      <c r="J56">
        <f t="shared" si="0"/>
        <v>58226.721209167859</v>
      </c>
      <c r="K56" s="3">
        <v>17.93</v>
      </c>
      <c r="L56" s="8">
        <f t="shared" si="1"/>
        <v>18.542948941074556</v>
      </c>
      <c r="M56" s="13">
        <f>N56*N57</f>
        <v>1.0341856631943422</v>
      </c>
      <c r="N56" s="4">
        <v>1.0126158320570537</v>
      </c>
      <c r="O56">
        <v>2.11</v>
      </c>
      <c r="P56">
        <v>8.4499999999999993</v>
      </c>
      <c r="Q56">
        <v>0</v>
      </c>
      <c r="R56" s="10">
        <v>0</v>
      </c>
      <c r="S56" s="10">
        <v>0</v>
      </c>
      <c r="T56" s="9">
        <v>0</v>
      </c>
      <c r="U56">
        <v>0</v>
      </c>
      <c r="V56">
        <v>0</v>
      </c>
      <c r="W56">
        <v>0</v>
      </c>
      <c r="X56">
        <v>0</v>
      </c>
      <c r="Y56">
        <f>VLOOKUP(C56,Sheet1!$A$1:$H$52,8, FALSE)</f>
        <v>83.5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 ht="15" x14ac:dyDescent="0.25">
      <c r="A57">
        <v>2017</v>
      </c>
      <c r="B57">
        <v>2</v>
      </c>
      <c r="C57" t="s">
        <v>131</v>
      </c>
      <c r="D57" s="2">
        <v>2.4</v>
      </c>
      <c r="E57">
        <v>56.394452999999999</v>
      </c>
      <c r="F57">
        <v>0</v>
      </c>
      <c r="G57">
        <v>46.345190500000001</v>
      </c>
      <c r="H57">
        <v>739700</v>
      </c>
      <c r="I57">
        <v>57394</v>
      </c>
      <c r="J57">
        <f t="shared" si="0"/>
        <v>58616.555335500409</v>
      </c>
      <c r="K57" s="3">
        <v>19.100000000000001</v>
      </c>
      <c r="L57" s="8">
        <f t="shared" si="1"/>
        <v>19.506851010698991</v>
      </c>
      <c r="M57" s="13">
        <f>N57</f>
        <v>1.0213011000365964</v>
      </c>
      <c r="N57" s="4">
        <v>1.0213011000365964</v>
      </c>
      <c r="O57">
        <v>2.06</v>
      </c>
      <c r="P57">
        <v>11</v>
      </c>
      <c r="Q57">
        <v>0</v>
      </c>
      <c r="R57" s="10">
        <v>0</v>
      </c>
      <c r="S57" s="10">
        <v>0</v>
      </c>
      <c r="T57" s="9">
        <v>0</v>
      </c>
      <c r="U57">
        <v>0</v>
      </c>
      <c r="V57">
        <v>0</v>
      </c>
      <c r="W57">
        <v>0</v>
      </c>
      <c r="X57">
        <v>0</v>
      </c>
      <c r="Y57">
        <f>VLOOKUP(C57,Sheet1!$A$1:$H$52,8, FALSE)</f>
        <v>83.5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 ht="15" x14ac:dyDescent="0.25">
      <c r="A58">
        <v>1990</v>
      </c>
      <c r="B58">
        <v>4</v>
      </c>
      <c r="C58" t="s">
        <v>1</v>
      </c>
      <c r="D58" s="2">
        <v>32.799999999999997</v>
      </c>
      <c r="E58">
        <v>55.445464000000001</v>
      </c>
      <c r="F58">
        <v>0</v>
      </c>
      <c r="G58">
        <v>17.06928658</v>
      </c>
      <c r="H58">
        <v>3684097</v>
      </c>
      <c r="I58">
        <v>17323</v>
      </c>
      <c r="J58">
        <f t="shared" si="0"/>
        <v>32498.551250079712</v>
      </c>
      <c r="K58" s="3">
        <v>7.75</v>
      </c>
      <c r="L58" s="8">
        <f t="shared" si="1"/>
        <v>14.539269883283367</v>
      </c>
      <c r="M58" s="13">
        <f>N58*N59*N60*N61*N62*N63*N64*N65*N66*N67*N68*N69*N70*N71*N72*N73*N74*N75*N76*N77*N78*N79*N80*N81*N82*N83*N84*N85</f>
        <v>1.8760348236494668</v>
      </c>
      <c r="N58" s="4">
        <v>1</v>
      </c>
      <c r="O58">
        <v>1.4550000000000001</v>
      </c>
      <c r="P58">
        <v>3.319</v>
      </c>
      <c r="Q58">
        <v>0</v>
      </c>
      <c r="R58" s="10">
        <v>0</v>
      </c>
      <c r="S58" s="10">
        <v>0</v>
      </c>
      <c r="T58" s="9">
        <v>0</v>
      </c>
      <c r="U58">
        <v>0</v>
      </c>
      <c r="V58">
        <v>0</v>
      </c>
      <c r="W58">
        <v>0</v>
      </c>
      <c r="X58">
        <v>0</v>
      </c>
      <c r="Y58">
        <f>VLOOKUP(C58,Sheet1!$A$1:$H$52,8, FALSE)</f>
        <v>30.666666666666668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 ht="15" x14ac:dyDescent="0.25">
      <c r="A59">
        <v>1991</v>
      </c>
      <c r="B59">
        <v>4</v>
      </c>
      <c r="C59" t="s">
        <v>1</v>
      </c>
      <c r="D59" s="2">
        <v>33.1</v>
      </c>
      <c r="E59">
        <v>53.954211999999998</v>
      </c>
      <c r="F59">
        <v>0</v>
      </c>
      <c r="G59">
        <v>16.8360637</v>
      </c>
      <c r="H59">
        <v>3788576</v>
      </c>
      <c r="I59">
        <v>17731</v>
      </c>
      <c r="J59">
        <f t="shared" si="0"/>
        <v>33263.973458128698</v>
      </c>
      <c r="K59" s="3">
        <v>7.85</v>
      </c>
      <c r="L59" s="8">
        <f t="shared" si="1"/>
        <v>14.726873365648315</v>
      </c>
      <c r="M59" s="14">
        <f>N59*N60*N61*N62*N63*N64*N65*N66*N67*N68*N69*N70*N71*N72*N73*N74*N75*N76*N77*N78*N79*N80*N81*N82*N83*N84*N85</f>
        <v>1.8760348236494668</v>
      </c>
      <c r="N59" s="4">
        <v>1.0423496396453853</v>
      </c>
      <c r="O59">
        <v>1.4470000000000001</v>
      </c>
      <c r="P59">
        <v>2.4649999999999999</v>
      </c>
      <c r="Q59">
        <v>0</v>
      </c>
      <c r="R59" s="10">
        <v>0</v>
      </c>
      <c r="S59" s="10">
        <v>0</v>
      </c>
      <c r="T59" s="9">
        <v>0</v>
      </c>
      <c r="U59">
        <v>0</v>
      </c>
      <c r="V59">
        <v>0</v>
      </c>
      <c r="W59">
        <v>0</v>
      </c>
      <c r="X59">
        <v>0</v>
      </c>
      <c r="Y59">
        <f>VLOOKUP(C59,Sheet1!$A$1:$H$52,8, FALSE)</f>
        <v>30.666666666666668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 ht="15" x14ac:dyDescent="0.25">
      <c r="A60">
        <v>1992</v>
      </c>
      <c r="B60">
        <v>4</v>
      </c>
      <c r="C60" t="s">
        <v>1</v>
      </c>
      <c r="D60" s="2">
        <v>35.799999999999997</v>
      </c>
      <c r="E60">
        <v>54.401572000000002</v>
      </c>
      <c r="F60">
        <v>0</v>
      </c>
      <c r="G60">
        <v>17.009798920000001</v>
      </c>
      <c r="H60">
        <v>3915740</v>
      </c>
      <c r="I60">
        <v>18309</v>
      </c>
      <c r="J60">
        <f t="shared" si="0"/>
        <v>32952.783096738654</v>
      </c>
      <c r="K60" s="3">
        <v>8.1300000000000008</v>
      </c>
      <c r="L60" s="8">
        <f t="shared" si="1"/>
        <v>14.632482744906072</v>
      </c>
      <c r="M60" s="13">
        <f>N60*N61*N62*N63*N64*N65*N66*N67*N68*N69*N70*N71*N72*N73*N74*N75*N76*N77*N78*N79*N80*N81*N82*N83*N84*N85</f>
        <v>1.7998133757572043</v>
      </c>
      <c r="N60" s="4">
        <v>1.030288196781497</v>
      </c>
      <c r="O60">
        <v>1.4119999999999999</v>
      </c>
      <c r="P60">
        <v>2.4750000000000001</v>
      </c>
      <c r="Q60">
        <v>0</v>
      </c>
      <c r="R60" s="10">
        <v>0</v>
      </c>
      <c r="S60" s="10">
        <v>0</v>
      </c>
      <c r="T60" s="9">
        <v>0</v>
      </c>
      <c r="U60">
        <v>0</v>
      </c>
      <c r="V60">
        <v>0</v>
      </c>
      <c r="W60">
        <v>0</v>
      </c>
      <c r="X60">
        <v>0</v>
      </c>
      <c r="Y60">
        <f>VLOOKUP(C60,Sheet1!$A$1:$H$52,8, FALSE)</f>
        <v>30.666666666666668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 ht="15" x14ac:dyDescent="0.25">
      <c r="A61">
        <v>1993</v>
      </c>
      <c r="B61">
        <v>4</v>
      </c>
      <c r="C61" t="s">
        <v>1</v>
      </c>
      <c r="D61" s="2">
        <v>36.9</v>
      </c>
      <c r="E61">
        <v>57.096778999999998</v>
      </c>
      <c r="F61">
        <v>0</v>
      </c>
      <c r="G61">
        <v>16.936393450000001</v>
      </c>
      <c r="H61">
        <v>4065440</v>
      </c>
      <c r="I61">
        <v>18950</v>
      </c>
      <c r="J61">
        <f t="shared" si="0"/>
        <v>33103.808795581404</v>
      </c>
      <c r="K61" s="3">
        <v>8.2100000000000009</v>
      </c>
      <c r="L61" s="8">
        <f t="shared" si="1"/>
        <v>14.342072306687248</v>
      </c>
      <c r="M61" s="13">
        <f>N61*N62*N63*N64*N65*N66*N67*N68*N69*N70*N71*N72*N73*N74*N75*N76*N77*N78*N79*N80*N81*N82*N83*N84*N85</f>
        <v>1.7469028388169605</v>
      </c>
      <c r="N61" s="4">
        <v>1.0295165696638553</v>
      </c>
      <c r="O61">
        <v>1.385</v>
      </c>
      <c r="P61">
        <v>2.3620000000000001</v>
      </c>
      <c r="Q61">
        <v>0</v>
      </c>
      <c r="R61" s="10">
        <v>0</v>
      </c>
      <c r="S61" s="10">
        <v>0</v>
      </c>
      <c r="T61" s="9">
        <v>0</v>
      </c>
      <c r="U61">
        <v>0</v>
      </c>
      <c r="V61">
        <v>0</v>
      </c>
      <c r="W61">
        <v>0</v>
      </c>
      <c r="X61">
        <v>0</v>
      </c>
      <c r="Y61">
        <f>VLOOKUP(C61,Sheet1!$A$1:$H$52,8, FALSE)</f>
        <v>30.666666666666668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 ht="15" x14ac:dyDescent="0.25">
      <c r="A62">
        <v>1994</v>
      </c>
      <c r="B62">
        <v>4</v>
      </c>
      <c r="C62" t="s">
        <v>1</v>
      </c>
      <c r="D62" s="2">
        <v>38.299999999999997</v>
      </c>
      <c r="E62">
        <v>56.513339000000002</v>
      </c>
      <c r="F62">
        <v>0</v>
      </c>
      <c r="G62">
        <v>16.857443180000001</v>
      </c>
      <c r="H62">
        <v>4245089</v>
      </c>
      <c r="I62">
        <v>19869</v>
      </c>
      <c r="J62">
        <f t="shared" si="0"/>
        <v>33714.08826939718</v>
      </c>
      <c r="K62" s="3">
        <v>7.93</v>
      </c>
      <c r="L62" s="8">
        <f t="shared" si="1"/>
        <v>13.45577130083646</v>
      </c>
      <c r="M62" s="13">
        <f>N62*N63*N64*N65*N66*N67*N68*N69*N70*N71*N72*N73*N74*N75*N76*N77*N78*N79*N80*N81*N82*N83*N84*N85</f>
        <v>1.6968185751370064</v>
      </c>
      <c r="N62" s="4">
        <v>1.026074415921546</v>
      </c>
      <c r="O62">
        <v>1.355</v>
      </c>
      <c r="P62">
        <v>2.4089999999999998</v>
      </c>
      <c r="Q62">
        <v>0</v>
      </c>
      <c r="R62" s="10">
        <v>0</v>
      </c>
      <c r="S62" s="10">
        <v>0</v>
      </c>
      <c r="T62" s="9">
        <v>0</v>
      </c>
      <c r="U62">
        <v>0</v>
      </c>
      <c r="V62">
        <v>0</v>
      </c>
      <c r="W62">
        <v>0</v>
      </c>
      <c r="X62">
        <v>0</v>
      </c>
      <c r="Y62">
        <f>VLOOKUP(C62,Sheet1!$A$1:$H$52,8, FALSE)</f>
        <v>30.666666666666668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 ht="15" x14ac:dyDescent="0.25">
      <c r="A63">
        <v>1995</v>
      </c>
      <c r="B63">
        <v>4</v>
      </c>
      <c r="C63" t="s">
        <v>1</v>
      </c>
      <c r="D63" s="2">
        <v>32.6</v>
      </c>
      <c r="E63">
        <v>52.403545000000001</v>
      </c>
      <c r="F63">
        <v>0</v>
      </c>
      <c r="G63">
        <v>15.00816489</v>
      </c>
      <c r="H63">
        <v>4432499</v>
      </c>
      <c r="I63">
        <v>20753</v>
      </c>
      <c r="J63">
        <f t="shared" si="0"/>
        <v>34319.222215663118</v>
      </c>
      <c r="K63" s="3">
        <v>7.62</v>
      </c>
      <c r="L63" s="8">
        <f t="shared" si="1"/>
        <v>12.601188902007083</v>
      </c>
      <c r="M63" s="13">
        <f>N63*N64*N65*N66*N67*N68*N69*N70*N71*N72*N73*N74*N75*N76*N77*N78*N79*N80*N81*N82*N83*N84*N85</f>
        <v>1.653699330972058</v>
      </c>
      <c r="N63" s="4">
        <v>1.0280541968853656</v>
      </c>
      <c r="O63">
        <v>1.3180000000000001</v>
      </c>
      <c r="P63">
        <v>2.5859999999999999</v>
      </c>
      <c r="Q63">
        <v>0</v>
      </c>
      <c r="R63" s="10">
        <v>0</v>
      </c>
      <c r="S63" s="10">
        <v>0</v>
      </c>
      <c r="T63" s="9">
        <v>0</v>
      </c>
      <c r="U63">
        <v>0</v>
      </c>
      <c r="V63">
        <v>0</v>
      </c>
      <c r="W63">
        <v>0</v>
      </c>
      <c r="X63">
        <v>0</v>
      </c>
      <c r="Y63">
        <f>VLOOKUP(C63,Sheet1!$A$1:$H$52,8, FALSE)</f>
        <v>30.666666666666668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 ht="15" x14ac:dyDescent="0.25">
      <c r="A64">
        <v>1996</v>
      </c>
      <c r="B64">
        <v>4</v>
      </c>
      <c r="C64" t="s">
        <v>1</v>
      </c>
      <c r="D64" s="2">
        <v>32.6</v>
      </c>
      <c r="E64">
        <v>51.925913999999999</v>
      </c>
      <c r="F64">
        <v>0</v>
      </c>
      <c r="G64">
        <v>14.88735299</v>
      </c>
      <c r="H64">
        <v>4586940</v>
      </c>
      <c r="I64">
        <v>21737</v>
      </c>
      <c r="J64">
        <f t="shared" si="0"/>
        <v>34965.532426446465</v>
      </c>
      <c r="K64" s="3">
        <v>7.54</v>
      </c>
      <c r="L64" s="8">
        <f t="shared" si="1"/>
        <v>12.128633872908237</v>
      </c>
      <c r="M64" s="13">
        <f>N64*N65*N66*N67*N68*N69*N70*N71*N72*N73*N74*N75*N76*N77*N78*N79*N80*N81*N82*N83*N84*N85</f>
        <v>1.6085721316854427</v>
      </c>
      <c r="N64" s="4">
        <v>1.029312041999344</v>
      </c>
      <c r="O64">
        <v>1.2889999999999999</v>
      </c>
      <c r="P64">
        <v>3.0339999999999998</v>
      </c>
      <c r="Q64">
        <v>0</v>
      </c>
      <c r="R64" s="10">
        <v>0</v>
      </c>
      <c r="S64" s="10">
        <v>0</v>
      </c>
      <c r="T64" s="9">
        <v>0</v>
      </c>
      <c r="U64">
        <v>0</v>
      </c>
      <c r="V64">
        <v>0</v>
      </c>
      <c r="W64">
        <v>0</v>
      </c>
      <c r="X64">
        <v>0</v>
      </c>
      <c r="Y64">
        <f>VLOOKUP(C64,Sheet1!$A$1:$H$52,8, FALSE)</f>
        <v>30.666666666666668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 ht="15" x14ac:dyDescent="0.25">
      <c r="A65">
        <v>1997</v>
      </c>
      <c r="B65">
        <v>4</v>
      </c>
      <c r="C65" t="s">
        <v>1</v>
      </c>
      <c r="D65" s="2">
        <v>35.299999999999997</v>
      </c>
      <c r="E65">
        <v>51.375481999999998</v>
      </c>
      <c r="F65">
        <v>1</v>
      </c>
      <c r="G65">
        <v>15.065347539999999</v>
      </c>
      <c r="H65">
        <v>4736990</v>
      </c>
      <c r="I65">
        <v>22804</v>
      </c>
      <c r="J65">
        <f t="shared" si="0"/>
        <v>35637.27751567313</v>
      </c>
      <c r="K65" s="3">
        <v>7.38</v>
      </c>
      <c r="L65" s="8">
        <f t="shared" si="1"/>
        <v>11.533200669429386</v>
      </c>
      <c r="M65" s="13">
        <f>N65*N66*N67*N68*N69*N70*N71*N72*N73*N74*N75*N76*N77*N78*N79*N80*N81*N82*N83*N84*N85</f>
        <v>1.5627643183508653</v>
      </c>
      <c r="N65" s="4">
        <v>1.0233768993730741</v>
      </c>
      <c r="O65">
        <v>1.2729999999999999</v>
      </c>
      <c r="P65">
        <v>2.7879999999999998</v>
      </c>
      <c r="Q65">
        <v>0</v>
      </c>
      <c r="R65" s="10">
        <v>0</v>
      </c>
      <c r="S65" s="10">
        <v>0</v>
      </c>
      <c r="T65" s="9">
        <v>0</v>
      </c>
      <c r="U65">
        <v>0</v>
      </c>
      <c r="V65">
        <v>0</v>
      </c>
      <c r="W65">
        <v>0</v>
      </c>
      <c r="X65">
        <v>0</v>
      </c>
      <c r="Y65">
        <f>VLOOKUP(C65,Sheet1!$A$1:$H$52,8, FALSE)</f>
        <v>30.666666666666668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 ht="15" x14ac:dyDescent="0.25">
      <c r="A66">
        <v>1998</v>
      </c>
      <c r="B66">
        <v>4</v>
      </c>
      <c r="C66" t="s">
        <v>1</v>
      </c>
      <c r="D66" s="2">
        <v>37.799999999999997</v>
      </c>
      <c r="E66">
        <v>52.186258000000002</v>
      </c>
      <c r="F66">
        <v>1</v>
      </c>
      <c r="G66">
        <v>15.624542050000001</v>
      </c>
      <c r="H66">
        <v>4883342</v>
      </c>
      <c r="I66">
        <v>24176</v>
      </c>
      <c r="J66">
        <f t="shared" ref="J66:J129" si="2">I66*M66</f>
        <v>36918.353525075283</v>
      </c>
      <c r="K66" s="3">
        <v>7.33</v>
      </c>
      <c r="L66" s="8">
        <f t="shared" ref="L66:L129" si="3">K66*M66</f>
        <v>11.193395571591736</v>
      </c>
      <c r="M66" s="13">
        <f>N66*N67*N68*N69*N70*N71*N72*N73*N74*N75*N76*N77*N78*N79*N80*N81*N82*N83*N84*N85</f>
        <v>1.5270662444190637</v>
      </c>
      <c r="N66" s="4">
        <v>1.0155227909874363</v>
      </c>
      <c r="O66">
        <v>1.252</v>
      </c>
      <c r="P66">
        <v>2.0790000000000002</v>
      </c>
      <c r="Q66">
        <v>0</v>
      </c>
      <c r="R66" s="10">
        <v>0</v>
      </c>
      <c r="S66" s="10">
        <v>0</v>
      </c>
      <c r="T66" s="9">
        <v>0</v>
      </c>
      <c r="U66">
        <v>0</v>
      </c>
      <c r="V66">
        <v>0</v>
      </c>
      <c r="W66">
        <v>0</v>
      </c>
      <c r="X66">
        <v>0</v>
      </c>
      <c r="Y66">
        <f>VLOOKUP(C66,Sheet1!$A$1:$H$52,8, FALSE)</f>
        <v>30.666666666666668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 ht="15" x14ac:dyDescent="0.25">
      <c r="A67">
        <v>1999</v>
      </c>
      <c r="B67">
        <v>4</v>
      </c>
      <c r="C67" t="s">
        <v>1</v>
      </c>
      <c r="D67" s="2">
        <v>40.1</v>
      </c>
      <c r="E67">
        <v>53.473529999999997</v>
      </c>
      <c r="F67">
        <v>1</v>
      </c>
      <c r="G67">
        <v>15.96081641</v>
      </c>
      <c r="H67">
        <v>5023823</v>
      </c>
      <c r="I67">
        <v>24813</v>
      </c>
      <c r="J67">
        <f t="shared" si="2"/>
        <v>37311.909746434227</v>
      </c>
      <c r="K67" s="3">
        <v>7.23</v>
      </c>
      <c r="L67" s="8">
        <f t="shared" si="3"/>
        <v>10.871926307448494</v>
      </c>
      <c r="M67" s="13">
        <f>N67*N68*N69*N70*N71*N72*N73*N74*N75*N76*N77*N78*N79*N80*N81*N82*N83*N84*N85</f>
        <v>1.5037242472266241</v>
      </c>
      <c r="N67" s="4">
        <v>1.0218802719697357</v>
      </c>
      <c r="O67">
        <v>1.216</v>
      </c>
      <c r="P67">
        <v>2.4359999999999999</v>
      </c>
      <c r="Q67">
        <v>0</v>
      </c>
      <c r="R67" s="10">
        <v>0</v>
      </c>
      <c r="S67" s="10">
        <v>0</v>
      </c>
      <c r="T67" s="9">
        <v>0</v>
      </c>
      <c r="U67">
        <v>0</v>
      </c>
      <c r="V67">
        <v>0</v>
      </c>
      <c r="W67">
        <v>0</v>
      </c>
      <c r="X67">
        <v>0</v>
      </c>
      <c r="Y67">
        <f>VLOOKUP(C67,Sheet1!$A$1:$H$52,8, FALSE)</f>
        <v>30.666666666666668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 ht="15" x14ac:dyDescent="0.25">
      <c r="A68">
        <v>2000</v>
      </c>
      <c r="B68">
        <v>4</v>
      </c>
      <c r="C68" t="s">
        <v>1</v>
      </c>
      <c r="D68" s="2">
        <v>45.1</v>
      </c>
      <c r="E68">
        <v>54.947121000000003</v>
      </c>
      <c r="F68">
        <v>1</v>
      </c>
      <c r="G68">
        <v>16.639235920000001</v>
      </c>
      <c r="H68">
        <v>5160586</v>
      </c>
      <c r="I68">
        <v>26235</v>
      </c>
      <c r="J68">
        <f t="shared" si="2"/>
        <v>38605.506641152642</v>
      </c>
      <c r="K68" s="3">
        <v>7.25</v>
      </c>
      <c r="L68" s="8">
        <f t="shared" si="3"/>
        <v>10.668569588273552</v>
      </c>
      <c r="M68" s="13">
        <f>N68*N69*N70*N71*N72*N73*N74*N75*N76*N77*N78*N79*N80*N81*N82*N83*N84*N85</f>
        <v>1.4715268397618693</v>
      </c>
      <c r="N68" s="4">
        <v>1.0337685727149935</v>
      </c>
      <c r="O68">
        <v>1.2</v>
      </c>
      <c r="P68">
        <v>4.2939999999999996</v>
      </c>
      <c r="Q68">
        <v>0</v>
      </c>
      <c r="R68" s="10">
        <v>0</v>
      </c>
      <c r="S68" s="10">
        <v>0</v>
      </c>
      <c r="T68" s="9">
        <v>0</v>
      </c>
      <c r="U68">
        <v>0</v>
      </c>
      <c r="V68">
        <v>0</v>
      </c>
      <c r="W68">
        <v>0</v>
      </c>
      <c r="X68">
        <v>0</v>
      </c>
      <c r="Y68">
        <f>VLOOKUP(C68,Sheet1!$A$1:$H$52,8, FALSE)</f>
        <v>30.666666666666668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 ht="15" x14ac:dyDescent="0.25">
      <c r="A69">
        <v>2001</v>
      </c>
      <c r="B69">
        <v>4</v>
      </c>
      <c r="C69" t="s">
        <v>1</v>
      </c>
      <c r="D69" s="2">
        <v>46.3</v>
      </c>
      <c r="E69">
        <v>56.028919999999999</v>
      </c>
      <c r="F69">
        <v>1</v>
      </c>
      <c r="G69">
        <v>16.737218670000001</v>
      </c>
      <c r="H69">
        <v>5273477</v>
      </c>
      <c r="I69">
        <v>26803</v>
      </c>
      <c r="J69">
        <f t="shared" si="2"/>
        <v>38152.962787940378</v>
      </c>
      <c r="K69" s="3">
        <v>7.27</v>
      </c>
      <c r="L69" s="8">
        <f t="shared" si="3"/>
        <v>10.34854454607046</v>
      </c>
      <c r="M69" s="13">
        <f>N69*N70*N71*N72*N73*N74*N75*N76*N77*N78*N79*N80*N81*N82*N83*N84*N85</f>
        <v>1.4234586720867208</v>
      </c>
      <c r="N69" s="4">
        <v>1.0282617111885402</v>
      </c>
      <c r="O69">
        <v>1.232</v>
      </c>
      <c r="P69">
        <v>3.726</v>
      </c>
      <c r="Q69">
        <v>0</v>
      </c>
      <c r="R69" s="10">
        <v>0</v>
      </c>
      <c r="S69" s="10">
        <v>0</v>
      </c>
      <c r="T69" s="9">
        <v>0</v>
      </c>
      <c r="U69">
        <v>0</v>
      </c>
      <c r="V69">
        <v>0</v>
      </c>
      <c r="W69">
        <v>0</v>
      </c>
      <c r="X69">
        <v>0</v>
      </c>
      <c r="Y69">
        <f>VLOOKUP(C69,Sheet1!$A$1:$H$52,8, FALSE)</f>
        <v>30.666666666666668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 ht="15" x14ac:dyDescent="0.25">
      <c r="A70">
        <v>2002</v>
      </c>
      <c r="B70">
        <v>4</v>
      </c>
      <c r="C70" t="s">
        <v>1</v>
      </c>
      <c r="D70" s="2">
        <v>45.4</v>
      </c>
      <c r="E70">
        <v>54.816654999999997</v>
      </c>
      <c r="F70">
        <v>1</v>
      </c>
      <c r="G70">
        <v>16.236101869999999</v>
      </c>
      <c r="H70">
        <v>5396255</v>
      </c>
      <c r="I70">
        <v>27149</v>
      </c>
      <c r="J70">
        <f t="shared" si="2"/>
        <v>37583.31081278238</v>
      </c>
      <c r="K70" s="3">
        <v>7.21</v>
      </c>
      <c r="L70" s="8">
        <f t="shared" si="3"/>
        <v>9.9810553228539156</v>
      </c>
      <c r="M70" s="13">
        <f>N70*N71*N72*N73*N74*N75*N76*N77*N78*N79*N80*N81*N82*N83*N84*N85</f>
        <v>1.3843349962349398</v>
      </c>
      <c r="N70" s="4">
        <v>1.0158603162650603</v>
      </c>
      <c r="O70">
        <v>1.25</v>
      </c>
      <c r="P70">
        <v>3.73</v>
      </c>
      <c r="Q70">
        <v>1</v>
      </c>
      <c r="R70" s="11">
        <v>15</v>
      </c>
      <c r="S70" s="10">
        <f t="shared" ref="S70:S85" si="4">$R$70/AVERAGE($D$58:$D$69)</f>
        <v>0.40295500335795836</v>
      </c>
      <c r="T70" s="9">
        <v>1</v>
      </c>
      <c r="U70">
        <v>0</v>
      </c>
      <c r="V70">
        <v>0</v>
      </c>
      <c r="W70">
        <v>0</v>
      </c>
      <c r="X70">
        <v>0</v>
      </c>
      <c r="Y70">
        <f>VLOOKUP(C70,Sheet1!$A$1:$H$52,8, FALSE)</f>
        <v>30.666666666666668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 ht="15" x14ac:dyDescent="0.25">
      <c r="A71">
        <v>2003</v>
      </c>
      <c r="B71">
        <v>4</v>
      </c>
      <c r="C71" t="s">
        <v>1</v>
      </c>
      <c r="D71" s="2">
        <v>46.6</v>
      </c>
      <c r="E71">
        <v>55.905687999999998</v>
      </c>
      <c r="F71">
        <v>3</v>
      </c>
      <c r="G71">
        <v>16.246760980000001</v>
      </c>
      <c r="H71">
        <v>5510364</v>
      </c>
      <c r="I71">
        <v>28161</v>
      </c>
      <c r="J71">
        <f t="shared" si="2"/>
        <v>38375.608540653222</v>
      </c>
      <c r="K71" s="3">
        <v>7.34</v>
      </c>
      <c r="L71" s="8">
        <f t="shared" si="3"/>
        <v>10.002377993977296</v>
      </c>
      <c r="M71" s="13">
        <f>N71*N72*N73*N74*N75*N76*N77*N78*N79*N80*N81*N82*N83*N84*N85</f>
        <v>1.3627217975445909</v>
      </c>
      <c r="N71" s="4">
        <v>1.0227009497336113</v>
      </c>
      <c r="O71">
        <v>1.28</v>
      </c>
      <c r="P71">
        <v>4.66</v>
      </c>
      <c r="Q71">
        <v>1</v>
      </c>
      <c r="R71" s="11">
        <v>15</v>
      </c>
      <c r="S71" s="10">
        <f t="shared" si="4"/>
        <v>0.40295500335795836</v>
      </c>
      <c r="T71" s="9">
        <v>1</v>
      </c>
      <c r="U71">
        <v>0</v>
      </c>
      <c r="V71">
        <v>0</v>
      </c>
      <c r="W71">
        <v>0</v>
      </c>
      <c r="X71">
        <v>0</v>
      </c>
      <c r="Y71">
        <f>VLOOKUP(C71,Sheet1!$A$1:$H$52,8, FALSE)</f>
        <v>30.666666666666668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 ht="15" x14ac:dyDescent="0.25">
      <c r="A72">
        <v>2004</v>
      </c>
      <c r="B72">
        <v>4</v>
      </c>
      <c r="C72" t="s">
        <v>1</v>
      </c>
      <c r="D72" s="2">
        <v>52.2</v>
      </c>
      <c r="E72">
        <v>56.189920000000001</v>
      </c>
      <c r="F72">
        <v>3</v>
      </c>
      <c r="G72">
        <v>17.058780420000001</v>
      </c>
      <c r="H72">
        <v>5652404</v>
      </c>
      <c r="I72">
        <v>30012</v>
      </c>
      <c r="J72">
        <f t="shared" si="2"/>
        <v>39990.191266138165</v>
      </c>
      <c r="K72" s="3">
        <v>7.45</v>
      </c>
      <c r="L72" s="8">
        <f t="shared" si="3"/>
        <v>9.9269267270668173</v>
      </c>
      <c r="M72" s="13">
        <f>N72*N73*N74*N75*N76*N77*N78*N79*N80*N81*N82*N83*N84*N85</f>
        <v>1.3324733861834654</v>
      </c>
      <c r="N72" s="4">
        <v>1.0267723669309172</v>
      </c>
      <c r="O72">
        <v>1.36</v>
      </c>
      <c r="P72">
        <v>4.7300000000000004</v>
      </c>
      <c r="Q72">
        <v>1</v>
      </c>
      <c r="R72" s="11">
        <v>15</v>
      </c>
      <c r="S72" s="10">
        <f t="shared" si="4"/>
        <v>0.40295500335795836</v>
      </c>
      <c r="T72" s="9">
        <v>1</v>
      </c>
      <c r="U72">
        <v>0</v>
      </c>
      <c r="V72">
        <v>0</v>
      </c>
      <c r="W72">
        <v>0</v>
      </c>
      <c r="X72">
        <v>0</v>
      </c>
      <c r="Y72">
        <f>VLOOKUP(C72,Sheet1!$A$1:$H$52,8, FALSE)</f>
        <v>30.666666666666668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ht="15" x14ac:dyDescent="0.25">
      <c r="A73">
        <v>2005</v>
      </c>
      <c r="B73">
        <v>4</v>
      </c>
      <c r="C73" t="s">
        <v>1</v>
      </c>
      <c r="D73" s="2">
        <v>51.3</v>
      </c>
      <c r="E73">
        <v>57.019323</v>
      </c>
      <c r="F73">
        <v>4</v>
      </c>
      <c r="G73">
        <v>16.53000819</v>
      </c>
      <c r="H73">
        <v>5839077</v>
      </c>
      <c r="I73">
        <v>32220</v>
      </c>
      <c r="J73">
        <f t="shared" si="2"/>
        <v>41812.863187152572</v>
      </c>
      <c r="K73" s="3">
        <v>7.79</v>
      </c>
      <c r="L73" s="8">
        <f t="shared" si="3"/>
        <v>10.109317325509576</v>
      </c>
      <c r="M73" s="13">
        <f>N73*N74*N75*N76*N77*N78*N79*N80*N81*N82*N83*N84*N85</f>
        <v>1.2977300802964795</v>
      </c>
      <c r="N73" s="4">
        <v>1.0339274684549546</v>
      </c>
      <c r="O73">
        <v>1.54</v>
      </c>
      <c r="P73">
        <v>7.06</v>
      </c>
      <c r="Q73">
        <v>1</v>
      </c>
      <c r="R73" s="11">
        <v>15</v>
      </c>
      <c r="S73" s="10">
        <f t="shared" si="4"/>
        <v>0.40295500335795836</v>
      </c>
      <c r="T73" s="9">
        <v>1</v>
      </c>
      <c r="U73">
        <v>0</v>
      </c>
      <c r="V73">
        <v>0</v>
      </c>
      <c r="W73">
        <v>0</v>
      </c>
      <c r="X73">
        <v>0</v>
      </c>
      <c r="Y73">
        <f>VLOOKUP(C73,Sheet1!$A$1:$H$52,8, FALSE)</f>
        <v>30.666666666666668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</row>
    <row r="74" spans="1:105" ht="15" x14ac:dyDescent="0.25">
      <c r="A74">
        <v>2006</v>
      </c>
      <c r="B74">
        <v>4</v>
      </c>
      <c r="C74" t="s">
        <v>1</v>
      </c>
      <c r="D74" s="2">
        <v>53.2</v>
      </c>
      <c r="E74">
        <v>57.805987999999999</v>
      </c>
      <c r="F74">
        <v>4</v>
      </c>
      <c r="G74">
        <v>16.541218520000001</v>
      </c>
      <c r="H74">
        <v>6029141</v>
      </c>
      <c r="I74">
        <v>34686</v>
      </c>
      <c r="J74">
        <f t="shared" si="2"/>
        <v>43535.999321527634</v>
      </c>
      <c r="K74" s="3">
        <v>8.24</v>
      </c>
      <c r="L74" s="8">
        <f t="shared" si="3"/>
        <v>10.342404267121829</v>
      </c>
      <c r="M74" s="13">
        <f>N74*N75*N76*N77*N78*N79*N80*N81*N82*N83*N84*N85</f>
        <v>1.2551461489225519</v>
      </c>
      <c r="N74" s="4">
        <v>1.0322594410070407</v>
      </c>
      <c r="O74">
        <v>1.69</v>
      </c>
      <c r="P74">
        <v>7.85</v>
      </c>
      <c r="Q74">
        <v>1</v>
      </c>
      <c r="R74" s="11">
        <v>15</v>
      </c>
      <c r="S74" s="10">
        <f t="shared" si="4"/>
        <v>0.40295500335795836</v>
      </c>
      <c r="T74" s="9">
        <v>1</v>
      </c>
      <c r="U74">
        <v>0</v>
      </c>
      <c r="V74">
        <v>0</v>
      </c>
      <c r="W74">
        <v>0</v>
      </c>
      <c r="X74">
        <v>0</v>
      </c>
      <c r="Y74">
        <f>VLOOKUP(C74,Sheet1!$A$1:$H$52,8, FALSE)</f>
        <v>30.666666666666668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 ht="15" x14ac:dyDescent="0.25">
      <c r="A75">
        <v>2007</v>
      </c>
      <c r="B75">
        <v>4</v>
      </c>
      <c r="C75" t="s">
        <v>1</v>
      </c>
      <c r="D75" s="2">
        <v>55.6</v>
      </c>
      <c r="E75">
        <v>56.822665000000001</v>
      </c>
      <c r="F75">
        <v>4</v>
      </c>
      <c r="G75">
        <v>16.49128601</v>
      </c>
      <c r="H75">
        <v>6167681</v>
      </c>
      <c r="I75">
        <v>35789</v>
      </c>
      <c r="J75">
        <f t="shared" si="2"/>
        <v>43516.604197842185</v>
      </c>
      <c r="K75" s="3">
        <v>8.5399999999999991</v>
      </c>
      <c r="L75" s="8">
        <f t="shared" si="3"/>
        <v>10.383967136538384</v>
      </c>
      <c r="M75" s="13">
        <f>N75*N76*N77*N78*N79*N80*N81*N82*N83*N84*N85</f>
        <v>1.2159212103674923</v>
      </c>
      <c r="N75" s="4">
        <v>1.0285267248150136</v>
      </c>
      <c r="O75">
        <v>1.77</v>
      </c>
      <c r="P75">
        <v>8.64</v>
      </c>
      <c r="Q75">
        <v>1</v>
      </c>
      <c r="R75" s="11">
        <v>15</v>
      </c>
      <c r="S75" s="10">
        <f t="shared" si="4"/>
        <v>0.40295500335795836</v>
      </c>
      <c r="T75" s="9">
        <v>1</v>
      </c>
      <c r="U75">
        <v>0</v>
      </c>
      <c r="V75">
        <v>0</v>
      </c>
      <c r="W75">
        <v>0</v>
      </c>
      <c r="X75">
        <v>0</v>
      </c>
      <c r="Y75">
        <f>VLOOKUP(C75,Sheet1!$A$1:$H$52,8, FALSE)</f>
        <v>30.666666666666668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  <row r="76" spans="1:105" ht="15" x14ac:dyDescent="0.25">
      <c r="A76">
        <v>2008</v>
      </c>
      <c r="B76">
        <v>4</v>
      </c>
      <c r="C76" t="s">
        <v>1</v>
      </c>
      <c r="D76" s="2">
        <v>58.1</v>
      </c>
      <c r="E76">
        <v>55.888691000000001</v>
      </c>
      <c r="F76">
        <v>4</v>
      </c>
      <c r="G76">
        <v>16.261953900000002</v>
      </c>
      <c r="H76">
        <v>6280362</v>
      </c>
      <c r="I76">
        <v>35563</v>
      </c>
      <c r="J76">
        <f t="shared" si="2"/>
        <v>42042.471975705252</v>
      </c>
      <c r="K76" s="3">
        <v>9.11</v>
      </c>
      <c r="L76" s="8">
        <f t="shared" si="3"/>
        <v>10.769814686575229</v>
      </c>
      <c r="M76" s="13">
        <f>N76*N77*N78*N79*N80*N81*N82*N83*N84*N85</f>
        <v>1.1821970018194543</v>
      </c>
      <c r="N76" s="4">
        <v>1.03839100296651</v>
      </c>
      <c r="O76">
        <v>2.0699999999999998</v>
      </c>
      <c r="P76">
        <v>13.62</v>
      </c>
      <c r="Q76">
        <v>1</v>
      </c>
      <c r="R76" s="11">
        <v>15</v>
      </c>
      <c r="S76" s="10">
        <f t="shared" si="4"/>
        <v>0.40295500335795836</v>
      </c>
      <c r="T76" s="9">
        <v>1</v>
      </c>
      <c r="U76">
        <v>0</v>
      </c>
      <c r="V76">
        <v>0</v>
      </c>
      <c r="W76">
        <v>0</v>
      </c>
      <c r="X76">
        <v>0</v>
      </c>
      <c r="Y76">
        <f>VLOOKUP(C76,Sheet1!$A$1:$H$52,8, FALSE)</f>
        <v>30.666666666666668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</row>
    <row r="77" spans="1:105" ht="15" x14ac:dyDescent="0.25">
      <c r="A77">
        <v>2009</v>
      </c>
      <c r="B77">
        <v>4</v>
      </c>
      <c r="C77" t="s">
        <v>1</v>
      </c>
      <c r="D77" s="2">
        <v>52.9</v>
      </c>
      <c r="E77">
        <v>54.682931000000004</v>
      </c>
      <c r="F77">
        <v>4</v>
      </c>
      <c r="G77">
        <v>14.701691009999999</v>
      </c>
      <c r="H77">
        <v>6343154</v>
      </c>
      <c r="I77">
        <v>33418</v>
      </c>
      <c r="J77">
        <f t="shared" si="2"/>
        <v>38046.03400254681</v>
      </c>
      <c r="K77" s="3">
        <v>9.56</v>
      </c>
      <c r="L77" s="8">
        <f t="shared" si="3"/>
        <v>10.883957300387442</v>
      </c>
      <c r="M77" s="13">
        <f>N77*N78*N79*N80*N81*N82*N83*N84*N85</f>
        <v>1.138489257362703</v>
      </c>
      <c r="N77" s="4">
        <v>0.99644453733700245</v>
      </c>
      <c r="O77">
        <v>2.21</v>
      </c>
      <c r="P77">
        <v>8.98</v>
      </c>
      <c r="Q77">
        <v>1</v>
      </c>
      <c r="R77" s="11">
        <v>15</v>
      </c>
      <c r="S77" s="10">
        <f t="shared" si="4"/>
        <v>0.40295500335795836</v>
      </c>
      <c r="T77" s="9">
        <v>1</v>
      </c>
      <c r="U77">
        <v>0</v>
      </c>
      <c r="V77">
        <v>0</v>
      </c>
      <c r="W77">
        <v>0</v>
      </c>
      <c r="X77">
        <v>0</v>
      </c>
      <c r="Y77">
        <f>VLOOKUP(C77,Sheet1!$A$1:$H$52,8, FALSE)</f>
        <v>30.666666666666668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</row>
    <row r="78" spans="1:105" ht="15" x14ac:dyDescent="0.25">
      <c r="A78">
        <v>2010</v>
      </c>
      <c r="B78">
        <v>4</v>
      </c>
      <c r="C78" t="s">
        <v>1</v>
      </c>
      <c r="D78" s="2">
        <v>54.9</v>
      </c>
      <c r="E78">
        <v>55.334071000000002</v>
      </c>
      <c r="F78">
        <v>4</v>
      </c>
      <c r="G78">
        <v>14.85714638</v>
      </c>
      <c r="H78">
        <v>6407172</v>
      </c>
      <c r="I78">
        <v>33638</v>
      </c>
      <c r="J78">
        <f t="shared" si="2"/>
        <v>38433.149266404711</v>
      </c>
      <c r="K78" s="3">
        <v>9.69</v>
      </c>
      <c r="L78" s="8">
        <f t="shared" si="3"/>
        <v>11.071324585036615</v>
      </c>
      <c r="M78" s="13">
        <f>N78*N79*N80*N81*N82*N83*N84*N85</f>
        <v>1.1425515567633246</v>
      </c>
      <c r="N78" s="4">
        <v>1.0164004344238988</v>
      </c>
      <c r="O78">
        <v>2.27</v>
      </c>
      <c r="P78">
        <v>12.57</v>
      </c>
      <c r="Q78">
        <v>1</v>
      </c>
      <c r="R78" s="11">
        <v>15</v>
      </c>
      <c r="S78" s="10">
        <f t="shared" si="4"/>
        <v>0.40295500335795836</v>
      </c>
      <c r="T78" s="9">
        <v>1</v>
      </c>
      <c r="U78">
        <v>0</v>
      </c>
      <c r="V78">
        <v>0</v>
      </c>
      <c r="W78">
        <v>0</v>
      </c>
      <c r="X78">
        <v>0</v>
      </c>
      <c r="Y78">
        <f>VLOOKUP(C78,Sheet1!$A$1:$H$52,8, FALSE)</f>
        <v>30.666666666666668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</row>
    <row r="79" spans="1:105" ht="15" x14ac:dyDescent="0.25">
      <c r="A79">
        <v>2011</v>
      </c>
      <c r="B79">
        <v>4</v>
      </c>
      <c r="C79" t="s">
        <v>1</v>
      </c>
      <c r="D79" s="2">
        <v>52.8</v>
      </c>
      <c r="E79">
        <v>54.464015000000003</v>
      </c>
      <c r="F79">
        <v>4</v>
      </c>
      <c r="G79">
        <v>14.41094451</v>
      </c>
      <c r="H79">
        <v>6472643</v>
      </c>
      <c r="I79">
        <v>34973</v>
      </c>
      <c r="J79">
        <f t="shared" si="2"/>
        <v>39313.69393533605</v>
      </c>
      <c r="K79" s="3">
        <v>9.7100000000000009</v>
      </c>
      <c r="L79" s="8">
        <f t="shared" si="3"/>
        <v>10.915162214054071</v>
      </c>
      <c r="M79" s="13">
        <f>N79*N80*N81*N82*N83*N84*N85</f>
        <v>1.1241155730230763</v>
      </c>
      <c r="N79" s="4">
        <v>1.0315684156862206</v>
      </c>
      <c r="O79">
        <v>2.39</v>
      </c>
      <c r="P79">
        <v>18.350000000000001</v>
      </c>
      <c r="Q79">
        <v>1</v>
      </c>
      <c r="R79" s="11">
        <v>15</v>
      </c>
      <c r="S79" s="10">
        <f t="shared" si="4"/>
        <v>0.40295500335795836</v>
      </c>
      <c r="T79" s="9">
        <v>1</v>
      </c>
      <c r="U79">
        <v>0</v>
      </c>
      <c r="V79">
        <v>0</v>
      </c>
      <c r="W79">
        <v>0</v>
      </c>
      <c r="X79">
        <v>0</v>
      </c>
      <c r="Y79">
        <f>VLOOKUP(C79,Sheet1!$A$1:$H$52,8, FALSE)</f>
        <v>30.666666666666668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</row>
    <row r="80" spans="1:105" ht="15" x14ac:dyDescent="0.25">
      <c r="A80">
        <v>2012</v>
      </c>
      <c r="B80">
        <v>4</v>
      </c>
      <c r="C80" t="s">
        <v>1</v>
      </c>
      <c r="D80" s="2">
        <v>51.8</v>
      </c>
      <c r="E80">
        <v>53.723384000000003</v>
      </c>
      <c r="F80">
        <v>4</v>
      </c>
      <c r="G80">
        <v>13.91746989</v>
      </c>
      <c r="H80">
        <v>6554978</v>
      </c>
      <c r="I80">
        <v>36132</v>
      </c>
      <c r="J80">
        <f t="shared" si="2"/>
        <v>39373.582272243984</v>
      </c>
      <c r="K80" s="3">
        <v>9.81</v>
      </c>
      <c r="L80" s="8">
        <f t="shared" si="3"/>
        <v>10.69010412074376</v>
      </c>
      <c r="M80" s="13">
        <f>N80*N81*N82*N83*N84*N85</f>
        <v>1.0897149970177125</v>
      </c>
      <c r="N80" s="4">
        <v>1.020693372652606</v>
      </c>
      <c r="O80">
        <v>2.38</v>
      </c>
      <c r="P80">
        <v>21.03</v>
      </c>
      <c r="Q80">
        <v>1</v>
      </c>
      <c r="R80" s="11">
        <v>15</v>
      </c>
      <c r="S80" s="10">
        <f t="shared" si="4"/>
        <v>0.40295500335795836</v>
      </c>
      <c r="T80" s="9">
        <v>1</v>
      </c>
      <c r="U80">
        <v>0</v>
      </c>
      <c r="V80">
        <v>0</v>
      </c>
      <c r="W80">
        <v>0</v>
      </c>
      <c r="X80">
        <v>0</v>
      </c>
      <c r="Y80">
        <f>VLOOKUP(C80,Sheet1!$A$1:$H$52,8, FALSE)</f>
        <v>30.666666666666668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</row>
    <row r="81" spans="1:105" ht="15" x14ac:dyDescent="0.25">
      <c r="A81">
        <v>2013</v>
      </c>
      <c r="B81">
        <v>4</v>
      </c>
      <c r="C81" t="s">
        <v>1</v>
      </c>
      <c r="D81" s="2">
        <v>55.2</v>
      </c>
      <c r="E81">
        <v>54.713532000000001</v>
      </c>
      <c r="F81">
        <v>4</v>
      </c>
      <c r="G81">
        <v>14.327177430000001</v>
      </c>
      <c r="H81">
        <v>6632764</v>
      </c>
      <c r="I81">
        <v>36615</v>
      </c>
      <c r="J81">
        <f t="shared" si="2"/>
        <v>39090.99018847409</v>
      </c>
      <c r="K81" s="3">
        <v>10.14</v>
      </c>
      <c r="L81" s="8">
        <f t="shared" si="3"/>
        <v>10.825690031711792</v>
      </c>
      <c r="M81" s="13">
        <f>N81*N82*N83*N84*N85</f>
        <v>1.0676222910958375</v>
      </c>
      <c r="N81" s="4">
        <v>1.0146483265562714</v>
      </c>
      <c r="O81">
        <v>2.34</v>
      </c>
      <c r="P81">
        <v>19.260000000000002</v>
      </c>
      <c r="Q81">
        <v>1</v>
      </c>
      <c r="R81" s="11">
        <v>15</v>
      </c>
      <c r="S81" s="10">
        <f t="shared" si="4"/>
        <v>0.40295500335795836</v>
      </c>
      <c r="T81" s="9">
        <v>1</v>
      </c>
      <c r="U81">
        <v>0</v>
      </c>
      <c r="V81">
        <v>0</v>
      </c>
      <c r="W81">
        <v>0</v>
      </c>
      <c r="X81">
        <v>0</v>
      </c>
      <c r="Y81">
        <f>VLOOKUP(C81,Sheet1!$A$1:$H$52,8, FALSE)</f>
        <v>30.666666666666668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 ht="15" x14ac:dyDescent="0.25">
      <c r="A82">
        <v>2014</v>
      </c>
      <c r="B82">
        <v>4</v>
      </c>
      <c r="C82" t="s">
        <v>1</v>
      </c>
      <c r="D82" s="2">
        <v>53.6</v>
      </c>
      <c r="E82">
        <v>53.709780000000002</v>
      </c>
      <c r="F82">
        <v>4</v>
      </c>
      <c r="G82">
        <v>13.82842587</v>
      </c>
      <c r="H82">
        <v>6730413</v>
      </c>
      <c r="I82">
        <v>38246</v>
      </c>
      <c r="J82">
        <f t="shared" si="2"/>
        <v>40242.792578032087</v>
      </c>
      <c r="K82" s="3">
        <v>10.18</v>
      </c>
      <c r="L82" s="8">
        <f t="shared" si="3"/>
        <v>10.711489526862067</v>
      </c>
      <c r="M82" s="13">
        <f>N82*N83*N84*N85</f>
        <v>1.0522091873145449</v>
      </c>
      <c r="N82" s="4">
        <v>1.0162222297740822</v>
      </c>
      <c r="O82">
        <v>2.37</v>
      </c>
      <c r="P82">
        <v>18.3</v>
      </c>
      <c r="Q82">
        <v>1</v>
      </c>
      <c r="R82" s="11">
        <v>15</v>
      </c>
      <c r="S82" s="10">
        <f t="shared" si="4"/>
        <v>0.40295500335795836</v>
      </c>
      <c r="T82" s="9">
        <v>1</v>
      </c>
      <c r="U82">
        <v>0</v>
      </c>
      <c r="V82">
        <v>0</v>
      </c>
      <c r="W82">
        <v>0</v>
      </c>
      <c r="X82">
        <v>0</v>
      </c>
      <c r="Y82">
        <f>VLOOKUP(C82,Sheet1!$A$1:$H$52,8, FALSE)</f>
        <v>30.666666666666668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 ht="15" x14ac:dyDescent="0.25">
      <c r="A83">
        <v>2015</v>
      </c>
      <c r="B83">
        <v>4</v>
      </c>
      <c r="C83" t="s">
        <v>1</v>
      </c>
      <c r="D83" s="2">
        <v>50.1</v>
      </c>
      <c r="E83">
        <v>51.971249999999998</v>
      </c>
      <c r="F83">
        <v>4</v>
      </c>
      <c r="G83">
        <v>13.294746249999999</v>
      </c>
      <c r="H83">
        <v>6829676</v>
      </c>
      <c r="I83">
        <v>39718</v>
      </c>
      <c r="J83">
        <f t="shared" si="2"/>
        <v>41124.513199292895</v>
      </c>
      <c r="K83" s="3">
        <v>10.34</v>
      </c>
      <c r="L83" s="8">
        <f t="shared" si="3"/>
        <v>10.706165126156616</v>
      </c>
      <c r="M83" s="13">
        <f>N83*N84*N85</f>
        <v>1.0354124880228837</v>
      </c>
      <c r="N83" s="4">
        <v>1.0011862713555244</v>
      </c>
      <c r="O83">
        <v>2.2200000000000002</v>
      </c>
      <c r="P83">
        <v>9.89</v>
      </c>
      <c r="Q83">
        <v>1</v>
      </c>
      <c r="R83" s="11">
        <v>15</v>
      </c>
      <c r="S83" s="10">
        <f t="shared" si="4"/>
        <v>0.40295500335795836</v>
      </c>
      <c r="T83" s="9">
        <v>1</v>
      </c>
      <c r="U83">
        <v>0</v>
      </c>
      <c r="V83">
        <v>0</v>
      </c>
      <c r="W83">
        <v>0</v>
      </c>
      <c r="X83">
        <v>0</v>
      </c>
      <c r="Y83">
        <f>VLOOKUP(C83,Sheet1!$A$1:$H$52,8, FALSE)</f>
        <v>30.666666666666668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 ht="15" x14ac:dyDescent="0.25">
      <c r="A84">
        <v>2016</v>
      </c>
      <c r="B84">
        <v>4</v>
      </c>
      <c r="C84" t="s">
        <v>1</v>
      </c>
      <c r="D84" s="2">
        <v>44.6</v>
      </c>
      <c r="E84">
        <v>50.333509999999997</v>
      </c>
      <c r="F84">
        <v>4</v>
      </c>
      <c r="G84">
        <v>12.52294839</v>
      </c>
      <c r="H84">
        <v>6941072</v>
      </c>
      <c r="I84">
        <v>40801</v>
      </c>
      <c r="J84">
        <f t="shared" si="2"/>
        <v>42195.809243992357</v>
      </c>
      <c r="K84" s="3">
        <v>10.33</v>
      </c>
      <c r="L84" s="8">
        <f t="shared" si="3"/>
        <v>10.683137900797556</v>
      </c>
      <c r="M84" s="13">
        <f>N84*N85</f>
        <v>1.0341856631943422</v>
      </c>
      <c r="N84" s="4">
        <v>1.0126158320570537</v>
      </c>
      <c r="O84">
        <v>2.11</v>
      </c>
      <c r="P84">
        <v>8.4499999999999993</v>
      </c>
      <c r="Q84">
        <v>1</v>
      </c>
      <c r="R84" s="11">
        <v>15</v>
      </c>
      <c r="S84" s="10">
        <f t="shared" si="4"/>
        <v>0.40295500335795836</v>
      </c>
      <c r="T84" s="9">
        <v>1</v>
      </c>
      <c r="U84">
        <v>0</v>
      </c>
      <c r="V84">
        <v>0</v>
      </c>
      <c r="W84">
        <v>0</v>
      </c>
      <c r="X84">
        <v>0</v>
      </c>
      <c r="Y84">
        <f>VLOOKUP(C84,Sheet1!$A$1:$H$52,8, FALSE)</f>
        <v>30.666666666666668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 ht="15" x14ac:dyDescent="0.25">
      <c r="A85">
        <v>2017</v>
      </c>
      <c r="B85">
        <v>4</v>
      </c>
      <c r="C85" t="s">
        <v>1</v>
      </c>
      <c r="D85" s="2">
        <v>43.8</v>
      </c>
      <c r="E85">
        <v>50.360312</v>
      </c>
      <c r="F85">
        <v>4</v>
      </c>
      <c r="G85">
        <v>12.21986645</v>
      </c>
      <c r="H85">
        <v>7044008</v>
      </c>
      <c r="I85">
        <v>42590</v>
      </c>
      <c r="J85">
        <f t="shared" si="2"/>
        <v>43497.213850558641</v>
      </c>
      <c r="K85" s="3">
        <v>10.64</v>
      </c>
      <c r="L85" s="8">
        <f t="shared" si="3"/>
        <v>10.866643704389386</v>
      </c>
      <c r="M85" s="13">
        <f>N85</f>
        <v>1.0213011000365964</v>
      </c>
      <c r="N85" s="4">
        <v>1.0213011000365964</v>
      </c>
      <c r="O85">
        <v>2.06</v>
      </c>
      <c r="P85">
        <v>11</v>
      </c>
      <c r="Q85">
        <v>1</v>
      </c>
      <c r="R85" s="11">
        <v>15</v>
      </c>
      <c r="S85" s="10">
        <f t="shared" si="4"/>
        <v>0.40295500335795836</v>
      </c>
      <c r="T85" s="9">
        <v>1</v>
      </c>
      <c r="U85">
        <v>0</v>
      </c>
      <c r="V85">
        <v>0</v>
      </c>
      <c r="W85">
        <v>0</v>
      </c>
      <c r="X85">
        <v>0</v>
      </c>
      <c r="Y85">
        <f>VLOOKUP(C85,Sheet1!$A$1:$H$52,8, FALSE)</f>
        <v>30.666666666666668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 ht="15" x14ac:dyDescent="0.25">
      <c r="A86">
        <v>1990</v>
      </c>
      <c r="B86">
        <v>5</v>
      </c>
      <c r="C86" t="s">
        <v>2</v>
      </c>
      <c r="D86" s="2">
        <v>21.5</v>
      </c>
      <c r="E86">
        <v>53.996048999999999</v>
      </c>
      <c r="F86">
        <v>0</v>
      </c>
      <c r="G86">
        <v>21.602634729999998</v>
      </c>
      <c r="H86">
        <v>2356586</v>
      </c>
      <c r="I86">
        <v>14622</v>
      </c>
      <c r="J86">
        <f t="shared" si="2"/>
        <v>27431.381191402503</v>
      </c>
      <c r="K86" s="3">
        <v>6.7</v>
      </c>
      <c r="L86" s="8">
        <f t="shared" si="3"/>
        <v>12.569433318451429</v>
      </c>
      <c r="M86" s="13">
        <f>N86*N87*N88*N89*N90*N91*N92*N93*N94*N95*N96*N97*N98*N99*N100*N101*N102*N103*N104*N105*N106*N107*N108*N109*N110*N111*N112*N113</f>
        <v>1.8760348236494668</v>
      </c>
      <c r="N86" s="4">
        <v>1</v>
      </c>
      <c r="O86">
        <v>1.4550000000000001</v>
      </c>
      <c r="P86">
        <v>3.319</v>
      </c>
      <c r="Q86">
        <v>0</v>
      </c>
      <c r="R86" s="11">
        <v>0</v>
      </c>
      <c r="S86" s="11">
        <v>0</v>
      </c>
      <c r="T86" s="9">
        <v>0</v>
      </c>
      <c r="U86">
        <v>0</v>
      </c>
      <c r="V86">
        <v>0</v>
      </c>
      <c r="W86">
        <v>0</v>
      </c>
      <c r="X86">
        <v>0</v>
      </c>
      <c r="Y86">
        <f>VLOOKUP(C86,Sheet1!$A$1:$H$52,8, FALSE)</f>
        <v>16.5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 ht="15" x14ac:dyDescent="0.25">
      <c r="A87">
        <v>1991</v>
      </c>
      <c r="B87">
        <v>5</v>
      </c>
      <c r="C87" t="s">
        <v>2</v>
      </c>
      <c r="D87" s="2">
        <v>21.5</v>
      </c>
      <c r="E87">
        <v>53.396127</v>
      </c>
      <c r="F87">
        <v>0</v>
      </c>
      <c r="G87">
        <v>20.916784419999999</v>
      </c>
      <c r="H87">
        <v>2383144</v>
      </c>
      <c r="I87">
        <v>15299</v>
      </c>
      <c r="J87">
        <f t="shared" si="2"/>
        <v>28701.456767013195</v>
      </c>
      <c r="K87" s="3">
        <v>6.69</v>
      </c>
      <c r="L87" s="8">
        <f t="shared" si="3"/>
        <v>12.550672970214935</v>
      </c>
      <c r="M87" s="14">
        <f>N87*N88*N89*N90*N91*N92*N93*N94*N95*N96*N97*N98*N99*N100*N101*N102*N103*N104*N105*N106*N107*N108*N109*N110*N111*N112*N113</f>
        <v>1.8760348236494668</v>
      </c>
      <c r="N87" s="4">
        <v>1.0423496396453853</v>
      </c>
      <c r="O87">
        <v>1.4470000000000001</v>
      </c>
      <c r="P87">
        <v>2.4649999999999999</v>
      </c>
      <c r="Q87">
        <v>0</v>
      </c>
      <c r="R87" s="11">
        <v>0</v>
      </c>
      <c r="S87" s="11">
        <v>0</v>
      </c>
      <c r="T87" s="9">
        <v>0</v>
      </c>
      <c r="U87">
        <v>0</v>
      </c>
      <c r="V87">
        <v>0</v>
      </c>
      <c r="W87">
        <v>0</v>
      </c>
      <c r="X87">
        <v>0</v>
      </c>
      <c r="Y87">
        <f>VLOOKUP(C87,Sheet1!$A$1:$H$52,8, FALSE)</f>
        <v>16.5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 ht="15" x14ac:dyDescent="0.25">
      <c r="A88">
        <v>1992</v>
      </c>
      <c r="B88">
        <v>5</v>
      </c>
      <c r="C88" t="s">
        <v>2</v>
      </c>
      <c r="D88" s="2">
        <v>21.9</v>
      </c>
      <c r="E88">
        <v>54.133023999999999</v>
      </c>
      <c r="F88">
        <v>0</v>
      </c>
      <c r="G88">
        <v>21.294309470000002</v>
      </c>
      <c r="H88">
        <v>2415984</v>
      </c>
      <c r="I88">
        <v>16438</v>
      </c>
      <c r="J88">
        <f t="shared" si="2"/>
        <v>29585.332270696927</v>
      </c>
      <c r="K88" s="3">
        <v>6.71</v>
      </c>
      <c r="L88" s="8">
        <f t="shared" si="3"/>
        <v>12.07674775133084</v>
      </c>
      <c r="M88" s="13">
        <f>N88*N89*N90*N91*N92*N93*N94*N95*N96*N97*N98*N99*N100*N101*N102*N103*N104*N105*N106*N107*N108*N109*N110*N111*N112*N113</f>
        <v>1.7998133757572043</v>
      </c>
      <c r="N88" s="4">
        <v>1.030288196781497</v>
      </c>
      <c r="O88">
        <v>1.4119999999999999</v>
      </c>
      <c r="P88">
        <v>2.4750000000000001</v>
      </c>
      <c r="Q88">
        <v>0</v>
      </c>
      <c r="R88" s="11">
        <v>0</v>
      </c>
      <c r="S88" s="11">
        <v>0</v>
      </c>
      <c r="T88" s="9">
        <v>0</v>
      </c>
      <c r="U88">
        <v>0</v>
      </c>
      <c r="V88">
        <v>0</v>
      </c>
      <c r="W88">
        <v>0</v>
      </c>
      <c r="X88">
        <v>0</v>
      </c>
      <c r="Y88">
        <f>VLOOKUP(C88,Sheet1!$A$1:$H$52,8, FALSE)</f>
        <v>16.5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 ht="15" x14ac:dyDescent="0.25">
      <c r="A89">
        <v>1993</v>
      </c>
      <c r="B89">
        <v>5</v>
      </c>
      <c r="C89" t="s">
        <v>2</v>
      </c>
      <c r="D89" s="2">
        <v>19.5</v>
      </c>
      <c r="E89">
        <v>50.858462000000003</v>
      </c>
      <c r="F89">
        <v>0</v>
      </c>
      <c r="G89">
        <v>20.569804300000001</v>
      </c>
      <c r="H89">
        <v>2456303</v>
      </c>
      <c r="I89">
        <v>16956</v>
      </c>
      <c r="J89">
        <f t="shared" si="2"/>
        <v>29620.484534980384</v>
      </c>
      <c r="K89" s="3">
        <v>6.62</v>
      </c>
      <c r="L89" s="8">
        <f t="shared" si="3"/>
        <v>11.56449679296828</v>
      </c>
      <c r="M89" s="13">
        <f>N89*N90*N91*N92*N93*N94*N95*N96*N97*N98*N99*N100*N101*N102*N103*N104*N105*N106*N107*N108*N109*N110*N111*N112*N113</f>
        <v>1.7469028388169605</v>
      </c>
      <c r="N89" s="4">
        <v>1.0295165696638553</v>
      </c>
      <c r="O89">
        <v>1.385</v>
      </c>
      <c r="P89">
        <v>2.3620000000000001</v>
      </c>
      <c r="Q89">
        <v>0</v>
      </c>
      <c r="R89" s="11">
        <v>0</v>
      </c>
      <c r="S89" s="11">
        <v>0</v>
      </c>
      <c r="T89" s="9">
        <v>0</v>
      </c>
      <c r="U89">
        <v>0</v>
      </c>
      <c r="V89">
        <v>0</v>
      </c>
      <c r="W89">
        <v>0</v>
      </c>
      <c r="X89">
        <v>0</v>
      </c>
      <c r="Y89">
        <f>VLOOKUP(C89,Sheet1!$A$1:$H$52,8, FALSE)</f>
        <v>16.5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 ht="15" x14ac:dyDescent="0.25">
      <c r="A90">
        <v>1994</v>
      </c>
      <c r="B90">
        <v>5</v>
      </c>
      <c r="C90" t="s">
        <v>2</v>
      </c>
      <c r="D90" s="2">
        <v>21.7</v>
      </c>
      <c r="E90">
        <v>52.728645</v>
      </c>
      <c r="F90">
        <v>0</v>
      </c>
      <c r="G90">
        <v>21.814415409999999</v>
      </c>
      <c r="H90">
        <v>2494019</v>
      </c>
      <c r="I90">
        <v>17758</v>
      </c>
      <c r="J90">
        <f t="shared" si="2"/>
        <v>30132.104257282961</v>
      </c>
      <c r="K90" s="3">
        <v>6.35</v>
      </c>
      <c r="L90" s="8">
        <f t="shared" si="3"/>
        <v>10.774797952119989</v>
      </c>
      <c r="M90" s="13">
        <f>N90*N91*N92*N93*N94*N95*N96*N97*N98*N99*N100*N101*N102*N103*N104*N105*N106*N107*N108*N109*N110*N111*N112*N113</f>
        <v>1.6968185751370064</v>
      </c>
      <c r="N90" s="4">
        <v>1.026074415921546</v>
      </c>
      <c r="O90">
        <v>1.355</v>
      </c>
      <c r="P90">
        <v>2.4089999999999998</v>
      </c>
      <c r="Q90">
        <v>0</v>
      </c>
      <c r="R90" s="11">
        <v>0</v>
      </c>
      <c r="S90" s="11">
        <v>0</v>
      </c>
      <c r="T90" s="9">
        <v>0</v>
      </c>
      <c r="U90">
        <v>0</v>
      </c>
      <c r="V90">
        <v>0</v>
      </c>
      <c r="W90">
        <v>0</v>
      </c>
      <c r="X90">
        <v>0</v>
      </c>
      <c r="Y90">
        <f>VLOOKUP(C90,Sheet1!$A$1:$H$52,8, FALSE)</f>
        <v>16.5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 ht="15" x14ac:dyDescent="0.25">
      <c r="A91">
        <v>1995</v>
      </c>
      <c r="B91">
        <v>5</v>
      </c>
      <c r="C91" t="s">
        <v>2</v>
      </c>
      <c r="D91" s="2">
        <v>23.6</v>
      </c>
      <c r="E91">
        <v>54.717306000000001</v>
      </c>
      <c r="F91">
        <v>0</v>
      </c>
      <c r="G91">
        <v>22.794452459999999</v>
      </c>
      <c r="H91">
        <v>2535399</v>
      </c>
      <c r="I91">
        <v>18602</v>
      </c>
      <c r="J91">
        <f t="shared" si="2"/>
        <v>30762.114954742225</v>
      </c>
      <c r="K91" s="3">
        <v>6.27</v>
      </c>
      <c r="L91" s="8">
        <f t="shared" si="3"/>
        <v>10.368694805194803</v>
      </c>
      <c r="M91" s="13">
        <f>N91*N92*N93*N94*N95*N96*N97*N98*N99*N100*N101*N102*N103*N104*N105*N106*N107*N108*N109*N110*N111*N112*N113</f>
        <v>1.653699330972058</v>
      </c>
      <c r="N91" s="4">
        <v>1.0280541968853656</v>
      </c>
      <c r="O91">
        <v>1.3180000000000001</v>
      </c>
      <c r="P91">
        <v>2.5859999999999999</v>
      </c>
      <c r="Q91">
        <v>0</v>
      </c>
      <c r="R91" s="11">
        <v>0</v>
      </c>
      <c r="S91" s="11">
        <v>0</v>
      </c>
      <c r="T91" s="9">
        <v>0</v>
      </c>
      <c r="U91">
        <v>0</v>
      </c>
      <c r="V91">
        <v>0</v>
      </c>
      <c r="W91">
        <v>0</v>
      </c>
      <c r="X91">
        <v>0</v>
      </c>
      <c r="Y91">
        <f>VLOOKUP(C91,Sheet1!$A$1:$H$52,8, FALSE)</f>
        <v>16.5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 ht="15" x14ac:dyDescent="0.25">
      <c r="A92">
        <v>1996</v>
      </c>
      <c r="B92">
        <v>5</v>
      </c>
      <c r="C92" t="s">
        <v>2</v>
      </c>
      <c r="D92" s="2">
        <v>25.9</v>
      </c>
      <c r="E92">
        <v>54.762428</v>
      </c>
      <c r="F92">
        <v>0</v>
      </c>
      <c r="G92">
        <v>23.46953285</v>
      </c>
      <c r="H92">
        <v>2572109</v>
      </c>
      <c r="I92">
        <v>19458</v>
      </c>
      <c r="J92">
        <f t="shared" si="2"/>
        <v>31299.596538335343</v>
      </c>
      <c r="K92" s="3">
        <v>6.15</v>
      </c>
      <c r="L92" s="8">
        <f t="shared" si="3"/>
        <v>9.8927186098654722</v>
      </c>
      <c r="M92" s="13">
        <f>N92*N93*N94*N95*N96*N97*N98*N99*N100*N101*N102*N103*N104*N105*N106*N107*N108*N109*N110*N111*N112*N113</f>
        <v>1.6085721316854427</v>
      </c>
      <c r="N92" s="4">
        <v>1.029312041999344</v>
      </c>
      <c r="O92">
        <v>1.2889999999999999</v>
      </c>
      <c r="P92">
        <v>3.0339999999999998</v>
      </c>
      <c r="Q92">
        <v>0</v>
      </c>
      <c r="R92" s="11">
        <v>0</v>
      </c>
      <c r="S92" s="11">
        <v>0</v>
      </c>
      <c r="T92" s="9">
        <v>0</v>
      </c>
      <c r="U92">
        <v>0</v>
      </c>
      <c r="V92">
        <v>0</v>
      </c>
      <c r="W92">
        <v>0</v>
      </c>
      <c r="X92">
        <v>0</v>
      </c>
      <c r="Y92">
        <f>VLOOKUP(C92,Sheet1!$A$1:$H$52,8, FALSE)</f>
        <v>16.5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 ht="15" x14ac:dyDescent="0.25">
      <c r="A93">
        <v>1997</v>
      </c>
      <c r="B93">
        <v>5</v>
      </c>
      <c r="C93" t="s">
        <v>2</v>
      </c>
      <c r="D93" s="2">
        <v>24.2</v>
      </c>
      <c r="E93">
        <v>53.697372000000001</v>
      </c>
      <c r="F93">
        <v>0</v>
      </c>
      <c r="G93">
        <v>22.800036389999999</v>
      </c>
      <c r="H93">
        <v>2601090</v>
      </c>
      <c r="I93">
        <v>20187</v>
      </c>
      <c r="J93">
        <f t="shared" si="2"/>
        <v>31547.523294548919</v>
      </c>
      <c r="K93" s="3">
        <v>6.15</v>
      </c>
      <c r="L93" s="8">
        <f t="shared" si="3"/>
        <v>9.6110005578578228</v>
      </c>
      <c r="M93" s="13">
        <f>N93*N94*N95*N96*N97*N98*N99*N100*N101*N102*N103*N104*N105*N106*N107*N108*N109*N110*N111*N112*N113</f>
        <v>1.5627643183508653</v>
      </c>
      <c r="N93" s="4">
        <v>1.0233768993730741</v>
      </c>
      <c r="O93">
        <v>1.2729999999999999</v>
      </c>
      <c r="P93">
        <v>2.7879999999999998</v>
      </c>
      <c r="Q93">
        <v>0</v>
      </c>
      <c r="R93" s="11">
        <v>0</v>
      </c>
      <c r="S93" s="11">
        <v>0</v>
      </c>
      <c r="T93" s="9">
        <v>0</v>
      </c>
      <c r="U93">
        <v>0</v>
      </c>
      <c r="V93">
        <v>0</v>
      </c>
      <c r="W93">
        <v>0</v>
      </c>
      <c r="X93">
        <v>0</v>
      </c>
      <c r="Y93">
        <f>VLOOKUP(C93,Sheet1!$A$1:$H$52,8, FALSE)</f>
        <v>16.5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 ht="15" x14ac:dyDescent="0.25">
      <c r="A94">
        <v>1998</v>
      </c>
      <c r="B94">
        <v>5</v>
      </c>
      <c r="C94" t="s">
        <v>2</v>
      </c>
      <c r="D94" s="2">
        <v>25.9</v>
      </c>
      <c r="E94">
        <v>55.103971999999999</v>
      </c>
      <c r="F94">
        <v>0</v>
      </c>
      <c r="G94">
        <v>23.111625750000002</v>
      </c>
      <c r="H94">
        <v>2626289</v>
      </c>
      <c r="I94">
        <v>21222</v>
      </c>
      <c r="J94">
        <f t="shared" si="2"/>
        <v>32407.399839061371</v>
      </c>
      <c r="K94" s="3">
        <v>5.78</v>
      </c>
      <c r="L94" s="8">
        <f t="shared" si="3"/>
        <v>8.8264428927421879</v>
      </c>
      <c r="M94" s="13">
        <f>N94*N95*N96*N97*N98*N99*N100*N101*N102*N103*N104*N105*N106*N107*N108*N109*N110*N111*N112*N113</f>
        <v>1.5270662444190637</v>
      </c>
      <c r="N94" s="4">
        <v>1.0155227909874363</v>
      </c>
      <c r="O94">
        <v>1.252</v>
      </c>
      <c r="P94">
        <v>2.0790000000000002</v>
      </c>
      <c r="Q94">
        <v>0</v>
      </c>
      <c r="R94" s="11">
        <v>0</v>
      </c>
      <c r="S94" s="11">
        <v>0</v>
      </c>
      <c r="T94" s="9">
        <v>0</v>
      </c>
      <c r="U94">
        <v>0</v>
      </c>
      <c r="V94">
        <v>0</v>
      </c>
      <c r="W94">
        <v>0</v>
      </c>
      <c r="X94">
        <v>0</v>
      </c>
      <c r="Y94">
        <f>VLOOKUP(C94,Sheet1!$A$1:$H$52,8, FALSE)</f>
        <v>16.5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 ht="15" x14ac:dyDescent="0.25">
      <c r="A95">
        <v>1999</v>
      </c>
      <c r="B95">
        <v>5</v>
      </c>
      <c r="C95" t="s">
        <v>2</v>
      </c>
      <c r="D95" s="2">
        <v>27</v>
      </c>
      <c r="E95">
        <v>56.133586000000001</v>
      </c>
      <c r="F95">
        <v>1</v>
      </c>
      <c r="G95">
        <v>23.729140109999999</v>
      </c>
      <c r="H95">
        <v>2651860</v>
      </c>
      <c r="I95">
        <v>21861</v>
      </c>
      <c r="J95">
        <f t="shared" si="2"/>
        <v>32872.915768621227</v>
      </c>
      <c r="K95" s="3">
        <v>5.68</v>
      </c>
      <c r="L95" s="8">
        <f t="shared" si="3"/>
        <v>8.5411537242472253</v>
      </c>
      <c r="M95" s="13">
        <f>N95*N96*N97*N98*N99*N100*N101*N102*N103*N104*N105*N106*N107*N108*N109*N110*N111*N112*N113</f>
        <v>1.5037242472266241</v>
      </c>
      <c r="N95" s="4">
        <v>1.0218802719697357</v>
      </c>
      <c r="O95">
        <v>1.216</v>
      </c>
      <c r="P95">
        <v>2.4359999999999999</v>
      </c>
      <c r="Q95">
        <v>0</v>
      </c>
      <c r="R95" s="11">
        <v>0</v>
      </c>
      <c r="S95" s="11">
        <v>0</v>
      </c>
      <c r="T95" s="9">
        <v>0</v>
      </c>
      <c r="U95">
        <v>0</v>
      </c>
      <c r="V95">
        <v>0</v>
      </c>
      <c r="W95">
        <v>0</v>
      </c>
      <c r="X95">
        <v>0</v>
      </c>
      <c r="Y95">
        <f>VLOOKUP(C95,Sheet1!$A$1:$H$52,8, FALSE)</f>
        <v>16.5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ht="15" x14ac:dyDescent="0.25">
      <c r="A96">
        <v>2000</v>
      </c>
      <c r="B96">
        <v>5</v>
      </c>
      <c r="C96" t="s">
        <v>2</v>
      </c>
      <c r="D96" s="2">
        <v>26.6</v>
      </c>
      <c r="E96">
        <v>57.042909000000002</v>
      </c>
      <c r="F96">
        <v>1</v>
      </c>
      <c r="G96">
        <v>23.665248510000001</v>
      </c>
      <c r="H96">
        <v>2678588</v>
      </c>
      <c r="I96">
        <v>22762</v>
      </c>
      <c r="J96">
        <f t="shared" si="2"/>
        <v>33494.893926659672</v>
      </c>
      <c r="K96" s="3">
        <v>5.77</v>
      </c>
      <c r="L96" s="8">
        <f t="shared" si="3"/>
        <v>8.4907098654259858</v>
      </c>
      <c r="M96" s="13">
        <f>N96*N97*N98*N99*N100*N101*N102*N103*N104*N105*N106*N107*N108*N109*N110*N111*N112*N113</f>
        <v>1.4715268397618693</v>
      </c>
      <c r="N96" s="4">
        <v>1.0337685727149935</v>
      </c>
      <c r="O96">
        <v>1.2</v>
      </c>
      <c r="P96">
        <v>4.2939999999999996</v>
      </c>
      <c r="Q96">
        <v>0</v>
      </c>
      <c r="R96" s="11">
        <v>0</v>
      </c>
      <c r="S96" s="11">
        <v>0</v>
      </c>
      <c r="T96" s="9">
        <v>0</v>
      </c>
      <c r="U96">
        <v>0</v>
      </c>
      <c r="V96">
        <v>0</v>
      </c>
      <c r="W96">
        <v>0</v>
      </c>
      <c r="X96">
        <v>0</v>
      </c>
      <c r="Y96">
        <f>VLOOKUP(C96,Sheet1!$A$1:$H$52,8, FALSE)</f>
        <v>16.5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 ht="15" x14ac:dyDescent="0.25">
      <c r="A97">
        <v>2001</v>
      </c>
      <c r="B97">
        <v>5</v>
      </c>
      <c r="C97" t="s">
        <v>2</v>
      </c>
      <c r="D97" s="2">
        <v>27.2</v>
      </c>
      <c r="E97">
        <v>56.554523000000003</v>
      </c>
      <c r="F97">
        <v>1</v>
      </c>
      <c r="G97">
        <v>23.262774279999999</v>
      </c>
      <c r="H97">
        <v>2691571</v>
      </c>
      <c r="I97">
        <v>23840</v>
      </c>
      <c r="J97">
        <f t="shared" si="2"/>
        <v>33935.254742547426</v>
      </c>
      <c r="K97" s="3">
        <v>6.05</v>
      </c>
      <c r="L97" s="8">
        <f t="shared" si="3"/>
        <v>8.6119249661246613</v>
      </c>
      <c r="M97" s="13">
        <f>N97*N98*N99*N100*N101*N102*N103*N104*N105*N106*N107*N108*N109*N110*N111*N112*N113</f>
        <v>1.4234586720867208</v>
      </c>
      <c r="N97" s="4">
        <v>1.0282617111885402</v>
      </c>
      <c r="O97">
        <v>1.232</v>
      </c>
      <c r="P97">
        <v>3.726</v>
      </c>
      <c r="Q97">
        <v>0</v>
      </c>
      <c r="R97" s="11">
        <v>0</v>
      </c>
      <c r="S97" s="11">
        <v>0</v>
      </c>
      <c r="T97" s="9">
        <v>0</v>
      </c>
      <c r="U97">
        <v>0</v>
      </c>
      <c r="V97">
        <v>0</v>
      </c>
      <c r="W97">
        <v>0</v>
      </c>
      <c r="X97">
        <v>0</v>
      </c>
      <c r="Y97">
        <f>VLOOKUP(C97,Sheet1!$A$1:$H$52,8, FALSE)</f>
        <v>16.5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 ht="15" x14ac:dyDescent="0.25">
      <c r="A98">
        <v>2002</v>
      </c>
      <c r="B98">
        <v>5</v>
      </c>
      <c r="C98" t="s">
        <v>2</v>
      </c>
      <c r="D98" s="2">
        <v>25.8</v>
      </c>
      <c r="E98">
        <v>54.602392999999999</v>
      </c>
      <c r="F98">
        <v>1</v>
      </c>
      <c r="G98">
        <v>22.600931450000001</v>
      </c>
      <c r="H98">
        <v>2705927</v>
      </c>
      <c r="I98">
        <v>24266</v>
      </c>
      <c r="J98">
        <f t="shared" si="2"/>
        <v>33592.273018637046</v>
      </c>
      <c r="K98" s="3">
        <v>5.61</v>
      </c>
      <c r="L98" s="8">
        <f t="shared" si="3"/>
        <v>7.7661193288780126</v>
      </c>
      <c r="M98" s="13">
        <f>N98*N99*N100*N101*N102*N103*N104*N105*N106*N107*N108*N109*N110*N111*N112*N113</f>
        <v>1.3843349962349398</v>
      </c>
      <c r="N98" s="4">
        <v>1.0158603162650603</v>
      </c>
      <c r="O98">
        <v>1.25</v>
      </c>
      <c r="P98">
        <v>3.73</v>
      </c>
      <c r="Q98">
        <v>0</v>
      </c>
      <c r="R98" s="11">
        <v>0</v>
      </c>
      <c r="S98" s="11">
        <v>0</v>
      </c>
      <c r="T98" s="9">
        <v>0</v>
      </c>
      <c r="U98">
        <v>0</v>
      </c>
      <c r="V98">
        <v>0</v>
      </c>
      <c r="W98">
        <v>0</v>
      </c>
      <c r="X98">
        <v>0</v>
      </c>
      <c r="Y98">
        <f>VLOOKUP(C98,Sheet1!$A$1:$H$52,8, FALSE)</f>
        <v>16.5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 ht="15" x14ac:dyDescent="0.25">
      <c r="A99">
        <v>2003</v>
      </c>
      <c r="B99">
        <v>5</v>
      </c>
      <c r="C99" t="s">
        <v>2</v>
      </c>
      <c r="D99" s="2">
        <v>26.6</v>
      </c>
      <c r="E99">
        <v>54.936706999999998</v>
      </c>
      <c r="F99">
        <v>1</v>
      </c>
      <c r="G99">
        <v>22.711842659999999</v>
      </c>
      <c r="H99">
        <v>2724816</v>
      </c>
      <c r="I99">
        <v>25524</v>
      </c>
      <c r="J99">
        <f t="shared" si="2"/>
        <v>34782.11116052814</v>
      </c>
      <c r="K99" s="3">
        <v>5.57</v>
      </c>
      <c r="L99" s="8">
        <f t="shared" si="3"/>
        <v>7.5903604123233714</v>
      </c>
      <c r="M99" s="13">
        <f>N99*N100*N101*N102*N103*N104*N105*N106*N107*N108*N109*N110*N111*N112*N113</f>
        <v>1.3627217975445909</v>
      </c>
      <c r="N99" s="4">
        <v>1.0227009497336113</v>
      </c>
      <c r="O99">
        <v>1.28</v>
      </c>
      <c r="P99">
        <v>4.66</v>
      </c>
      <c r="Q99">
        <v>0</v>
      </c>
      <c r="R99" s="11">
        <v>0</v>
      </c>
      <c r="S99" s="11">
        <v>0</v>
      </c>
      <c r="T99" s="9">
        <v>0</v>
      </c>
      <c r="U99">
        <v>0</v>
      </c>
      <c r="V99">
        <v>0</v>
      </c>
      <c r="W99">
        <v>0</v>
      </c>
      <c r="X99">
        <v>0</v>
      </c>
      <c r="Y99">
        <f>VLOOKUP(C99,Sheet1!$A$1:$H$52,8, FALSE)</f>
        <v>16.5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 ht="15" x14ac:dyDescent="0.25">
      <c r="A100">
        <v>2004</v>
      </c>
      <c r="B100">
        <v>5</v>
      </c>
      <c r="C100" t="s">
        <v>2</v>
      </c>
      <c r="D100" s="2">
        <v>27.5</v>
      </c>
      <c r="E100">
        <v>55.388376000000001</v>
      </c>
      <c r="F100">
        <v>1</v>
      </c>
      <c r="G100">
        <v>22.62341249</v>
      </c>
      <c r="H100">
        <v>2749686</v>
      </c>
      <c r="I100">
        <v>26924</v>
      </c>
      <c r="J100">
        <f t="shared" si="2"/>
        <v>35875.513449603626</v>
      </c>
      <c r="K100" s="3">
        <v>5.67</v>
      </c>
      <c r="L100" s="8">
        <f t="shared" si="3"/>
        <v>7.5551240996602491</v>
      </c>
      <c r="M100" s="13">
        <f>N100*N101*N102*N103*N104*N105*N106*N107*N108*N109*N110*N111*N112*N113</f>
        <v>1.3324733861834654</v>
      </c>
      <c r="N100" s="4">
        <v>1.0267723669309172</v>
      </c>
      <c r="O100">
        <v>1.36</v>
      </c>
      <c r="P100">
        <v>4.7300000000000004</v>
      </c>
      <c r="Q100">
        <v>0</v>
      </c>
      <c r="R100" s="11">
        <v>0</v>
      </c>
      <c r="S100" s="11">
        <v>0</v>
      </c>
      <c r="T100" s="9">
        <v>0</v>
      </c>
      <c r="U100">
        <v>0</v>
      </c>
      <c r="V100">
        <v>0</v>
      </c>
      <c r="W100">
        <v>0</v>
      </c>
      <c r="X100">
        <v>0</v>
      </c>
      <c r="Y100">
        <f>VLOOKUP(C100,Sheet1!$A$1:$H$52,8, FALSE)</f>
        <v>16.5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 ht="15" x14ac:dyDescent="0.25">
      <c r="A101">
        <v>2005</v>
      </c>
      <c r="B101">
        <v>5</v>
      </c>
      <c r="C101" t="s">
        <v>2</v>
      </c>
      <c r="D101" s="2">
        <v>25.6</v>
      </c>
      <c r="E101">
        <v>55.643402999999999</v>
      </c>
      <c r="F101">
        <v>1</v>
      </c>
      <c r="G101">
        <v>21.558927629999999</v>
      </c>
      <c r="H101">
        <v>2781097</v>
      </c>
      <c r="I101">
        <v>28047</v>
      </c>
      <c r="J101">
        <f t="shared" si="2"/>
        <v>36397.435562075363</v>
      </c>
      <c r="K101" s="3">
        <v>6.3</v>
      </c>
      <c r="L101" s="8">
        <f t="shared" si="3"/>
        <v>8.1756995058678203</v>
      </c>
      <c r="M101" s="13">
        <f>N101*N102*N103*N104*N105*N106*N107*N108*N109*N110*N111*N112*N113</f>
        <v>1.2977300802964795</v>
      </c>
      <c r="N101" s="4">
        <v>1.0339274684549546</v>
      </c>
      <c r="O101">
        <v>1.54</v>
      </c>
      <c r="P101">
        <v>7.06</v>
      </c>
      <c r="Q101">
        <v>0</v>
      </c>
      <c r="R101" s="11">
        <v>0</v>
      </c>
      <c r="S101" s="11">
        <v>0</v>
      </c>
      <c r="T101" s="9">
        <v>0</v>
      </c>
      <c r="U101">
        <v>0</v>
      </c>
      <c r="V101">
        <v>0</v>
      </c>
      <c r="W101">
        <v>0</v>
      </c>
      <c r="X101">
        <v>0</v>
      </c>
      <c r="Y101">
        <f>VLOOKUP(C101,Sheet1!$A$1:$H$52,8, FALSE)</f>
        <v>16.5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 ht="15" x14ac:dyDescent="0.25">
      <c r="A102">
        <v>2006</v>
      </c>
      <c r="B102">
        <v>5</v>
      </c>
      <c r="C102" t="s">
        <v>2</v>
      </c>
      <c r="D102" s="2">
        <v>27.7</v>
      </c>
      <c r="E102">
        <v>55.423439999999999</v>
      </c>
      <c r="F102">
        <v>1</v>
      </c>
      <c r="G102">
        <v>21.908225999999999</v>
      </c>
      <c r="H102">
        <v>2821761</v>
      </c>
      <c r="I102">
        <v>29438</v>
      </c>
      <c r="J102">
        <f t="shared" si="2"/>
        <v>36948.992331982081</v>
      </c>
      <c r="K102" s="3">
        <v>6.99</v>
      </c>
      <c r="L102" s="8">
        <f t="shared" si="3"/>
        <v>8.7734715809686392</v>
      </c>
      <c r="M102" s="13">
        <f>N102*N103*N104*N105*N106*N107*N108*N109*N110*N111*N112*N113</f>
        <v>1.2551461489225519</v>
      </c>
      <c r="N102" s="4">
        <v>1.0322594410070407</v>
      </c>
      <c r="O102">
        <v>1.69</v>
      </c>
      <c r="P102">
        <v>7.85</v>
      </c>
      <c r="Q102">
        <v>0</v>
      </c>
      <c r="R102" s="11">
        <v>0</v>
      </c>
      <c r="S102" s="11">
        <v>0</v>
      </c>
      <c r="T102" s="9">
        <v>0</v>
      </c>
      <c r="U102">
        <v>0</v>
      </c>
      <c r="V102">
        <v>0</v>
      </c>
      <c r="W102">
        <v>0</v>
      </c>
      <c r="X102">
        <v>0</v>
      </c>
      <c r="Y102">
        <f>VLOOKUP(C102,Sheet1!$A$1:$H$52,8, FALSE)</f>
        <v>16.5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 ht="15" x14ac:dyDescent="0.25">
      <c r="A103">
        <v>2007</v>
      </c>
      <c r="B103">
        <v>5</v>
      </c>
      <c r="C103" t="s">
        <v>2</v>
      </c>
      <c r="D103" s="2">
        <v>28.9</v>
      </c>
      <c r="E103">
        <v>55.05836</v>
      </c>
      <c r="F103">
        <v>1</v>
      </c>
      <c r="G103">
        <v>22.182933989999999</v>
      </c>
      <c r="H103">
        <v>2848650</v>
      </c>
      <c r="I103">
        <v>31070</v>
      </c>
      <c r="J103">
        <f t="shared" si="2"/>
        <v>37778.672006117988</v>
      </c>
      <c r="K103" s="3">
        <v>6.96</v>
      </c>
      <c r="L103" s="8">
        <f t="shared" si="3"/>
        <v>8.4628116241577462</v>
      </c>
      <c r="M103" s="13">
        <f>N103*N104*N105*N106*N107*N108*N109*N110*N111*N112*N113</f>
        <v>1.2159212103674923</v>
      </c>
      <c r="N103" s="4">
        <v>1.0285267248150136</v>
      </c>
      <c r="O103">
        <v>1.77</v>
      </c>
      <c r="P103">
        <v>8.64</v>
      </c>
      <c r="Q103">
        <v>0</v>
      </c>
      <c r="R103" s="11">
        <v>0</v>
      </c>
      <c r="S103" s="11">
        <v>0</v>
      </c>
      <c r="T103" s="9">
        <v>0</v>
      </c>
      <c r="U103">
        <v>0</v>
      </c>
      <c r="V103">
        <v>0</v>
      </c>
      <c r="W103">
        <v>0</v>
      </c>
      <c r="X103">
        <v>0</v>
      </c>
      <c r="Y103">
        <f>VLOOKUP(C103,Sheet1!$A$1:$H$52,8, FALSE)</f>
        <v>16.5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 ht="15" x14ac:dyDescent="0.25">
      <c r="A104">
        <v>2008</v>
      </c>
      <c r="B104">
        <v>5</v>
      </c>
      <c r="C104" t="s">
        <v>2</v>
      </c>
      <c r="D104" s="2">
        <v>29.3</v>
      </c>
      <c r="E104">
        <v>55.900858999999997</v>
      </c>
      <c r="F104">
        <v>2</v>
      </c>
      <c r="G104">
        <v>22.281654580000001</v>
      </c>
      <c r="H104">
        <v>2874554</v>
      </c>
      <c r="I104">
        <v>31940</v>
      </c>
      <c r="J104">
        <f t="shared" si="2"/>
        <v>37759.37223811337</v>
      </c>
      <c r="K104" s="3">
        <v>7.6</v>
      </c>
      <c r="L104" s="8">
        <f t="shared" si="3"/>
        <v>8.984697213827852</v>
      </c>
      <c r="M104" s="13">
        <f>N104*N105*N106*N107*N108*N109*N110*N111*N112*N113</f>
        <v>1.1821970018194543</v>
      </c>
      <c r="N104" s="4">
        <v>1.03839100296651</v>
      </c>
      <c r="O104">
        <v>2.0699999999999998</v>
      </c>
      <c r="P104">
        <v>13.62</v>
      </c>
      <c r="Q104">
        <v>0</v>
      </c>
      <c r="R104" s="11">
        <v>0</v>
      </c>
      <c r="S104" s="11">
        <v>0</v>
      </c>
      <c r="T104" s="9">
        <v>0</v>
      </c>
      <c r="U104">
        <v>0</v>
      </c>
      <c r="V104">
        <v>0</v>
      </c>
      <c r="W104">
        <v>0</v>
      </c>
      <c r="X104">
        <v>0</v>
      </c>
      <c r="Y104">
        <f>VLOOKUP(C104,Sheet1!$A$1:$H$52,8, FALSE)</f>
        <v>16.5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 ht="15" x14ac:dyDescent="0.25">
      <c r="A105">
        <v>2009</v>
      </c>
      <c r="B105">
        <v>5</v>
      </c>
      <c r="C105" t="s">
        <v>2</v>
      </c>
      <c r="D105" s="2">
        <v>29.1</v>
      </c>
      <c r="E105">
        <v>53.963127999999998</v>
      </c>
      <c r="F105">
        <v>2</v>
      </c>
      <c r="G105">
        <v>21.18295848</v>
      </c>
      <c r="H105">
        <v>2896843</v>
      </c>
      <c r="I105">
        <v>31153</v>
      </c>
      <c r="J105">
        <f t="shared" si="2"/>
        <v>35467.355834620284</v>
      </c>
      <c r="K105" s="3">
        <v>7.57</v>
      </c>
      <c r="L105" s="8">
        <f t="shared" si="3"/>
        <v>8.6183636782356619</v>
      </c>
      <c r="M105" s="13">
        <f>N105*N106*N107*N108*N109*N110*N111*N112*N113</f>
        <v>1.138489257362703</v>
      </c>
      <c r="N105" s="4">
        <v>0.99644453733700245</v>
      </c>
      <c r="O105">
        <v>2.21</v>
      </c>
      <c r="P105">
        <v>8.98</v>
      </c>
      <c r="Q105">
        <v>0</v>
      </c>
      <c r="R105" s="11">
        <v>0</v>
      </c>
      <c r="S105" s="11">
        <v>0</v>
      </c>
      <c r="T105" s="9">
        <v>0</v>
      </c>
      <c r="U105">
        <v>0</v>
      </c>
      <c r="V105">
        <v>0</v>
      </c>
      <c r="W105">
        <v>0</v>
      </c>
      <c r="X105">
        <v>0</v>
      </c>
      <c r="Y105">
        <f>VLOOKUP(C105,Sheet1!$A$1:$H$52,8, FALSE)</f>
        <v>16.5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 ht="15" x14ac:dyDescent="0.25">
      <c r="A106">
        <v>2010</v>
      </c>
      <c r="B106">
        <v>5</v>
      </c>
      <c r="C106" t="s">
        <v>2</v>
      </c>
      <c r="D106" s="2">
        <v>32.6</v>
      </c>
      <c r="E106">
        <v>54.558633999999998</v>
      </c>
      <c r="F106">
        <v>2</v>
      </c>
      <c r="G106">
        <v>22.492608879999999</v>
      </c>
      <c r="H106">
        <v>2921964</v>
      </c>
      <c r="I106">
        <v>31927</v>
      </c>
      <c r="J106">
        <f t="shared" si="2"/>
        <v>36478.243552782667</v>
      </c>
      <c r="K106" s="3">
        <v>7.28</v>
      </c>
      <c r="L106" s="8">
        <f t="shared" si="3"/>
        <v>8.3177753332370035</v>
      </c>
      <c r="M106" s="13">
        <f>N106*N107*N108*N109*N110*N111*N112*N113</f>
        <v>1.1425515567633246</v>
      </c>
      <c r="N106" s="4">
        <v>1.0164004344238988</v>
      </c>
      <c r="O106">
        <v>2.27</v>
      </c>
      <c r="P106">
        <v>12.57</v>
      </c>
      <c r="Q106">
        <v>0</v>
      </c>
      <c r="R106" s="11">
        <v>0</v>
      </c>
      <c r="S106" s="11">
        <v>0</v>
      </c>
      <c r="T106" s="9">
        <v>0</v>
      </c>
      <c r="U106">
        <v>0</v>
      </c>
      <c r="V106">
        <v>0</v>
      </c>
      <c r="W106">
        <v>0</v>
      </c>
      <c r="X106">
        <v>0</v>
      </c>
      <c r="Y106">
        <f>VLOOKUP(C106,Sheet1!$A$1:$H$52,8, FALSE)</f>
        <v>16.5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 ht="15" x14ac:dyDescent="0.25">
      <c r="A107">
        <v>2011</v>
      </c>
      <c r="B107">
        <v>5</v>
      </c>
      <c r="C107" t="s">
        <v>2</v>
      </c>
      <c r="D107" s="2">
        <v>34.5</v>
      </c>
      <c r="E107">
        <v>55.294474999999998</v>
      </c>
      <c r="F107">
        <v>2</v>
      </c>
      <c r="G107">
        <v>22.846529820000001</v>
      </c>
      <c r="H107">
        <v>2940667</v>
      </c>
      <c r="I107">
        <v>33860</v>
      </c>
      <c r="J107">
        <f t="shared" si="2"/>
        <v>38062.553302561362</v>
      </c>
      <c r="K107" s="3">
        <v>7.43</v>
      </c>
      <c r="L107" s="8">
        <f t="shared" si="3"/>
        <v>8.3521787075614569</v>
      </c>
      <c r="M107" s="13">
        <f>N107*N108*N109*N110*N111*N112*N113</f>
        <v>1.1241155730230763</v>
      </c>
      <c r="N107" s="4">
        <v>1.0315684156862206</v>
      </c>
      <c r="O107">
        <v>2.39</v>
      </c>
      <c r="P107">
        <v>18.350000000000001</v>
      </c>
      <c r="Q107">
        <v>0</v>
      </c>
      <c r="R107" s="11">
        <v>0</v>
      </c>
      <c r="S107" s="11">
        <v>0</v>
      </c>
      <c r="T107" s="9">
        <v>0</v>
      </c>
      <c r="U107">
        <v>0</v>
      </c>
      <c r="V107">
        <v>0</v>
      </c>
      <c r="W107">
        <v>0</v>
      </c>
      <c r="X107">
        <v>0</v>
      </c>
      <c r="Y107">
        <f>VLOOKUP(C107,Sheet1!$A$1:$H$52,8, FALSE)</f>
        <v>16.5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 ht="15" x14ac:dyDescent="0.25">
      <c r="A108">
        <v>2012</v>
      </c>
      <c r="B108">
        <v>5</v>
      </c>
      <c r="C108" t="s">
        <v>2</v>
      </c>
      <c r="D108" s="2">
        <v>34.9</v>
      </c>
      <c r="E108">
        <v>54.789845</v>
      </c>
      <c r="F108">
        <v>2</v>
      </c>
      <c r="G108">
        <v>22.33744102</v>
      </c>
      <c r="H108">
        <v>2952164</v>
      </c>
      <c r="I108">
        <v>36239</v>
      </c>
      <c r="J108">
        <f t="shared" si="2"/>
        <v>39490.181776924881</v>
      </c>
      <c r="K108" s="3">
        <v>7.62</v>
      </c>
      <c r="L108" s="8">
        <f t="shared" si="3"/>
        <v>8.303628277274969</v>
      </c>
      <c r="M108" s="13">
        <f>N108*N109*N110*N111*N112*N113</f>
        <v>1.0897149970177125</v>
      </c>
      <c r="N108" s="4">
        <v>1.020693372652606</v>
      </c>
      <c r="O108">
        <v>2.38</v>
      </c>
      <c r="P108">
        <v>21.03</v>
      </c>
      <c r="Q108">
        <v>0</v>
      </c>
      <c r="R108" s="11">
        <v>0</v>
      </c>
      <c r="S108" s="11">
        <v>0</v>
      </c>
      <c r="T108" s="9">
        <v>0</v>
      </c>
      <c r="U108">
        <v>0</v>
      </c>
      <c r="V108">
        <v>0</v>
      </c>
      <c r="W108">
        <v>0</v>
      </c>
      <c r="X108">
        <v>0</v>
      </c>
      <c r="Y108">
        <f>VLOOKUP(C108,Sheet1!$A$1:$H$52,8, FALSE)</f>
        <v>16.5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 ht="15" x14ac:dyDescent="0.25">
      <c r="A109">
        <v>2013</v>
      </c>
      <c r="B109">
        <v>5</v>
      </c>
      <c r="C109" t="s">
        <v>2</v>
      </c>
      <c r="D109" s="2">
        <v>35.9</v>
      </c>
      <c r="E109">
        <v>57.373555000000003</v>
      </c>
      <c r="F109">
        <v>2</v>
      </c>
      <c r="G109">
        <v>23.09260403</v>
      </c>
      <c r="H109">
        <v>2959400</v>
      </c>
      <c r="I109">
        <v>36237</v>
      </c>
      <c r="J109">
        <f t="shared" si="2"/>
        <v>38687.428962439866</v>
      </c>
      <c r="K109" s="3">
        <v>7.93</v>
      </c>
      <c r="L109" s="8">
        <f t="shared" si="3"/>
        <v>8.4662447683899913</v>
      </c>
      <c r="M109" s="13">
        <f>N109*N110*N111*N112*N113</f>
        <v>1.0676222910958375</v>
      </c>
      <c r="N109" s="4">
        <v>1.0146483265562714</v>
      </c>
      <c r="O109">
        <v>2.34</v>
      </c>
      <c r="P109">
        <v>19.260000000000002</v>
      </c>
      <c r="Q109">
        <v>0</v>
      </c>
      <c r="R109" s="11">
        <v>0</v>
      </c>
      <c r="S109" s="11">
        <v>0</v>
      </c>
      <c r="T109" s="9">
        <v>0</v>
      </c>
      <c r="U109">
        <v>0</v>
      </c>
      <c r="V109">
        <v>0</v>
      </c>
      <c r="W109">
        <v>0</v>
      </c>
      <c r="X109">
        <v>0</v>
      </c>
      <c r="Y109">
        <f>VLOOKUP(C109,Sheet1!$A$1:$H$52,8, FALSE)</f>
        <v>16.5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 ht="15" x14ac:dyDescent="0.25">
      <c r="A110">
        <v>2014</v>
      </c>
      <c r="B110">
        <v>5</v>
      </c>
      <c r="C110" t="s">
        <v>2</v>
      </c>
      <c r="D110" s="2">
        <v>35.799999999999997</v>
      </c>
      <c r="E110">
        <v>56.512765999999999</v>
      </c>
      <c r="F110">
        <v>2</v>
      </c>
      <c r="G110">
        <v>23.243217170000001</v>
      </c>
      <c r="H110">
        <v>2967392</v>
      </c>
      <c r="I110">
        <v>38264</v>
      </c>
      <c r="J110">
        <f t="shared" si="2"/>
        <v>40261.732343403746</v>
      </c>
      <c r="K110" s="3">
        <v>7.9</v>
      </c>
      <c r="L110" s="8">
        <f t="shared" si="3"/>
        <v>8.3124525797849049</v>
      </c>
      <c r="M110" s="13">
        <f>N110*N111*N112*N113</f>
        <v>1.0522091873145449</v>
      </c>
      <c r="N110" s="4">
        <v>1.0162222297740822</v>
      </c>
      <c r="O110">
        <v>2.37</v>
      </c>
      <c r="P110">
        <v>18.3</v>
      </c>
      <c r="Q110">
        <v>0</v>
      </c>
      <c r="R110" s="11">
        <v>0</v>
      </c>
      <c r="S110" s="11">
        <v>0</v>
      </c>
      <c r="T110" s="9">
        <v>0</v>
      </c>
      <c r="U110">
        <v>0</v>
      </c>
      <c r="V110">
        <v>0</v>
      </c>
      <c r="W110">
        <v>0</v>
      </c>
      <c r="X110">
        <v>0</v>
      </c>
      <c r="Y110">
        <f>VLOOKUP(C110,Sheet1!$A$1:$H$52,8, FALSE)</f>
        <v>16.5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 ht="15" x14ac:dyDescent="0.25">
      <c r="A111">
        <v>2015</v>
      </c>
      <c r="B111">
        <v>5</v>
      </c>
      <c r="C111" t="s">
        <v>2</v>
      </c>
      <c r="D111" s="2">
        <v>27.3</v>
      </c>
      <c r="E111">
        <v>53.216106000000003</v>
      </c>
      <c r="F111">
        <v>2</v>
      </c>
      <c r="G111">
        <v>19.87106927</v>
      </c>
      <c r="H111">
        <v>2978048</v>
      </c>
      <c r="I111">
        <v>39513</v>
      </c>
      <c r="J111">
        <f t="shared" si="2"/>
        <v>40912.2536392482</v>
      </c>
      <c r="K111" s="3">
        <v>8.19</v>
      </c>
      <c r="L111" s="8">
        <f t="shared" si="3"/>
        <v>8.4800282769074169</v>
      </c>
      <c r="M111" s="13">
        <f>N111*N112*N113</f>
        <v>1.0354124880228837</v>
      </c>
      <c r="N111" s="4">
        <v>1.0011862713555244</v>
      </c>
      <c r="O111">
        <v>2.2200000000000002</v>
      </c>
      <c r="P111">
        <v>9.89</v>
      </c>
      <c r="Q111">
        <v>0</v>
      </c>
      <c r="R111" s="11">
        <v>0</v>
      </c>
      <c r="S111" s="11">
        <v>0</v>
      </c>
      <c r="T111" s="9">
        <v>0</v>
      </c>
      <c r="U111">
        <v>0</v>
      </c>
      <c r="V111">
        <v>0</v>
      </c>
      <c r="W111">
        <v>0</v>
      </c>
      <c r="X111">
        <v>0</v>
      </c>
      <c r="Y111">
        <f>VLOOKUP(C111,Sheet1!$A$1:$H$52,8, FALSE)</f>
        <v>16.5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  <row r="112" spans="1:105" ht="15" x14ac:dyDescent="0.25">
      <c r="A112">
        <v>2016</v>
      </c>
      <c r="B112">
        <v>5</v>
      </c>
      <c r="C112" t="s">
        <v>2</v>
      </c>
      <c r="D112" s="2">
        <v>30.5</v>
      </c>
      <c r="E112">
        <v>54.012880000000003</v>
      </c>
      <c r="F112">
        <v>2</v>
      </c>
      <c r="G112">
        <v>20.8427395</v>
      </c>
      <c r="H112">
        <v>2989918</v>
      </c>
      <c r="I112">
        <v>40385</v>
      </c>
      <c r="J112">
        <f t="shared" si="2"/>
        <v>41765.588008103514</v>
      </c>
      <c r="K112" s="3">
        <v>8.1300000000000008</v>
      </c>
      <c r="L112" s="8">
        <f t="shared" si="3"/>
        <v>8.407929441770003</v>
      </c>
      <c r="M112" s="13">
        <f>N112*N113</f>
        <v>1.0341856631943422</v>
      </c>
      <c r="N112" s="4">
        <v>1.0126158320570537</v>
      </c>
      <c r="O112">
        <v>2.11</v>
      </c>
      <c r="P112">
        <v>8.4499999999999993</v>
      </c>
      <c r="Q112">
        <v>0</v>
      </c>
      <c r="R112" s="11">
        <v>0</v>
      </c>
      <c r="S112" s="11">
        <v>0</v>
      </c>
      <c r="T112" s="9">
        <v>0</v>
      </c>
      <c r="U112">
        <v>0</v>
      </c>
      <c r="V112">
        <v>0</v>
      </c>
      <c r="W112">
        <v>0</v>
      </c>
      <c r="X112">
        <v>0</v>
      </c>
      <c r="Y112">
        <f>VLOOKUP(C112,Sheet1!$A$1:$H$52,8, FALSE)</f>
        <v>16.5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</row>
    <row r="113" spans="1:105" ht="15" x14ac:dyDescent="0.25">
      <c r="A113">
        <v>2017</v>
      </c>
      <c r="B113">
        <v>5</v>
      </c>
      <c r="C113" t="s">
        <v>2</v>
      </c>
      <c r="D113" s="2">
        <v>32</v>
      </c>
      <c r="E113">
        <v>55.370978000000001</v>
      </c>
      <c r="F113">
        <v>2</v>
      </c>
      <c r="G113">
        <v>21.404487719999999</v>
      </c>
      <c r="H113">
        <v>3001345</v>
      </c>
      <c r="I113">
        <v>41657</v>
      </c>
      <c r="J113">
        <f t="shared" si="2"/>
        <v>42544.339924224492</v>
      </c>
      <c r="K113" s="3">
        <v>8.26</v>
      </c>
      <c r="L113" s="8">
        <f t="shared" si="3"/>
        <v>8.435947086302285</v>
      </c>
      <c r="M113" s="13">
        <f>N113</f>
        <v>1.0213011000365964</v>
      </c>
      <c r="N113" s="4">
        <v>1.0213011000365964</v>
      </c>
      <c r="O113">
        <v>2.06</v>
      </c>
      <c r="P113">
        <v>11</v>
      </c>
      <c r="Q113">
        <v>0</v>
      </c>
      <c r="R113" s="11">
        <v>0</v>
      </c>
      <c r="S113" s="11">
        <v>0</v>
      </c>
      <c r="T113" s="9">
        <v>0</v>
      </c>
      <c r="U113">
        <v>0</v>
      </c>
      <c r="V113">
        <v>0</v>
      </c>
      <c r="W113">
        <v>0</v>
      </c>
      <c r="X113">
        <v>0</v>
      </c>
      <c r="Y113">
        <f>VLOOKUP(C113,Sheet1!$A$1:$H$52,8, FALSE)</f>
        <v>16.5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</row>
    <row r="114" spans="1:105" ht="15" x14ac:dyDescent="0.25">
      <c r="A114">
        <v>1990</v>
      </c>
      <c r="B114">
        <v>6</v>
      </c>
      <c r="C114" t="s">
        <v>3</v>
      </c>
      <c r="D114" s="2">
        <v>40.4</v>
      </c>
      <c r="E114">
        <v>53.172975999999998</v>
      </c>
      <c r="F114">
        <v>0</v>
      </c>
      <c r="G114">
        <v>11.937290519999999</v>
      </c>
      <c r="H114">
        <v>29959515</v>
      </c>
      <c r="I114">
        <v>21485</v>
      </c>
      <c r="J114">
        <f t="shared" si="2"/>
        <v>40306.608186108795</v>
      </c>
      <c r="K114" s="3">
        <v>8.84</v>
      </c>
      <c r="L114" s="8">
        <f t="shared" si="3"/>
        <v>16.584147841061288</v>
      </c>
      <c r="M114" s="13">
        <f>N114*N115*N116*N117*N118*N119*N120*N121*N122*N123*N124*N125*N126*N127*N128*N129*N130*N131*N132*N133*N134*N135*N136*N137*N138*N139*N140*N141</f>
        <v>1.8760348236494668</v>
      </c>
      <c r="N114" s="4">
        <v>1</v>
      </c>
      <c r="O114">
        <v>1.4550000000000001</v>
      </c>
      <c r="P114">
        <v>3.319</v>
      </c>
      <c r="Q114">
        <v>0</v>
      </c>
      <c r="R114" s="11">
        <v>0</v>
      </c>
      <c r="S114" s="11">
        <v>0</v>
      </c>
      <c r="T114" s="9">
        <v>0</v>
      </c>
      <c r="U114">
        <v>0</v>
      </c>
      <c r="V114">
        <v>0</v>
      </c>
      <c r="W114">
        <v>0</v>
      </c>
      <c r="X114">
        <v>0</v>
      </c>
      <c r="Y114">
        <f>VLOOKUP(C114,Sheet1!$A$1:$H$52,8, FALSE)</f>
        <v>51.333333333333336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</row>
    <row r="115" spans="1:105" ht="15" x14ac:dyDescent="0.25">
      <c r="A115">
        <v>1991</v>
      </c>
      <c r="B115">
        <v>6</v>
      </c>
      <c r="C115" t="s">
        <v>3</v>
      </c>
      <c r="D115" s="2">
        <v>38</v>
      </c>
      <c r="E115">
        <v>52.705786000000003</v>
      </c>
      <c r="F115">
        <v>0</v>
      </c>
      <c r="G115">
        <v>11.332304410000001</v>
      </c>
      <c r="H115">
        <v>30470736</v>
      </c>
      <c r="I115">
        <v>21857</v>
      </c>
      <c r="J115">
        <f t="shared" si="2"/>
        <v>41004.493140506398</v>
      </c>
      <c r="K115" s="3">
        <v>9.42</v>
      </c>
      <c r="L115" s="8">
        <f t="shared" si="3"/>
        <v>17.672248038777976</v>
      </c>
      <c r="M115" s="14">
        <f>N115*N116*N117*N118*N119*N120*N121*N122*N123*N124*N125*N126*N127*N128*N129*N130*N131*N132*N133*N134*N135*N136*N137*N138*N139*N140*N141</f>
        <v>1.8760348236494668</v>
      </c>
      <c r="N115" s="4">
        <v>1.0423496396453853</v>
      </c>
      <c r="O115">
        <v>1.4470000000000001</v>
      </c>
      <c r="P115">
        <v>2.4649999999999999</v>
      </c>
      <c r="Q115">
        <v>0</v>
      </c>
      <c r="R115" s="11">
        <v>0</v>
      </c>
      <c r="S115" s="11">
        <v>0</v>
      </c>
      <c r="T115" s="9">
        <v>0</v>
      </c>
      <c r="U115">
        <v>0</v>
      </c>
      <c r="V115">
        <v>0</v>
      </c>
      <c r="W115">
        <v>0</v>
      </c>
      <c r="X115">
        <v>0</v>
      </c>
      <c r="Y115">
        <f>VLOOKUP(C115,Sheet1!$A$1:$H$52,8, FALSE)</f>
        <v>51.333333333333336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</row>
    <row r="116" spans="1:105" ht="15" x14ac:dyDescent="0.25">
      <c r="A116">
        <v>1992</v>
      </c>
      <c r="B116">
        <v>6</v>
      </c>
      <c r="C116" t="s">
        <v>3</v>
      </c>
      <c r="D116" s="2">
        <v>45.6</v>
      </c>
      <c r="E116">
        <v>52.554169000000002</v>
      </c>
      <c r="F116">
        <v>0</v>
      </c>
      <c r="G116">
        <v>11.28292444</v>
      </c>
      <c r="H116">
        <v>30974659</v>
      </c>
      <c r="I116">
        <v>22678</v>
      </c>
      <c r="J116">
        <f t="shared" si="2"/>
        <v>40816.167735421877</v>
      </c>
      <c r="K116" s="3">
        <v>9.66</v>
      </c>
      <c r="L116" s="8">
        <f t="shared" si="3"/>
        <v>17.386197209814593</v>
      </c>
      <c r="M116" s="13">
        <f>N116*N117*N118*N119*N120*N121*N122*N123*N124*N125*N126*N127*N128*N129*N130*N131*N132*N133*N134*N135*N136*N137*N138*N139*N140*N141</f>
        <v>1.7998133757572043</v>
      </c>
      <c r="N116" s="4">
        <v>1.030288196781497</v>
      </c>
      <c r="O116">
        <v>1.4119999999999999</v>
      </c>
      <c r="P116">
        <v>2.4750000000000001</v>
      </c>
      <c r="Q116">
        <v>0</v>
      </c>
      <c r="R116" s="11">
        <v>0</v>
      </c>
      <c r="S116" s="11">
        <v>0</v>
      </c>
      <c r="T116" s="9">
        <v>0</v>
      </c>
      <c r="U116">
        <v>0</v>
      </c>
      <c r="V116">
        <v>0</v>
      </c>
      <c r="W116">
        <v>0</v>
      </c>
      <c r="X116">
        <v>0</v>
      </c>
      <c r="Y116">
        <f>VLOOKUP(C116,Sheet1!$A$1:$H$52,8, FALSE)</f>
        <v>51.333333333333336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</row>
    <row r="117" spans="1:105" ht="15" x14ac:dyDescent="0.25">
      <c r="A117">
        <v>1993</v>
      </c>
      <c r="B117">
        <v>6</v>
      </c>
      <c r="C117" t="s">
        <v>3</v>
      </c>
      <c r="D117" s="2">
        <v>42</v>
      </c>
      <c r="E117">
        <v>51.236578999999999</v>
      </c>
      <c r="F117">
        <v>0</v>
      </c>
      <c r="G117">
        <v>10.835842680000001</v>
      </c>
      <c r="H117">
        <v>31274928</v>
      </c>
      <c r="I117">
        <v>23013</v>
      </c>
      <c r="J117">
        <f t="shared" si="2"/>
        <v>40201.47502969471</v>
      </c>
      <c r="K117" s="3">
        <v>9.69</v>
      </c>
      <c r="L117" s="8">
        <f t="shared" si="3"/>
        <v>16.927488508136346</v>
      </c>
      <c r="M117" s="13">
        <f>N117*N118*N119*N120*N121*N122*N123*N124*N125*N126*N127*N128*N129*N130*N131*N132*N133*N134*N135*N136*N137*N138*N139*N140*N141</f>
        <v>1.7469028388169605</v>
      </c>
      <c r="N117" s="4">
        <v>1.0295165696638553</v>
      </c>
      <c r="O117">
        <v>1.385</v>
      </c>
      <c r="P117">
        <v>2.3620000000000001</v>
      </c>
      <c r="Q117">
        <v>0</v>
      </c>
      <c r="R117" s="11">
        <v>0</v>
      </c>
      <c r="S117" s="11">
        <v>0</v>
      </c>
      <c r="T117" s="9">
        <v>0</v>
      </c>
      <c r="U117">
        <v>0</v>
      </c>
      <c r="V117">
        <v>0</v>
      </c>
      <c r="W117">
        <v>0</v>
      </c>
      <c r="X117">
        <v>0</v>
      </c>
      <c r="Y117">
        <f>VLOOKUP(C117,Sheet1!$A$1:$H$52,8, FALSE)</f>
        <v>51.333333333333336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</row>
    <row r="118" spans="1:105" ht="15" x14ac:dyDescent="0.25">
      <c r="A118">
        <v>1994</v>
      </c>
      <c r="B118">
        <v>6</v>
      </c>
      <c r="C118" t="s">
        <v>3</v>
      </c>
      <c r="D118" s="2">
        <v>49.5</v>
      </c>
      <c r="E118">
        <v>52.813661000000003</v>
      </c>
      <c r="F118">
        <v>0</v>
      </c>
      <c r="G118">
        <v>11.27254791</v>
      </c>
      <c r="H118">
        <v>31484435</v>
      </c>
      <c r="I118">
        <v>23581</v>
      </c>
      <c r="J118">
        <f t="shared" si="2"/>
        <v>40012.678820305751</v>
      </c>
      <c r="K118" s="3">
        <v>9.7799999999999994</v>
      </c>
      <c r="L118" s="8">
        <f t="shared" si="3"/>
        <v>16.594885664839921</v>
      </c>
      <c r="M118" s="13">
        <f>N118*N119*N120*N121*N122*N123*N124*N125*N126*N127*N128*N129*N130*N131*N132*N133*N134*N135*N136*N137*N138*N139*N140*N141</f>
        <v>1.6968185751370064</v>
      </c>
      <c r="N118" s="4">
        <v>1.026074415921546</v>
      </c>
      <c r="O118">
        <v>1.355</v>
      </c>
      <c r="P118">
        <v>2.4089999999999998</v>
      </c>
      <c r="Q118">
        <v>0</v>
      </c>
      <c r="R118" s="11">
        <v>0</v>
      </c>
      <c r="S118" s="11">
        <v>0</v>
      </c>
      <c r="T118" s="9">
        <v>0</v>
      </c>
      <c r="U118">
        <v>0</v>
      </c>
      <c r="V118">
        <v>0</v>
      </c>
      <c r="W118">
        <v>0</v>
      </c>
      <c r="X118">
        <v>0</v>
      </c>
      <c r="Y118">
        <f>VLOOKUP(C118,Sheet1!$A$1:$H$52,8, FALSE)</f>
        <v>51.333333333333336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</row>
    <row r="119" spans="1:105" ht="15" x14ac:dyDescent="0.25">
      <c r="A119">
        <v>1995</v>
      </c>
      <c r="B119">
        <v>6</v>
      </c>
      <c r="C119" t="s">
        <v>3</v>
      </c>
      <c r="D119" s="2">
        <v>37.1</v>
      </c>
      <c r="E119">
        <v>51.423617999999998</v>
      </c>
      <c r="F119">
        <v>0</v>
      </c>
      <c r="G119">
        <v>10.846432910000001</v>
      </c>
      <c r="H119">
        <v>31696582</v>
      </c>
      <c r="I119">
        <v>24629</v>
      </c>
      <c r="J119">
        <f t="shared" si="2"/>
        <v>40728.960822510817</v>
      </c>
      <c r="K119" s="3">
        <v>9.91</v>
      </c>
      <c r="L119" s="8">
        <f t="shared" si="3"/>
        <v>16.388160369933097</v>
      </c>
      <c r="M119" s="13">
        <f>N119*N120*N121*N122*N123*N124*N125*N126*N127*N128*N129*N130*N131*N132*N133*N134*N135*N136*N137*N138*N139*N140*N141</f>
        <v>1.653699330972058</v>
      </c>
      <c r="N119" s="4">
        <v>1.0280541968853656</v>
      </c>
      <c r="O119">
        <v>1.3180000000000001</v>
      </c>
      <c r="P119">
        <v>2.5859999999999999</v>
      </c>
      <c r="Q119">
        <v>0</v>
      </c>
      <c r="R119" s="11">
        <v>0</v>
      </c>
      <c r="S119" s="11">
        <v>0</v>
      </c>
      <c r="T119" s="9">
        <v>0</v>
      </c>
      <c r="U119">
        <v>0</v>
      </c>
      <c r="V119">
        <v>0</v>
      </c>
      <c r="W119">
        <v>0</v>
      </c>
      <c r="X119">
        <v>0</v>
      </c>
      <c r="Y119">
        <f>VLOOKUP(C119,Sheet1!$A$1:$H$52,8, FALSE)</f>
        <v>51.333333333333336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</row>
    <row r="120" spans="1:105" ht="15" x14ac:dyDescent="0.25">
      <c r="A120">
        <v>1996</v>
      </c>
      <c r="B120">
        <v>6</v>
      </c>
      <c r="C120" t="s">
        <v>3</v>
      </c>
      <c r="D120" s="2">
        <v>32.799999999999997</v>
      </c>
      <c r="E120">
        <v>51.363092999999999</v>
      </c>
      <c r="F120">
        <v>0</v>
      </c>
      <c r="G120">
        <v>10.69235104</v>
      </c>
      <c r="H120">
        <v>32018834</v>
      </c>
      <c r="I120">
        <v>25912</v>
      </c>
      <c r="J120">
        <f t="shared" si="2"/>
        <v>41681.321076233187</v>
      </c>
      <c r="K120" s="3">
        <v>9.48</v>
      </c>
      <c r="L120" s="8">
        <f t="shared" si="3"/>
        <v>15.249263808377997</v>
      </c>
      <c r="M120" s="13">
        <f>N120*N121*N122*N123*N124*N125*N126*N127*N128*N129*N130*N131*N132*N133*N134*N135*N136*N137*N138*N139*N140*N141</f>
        <v>1.6085721316854427</v>
      </c>
      <c r="N120" s="4">
        <v>1.029312041999344</v>
      </c>
      <c r="O120">
        <v>1.2889999999999999</v>
      </c>
      <c r="P120">
        <v>3.0339999999999998</v>
      </c>
      <c r="Q120">
        <v>0</v>
      </c>
      <c r="R120" s="11">
        <v>0</v>
      </c>
      <c r="S120" s="11">
        <v>0</v>
      </c>
      <c r="T120" s="9">
        <v>0</v>
      </c>
      <c r="U120">
        <v>0</v>
      </c>
      <c r="V120">
        <v>0</v>
      </c>
      <c r="W120">
        <v>0</v>
      </c>
      <c r="X120">
        <v>0</v>
      </c>
      <c r="Y120">
        <f>VLOOKUP(C120,Sheet1!$A$1:$H$52,8, FALSE)</f>
        <v>51.333333333333336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</row>
    <row r="121" spans="1:105" ht="15" x14ac:dyDescent="0.25">
      <c r="A121">
        <v>1997</v>
      </c>
      <c r="B121">
        <v>6</v>
      </c>
      <c r="C121" t="s">
        <v>3</v>
      </c>
      <c r="D121" s="2">
        <v>35.799999999999997</v>
      </c>
      <c r="E121">
        <v>51.826140000000002</v>
      </c>
      <c r="F121">
        <v>1</v>
      </c>
      <c r="G121">
        <v>10.612108109999999</v>
      </c>
      <c r="H121">
        <v>32486010</v>
      </c>
      <c r="I121">
        <v>27171</v>
      </c>
      <c r="J121">
        <f t="shared" si="2"/>
        <v>42461.869293911361</v>
      </c>
      <c r="K121" s="3">
        <v>9.5399999999999991</v>
      </c>
      <c r="L121" s="8">
        <f t="shared" si="3"/>
        <v>14.908771597067254</v>
      </c>
      <c r="M121" s="13">
        <f>N121*N122*N123*N124*N125*N126*N127*N128*N129*N130*N131*N132*N133*N134*N135*N136*N137*N138*N139*N140*N141</f>
        <v>1.5627643183508653</v>
      </c>
      <c r="N121" s="4">
        <v>1.0233768993730741</v>
      </c>
      <c r="O121">
        <v>1.2729999999999999</v>
      </c>
      <c r="P121">
        <v>2.7879999999999998</v>
      </c>
      <c r="Q121">
        <v>0</v>
      </c>
      <c r="R121" s="11">
        <v>0</v>
      </c>
      <c r="S121" s="11">
        <v>0</v>
      </c>
      <c r="T121" s="9">
        <v>0</v>
      </c>
      <c r="U121">
        <v>0</v>
      </c>
      <c r="V121">
        <v>0</v>
      </c>
      <c r="W121">
        <v>0</v>
      </c>
      <c r="X121">
        <v>0</v>
      </c>
      <c r="Y121">
        <f>VLOOKUP(C121,Sheet1!$A$1:$H$52,8, FALSE)</f>
        <v>51.333333333333336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</row>
    <row r="122" spans="1:105" ht="15" x14ac:dyDescent="0.25">
      <c r="A122">
        <v>1998</v>
      </c>
      <c r="B122">
        <v>6</v>
      </c>
      <c r="C122" t="s">
        <v>3</v>
      </c>
      <c r="D122" s="2">
        <v>39.4</v>
      </c>
      <c r="E122">
        <v>50.739671999999999</v>
      </c>
      <c r="F122">
        <v>1</v>
      </c>
      <c r="G122">
        <v>10.765694699999999</v>
      </c>
      <c r="H122">
        <v>32987675</v>
      </c>
      <c r="I122">
        <v>29100</v>
      </c>
      <c r="J122">
        <f t="shared" si="2"/>
        <v>44437.627712594753</v>
      </c>
      <c r="K122" s="3">
        <v>9.0299999999999994</v>
      </c>
      <c r="L122" s="8">
        <f t="shared" si="3"/>
        <v>13.789408187104144</v>
      </c>
      <c r="M122" s="13">
        <f>N122*N123*N124*N125*N126*N127*N128*N129*N130*N131*N132*N133*N134*N135*N136*N137*N138*N139*N140*N141</f>
        <v>1.5270662444190637</v>
      </c>
      <c r="N122" s="4">
        <v>1.0155227909874363</v>
      </c>
      <c r="O122">
        <v>1.252</v>
      </c>
      <c r="P122">
        <v>2.0790000000000002</v>
      </c>
      <c r="Q122">
        <v>0</v>
      </c>
      <c r="R122" s="11">
        <v>0</v>
      </c>
      <c r="S122" s="11">
        <v>0</v>
      </c>
      <c r="T122" s="9">
        <v>0</v>
      </c>
      <c r="U122">
        <v>0</v>
      </c>
      <c r="V122">
        <v>0</v>
      </c>
      <c r="W122">
        <v>0</v>
      </c>
      <c r="X122">
        <v>0</v>
      </c>
      <c r="Y122">
        <f>VLOOKUP(C122,Sheet1!$A$1:$H$52,8, FALSE)</f>
        <v>51.333333333333336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</row>
    <row r="123" spans="1:105" ht="15" x14ac:dyDescent="0.25">
      <c r="A123">
        <v>1999</v>
      </c>
      <c r="B123">
        <v>6</v>
      </c>
      <c r="C123" t="s">
        <v>3</v>
      </c>
      <c r="D123" s="2">
        <v>43.3</v>
      </c>
      <c r="E123">
        <v>51.349950999999997</v>
      </c>
      <c r="F123">
        <v>1</v>
      </c>
      <c r="G123">
        <v>10.7098885</v>
      </c>
      <c r="H123">
        <v>33499204</v>
      </c>
      <c r="I123">
        <v>30640</v>
      </c>
      <c r="J123">
        <f t="shared" si="2"/>
        <v>46074.11093502376</v>
      </c>
      <c r="K123" s="3">
        <v>8.75</v>
      </c>
      <c r="L123" s="8">
        <f t="shared" si="3"/>
        <v>13.157587163232961</v>
      </c>
      <c r="M123" s="13">
        <f>N123*N124*N125*N126*N127*N128*N129*N130*N131*N132*N133*N134*N135*N136*N137*N138*N139*N140*N141</f>
        <v>1.5037242472266241</v>
      </c>
      <c r="N123" s="4">
        <v>1.0218802719697357</v>
      </c>
      <c r="O123">
        <v>1.216</v>
      </c>
      <c r="P123">
        <v>2.4359999999999999</v>
      </c>
      <c r="Q123">
        <v>0</v>
      </c>
      <c r="R123" s="11">
        <v>0</v>
      </c>
      <c r="S123" s="11">
        <v>0</v>
      </c>
      <c r="T123" s="9">
        <v>0</v>
      </c>
      <c r="U123">
        <v>0</v>
      </c>
      <c r="V123">
        <v>0</v>
      </c>
      <c r="W123">
        <v>0</v>
      </c>
      <c r="X123">
        <v>0</v>
      </c>
      <c r="Y123">
        <f>VLOOKUP(C123,Sheet1!$A$1:$H$52,8, FALSE)</f>
        <v>51.333333333333336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</row>
    <row r="124" spans="1:105" ht="15" x14ac:dyDescent="0.25">
      <c r="A124">
        <v>2000</v>
      </c>
      <c r="B124">
        <v>6</v>
      </c>
      <c r="C124" t="s">
        <v>3</v>
      </c>
      <c r="D124" s="2">
        <v>52.9</v>
      </c>
      <c r="E124">
        <v>51.920929999999998</v>
      </c>
      <c r="F124">
        <v>1</v>
      </c>
      <c r="G124">
        <v>11.026407409999999</v>
      </c>
      <c r="H124">
        <v>33987977</v>
      </c>
      <c r="I124">
        <v>33364</v>
      </c>
      <c r="J124">
        <f t="shared" si="2"/>
        <v>49096.021481815005</v>
      </c>
      <c r="K124" s="3">
        <v>9.4700000000000006</v>
      </c>
      <c r="L124" s="8">
        <f t="shared" si="3"/>
        <v>13.935359172544903</v>
      </c>
      <c r="M124" s="13">
        <f>N124*N125*N126*N127*N128*N129*N130*N131*N132*N133*N134*N135*N136*N137*N138*N139*N140*N141</f>
        <v>1.4715268397618693</v>
      </c>
      <c r="N124" s="4">
        <v>1.0337685727149935</v>
      </c>
      <c r="O124">
        <v>1.2</v>
      </c>
      <c r="P124">
        <v>4.2939999999999996</v>
      </c>
      <c r="Q124">
        <v>0</v>
      </c>
      <c r="R124" s="11">
        <v>0</v>
      </c>
      <c r="S124" s="11">
        <v>0</v>
      </c>
      <c r="T124" s="9">
        <v>0</v>
      </c>
      <c r="U124">
        <v>0</v>
      </c>
      <c r="V124">
        <v>0</v>
      </c>
      <c r="W124">
        <v>0</v>
      </c>
      <c r="X124">
        <v>0</v>
      </c>
      <c r="Y124">
        <f>VLOOKUP(C124,Sheet1!$A$1:$H$52,8, FALSE)</f>
        <v>51.333333333333336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</row>
    <row r="125" spans="1:105" ht="15" x14ac:dyDescent="0.25">
      <c r="A125">
        <v>2001</v>
      </c>
      <c r="B125">
        <v>6</v>
      </c>
      <c r="C125" t="s">
        <v>3</v>
      </c>
      <c r="D125" s="2">
        <v>57.8</v>
      </c>
      <c r="E125">
        <v>53.132592000000002</v>
      </c>
      <c r="F125">
        <v>1</v>
      </c>
      <c r="G125">
        <v>11.002810609999999</v>
      </c>
      <c r="H125">
        <v>34479458</v>
      </c>
      <c r="I125">
        <v>34043</v>
      </c>
      <c r="J125">
        <f t="shared" si="2"/>
        <v>48458.803573848236</v>
      </c>
      <c r="K125" s="3">
        <v>11.22</v>
      </c>
      <c r="L125" s="8">
        <f t="shared" si="3"/>
        <v>15.971206300813009</v>
      </c>
      <c r="M125" s="13">
        <f>N125*N126*N127*N128*N129*N130*N131*N132*N133*N134*N135*N136*N137*N138*N139*N140*N141</f>
        <v>1.4234586720867208</v>
      </c>
      <c r="N125" s="4">
        <v>1.0282617111885402</v>
      </c>
      <c r="O125">
        <v>1.232</v>
      </c>
      <c r="P125">
        <v>3.726</v>
      </c>
      <c r="Q125">
        <v>0</v>
      </c>
      <c r="R125" s="11">
        <v>0</v>
      </c>
      <c r="S125" s="11">
        <v>0</v>
      </c>
      <c r="T125" s="9">
        <v>0</v>
      </c>
      <c r="U125">
        <v>0</v>
      </c>
      <c r="V125">
        <v>0</v>
      </c>
      <c r="W125">
        <v>0</v>
      </c>
      <c r="X125">
        <v>0</v>
      </c>
      <c r="Y125">
        <f>VLOOKUP(C125,Sheet1!$A$1:$H$52,8, FALSE)</f>
        <v>51.333333333333336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</row>
    <row r="126" spans="1:105" ht="15" x14ac:dyDescent="0.25">
      <c r="A126">
        <v>2002</v>
      </c>
      <c r="B126">
        <v>6</v>
      </c>
      <c r="C126" t="s">
        <v>3</v>
      </c>
      <c r="D126" s="2">
        <v>43.7</v>
      </c>
      <c r="E126">
        <v>52.850543999999999</v>
      </c>
      <c r="F126">
        <v>2</v>
      </c>
      <c r="G126">
        <v>10.82520746</v>
      </c>
      <c r="H126">
        <v>34871843</v>
      </c>
      <c r="I126">
        <v>34214</v>
      </c>
      <c r="J126">
        <f t="shared" si="2"/>
        <v>47363.63756118223</v>
      </c>
      <c r="K126" s="3">
        <v>12.19</v>
      </c>
      <c r="L126" s="8">
        <f t="shared" si="3"/>
        <v>16.875043604103915</v>
      </c>
      <c r="M126" s="13">
        <f>N126*N127*N128*N129*N130*N131*N132*N133*N134*N135*N136*N137*N138*N139*N140*N141</f>
        <v>1.3843349962349398</v>
      </c>
      <c r="N126" s="4">
        <v>1.0158603162650603</v>
      </c>
      <c r="O126">
        <v>1.25</v>
      </c>
      <c r="P126">
        <v>3.73</v>
      </c>
      <c r="Q126">
        <v>1</v>
      </c>
      <c r="R126" s="11">
        <v>60</v>
      </c>
      <c r="S126" s="11">
        <f>$R$126/AVERAGE($D$113:$D$125)</f>
        <v>1.4270032930845225</v>
      </c>
      <c r="T126" s="12">
        <v>2</v>
      </c>
      <c r="U126">
        <v>0</v>
      </c>
      <c r="V126">
        <v>0</v>
      </c>
      <c r="W126">
        <v>0</v>
      </c>
      <c r="X126">
        <v>0</v>
      </c>
      <c r="Y126">
        <f>VLOOKUP(C126,Sheet1!$A$1:$H$52,8, FALSE)</f>
        <v>51.333333333333336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</row>
    <row r="127" spans="1:105" ht="15" x14ac:dyDescent="0.25">
      <c r="A127">
        <v>2003</v>
      </c>
      <c r="B127">
        <v>6</v>
      </c>
      <c r="C127" t="s">
        <v>3</v>
      </c>
      <c r="D127" s="2">
        <v>42.7</v>
      </c>
      <c r="E127">
        <v>51.931570000000001</v>
      </c>
      <c r="F127">
        <v>3</v>
      </c>
      <c r="G127">
        <v>10.400610589999999</v>
      </c>
      <c r="H127">
        <v>35253159</v>
      </c>
      <c r="I127">
        <v>35415</v>
      </c>
      <c r="J127">
        <f t="shared" si="2"/>
        <v>48260.792460041688</v>
      </c>
      <c r="K127" s="3">
        <v>11.78</v>
      </c>
      <c r="L127" s="8">
        <f t="shared" si="3"/>
        <v>16.05286277507528</v>
      </c>
      <c r="M127" s="13">
        <f>N127*N128*N129*N130*N131*N132*N133*N134*N135*N136*N137*N138*N139*N140*N141</f>
        <v>1.3627217975445909</v>
      </c>
      <c r="N127" s="4">
        <v>1.0227009497336113</v>
      </c>
      <c r="O127">
        <v>1.28</v>
      </c>
      <c r="P127">
        <v>4.66</v>
      </c>
      <c r="Q127">
        <v>1</v>
      </c>
      <c r="R127" s="11">
        <v>60</v>
      </c>
      <c r="S127" s="11">
        <f t="shared" ref="S127:S141" si="5">$R$126/AVERAGE($D$113:$D$125)</f>
        <v>1.4270032930845225</v>
      </c>
      <c r="T127" s="12">
        <v>2</v>
      </c>
      <c r="U127">
        <v>0</v>
      </c>
      <c r="V127">
        <v>0</v>
      </c>
      <c r="W127">
        <v>0</v>
      </c>
      <c r="X127">
        <v>0</v>
      </c>
      <c r="Y127">
        <f>VLOOKUP(C127,Sheet1!$A$1:$H$52,8, FALSE)</f>
        <v>51.333333333333336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</row>
    <row r="128" spans="1:105" ht="15" x14ac:dyDescent="0.25">
      <c r="A128">
        <v>2004</v>
      </c>
      <c r="B128">
        <v>6</v>
      </c>
      <c r="C128" t="s">
        <v>3</v>
      </c>
      <c r="D128" s="2">
        <v>46.4</v>
      </c>
      <c r="E128">
        <v>52.689359000000003</v>
      </c>
      <c r="F128">
        <v>3</v>
      </c>
      <c r="G128">
        <v>10.79817581</v>
      </c>
      <c r="H128">
        <v>35574576</v>
      </c>
      <c r="I128">
        <v>37369</v>
      </c>
      <c r="J128">
        <f t="shared" si="2"/>
        <v>49793.197968289918</v>
      </c>
      <c r="K128" s="3">
        <v>11.35</v>
      </c>
      <c r="L128" s="8">
        <f t="shared" si="3"/>
        <v>15.123572933182333</v>
      </c>
      <c r="M128" s="13">
        <f>N128*N129*N130*N131*N132*N133*N134*N135*N136*N137*N138*N139*N140*N141</f>
        <v>1.3324733861834654</v>
      </c>
      <c r="N128" s="4">
        <v>1.0267723669309172</v>
      </c>
      <c r="O128">
        <v>1.36</v>
      </c>
      <c r="P128">
        <v>4.7300000000000004</v>
      </c>
      <c r="Q128">
        <v>1</v>
      </c>
      <c r="R128" s="11">
        <v>60</v>
      </c>
      <c r="S128" s="11">
        <f t="shared" si="5"/>
        <v>1.4270032930845225</v>
      </c>
      <c r="T128" s="12">
        <v>2</v>
      </c>
      <c r="U128">
        <v>0</v>
      </c>
      <c r="V128">
        <v>0</v>
      </c>
      <c r="W128">
        <v>0</v>
      </c>
      <c r="X128">
        <v>0</v>
      </c>
      <c r="Y128">
        <f>VLOOKUP(C128,Sheet1!$A$1:$H$52,8, FALSE)</f>
        <v>51.333333333333336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</row>
    <row r="129" spans="1:105" ht="15" x14ac:dyDescent="0.25">
      <c r="A129">
        <v>2005</v>
      </c>
      <c r="B129">
        <v>6</v>
      </c>
      <c r="C129" t="s">
        <v>3</v>
      </c>
      <c r="D129" s="2">
        <v>42</v>
      </c>
      <c r="E129">
        <v>52.052677000000003</v>
      </c>
      <c r="F129">
        <v>3</v>
      </c>
      <c r="G129">
        <v>10.647309140000001</v>
      </c>
      <c r="H129">
        <v>35827943</v>
      </c>
      <c r="I129">
        <v>39279</v>
      </c>
      <c r="J129">
        <f t="shared" si="2"/>
        <v>50973.539823965417</v>
      </c>
      <c r="K129" s="3">
        <v>11.63</v>
      </c>
      <c r="L129" s="8">
        <f t="shared" si="3"/>
        <v>15.092600833848058</v>
      </c>
      <c r="M129" s="13">
        <f>N129*N130*N131*N132*N133*N134*N135*N136*N137*N138*N139*N140*N141</f>
        <v>1.2977300802964795</v>
      </c>
      <c r="N129" s="4">
        <v>1.0339274684549546</v>
      </c>
      <c r="O129">
        <v>1.54</v>
      </c>
      <c r="P129">
        <v>7.06</v>
      </c>
      <c r="Q129">
        <v>1</v>
      </c>
      <c r="R129" s="11">
        <v>60</v>
      </c>
      <c r="S129" s="11">
        <f t="shared" si="5"/>
        <v>1.4270032930845225</v>
      </c>
      <c r="T129" s="12">
        <v>2</v>
      </c>
      <c r="U129">
        <v>0</v>
      </c>
      <c r="V129">
        <v>0</v>
      </c>
      <c r="W129">
        <v>0</v>
      </c>
      <c r="X129">
        <v>0</v>
      </c>
      <c r="Y129">
        <f>VLOOKUP(C129,Sheet1!$A$1:$H$52,8, FALSE)</f>
        <v>51.333333333333336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</row>
    <row r="130" spans="1:105" ht="15" x14ac:dyDescent="0.25">
      <c r="A130">
        <v>2006</v>
      </c>
      <c r="B130">
        <v>6</v>
      </c>
      <c r="C130" t="s">
        <v>3</v>
      </c>
      <c r="D130" s="2">
        <v>46.5</v>
      </c>
      <c r="E130">
        <v>52.242213</v>
      </c>
      <c r="F130">
        <v>3</v>
      </c>
      <c r="G130">
        <v>10.83157095</v>
      </c>
      <c r="H130">
        <v>36021202</v>
      </c>
      <c r="I130">
        <v>42088</v>
      </c>
      <c r="J130">
        <f t="shared" ref="J130:J193" si="6">I130*M130</f>
        <v>52826.591115852367</v>
      </c>
      <c r="K130" s="3">
        <v>12.82</v>
      </c>
      <c r="L130" s="8">
        <f t="shared" ref="L130:L193" si="7">K130*M130</f>
        <v>16.090973629187115</v>
      </c>
      <c r="M130" s="13">
        <f>N130*N131*N132*N133*N134*N135*N136*N137*N138*N139*N140*N141</f>
        <v>1.2551461489225519</v>
      </c>
      <c r="N130" s="4">
        <v>1.0322594410070407</v>
      </c>
      <c r="O130">
        <v>1.69</v>
      </c>
      <c r="P130">
        <v>7.85</v>
      </c>
      <c r="Q130">
        <v>1</v>
      </c>
      <c r="R130" s="11">
        <v>60</v>
      </c>
      <c r="S130" s="11">
        <f t="shared" si="5"/>
        <v>1.4270032930845225</v>
      </c>
      <c r="T130" s="12">
        <v>2</v>
      </c>
      <c r="U130">
        <v>0</v>
      </c>
      <c r="V130">
        <v>0</v>
      </c>
      <c r="W130">
        <v>0</v>
      </c>
      <c r="X130">
        <v>0</v>
      </c>
      <c r="Y130">
        <f>VLOOKUP(C130,Sheet1!$A$1:$H$52,8, FALSE)</f>
        <v>51.333333333333336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</row>
    <row r="131" spans="1:105" ht="15" x14ac:dyDescent="0.25">
      <c r="A131">
        <v>2007</v>
      </c>
      <c r="B131">
        <v>6</v>
      </c>
      <c r="C131" t="s">
        <v>3</v>
      </c>
      <c r="D131" s="2">
        <v>50</v>
      </c>
      <c r="E131">
        <v>53.205939000000001</v>
      </c>
      <c r="F131">
        <v>3</v>
      </c>
      <c r="G131">
        <v>10.90595661</v>
      </c>
      <c r="H131">
        <v>36250311</v>
      </c>
      <c r="I131">
        <v>43629</v>
      </c>
      <c r="J131">
        <f t="shared" si="6"/>
        <v>53049.426487123324</v>
      </c>
      <c r="K131" s="3">
        <v>12.8</v>
      </c>
      <c r="L131" s="8">
        <f t="shared" si="7"/>
        <v>15.563791492703903</v>
      </c>
      <c r="M131" s="13">
        <f>N131*N132*N133*N134*N135*N136*N137*N138*N139*N140*N141</f>
        <v>1.2159212103674923</v>
      </c>
      <c r="N131" s="4">
        <v>1.0285267248150136</v>
      </c>
      <c r="O131">
        <v>1.77</v>
      </c>
      <c r="P131">
        <v>8.64</v>
      </c>
      <c r="Q131">
        <v>1</v>
      </c>
      <c r="R131" s="11">
        <v>60</v>
      </c>
      <c r="S131" s="11">
        <f t="shared" si="5"/>
        <v>1.4270032930845225</v>
      </c>
      <c r="T131" s="12">
        <v>2</v>
      </c>
      <c r="U131">
        <v>0</v>
      </c>
      <c r="V131">
        <v>0</v>
      </c>
      <c r="W131">
        <v>0</v>
      </c>
      <c r="X131">
        <v>0</v>
      </c>
      <c r="Y131">
        <f>VLOOKUP(C131,Sheet1!$A$1:$H$52,8, FALSE)</f>
        <v>51.333333333333336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</row>
    <row r="132" spans="1:105" ht="15" x14ac:dyDescent="0.25">
      <c r="A132">
        <v>2008</v>
      </c>
      <c r="B132">
        <v>6</v>
      </c>
      <c r="C132" t="s">
        <v>3</v>
      </c>
      <c r="D132" s="2">
        <v>50.9</v>
      </c>
      <c r="E132">
        <v>53.261226999999998</v>
      </c>
      <c r="F132">
        <v>3</v>
      </c>
      <c r="G132">
        <v>10.367198009999999</v>
      </c>
      <c r="H132">
        <v>36604337</v>
      </c>
      <c r="I132">
        <v>43890</v>
      </c>
      <c r="J132">
        <f t="shared" si="6"/>
        <v>51886.626409855853</v>
      </c>
      <c r="K132" s="3">
        <v>12.49</v>
      </c>
      <c r="L132" s="8">
        <f t="shared" si="7"/>
        <v>14.765640552724985</v>
      </c>
      <c r="M132" s="13">
        <f>N132*N133*N134*N135*N136*N137*N138*N139*N140*N141</f>
        <v>1.1821970018194543</v>
      </c>
      <c r="N132" s="4">
        <v>1.03839100296651</v>
      </c>
      <c r="O132">
        <v>2.0699999999999998</v>
      </c>
      <c r="P132">
        <v>13.62</v>
      </c>
      <c r="Q132">
        <v>1</v>
      </c>
      <c r="R132" s="11">
        <v>60</v>
      </c>
      <c r="S132" s="11">
        <f t="shared" si="5"/>
        <v>1.4270032930845225</v>
      </c>
      <c r="T132" s="12">
        <v>2</v>
      </c>
      <c r="U132">
        <v>0</v>
      </c>
      <c r="V132">
        <v>0</v>
      </c>
      <c r="W132">
        <v>0</v>
      </c>
      <c r="X132">
        <v>0</v>
      </c>
      <c r="Y132">
        <f>VLOOKUP(C132,Sheet1!$A$1:$H$52,8, FALSE)</f>
        <v>51.333333333333336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</row>
    <row r="133" spans="1:105" ht="15" x14ac:dyDescent="0.25">
      <c r="A133">
        <v>2009</v>
      </c>
      <c r="B133">
        <v>6</v>
      </c>
      <c r="C133" t="s">
        <v>3</v>
      </c>
      <c r="D133" s="2">
        <v>47.9</v>
      </c>
      <c r="E133">
        <v>52.916181999999999</v>
      </c>
      <c r="F133">
        <v>3</v>
      </c>
      <c r="G133">
        <v>9.9073321070000002</v>
      </c>
      <c r="H133">
        <v>36961229</v>
      </c>
      <c r="I133">
        <v>42044</v>
      </c>
      <c r="J133">
        <f t="shared" si="6"/>
        <v>47866.642336557488</v>
      </c>
      <c r="K133" s="3">
        <v>13.24</v>
      </c>
      <c r="L133" s="8">
        <f t="shared" si="7"/>
        <v>15.073597767482187</v>
      </c>
      <c r="M133" s="13">
        <f>N133*N134*N135*N136*N137*N138*N139*N140*N141</f>
        <v>1.138489257362703</v>
      </c>
      <c r="N133" s="4">
        <v>0.99644453733700245</v>
      </c>
      <c r="O133">
        <v>2.21</v>
      </c>
      <c r="P133">
        <v>8.98</v>
      </c>
      <c r="Q133">
        <v>1</v>
      </c>
      <c r="R133" s="11">
        <v>60</v>
      </c>
      <c r="S133" s="11">
        <f t="shared" si="5"/>
        <v>1.4270032930845225</v>
      </c>
      <c r="T133" s="12">
        <v>2</v>
      </c>
      <c r="U133">
        <v>0</v>
      </c>
      <c r="V133">
        <v>0</v>
      </c>
      <c r="W133">
        <v>0</v>
      </c>
      <c r="X133">
        <v>0</v>
      </c>
      <c r="Y133">
        <f>VLOOKUP(C133,Sheet1!$A$1:$H$52,8, FALSE)</f>
        <v>51.333333333333336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</row>
    <row r="134" spans="1:105" ht="15" x14ac:dyDescent="0.25">
      <c r="A134">
        <v>2010</v>
      </c>
      <c r="B134">
        <v>6</v>
      </c>
      <c r="C134" t="s">
        <v>3</v>
      </c>
      <c r="D134" s="2">
        <v>43.5</v>
      </c>
      <c r="E134">
        <v>52.122902000000003</v>
      </c>
      <c r="F134">
        <v>3</v>
      </c>
      <c r="G134">
        <v>9.6715811279999997</v>
      </c>
      <c r="H134">
        <v>37319502</v>
      </c>
      <c r="I134">
        <v>43636</v>
      </c>
      <c r="J134">
        <f t="shared" si="6"/>
        <v>49856.379730924433</v>
      </c>
      <c r="K134" s="3">
        <v>13.01</v>
      </c>
      <c r="L134" s="8">
        <f t="shared" si="7"/>
        <v>14.864595753490853</v>
      </c>
      <c r="M134" s="13">
        <f>N134*N135*N136*N137*N138*N139*N140*N141</f>
        <v>1.1425515567633246</v>
      </c>
      <c r="N134" s="4">
        <v>1.0164004344238988</v>
      </c>
      <c r="O134">
        <v>2.27</v>
      </c>
      <c r="P134">
        <v>12.57</v>
      </c>
      <c r="Q134">
        <v>1</v>
      </c>
      <c r="R134" s="11">
        <v>60</v>
      </c>
      <c r="S134" s="11">
        <f t="shared" si="5"/>
        <v>1.4270032930845225</v>
      </c>
      <c r="T134" s="12">
        <v>2</v>
      </c>
      <c r="U134">
        <v>0</v>
      </c>
      <c r="V134">
        <v>0</v>
      </c>
      <c r="W134">
        <v>0</v>
      </c>
      <c r="X134">
        <v>0</v>
      </c>
      <c r="Y134">
        <f>VLOOKUP(C134,Sheet1!$A$1:$H$52,8, FALSE)</f>
        <v>51.333333333333336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</row>
    <row r="135" spans="1:105" ht="15" x14ac:dyDescent="0.25">
      <c r="A135">
        <v>2011</v>
      </c>
      <c r="B135">
        <v>6</v>
      </c>
      <c r="C135" t="s">
        <v>3</v>
      </c>
      <c r="D135" s="2">
        <v>36.4</v>
      </c>
      <c r="E135">
        <v>50.266368</v>
      </c>
      <c r="F135">
        <v>3</v>
      </c>
      <c r="G135">
        <v>9.2148179789999993</v>
      </c>
      <c r="H135">
        <v>37638369</v>
      </c>
      <c r="I135">
        <v>46175</v>
      </c>
      <c r="J135">
        <f t="shared" si="6"/>
        <v>51906.036584340545</v>
      </c>
      <c r="K135" s="3">
        <v>13.05</v>
      </c>
      <c r="L135" s="8">
        <f t="shared" si="7"/>
        <v>14.669708227951146</v>
      </c>
      <c r="M135" s="13">
        <f>N135*N136*N137*N138*N139*N140*N141</f>
        <v>1.1241155730230763</v>
      </c>
      <c r="N135" s="4">
        <v>1.0315684156862206</v>
      </c>
      <c r="O135">
        <v>2.39</v>
      </c>
      <c r="P135">
        <v>18.350000000000001</v>
      </c>
      <c r="Q135">
        <v>1</v>
      </c>
      <c r="R135" s="11">
        <v>60</v>
      </c>
      <c r="S135" s="11">
        <f t="shared" si="5"/>
        <v>1.4270032930845225</v>
      </c>
      <c r="T135" s="12">
        <v>2</v>
      </c>
      <c r="U135">
        <v>0</v>
      </c>
      <c r="V135">
        <v>0</v>
      </c>
      <c r="W135">
        <v>0</v>
      </c>
      <c r="X135">
        <v>0</v>
      </c>
      <c r="Y135">
        <f>VLOOKUP(C135,Sheet1!$A$1:$H$52,8, FALSE)</f>
        <v>51.333333333333336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</row>
    <row r="136" spans="1:105" ht="15" x14ac:dyDescent="0.25">
      <c r="A136">
        <v>2012</v>
      </c>
      <c r="B136">
        <v>6</v>
      </c>
      <c r="C136" t="s">
        <v>3</v>
      </c>
      <c r="D136" s="2">
        <v>48</v>
      </c>
      <c r="E136">
        <v>52.301042000000002</v>
      </c>
      <c r="F136">
        <v>3</v>
      </c>
      <c r="G136">
        <v>9.2593979540000007</v>
      </c>
      <c r="H136">
        <v>37948800</v>
      </c>
      <c r="I136">
        <v>48813</v>
      </c>
      <c r="J136">
        <f t="shared" si="6"/>
        <v>53192.258149425601</v>
      </c>
      <c r="K136" s="3">
        <v>13.53</v>
      </c>
      <c r="L136" s="8">
        <f t="shared" si="7"/>
        <v>14.743843909649648</v>
      </c>
      <c r="M136" s="13">
        <f>N136*N137*N138*N139*N140*N141</f>
        <v>1.0897149970177125</v>
      </c>
      <c r="N136" s="4">
        <v>1.020693372652606</v>
      </c>
      <c r="O136">
        <v>2.38</v>
      </c>
      <c r="P136">
        <v>21.03</v>
      </c>
      <c r="Q136">
        <v>1</v>
      </c>
      <c r="R136" s="11">
        <v>60</v>
      </c>
      <c r="S136" s="11">
        <f t="shared" si="5"/>
        <v>1.4270032930845225</v>
      </c>
      <c r="T136" s="12">
        <v>2</v>
      </c>
      <c r="U136">
        <v>0</v>
      </c>
      <c r="V136">
        <v>0</v>
      </c>
      <c r="W136">
        <v>0</v>
      </c>
      <c r="X136">
        <v>0</v>
      </c>
      <c r="Y136">
        <f>VLOOKUP(C136,Sheet1!$A$1:$H$52,8, FALSE)</f>
        <v>51.333333333333336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</row>
    <row r="137" spans="1:105" ht="15" x14ac:dyDescent="0.25">
      <c r="A137">
        <v>2013</v>
      </c>
      <c r="B137">
        <v>6</v>
      </c>
      <c r="C137" t="s">
        <v>3</v>
      </c>
      <c r="D137" s="2">
        <v>45.7</v>
      </c>
      <c r="E137">
        <v>51.906638999999998</v>
      </c>
      <c r="F137">
        <v>3</v>
      </c>
      <c r="G137">
        <v>9.2531281770000007</v>
      </c>
      <c r="H137">
        <v>38260787</v>
      </c>
      <c r="I137">
        <v>49303</v>
      </c>
      <c r="J137">
        <f t="shared" si="6"/>
        <v>52636.981817898079</v>
      </c>
      <c r="K137" s="3">
        <v>14.3</v>
      </c>
      <c r="L137" s="8">
        <f t="shared" si="7"/>
        <v>15.266998762670477</v>
      </c>
      <c r="M137" s="13">
        <f>N137*N138*N139*N140*N141</f>
        <v>1.0676222910958375</v>
      </c>
      <c r="N137" s="4">
        <v>1.0146483265562714</v>
      </c>
      <c r="O137">
        <v>2.34</v>
      </c>
      <c r="P137">
        <v>19.260000000000002</v>
      </c>
      <c r="Q137">
        <v>1</v>
      </c>
      <c r="R137" s="11">
        <v>60</v>
      </c>
      <c r="S137" s="11">
        <f t="shared" si="5"/>
        <v>1.4270032930845225</v>
      </c>
      <c r="T137" s="12">
        <v>2</v>
      </c>
      <c r="U137">
        <v>0</v>
      </c>
      <c r="V137">
        <v>0</v>
      </c>
      <c r="W137">
        <v>0</v>
      </c>
      <c r="X137">
        <v>0</v>
      </c>
      <c r="Y137">
        <f>VLOOKUP(C137,Sheet1!$A$1:$H$52,8, FALSE)</f>
        <v>51.333333333333336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</row>
    <row r="138" spans="1:105" ht="15" x14ac:dyDescent="0.25">
      <c r="A138">
        <v>2014</v>
      </c>
      <c r="B138">
        <v>6</v>
      </c>
      <c r="C138" t="s">
        <v>3</v>
      </c>
      <c r="D138" s="2">
        <v>46.3</v>
      </c>
      <c r="E138">
        <v>51.966065</v>
      </c>
      <c r="F138">
        <v>3</v>
      </c>
      <c r="G138">
        <v>9.0997295260000008</v>
      </c>
      <c r="H138">
        <v>38596972</v>
      </c>
      <c r="I138">
        <v>52363</v>
      </c>
      <c r="J138">
        <f t="shared" si="6"/>
        <v>55096.829675351517</v>
      </c>
      <c r="K138" s="3">
        <v>15.15</v>
      </c>
      <c r="L138" s="8">
        <f t="shared" si="7"/>
        <v>15.940969187815357</v>
      </c>
      <c r="M138" s="13">
        <f>N138*N139*N140*N141</f>
        <v>1.0522091873145449</v>
      </c>
      <c r="N138" s="4">
        <v>1.0162222297740822</v>
      </c>
      <c r="O138">
        <v>2.37</v>
      </c>
      <c r="P138">
        <v>18.3</v>
      </c>
      <c r="Q138">
        <v>1</v>
      </c>
      <c r="R138" s="11">
        <v>60</v>
      </c>
      <c r="S138" s="11">
        <f t="shared" si="5"/>
        <v>1.4270032930845225</v>
      </c>
      <c r="T138" s="12">
        <v>2</v>
      </c>
      <c r="U138">
        <v>0</v>
      </c>
      <c r="V138">
        <v>0</v>
      </c>
      <c r="W138">
        <v>0</v>
      </c>
      <c r="X138">
        <v>0</v>
      </c>
      <c r="Y138">
        <f>VLOOKUP(C138,Sheet1!$A$1:$H$52,8, FALSE)</f>
        <v>51.333333333333336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</row>
    <row r="139" spans="1:105" ht="15" x14ac:dyDescent="0.25">
      <c r="A139">
        <v>2015</v>
      </c>
      <c r="B139">
        <v>6</v>
      </c>
      <c r="C139" t="s">
        <v>3</v>
      </c>
      <c r="D139" s="2">
        <v>44.3</v>
      </c>
      <c r="E139">
        <v>52.320523999999999</v>
      </c>
      <c r="F139">
        <v>3</v>
      </c>
      <c r="G139">
        <v>9.223690822</v>
      </c>
      <c r="H139">
        <v>38918045</v>
      </c>
      <c r="I139">
        <v>55833</v>
      </c>
      <c r="J139">
        <f t="shared" si="6"/>
        <v>57810.185443781666</v>
      </c>
      <c r="K139" s="3">
        <v>15.42</v>
      </c>
      <c r="L139" s="8">
        <f t="shared" si="7"/>
        <v>15.966060565312866</v>
      </c>
      <c r="M139" s="13">
        <f>N139*N140*N141</f>
        <v>1.0354124880228837</v>
      </c>
      <c r="N139" s="4">
        <v>1.0011862713555244</v>
      </c>
      <c r="O139">
        <v>2.2200000000000002</v>
      </c>
      <c r="P139">
        <v>9.89</v>
      </c>
      <c r="Q139">
        <v>1</v>
      </c>
      <c r="R139" s="11">
        <v>60</v>
      </c>
      <c r="S139" s="11">
        <f t="shared" si="5"/>
        <v>1.4270032930845225</v>
      </c>
      <c r="T139" s="12">
        <v>2</v>
      </c>
      <c r="U139">
        <v>0</v>
      </c>
      <c r="V139">
        <v>0</v>
      </c>
      <c r="W139">
        <v>0</v>
      </c>
      <c r="X139">
        <v>0</v>
      </c>
      <c r="Y139">
        <f>VLOOKUP(C139,Sheet1!$A$1:$H$52,8, FALSE)</f>
        <v>51.333333333333336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</row>
    <row r="140" spans="1:105" ht="15" x14ac:dyDescent="0.25">
      <c r="A140">
        <v>2016</v>
      </c>
      <c r="B140">
        <v>6</v>
      </c>
      <c r="C140" t="s">
        <v>3</v>
      </c>
      <c r="D140" s="2">
        <v>36.6</v>
      </c>
      <c r="E140">
        <v>51.166683999999997</v>
      </c>
      <c r="F140">
        <v>3</v>
      </c>
      <c r="G140">
        <v>9.1627396399999999</v>
      </c>
      <c r="H140">
        <v>39167117</v>
      </c>
      <c r="I140">
        <v>58048</v>
      </c>
      <c r="J140">
        <f t="shared" si="6"/>
        <v>60032.409377105178</v>
      </c>
      <c r="K140" s="3">
        <v>15.23</v>
      </c>
      <c r="L140" s="8">
        <f t="shared" si="7"/>
        <v>15.750647650449833</v>
      </c>
      <c r="M140" s="13">
        <f>N140*N141</f>
        <v>1.0341856631943422</v>
      </c>
      <c r="N140" s="4">
        <v>1.0126158320570537</v>
      </c>
      <c r="O140">
        <v>2.11</v>
      </c>
      <c r="P140">
        <v>8.4499999999999993</v>
      </c>
      <c r="Q140">
        <v>1</v>
      </c>
      <c r="R140" s="11">
        <v>60</v>
      </c>
      <c r="S140" s="11">
        <f t="shared" si="5"/>
        <v>1.4270032930845225</v>
      </c>
      <c r="T140" s="12">
        <v>2</v>
      </c>
      <c r="U140">
        <v>0</v>
      </c>
      <c r="V140">
        <v>0</v>
      </c>
      <c r="W140">
        <v>0</v>
      </c>
      <c r="X140">
        <v>0</v>
      </c>
      <c r="Y140">
        <f>VLOOKUP(C140,Sheet1!$A$1:$H$52,8, FALSE)</f>
        <v>51.333333333333336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1:105" ht="15" x14ac:dyDescent="0.25">
      <c r="A141">
        <v>2017</v>
      </c>
      <c r="B141">
        <v>6</v>
      </c>
      <c r="C141" t="s">
        <v>3</v>
      </c>
      <c r="D141" s="2">
        <v>33</v>
      </c>
      <c r="E141">
        <v>49.974403000000002</v>
      </c>
      <c r="F141">
        <v>3</v>
      </c>
      <c r="G141">
        <v>9.1604733340000006</v>
      </c>
      <c r="H141">
        <v>39358497</v>
      </c>
      <c r="I141">
        <v>60549</v>
      </c>
      <c r="J141">
        <f t="shared" si="6"/>
        <v>61838.760306115873</v>
      </c>
      <c r="K141" s="3">
        <v>16.059999999999999</v>
      </c>
      <c r="L141" s="8">
        <f t="shared" si="7"/>
        <v>16.402095666587737</v>
      </c>
      <c r="M141" s="13">
        <f>N141</f>
        <v>1.0213011000365964</v>
      </c>
      <c r="N141" s="4">
        <v>1.0213011000365964</v>
      </c>
      <c r="O141">
        <v>2.06</v>
      </c>
      <c r="P141">
        <v>11</v>
      </c>
      <c r="Q141">
        <v>1</v>
      </c>
      <c r="R141" s="11">
        <v>60</v>
      </c>
      <c r="S141" s="11">
        <f t="shared" si="5"/>
        <v>1.4270032930845225</v>
      </c>
      <c r="T141" s="12">
        <v>2</v>
      </c>
      <c r="U141">
        <v>0</v>
      </c>
      <c r="V141">
        <v>0</v>
      </c>
      <c r="W141">
        <v>0</v>
      </c>
      <c r="X141">
        <v>0</v>
      </c>
      <c r="Y141">
        <f>VLOOKUP(C141,Sheet1!$A$1:$H$52,8, FALSE)</f>
        <v>51.333333333333336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</row>
    <row r="142" spans="1:105" ht="15" x14ac:dyDescent="0.25">
      <c r="A142">
        <v>1990</v>
      </c>
      <c r="B142">
        <v>8</v>
      </c>
      <c r="C142" t="s">
        <v>4</v>
      </c>
      <c r="D142" s="2">
        <v>31.3</v>
      </c>
      <c r="E142">
        <v>71.508694000000006</v>
      </c>
      <c r="F142">
        <v>0</v>
      </c>
      <c r="G142">
        <v>19.95771337</v>
      </c>
      <c r="H142">
        <v>3307618</v>
      </c>
      <c r="I142">
        <v>19853</v>
      </c>
      <c r="J142">
        <f t="shared" si="6"/>
        <v>37244.919353912868</v>
      </c>
      <c r="K142" s="3">
        <v>5.89</v>
      </c>
      <c r="L142" s="8">
        <f t="shared" si="7"/>
        <v>11.049845111295358</v>
      </c>
      <c r="M142" s="13">
        <f>N142*N143*N144*N145*N146*N147*N148*N149*N150*N151*N152*N153*N154*N155*N156*N157*N158*N159*N160*N161*N162*N163*N164*N165*N166*N167*N168*N169</f>
        <v>1.8760348236494668</v>
      </c>
      <c r="N142" s="4">
        <v>1</v>
      </c>
      <c r="O142">
        <v>1.4550000000000001</v>
      </c>
      <c r="P142">
        <v>3.319</v>
      </c>
      <c r="Q142">
        <v>0</v>
      </c>
      <c r="R142" s="11">
        <v>0</v>
      </c>
      <c r="S142" s="11">
        <v>0</v>
      </c>
      <c r="T142" s="9">
        <v>0</v>
      </c>
      <c r="U142">
        <v>0</v>
      </c>
      <c r="V142">
        <v>0</v>
      </c>
      <c r="W142">
        <v>0</v>
      </c>
      <c r="X142">
        <v>0</v>
      </c>
      <c r="Y142">
        <f>VLOOKUP(C142,Sheet1!$A$1:$H$52,8, FALSE)</f>
        <v>93.5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</row>
    <row r="143" spans="1:105" ht="15" x14ac:dyDescent="0.25">
      <c r="A143">
        <v>1991</v>
      </c>
      <c r="B143">
        <v>8</v>
      </c>
      <c r="C143" t="s">
        <v>4</v>
      </c>
      <c r="D143" s="2">
        <v>30.6</v>
      </c>
      <c r="E143">
        <v>69.844001000000006</v>
      </c>
      <c r="F143">
        <v>0</v>
      </c>
      <c r="G143">
        <v>19.866916669999998</v>
      </c>
      <c r="H143">
        <v>3387119</v>
      </c>
      <c r="I143">
        <v>20549</v>
      </c>
      <c r="J143">
        <f t="shared" si="6"/>
        <v>38550.639591172891</v>
      </c>
      <c r="K143" s="3">
        <v>5.95</v>
      </c>
      <c r="L143" s="8">
        <f t="shared" si="7"/>
        <v>11.162407200714329</v>
      </c>
      <c r="M143" s="14">
        <f>N143*N144*N145*N146*N147*N148*N149*N150*N151*N152*N153*N154*N155*N156*N157*N158*N159*N160*N161*N162*N163*N164*N165*N166*N167*N168*N169</f>
        <v>1.8760348236494668</v>
      </c>
      <c r="N143" s="4">
        <v>1.0423496396453853</v>
      </c>
      <c r="O143">
        <v>1.4470000000000001</v>
      </c>
      <c r="P143">
        <v>2.4649999999999999</v>
      </c>
      <c r="Q143">
        <v>0</v>
      </c>
      <c r="R143" s="11">
        <v>0</v>
      </c>
      <c r="S143" s="11">
        <v>0</v>
      </c>
      <c r="T143" s="9">
        <v>0</v>
      </c>
      <c r="U143">
        <v>0</v>
      </c>
      <c r="V143">
        <v>0</v>
      </c>
      <c r="W143">
        <v>0</v>
      </c>
      <c r="X143">
        <v>0</v>
      </c>
      <c r="Y143">
        <f>VLOOKUP(C143,Sheet1!$A$1:$H$52,8, FALSE)</f>
        <v>93.5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</row>
    <row r="144" spans="1:105" ht="15" x14ac:dyDescent="0.25">
      <c r="A144">
        <v>1992</v>
      </c>
      <c r="B144">
        <v>8</v>
      </c>
      <c r="C144" t="s">
        <v>4</v>
      </c>
      <c r="D144" s="2">
        <v>31.6</v>
      </c>
      <c r="E144">
        <v>70.485198999999994</v>
      </c>
      <c r="F144">
        <v>0</v>
      </c>
      <c r="G144">
        <v>19.528150279999998</v>
      </c>
      <c r="H144">
        <v>3495939</v>
      </c>
      <c r="I144">
        <v>21625</v>
      </c>
      <c r="J144">
        <f t="shared" si="6"/>
        <v>38920.964250749545</v>
      </c>
      <c r="K144" s="3">
        <v>6.02</v>
      </c>
      <c r="L144" s="8">
        <f t="shared" si="7"/>
        <v>10.834876522058369</v>
      </c>
      <c r="M144" s="13">
        <f>N144*N145*N146*N147*N148*N149*N150*N151*N152*N153*N154*N155*N156*N157*N158*N159*N160*N161*N162*N163*N164*N165*N166*N167*N168*N169</f>
        <v>1.7998133757572043</v>
      </c>
      <c r="N144" s="4">
        <v>1.030288196781497</v>
      </c>
      <c r="O144">
        <v>1.4119999999999999</v>
      </c>
      <c r="P144">
        <v>2.4750000000000001</v>
      </c>
      <c r="Q144">
        <v>0</v>
      </c>
      <c r="R144" s="11">
        <v>0</v>
      </c>
      <c r="S144" s="11">
        <v>0</v>
      </c>
      <c r="T144" s="9">
        <v>0</v>
      </c>
      <c r="U144">
        <v>0</v>
      </c>
      <c r="V144">
        <v>0</v>
      </c>
      <c r="W144">
        <v>0</v>
      </c>
      <c r="X144">
        <v>0</v>
      </c>
      <c r="Y144">
        <f>VLOOKUP(C144,Sheet1!$A$1:$H$52,8, FALSE)</f>
        <v>93.5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</row>
    <row r="145" spans="1:105" ht="15" x14ac:dyDescent="0.25">
      <c r="A145">
        <v>1993</v>
      </c>
      <c r="B145">
        <v>8</v>
      </c>
      <c r="C145" t="s">
        <v>4</v>
      </c>
      <c r="D145" s="2">
        <v>32</v>
      </c>
      <c r="E145">
        <v>69.781688000000003</v>
      </c>
      <c r="F145">
        <v>0</v>
      </c>
      <c r="G145">
        <v>19.916724899999998</v>
      </c>
      <c r="H145">
        <v>3613734</v>
      </c>
      <c r="I145">
        <v>22639</v>
      </c>
      <c r="J145">
        <f t="shared" si="6"/>
        <v>39548.133367977171</v>
      </c>
      <c r="K145" s="3">
        <v>6.05</v>
      </c>
      <c r="L145" s="8">
        <f t="shared" si="7"/>
        <v>10.568762174842611</v>
      </c>
      <c r="M145" s="13">
        <f>N145*N146*N147*N148*N149*N150*N151*N152*N153*N154*N155*N156*N157*N158*N159*N160*N161*N162*N163*N164*N165*N166*N167*N168*N169</f>
        <v>1.7469028388169605</v>
      </c>
      <c r="N145" s="4">
        <v>1.0295165696638553</v>
      </c>
      <c r="O145">
        <v>1.385</v>
      </c>
      <c r="P145">
        <v>2.3620000000000001</v>
      </c>
      <c r="Q145">
        <v>0</v>
      </c>
      <c r="R145" s="11">
        <v>0</v>
      </c>
      <c r="S145" s="11">
        <v>0</v>
      </c>
      <c r="T145" s="9">
        <v>0</v>
      </c>
      <c r="U145">
        <v>0</v>
      </c>
      <c r="V145">
        <v>0</v>
      </c>
      <c r="W145">
        <v>0</v>
      </c>
      <c r="X145">
        <v>0</v>
      </c>
      <c r="Y145">
        <f>VLOOKUP(C145,Sheet1!$A$1:$H$52,8, FALSE)</f>
        <v>93.5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</row>
    <row r="146" spans="1:105" ht="15" x14ac:dyDescent="0.25">
      <c r="A146">
        <v>1994</v>
      </c>
      <c r="B146">
        <v>8</v>
      </c>
      <c r="C146" t="s">
        <v>4</v>
      </c>
      <c r="D146" s="2">
        <v>33.4</v>
      </c>
      <c r="E146">
        <v>70.100212999999997</v>
      </c>
      <c r="F146">
        <v>0</v>
      </c>
      <c r="G146">
        <v>19.438653670000001</v>
      </c>
      <c r="H146">
        <v>3724168</v>
      </c>
      <c r="I146">
        <v>23625</v>
      </c>
      <c r="J146">
        <f t="shared" si="6"/>
        <v>40087.338837611773</v>
      </c>
      <c r="K146" s="3">
        <v>6.07</v>
      </c>
      <c r="L146" s="8">
        <f t="shared" si="7"/>
        <v>10.299688751081629</v>
      </c>
      <c r="M146" s="13">
        <f>N146*N147*N148*N149*N150*N151*N152*N153*N154*N155*N156*N157*N158*N159*N160*N161*N162*N163*N164*N165*N166*N167*N168*N169</f>
        <v>1.6968185751370064</v>
      </c>
      <c r="N146" s="4">
        <v>1.026074415921546</v>
      </c>
      <c r="O146">
        <v>1.355</v>
      </c>
      <c r="P146">
        <v>2.4089999999999998</v>
      </c>
      <c r="Q146">
        <v>0</v>
      </c>
      <c r="R146" s="11">
        <v>0</v>
      </c>
      <c r="S146" s="11">
        <v>0</v>
      </c>
      <c r="T146" s="9">
        <v>0</v>
      </c>
      <c r="U146">
        <v>0</v>
      </c>
      <c r="V146">
        <v>0</v>
      </c>
      <c r="W146">
        <v>0</v>
      </c>
      <c r="X146">
        <v>0</v>
      </c>
      <c r="Y146">
        <f>VLOOKUP(C146,Sheet1!$A$1:$H$52,8, FALSE)</f>
        <v>93.5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</row>
    <row r="147" spans="1:105" ht="15" x14ac:dyDescent="0.25">
      <c r="A147">
        <v>1995</v>
      </c>
      <c r="B147">
        <v>8</v>
      </c>
      <c r="C147" t="s">
        <v>4</v>
      </c>
      <c r="D147" s="2">
        <v>32.5</v>
      </c>
      <c r="E147">
        <v>69.209467000000004</v>
      </c>
      <c r="F147">
        <v>0</v>
      </c>
      <c r="G147">
        <v>18.93395245</v>
      </c>
      <c r="H147">
        <v>3826653</v>
      </c>
      <c r="I147">
        <v>24995</v>
      </c>
      <c r="J147">
        <f t="shared" si="6"/>
        <v>41334.214777646594</v>
      </c>
      <c r="K147" s="3">
        <v>6.12</v>
      </c>
      <c r="L147" s="8">
        <f t="shared" si="7"/>
        <v>10.120639905548995</v>
      </c>
      <c r="M147" s="13">
        <f>N147*N148*N149*N150*N151*N152*N153*N154*N155*N156*N157*N158*N159*N160*N161*N162*N163*N164*N165*N166*N167*N168*N169</f>
        <v>1.653699330972058</v>
      </c>
      <c r="N147" s="4">
        <v>1.0280541968853656</v>
      </c>
      <c r="O147">
        <v>1.3180000000000001</v>
      </c>
      <c r="P147">
        <v>2.5859999999999999</v>
      </c>
      <c r="Q147">
        <v>0</v>
      </c>
      <c r="R147" s="11">
        <v>0</v>
      </c>
      <c r="S147" s="11">
        <v>0</v>
      </c>
      <c r="T147" s="9">
        <v>0</v>
      </c>
      <c r="U147">
        <v>0</v>
      </c>
      <c r="V147">
        <v>0</v>
      </c>
      <c r="W147">
        <v>0</v>
      </c>
      <c r="X147">
        <v>0</v>
      </c>
      <c r="Y147">
        <f>VLOOKUP(C147,Sheet1!$A$1:$H$52,8, FALSE)</f>
        <v>93.5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</row>
    <row r="148" spans="1:105" ht="15" x14ac:dyDescent="0.25">
      <c r="A148">
        <v>1996</v>
      </c>
      <c r="B148">
        <v>8</v>
      </c>
      <c r="C148" t="s">
        <v>4</v>
      </c>
      <c r="D148" s="2">
        <v>34.1</v>
      </c>
      <c r="E148">
        <v>68.882369999999995</v>
      </c>
      <c r="F148">
        <v>0</v>
      </c>
      <c r="G148">
        <v>19.215369750000001</v>
      </c>
      <c r="H148">
        <v>3919972</v>
      </c>
      <c r="I148">
        <v>26336</v>
      </c>
      <c r="J148">
        <f t="shared" si="6"/>
        <v>42363.35566006782</v>
      </c>
      <c r="K148" s="3">
        <v>6.05</v>
      </c>
      <c r="L148" s="8">
        <f t="shared" si="7"/>
        <v>9.7318613966969281</v>
      </c>
      <c r="M148" s="13">
        <f>N148*N149*N150*N151*N152*N153*N154*N155*N156*N157*N158*N159*N160*N161*N162*N163*N164*N165*N166*N167*N168*N169</f>
        <v>1.6085721316854427</v>
      </c>
      <c r="N148" s="4">
        <v>1.029312041999344</v>
      </c>
      <c r="O148">
        <v>1.2889999999999999</v>
      </c>
      <c r="P148">
        <v>3.0339999999999998</v>
      </c>
      <c r="Q148">
        <v>0</v>
      </c>
      <c r="R148" s="11">
        <v>0</v>
      </c>
      <c r="S148" s="11">
        <v>0</v>
      </c>
      <c r="T148" s="9">
        <v>0</v>
      </c>
      <c r="U148">
        <v>0</v>
      </c>
      <c r="V148">
        <v>0</v>
      </c>
      <c r="W148">
        <v>0</v>
      </c>
      <c r="X148">
        <v>0</v>
      </c>
      <c r="Y148">
        <f>VLOOKUP(C148,Sheet1!$A$1:$H$52,8, FALSE)</f>
        <v>93.5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</row>
    <row r="149" spans="1:105" ht="15" x14ac:dyDescent="0.25">
      <c r="A149">
        <v>1997</v>
      </c>
      <c r="B149">
        <v>8</v>
      </c>
      <c r="C149" t="s">
        <v>4</v>
      </c>
      <c r="D149" s="2">
        <v>34.299999999999997</v>
      </c>
      <c r="E149">
        <v>69.554727</v>
      </c>
      <c r="F149">
        <v>0</v>
      </c>
      <c r="G149">
        <v>18.77354442</v>
      </c>
      <c r="H149">
        <v>4018293</v>
      </c>
      <c r="I149">
        <v>27675</v>
      </c>
      <c r="J149">
        <f t="shared" si="6"/>
        <v>43249.502510360195</v>
      </c>
      <c r="K149" s="3">
        <v>5.95</v>
      </c>
      <c r="L149" s="8">
        <f t="shared" si="7"/>
        <v>9.298447694187649</v>
      </c>
      <c r="M149" s="13">
        <f>N149*N150*N151*N152*N153*N154*N155*N156*N157*N158*N159*N160*N161*N162*N163*N164*N165*N166*N167*N168*N169</f>
        <v>1.5627643183508653</v>
      </c>
      <c r="N149" s="4">
        <v>1.0233768993730741</v>
      </c>
      <c r="O149">
        <v>1.2729999999999999</v>
      </c>
      <c r="P149">
        <v>2.7879999999999998</v>
      </c>
      <c r="Q149">
        <v>0</v>
      </c>
      <c r="R149" s="11">
        <v>0</v>
      </c>
      <c r="S149" s="11">
        <v>0</v>
      </c>
      <c r="T149" s="9">
        <v>0</v>
      </c>
      <c r="U149">
        <v>0</v>
      </c>
      <c r="V149">
        <v>0</v>
      </c>
      <c r="W149">
        <v>0</v>
      </c>
      <c r="X149">
        <v>0</v>
      </c>
      <c r="Y149">
        <f>VLOOKUP(C149,Sheet1!$A$1:$H$52,8, FALSE)</f>
        <v>93.5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</row>
    <row r="150" spans="1:105" ht="15" x14ac:dyDescent="0.25">
      <c r="A150">
        <v>1998</v>
      </c>
      <c r="B150">
        <v>8</v>
      </c>
      <c r="C150" t="s">
        <v>4</v>
      </c>
      <c r="D150" s="2">
        <v>35.799999999999997</v>
      </c>
      <c r="E150">
        <v>68.923368999999994</v>
      </c>
      <c r="F150">
        <v>0</v>
      </c>
      <c r="G150">
        <v>18.876281049999999</v>
      </c>
      <c r="H150">
        <v>4116639</v>
      </c>
      <c r="I150">
        <v>29903</v>
      </c>
      <c r="J150">
        <f t="shared" si="6"/>
        <v>45663.861906863262</v>
      </c>
      <c r="K150" s="3">
        <v>5.95</v>
      </c>
      <c r="L150" s="8">
        <f t="shared" si="7"/>
        <v>9.0860441542934289</v>
      </c>
      <c r="M150" s="13">
        <f>N150*N151*N152*N153*N154*N155*N156*N157*N158*N159*N160*N161*N162*N163*N164*N165*N166*N167*N168*N169</f>
        <v>1.5270662444190637</v>
      </c>
      <c r="N150" s="4">
        <v>1.0155227909874363</v>
      </c>
      <c r="O150">
        <v>1.252</v>
      </c>
      <c r="P150">
        <v>2.0790000000000002</v>
      </c>
      <c r="Q150">
        <v>0</v>
      </c>
      <c r="R150" s="11">
        <v>0</v>
      </c>
      <c r="S150" s="11">
        <v>0</v>
      </c>
      <c r="T150" s="9">
        <v>0</v>
      </c>
      <c r="U150">
        <v>0</v>
      </c>
      <c r="V150">
        <v>0</v>
      </c>
      <c r="W150">
        <v>0</v>
      </c>
      <c r="X150">
        <v>0</v>
      </c>
      <c r="Y150">
        <f>VLOOKUP(C150,Sheet1!$A$1:$H$52,8, FALSE)</f>
        <v>93.5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</row>
    <row r="151" spans="1:105" ht="15" x14ac:dyDescent="0.25">
      <c r="A151">
        <v>1999</v>
      </c>
      <c r="B151">
        <v>8</v>
      </c>
      <c r="C151" t="s">
        <v>4</v>
      </c>
      <c r="D151" s="2">
        <v>35.9</v>
      </c>
      <c r="E151">
        <v>69.781578999999994</v>
      </c>
      <c r="F151">
        <v>0</v>
      </c>
      <c r="G151">
        <v>18.830029110000002</v>
      </c>
      <c r="H151">
        <v>4226018</v>
      </c>
      <c r="I151">
        <v>31477</v>
      </c>
      <c r="J151">
        <f t="shared" si="6"/>
        <v>47332.728129952447</v>
      </c>
      <c r="K151" s="3">
        <v>5.95</v>
      </c>
      <c r="L151" s="8">
        <f t="shared" si="7"/>
        <v>8.947159270998414</v>
      </c>
      <c r="M151" s="13">
        <f>N151*N152*N153*N154*N155*N156*N157*N158*N159*N160*N161*N162*N163*N164*N165*N166*N167*N168*N169</f>
        <v>1.5037242472266241</v>
      </c>
      <c r="N151" s="4">
        <v>1.0218802719697357</v>
      </c>
      <c r="O151">
        <v>1.216</v>
      </c>
      <c r="P151">
        <v>2.4359999999999999</v>
      </c>
      <c r="Q151">
        <v>0</v>
      </c>
      <c r="R151" s="11">
        <v>0</v>
      </c>
      <c r="S151" s="11">
        <v>0</v>
      </c>
      <c r="T151" s="9">
        <v>0</v>
      </c>
      <c r="U151">
        <v>0</v>
      </c>
      <c r="V151">
        <v>0</v>
      </c>
      <c r="W151">
        <v>0</v>
      </c>
      <c r="X151">
        <v>0</v>
      </c>
      <c r="Y151">
        <f>VLOOKUP(C151,Sheet1!$A$1:$H$52,8, FALSE)</f>
        <v>93.5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</row>
    <row r="152" spans="1:105" ht="15" x14ac:dyDescent="0.25">
      <c r="A152">
        <v>2000</v>
      </c>
      <c r="B152">
        <v>8</v>
      </c>
      <c r="C152" t="s">
        <v>4</v>
      </c>
      <c r="D152" s="2">
        <v>39.6</v>
      </c>
      <c r="E152">
        <v>69.093907999999999</v>
      </c>
      <c r="F152">
        <v>0</v>
      </c>
      <c r="G152">
        <v>19.554693669999999</v>
      </c>
      <c r="H152">
        <v>4326921</v>
      </c>
      <c r="I152">
        <v>34187</v>
      </c>
      <c r="J152">
        <f t="shared" si="6"/>
        <v>50307.088070939026</v>
      </c>
      <c r="K152" s="3">
        <v>5.88</v>
      </c>
      <c r="L152" s="8">
        <f t="shared" si="7"/>
        <v>8.6525778177997914</v>
      </c>
      <c r="M152" s="13">
        <f>N152*N153*N154*N155*N156*N157*N158*N159*N160*N161*N162*N163*N164*N165*N166*N167*N168*N169</f>
        <v>1.4715268397618693</v>
      </c>
      <c r="N152" s="4">
        <v>1.0337685727149935</v>
      </c>
      <c r="O152">
        <v>1.2</v>
      </c>
      <c r="P152">
        <v>4.2939999999999996</v>
      </c>
      <c r="Q152">
        <v>0</v>
      </c>
      <c r="R152" s="11">
        <v>0</v>
      </c>
      <c r="S152" s="11">
        <v>0</v>
      </c>
      <c r="T152" s="9">
        <v>0</v>
      </c>
      <c r="U152">
        <v>0</v>
      </c>
      <c r="V152">
        <v>0</v>
      </c>
      <c r="W152">
        <v>0</v>
      </c>
      <c r="X152">
        <v>0</v>
      </c>
      <c r="Y152">
        <f>VLOOKUP(C152,Sheet1!$A$1:$H$52,8, FALSE)</f>
        <v>93.5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</row>
    <row r="153" spans="1:105" ht="15" x14ac:dyDescent="0.25">
      <c r="A153">
        <v>2001</v>
      </c>
      <c r="B153">
        <v>8</v>
      </c>
      <c r="C153" t="s">
        <v>4</v>
      </c>
      <c r="D153" s="2">
        <v>41.8</v>
      </c>
      <c r="E153">
        <v>68.813314000000005</v>
      </c>
      <c r="F153">
        <v>0</v>
      </c>
      <c r="G153">
        <v>20.95696585</v>
      </c>
      <c r="H153">
        <v>4425687</v>
      </c>
      <c r="I153">
        <v>35023</v>
      </c>
      <c r="J153">
        <f t="shared" si="6"/>
        <v>49853.793072493223</v>
      </c>
      <c r="K153" s="3">
        <v>6.02</v>
      </c>
      <c r="L153" s="8">
        <f t="shared" si="7"/>
        <v>8.5692212059620587</v>
      </c>
      <c r="M153" s="13">
        <f>N153*N154*N155*N156*N157*N158*N159*N160*N161*N162*N163*N164*N165*N166*N167*N168*N169</f>
        <v>1.4234586720867208</v>
      </c>
      <c r="N153" s="4">
        <v>1.0282617111885402</v>
      </c>
      <c r="O153">
        <v>1.232</v>
      </c>
      <c r="P153">
        <v>3.726</v>
      </c>
      <c r="Q153">
        <v>0</v>
      </c>
      <c r="R153" s="11">
        <v>0</v>
      </c>
      <c r="S153" s="11">
        <v>0</v>
      </c>
      <c r="T153" s="9">
        <v>0</v>
      </c>
      <c r="U153">
        <v>0</v>
      </c>
      <c r="V153">
        <v>0</v>
      </c>
      <c r="W153">
        <v>0</v>
      </c>
      <c r="X153">
        <v>0</v>
      </c>
      <c r="Y153">
        <f>VLOOKUP(C153,Sheet1!$A$1:$H$52,8, FALSE)</f>
        <v>93.5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</row>
    <row r="154" spans="1:105" ht="15" x14ac:dyDescent="0.25">
      <c r="A154">
        <v>2002</v>
      </c>
      <c r="B154">
        <v>8</v>
      </c>
      <c r="C154" t="s">
        <v>4</v>
      </c>
      <c r="D154" s="2">
        <v>40.6</v>
      </c>
      <c r="E154">
        <v>69.408963</v>
      </c>
      <c r="F154">
        <v>1</v>
      </c>
      <c r="G154">
        <v>20.246903580000001</v>
      </c>
      <c r="H154">
        <v>4490406</v>
      </c>
      <c r="I154">
        <v>34608</v>
      </c>
      <c r="J154">
        <f t="shared" si="6"/>
        <v>47909.065549698797</v>
      </c>
      <c r="K154" s="3">
        <v>6</v>
      </c>
      <c r="L154" s="8">
        <f t="shared" si="7"/>
        <v>8.306009977409639</v>
      </c>
      <c r="M154" s="13">
        <f>N154*N155*N156*N157*N158*N159*N160*N161*N162*N163*N164*N165*N166*N167*N168*N169</f>
        <v>1.3843349962349398</v>
      </c>
      <c r="N154" s="4">
        <v>1.0158603162650603</v>
      </c>
      <c r="O154">
        <v>1.25</v>
      </c>
      <c r="P154">
        <v>3.73</v>
      </c>
      <c r="Q154">
        <v>0</v>
      </c>
      <c r="R154" s="11">
        <v>0</v>
      </c>
      <c r="S154" s="11">
        <v>0</v>
      </c>
      <c r="T154" s="9">
        <v>0</v>
      </c>
      <c r="U154">
        <v>0</v>
      </c>
      <c r="V154">
        <v>0</v>
      </c>
      <c r="W154">
        <v>0</v>
      </c>
      <c r="X154">
        <v>0</v>
      </c>
      <c r="Y154">
        <f>VLOOKUP(C154,Sheet1!$A$1:$H$52,8, FALSE)</f>
        <v>93.5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</row>
    <row r="155" spans="1:105" ht="15" x14ac:dyDescent="0.25">
      <c r="A155">
        <v>2003</v>
      </c>
      <c r="B155">
        <v>8</v>
      </c>
      <c r="C155" t="s">
        <v>4</v>
      </c>
      <c r="D155" s="2">
        <v>40.799999999999997</v>
      </c>
      <c r="E155">
        <v>68.540080000000003</v>
      </c>
      <c r="F155">
        <v>1</v>
      </c>
      <c r="G155">
        <v>19.93485729</v>
      </c>
      <c r="H155">
        <v>4528732</v>
      </c>
      <c r="I155">
        <v>34935</v>
      </c>
      <c r="J155">
        <f t="shared" si="6"/>
        <v>47606.68599722028</v>
      </c>
      <c r="K155" s="3">
        <v>6.77</v>
      </c>
      <c r="L155" s="8">
        <f t="shared" si="7"/>
        <v>9.22562656937688</v>
      </c>
      <c r="M155" s="13">
        <f>N155*N156*N157*N158*N159*N160*N161*N162*N163*N164*N165*N166*N167*N168*N169</f>
        <v>1.3627217975445909</v>
      </c>
      <c r="N155" s="4">
        <v>1.0227009497336113</v>
      </c>
      <c r="O155">
        <v>1.28</v>
      </c>
      <c r="P155">
        <v>4.66</v>
      </c>
      <c r="Q155">
        <v>0</v>
      </c>
      <c r="R155" s="11">
        <v>0</v>
      </c>
      <c r="S155" s="11">
        <v>0</v>
      </c>
      <c r="T155" s="9">
        <v>0</v>
      </c>
      <c r="U155">
        <v>0</v>
      </c>
      <c r="V155">
        <v>0</v>
      </c>
      <c r="W155">
        <v>0</v>
      </c>
      <c r="X155">
        <v>0</v>
      </c>
      <c r="Y155">
        <f>VLOOKUP(C155,Sheet1!$A$1:$H$52,8, FALSE)</f>
        <v>93.5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</row>
    <row r="156" spans="1:105" ht="15" x14ac:dyDescent="0.25">
      <c r="A156">
        <v>2004</v>
      </c>
      <c r="B156">
        <v>8</v>
      </c>
      <c r="C156" t="s">
        <v>4</v>
      </c>
      <c r="D156" s="2">
        <v>40.799999999999997</v>
      </c>
      <c r="E156">
        <v>68.884293999999997</v>
      </c>
      <c r="F156">
        <v>1</v>
      </c>
      <c r="G156">
        <v>20.343195810000001</v>
      </c>
      <c r="H156">
        <v>4575013</v>
      </c>
      <c r="I156">
        <v>35870</v>
      </c>
      <c r="J156">
        <f t="shared" si="6"/>
        <v>47795.820362400904</v>
      </c>
      <c r="K156" s="3">
        <v>6.95</v>
      </c>
      <c r="L156" s="8">
        <f t="shared" si="7"/>
        <v>9.2606900339750844</v>
      </c>
      <c r="M156" s="13">
        <f>N156*N157*N158*N159*N160*N161*N162*N163*N164*N165*N166*N167*N168*N169</f>
        <v>1.3324733861834654</v>
      </c>
      <c r="N156" s="4">
        <v>1.0267723669309172</v>
      </c>
      <c r="O156">
        <v>1.36</v>
      </c>
      <c r="P156">
        <v>4.7300000000000004</v>
      </c>
      <c r="Q156">
        <v>1</v>
      </c>
      <c r="R156" s="12">
        <v>30</v>
      </c>
      <c r="S156" s="12">
        <f>R156/AVERAGE(D142:D155)</f>
        <v>0.84968642524782501</v>
      </c>
      <c r="T156" s="9">
        <v>1</v>
      </c>
      <c r="U156">
        <v>0</v>
      </c>
      <c r="V156">
        <v>0</v>
      </c>
      <c r="W156">
        <v>0</v>
      </c>
      <c r="X156">
        <v>0</v>
      </c>
      <c r="Y156">
        <f>VLOOKUP(C156,Sheet1!$A$1:$H$52,8, FALSE)</f>
        <v>93.5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</row>
    <row r="157" spans="1:105" ht="15" x14ac:dyDescent="0.25">
      <c r="A157">
        <v>2005</v>
      </c>
      <c r="B157">
        <v>8</v>
      </c>
      <c r="C157" t="s">
        <v>4</v>
      </c>
      <c r="D157" s="2">
        <v>41.1</v>
      </c>
      <c r="E157">
        <v>68.543167999999994</v>
      </c>
      <c r="F157">
        <v>1</v>
      </c>
      <c r="G157">
        <v>20.57446294</v>
      </c>
      <c r="H157">
        <v>4631888</v>
      </c>
      <c r="I157">
        <v>37841</v>
      </c>
      <c r="J157">
        <f t="shared" si="6"/>
        <v>49107.403968499078</v>
      </c>
      <c r="K157" s="3">
        <v>7.64</v>
      </c>
      <c r="L157" s="8">
        <f t="shared" si="7"/>
        <v>9.9146578134651033</v>
      </c>
      <c r="M157" s="13">
        <f>N157*N158*N159*N160*N161*N162*N163*N164*N165*N166*N167*N168*N169</f>
        <v>1.2977300802964795</v>
      </c>
      <c r="N157" s="4">
        <v>1.0339274684549546</v>
      </c>
      <c r="O157">
        <v>1.54</v>
      </c>
      <c r="P157">
        <v>7.06</v>
      </c>
      <c r="Q157">
        <v>1</v>
      </c>
      <c r="R157" s="12">
        <v>30</v>
      </c>
      <c r="S157" s="12">
        <v>0.84968642524782501</v>
      </c>
      <c r="T157" s="9">
        <v>1</v>
      </c>
      <c r="U157">
        <v>0</v>
      </c>
      <c r="V157">
        <v>0</v>
      </c>
      <c r="W157">
        <v>0</v>
      </c>
      <c r="X157">
        <v>0</v>
      </c>
      <c r="Y157">
        <f>VLOOKUP(C157,Sheet1!$A$1:$H$52,8, FALSE)</f>
        <v>93.5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</row>
    <row r="158" spans="1:105" ht="15" x14ac:dyDescent="0.25">
      <c r="A158">
        <v>2006</v>
      </c>
      <c r="B158">
        <v>8</v>
      </c>
      <c r="C158" t="s">
        <v>4</v>
      </c>
      <c r="D158" s="2">
        <v>42</v>
      </c>
      <c r="E158">
        <v>68.700907999999998</v>
      </c>
      <c r="F158">
        <v>2</v>
      </c>
      <c r="G158">
        <v>20.408114099999999</v>
      </c>
      <c r="H158">
        <v>4720423</v>
      </c>
      <c r="I158">
        <v>40140</v>
      </c>
      <c r="J158">
        <f t="shared" si="6"/>
        <v>50381.566417751237</v>
      </c>
      <c r="K158" s="3">
        <v>7.61</v>
      </c>
      <c r="L158" s="8">
        <f t="shared" si="7"/>
        <v>9.5516621933006203</v>
      </c>
      <c r="M158" s="13">
        <f>N158*N159*N160*N161*N162*N163*N164*N165*N166*N167*N168*N169</f>
        <v>1.2551461489225519</v>
      </c>
      <c r="N158" s="4">
        <v>1.0322594410070407</v>
      </c>
      <c r="O158">
        <v>1.69</v>
      </c>
      <c r="P158">
        <v>7.85</v>
      </c>
      <c r="Q158">
        <v>1</v>
      </c>
      <c r="R158" s="12">
        <v>30</v>
      </c>
      <c r="S158" s="12">
        <v>0.84968642524782501</v>
      </c>
      <c r="T158" s="9">
        <v>1</v>
      </c>
      <c r="U158">
        <v>0</v>
      </c>
      <c r="V158">
        <v>0</v>
      </c>
      <c r="W158">
        <v>0</v>
      </c>
      <c r="X158">
        <v>0</v>
      </c>
      <c r="Y158">
        <f>VLOOKUP(C158,Sheet1!$A$1:$H$52,8, FALSE)</f>
        <v>93.5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</row>
    <row r="159" spans="1:105" ht="15" x14ac:dyDescent="0.25">
      <c r="A159">
        <v>2007</v>
      </c>
      <c r="B159">
        <v>8</v>
      </c>
      <c r="C159" t="s">
        <v>4</v>
      </c>
      <c r="D159" s="2">
        <v>43.4</v>
      </c>
      <c r="E159">
        <v>67.566602000000003</v>
      </c>
      <c r="F159">
        <v>2</v>
      </c>
      <c r="G159">
        <v>20.609684170000001</v>
      </c>
      <c r="H159">
        <v>4803868</v>
      </c>
      <c r="I159">
        <v>42024</v>
      </c>
      <c r="J159">
        <f t="shared" si="6"/>
        <v>51097.872944483497</v>
      </c>
      <c r="K159" s="3">
        <v>7.76</v>
      </c>
      <c r="L159" s="8">
        <f t="shared" si="7"/>
        <v>9.4355485924517399</v>
      </c>
      <c r="M159" s="13">
        <f>N159*N160*N161*N162*N163*N164*N165*N166*N167*N168*N169</f>
        <v>1.2159212103674923</v>
      </c>
      <c r="N159" s="4">
        <v>1.0285267248150136</v>
      </c>
      <c r="O159">
        <v>1.77</v>
      </c>
      <c r="P159">
        <v>8.64</v>
      </c>
      <c r="Q159">
        <v>1</v>
      </c>
      <c r="R159" s="12">
        <v>30</v>
      </c>
      <c r="S159" s="12">
        <v>0.84968642524782501</v>
      </c>
      <c r="T159" s="9">
        <v>1</v>
      </c>
      <c r="U159">
        <v>0</v>
      </c>
      <c r="V159">
        <v>0</v>
      </c>
      <c r="W159">
        <v>0</v>
      </c>
      <c r="X159">
        <v>0</v>
      </c>
      <c r="Y159">
        <f>VLOOKUP(C159,Sheet1!$A$1:$H$52,8, FALSE)</f>
        <v>93.5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</row>
    <row r="160" spans="1:105" ht="15" x14ac:dyDescent="0.25">
      <c r="A160">
        <v>2008</v>
      </c>
      <c r="B160">
        <v>8</v>
      </c>
      <c r="C160" t="s">
        <v>4</v>
      </c>
      <c r="D160" s="2">
        <v>41.5</v>
      </c>
      <c r="E160">
        <v>66.591126000000003</v>
      </c>
      <c r="F160">
        <v>2</v>
      </c>
      <c r="G160">
        <v>19.849534500000001</v>
      </c>
      <c r="H160">
        <v>4889730</v>
      </c>
      <c r="I160">
        <v>42689</v>
      </c>
      <c r="J160">
        <f t="shared" si="6"/>
        <v>50466.807810670682</v>
      </c>
      <c r="K160" s="3">
        <v>8.59</v>
      </c>
      <c r="L160" s="8">
        <f t="shared" si="7"/>
        <v>10.155072245629112</v>
      </c>
      <c r="M160" s="13">
        <f>N160*N161*N162*N163*N164*N165*N166*N167*N168*N169</f>
        <v>1.1821970018194543</v>
      </c>
      <c r="N160" s="4">
        <v>1.03839100296651</v>
      </c>
      <c r="O160">
        <v>2.0699999999999998</v>
      </c>
      <c r="P160">
        <v>13.62</v>
      </c>
      <c r="Q160">
        <v>1</v>
      </c>
      <c r="R160" s="12">
        <v>30</v>
      </c>
      <c r="S160" s="12">
        <v>0.84968642524782501</v>
      </c>
      <c r="T160" s="9">
        <v>1</v>
      </c>
      <c r="U160">
        <v>0</v>
      </c>
      <c r="V160">
        <v>0</v>
      </c>
      <c r="W160">
        <v>0</v>
      </c>
      <c r="X160">
        <v>0</v>
      </c>
      <c r="Y160">
        <f>VLOOKUP(C160,Sheet1!$A$1:$H$52,8, FALSE)</f>
        <v>93.5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</row>
    <row r="161" spans="1:105" ht="15" x14ac:dyDescent="0.25">
      <c r="A161">
        <v>2009</v>
      </c>
      <c r="B161">
        <v>8</v>
      </c>
      <c r="C161" t="s">
        <v>4</v>
      </c>
      <c r="D161" s="2">
        <v>38.9</v>
      </c>
      <c r="E161">
        <v>65.399852999999993</v>
      </c>
      <c r="F161">
        <v>2</v>
      </c>
      <c r="G161">
        <v>18.69100692</v>
      </c>
      <c r="H161">
        <v>4972195</v>
      </c>
      <c r="I161">
        <v>39982</v>
      </c>
      <c r="J161">
        <f t="shared" si="6"/>
        <v>45519.077487875591</v>
      </c>
      <c r="K161" s="3">
        <v>8.31</v>
      </c>
      <c r="L161" s="8">
        <f t="shared" si="7"/>
        <v>9.4608457286840633</v>
      </c>
      <c r="M161" s="13">
        <f>N161*N162*N163*N164*N165*N166*N167*N168*N169</f>
        <v>1.138489257362703</v>
      </c>
      <c r="N161" s="4">
        <v>0.99644453733700245</v>
      </c>
      <c r="O161">
        <v>2.21</v>
      </c>
      <c r="P161">
        <v>8.98</v>
      </c>
      <c r="Q161">
        <v>1</v>
      </c>
      <c r="R161" s="12">
        <v>30</v>
      </c>
      <c r="S161" s="12">
        <v>0.84968642524782501</v>
      </c>
      <c r="T161" s="9">
        <v>1</v>
      </c>
      <c r="U161">
        <v>0</v>
      </c>
      <c r="V161">
        <v>0</v>
      </c>
      <c r="W161">
        <v>0</v>
      </c>
      <c r="X161">
        <v>0</v>
      </c>
      <c r="Y161">
        <f>VLOOKUP(C161,Sheet1!$A$1:$H$52,8, FALSE)</f>
        <v>93.5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</row>
    <row r="162" spans="1:105" ht="15" x14ac:dyDescent="0.25">
      <c r="A162">
        <v>2010</v>
      </c>
      <c r="B162">
        <v>8</v>
      </c>
      <c r="C162" t="s">
        <v>4</v>
      </c>
      <c r="D162" s="2">
        <v>40.299999999999997</v>
      </c>
      <c r="E162">
        <v>65.664202000000003</v>
      </c>
      <c r="F162">
        <v>2</v>
      </c>
      <c r="G162">
        <v>18.898321129999999</v>
      </c>
      <c r="H162">
        <v>5047349</v>
      </c>
      <c r="I162">
        <v>40689</v>
      </c>
      <c r="J162">
        <f t="shared" si="6"/>
        <v>46489.280293142918</v>
      </c>
      <c r="K162" s="3">
        <v>9.15</v>
      </c>
      <c r="L162" s="8">
        <f t="shared" si="7"/>
        <v>10.454346744384422</v>
      </c>
      <c r="M162" s="13">
        <f>N162*N163*N164*N165*N166*N167*N168*N169</f>
        <v>1.1425515567633246</v>
      </c>
      <c r="N162" s="4">
        <v>1.0164004344238988</v>
      </c>
      <c r="O162">
        <v>2.27</v>
      </c>
      <c r="P162">
        <v>12.57</v>
      </c>
      <c r="Q162">
        <v>1</v>
      </c>
      <c r="R162" s="12">
        <v>30</v>
      </c>
      <c r="S162" s="12">
        <v>0.84968642524782501</v>
      </c>
      <c r="T162" s="9">
        <v>1</v>
      </c>
      <c r="U162">
        <v>0</v>
      </c>
      <c r="V162">
        <v>0</v>
      </c>
      <c r="W162">
        <v>0</v>
      </c>
      <c r="X162">
        <v>0</v>
      </c>
      <c r="Y162">
        <f>VLOOKUP(C162,Sheet1!$A$1:$H$52,8, FALSE)</f>
        <v>93.5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</row>
    <row r="163" spans="1:105" ht="15" x14ac:dyDescent="0.25">
      <c r="A163">
        <v>2011</v>
      </c>
      <c r="B163">
        <v>8</v>
      </c>
      <c r="C163" t="s">
        <v>4</v>
      </c>
      <c r="D163" s="2">
        <v>39.299999999999997</v>
      </c>
      <c r="E163">
        <v>64.887716999999995</v>
      </c>
      <c r="F163">
        <v>2</v>
      </c>
      <c r="G163">
        <v>17.902092920000001</v>
      </c>
      <c r="H163">
        <v>5121108</v>
      </c>
      <c r="I163">
        <v>43575</v>
      </c>
      <c r="J163">
        <f t="shared" si="6"/>
        <v>48983.336094480546</v>
      </c>
      <c r="K163" s="3">
        <v>9.39</v>
      </c>
      <c r="L163" s="8">
        <f t="shared" si="7"/>
        <v>10.555445230686686</v>
      </c>
      <c r="M163" s="13">
        <f>N163*N164*N165*N166*N167*N168*N169</f>
        <v>1.1241155730230763</v>
      </c>
      <c r="N163" s="4">
        <v>1.0315684156862206</v>
      </c>
      <c r="O163">
        <v>2.39</v>
      </c>
      <c r="P163">
        <v>18.350000000000001</v>
      </c>
      <c r="Q163">
        <v>1</v>
      </c>
      <c r="R163" s="12">
        <v>30</v>
      </c>
      <c r="S163" s="12">
        <v>0.84968642524782501</v>
      </c>
      <c r="T163" s="9">
        <v>1</v>
      </c>
      <c r="U163">
        <v>0</v>
      </c>
      <c r="V163">
        <v>0</v>
      </c>
      <c r="W163">
        <v>0</v>
      </c>
      <c r="X163">
        <v>0</v>
      </c>
      <c r="Y163">
        <f>VLOOKUP(C163,Sheet1!$A$1:$H$52,8, FALSE)</f>
        <v>93.5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</row>
    <row r="164" spans="1:105" ht="15" x14ac:dyDescent="0.25">
      <c r="A164">
        <v>2012</v>
      </c>
      <c r="B164">
        <v>8</v>
      </c>
      <c r="C164" t="s">
        <v>4</v>
      </c>
      <c r="D164" s="2">
        <v>39.5</v>
      </c>
      <c r="E164">
        <v>65.171397999999996</v>
      </c>
      <c r="F164">
        <v>2</v>
      </c>
      <c r="G164">
        <v>17.445106039999999</v>
      </c>
      <c r="H164">
        <v>5192647</v>
      </c>
      <c r="I164">
        <v>45669</v>
      </c>
      <c r="J164">
        <f t="shared" si="6"/>
        <v>49766.19419880191</v>
      </c>
      <c r="K164" s="3">
        <v>9.39</v>
      </c>
      <c r="L164" s="8">
        <f t="shared" si="7"/>
        <v>10.232423821996321</v>
      </c>
      <c r="M164" s="13">
        <f>N164*N165*N166*N167*N168*N169</f>
        <v>1.0897149970177125</v>
      </c>
      <c r="N164" s="4">
        <v>1.020693372652606</v>
      </c>
      <c r="O164">
        <v>2.38</v>
      </c>
      <c r="P164">
        <v>21.03</v>
      </c>
      <c r="Q164">
        <v>1</v>
      </c>
      <c r="R164" s="12">
        <v>30</v>
      </c>
      <c r="S164" s="12">
        <v>0.84968642524782501</v>
      </c>
      <c r="T164" s="9">
        <v>1</v>
      </c>
      <c r="U164">
        <v>0</v>
      </c>
      <c r="V164">
        <v>0</v>
      </c>
      <c r="W164">
        <v>0</v>
      </c>
      <c r="X164">
        <v>0</v>
      </c>
      <c r="Y164">
        <f>VLOOKUP(C164,Sheet1!$A$1:$H$52,8, FALSE)</f>
        <v>93.5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</row>
    <row r="165" spans="1:105" ht="15" x14ac:dyDescent="0.25">
      <c r="A165">
        <v>2013</v>
      </c>
      <c r="B165">
        <v>8</v>
      </c>
      <c r="C165" t="s">
        <v>4</v>
      </c>
      <c r="D165" s="2">
        <v>39</v>
      </c>
      <c r="E165">
        <v>64.019785999999996</v>
      </c>
      <c r="F165">
        <v>2</v>
      </c>
      <c r="G165">
        <v>17.302786650000002</v>
      </c>
      <c r="H165">
        <v>5269035</v>
      </c>
      <c r="I165">
        <v>47311</v>
      </c>
      <c r="J165">
        <f t="shared" si="6"/>
        <v>50510.27821403517</v>
      </c>
      <c r="K165" s="3">
        <v>9.8800000000000008</v>
      </c>
      <c r="L165" s="8">
        <f t="shared" si="7"/>
        <v>10.548108236026875</v>
      </c>
      <c r="M165" s="13">
        <f>N165*N166*N167*N168*N169</f>
        <v>1.0676222910958375</v>
      </c>
      <c r="N165" s="4">
        <v>1.0146483265562714</v>
      </c>
      <c r="O165">
        <v>2.34</v>
      </c>
      <c r="P165">
        <v>19.260000000000002</v>
      </c>
      <c r="Q165">
        <v>1</v>
      </c>
      <c r="R165" s="12">
        <v>30</v>
      </c>
      <c r="S165" s="12">
        <v>0.84968642524782501</v>
      </c>
      <c r="T165" s="9">
        <v>1</v>
      </c>
      <c r="U165">
        <v>0</v>
      </c>
      <c r="V165">
        <v>0</v>
      </c>
      <c r="W165">
        <v>0</v>
      </c>
      <c r="X165">
        <v>0</v>
      </c>
      <c r="Y165">
        <f>VLOOKUP(C165,Sheet1!$A$1:$H$52,8, FALSE)</f>
        <v>93.5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</row>
    <row r="166" spans="1:105" ht="15" x14ac:dyDescent="0.25">
      <c r="A166">
        <v>2014</v>
      </c>
      <c r="B166">
        <v>8</v>
      </c>
      <c r="C166" t="s">
        <v>4</v>
      </c>
      <c r="D166" s="2">
        <v>38.1</v>
      </c>
      <c r="E166">
        <v>63.300390999999998</v>
      </c>
      <c r="F166">
        <v>2</v>
      </c>
      <c r="G166">
        <v>17.161976809999999</v>
      </c>
      <c r="H166">
        <v>5350101</v>
      </c>
      <c r="I166">
        <v>50711</v>
      </c>
      <c r="J166">
        <f t="shared" si="6"/>
        <v>53358.580097907885</v>
      </c>
      <c r="K166" s="3">
        <v>10.06</v>
      </c>
      <c r="L166" s="8">
        <f t="shared" si="7"/>
        <v>10.585224424384323</v>
      </c>
      <c r="M166" s="13">
        <f>N166*N167*N168*N169</f>
        <v>1.0522091873145449</v>
      </c>
      <c r="N166" s="4">
        <v>1.0162222297740822</v>
      </c>
      <c r="O166">
        <v>2.37</v>
      </c>
      <c r="P166">
        <v>18.3</v>
      </c>
      <c r="Q166">
        <v>1</v>
      </c>
      <c r="R166" s="12">
        <v>30</v>
      </c>
      <c r="S166" s="12">
        <v>0.84968642524782501</v>
      </c>
      <c r="T166" s="9">
        <v>1</v>
      </c>
      <c r="U166">
        <v>0</v>
      </c>
      <c r="V166">
        <v>0</v>
      </c>
      <c r="W166">
        <v>0</v>
      </c>
      <c r="X166">
        <v>0</v>
      </c>
      <c r="Y166">
        <f>VLOOKUP(C166,Sheet1!$A$1:$H$52,8, FALSE)</f>
        <v>93.5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</row>
    <row r="167" spans="1:105" ht="15" x14ac:dyDescent="0.25">
      <c r="A167">
        <v>2015</v>
      </c>
      <c r="B167">
        <v>8</v>
      </c>
      <c r="C167" t="s">
        <v>4</v>
      </c>
      <c r="D167" s="2">
        <v>37</v>
      </c>
      <c r="E167">
        <v>63.028683000000001</v>
      </c>
      <c r="F167">
        <v>2</v>
      </c>
      <c r="G167">
        <v>16.607214169999999</v>
      </c>
      <c r="H167">
        <v>5450623</v>
      </c>
      <c r="I167">
        <v>52254</v>
      </c>
      <c r="J167">
        <f t="shared" si="6"/>
        <v>54104.444149147763</v>
      </c>
      <c r="K167" s="3">
        <v>9.94</v>
      </c>
      <c r="L167" s="8">
        <f t="shared" si="7"/>
        <v>10.292000130947462</v>
      </c>
      <c r="M167" s="13">
        <f>N167*N168*N169</f>
        <v>1.0354124880228837</v>
      </c>
      <c r="N167" s="4">
        <v>1.0011862713555244</v>
      </c>
      <c r="O167">
        <v>2.2200000000000002</v>
      </c>
      <c r="P167">
        <v>9.89</v>
      </c>
      <c r="Q167">
        <v>1</v>
      </c>
      <c r="R167" s="12">
        <v>30</v>
      </c>
      <c r="S167" s="12">
        <v>0.84968642524782501</v>
      </c>
      <c r="T167" s="9">
        <v>1</v>
      </c>
      <c r="U167">
        <v>0</v>
      </c>
      <c r="V167">
        <v>0</v>
      </c>
      <c r="W167">
        <v>0</v>
      </c>
      <c r="X167">
        <v>0</v>
      </c>
      <c r="Y167">
        <f>VLOOKUP(C167,Sheet1!$A$1:$H$52,8, FALSE)</f>
        <v>93.5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</row>
    <row r="168" spans="1:105" ht="15" x14ac:dyDescent="0.25">
      <c r="A168">
        <v>2016</v>
      </c>
      <c r="B168">
        <v>8</v>
      </c>
      <c r="C168" t="s">
        <v>4</v>
      </c>
      <c r="D168" s="2">
        <v>35.700000000000003</v>
      </c>
      <c r="E168">
        <v>61.669975999999998</v>
      </c>
      <c r="F168">
        <v>2</v>
      </c>
      <c r="G168">
        <v>15.7343136</v>
      </c>
      <c r="H168">
        <v>5539215</v>
      </c>
      <c r="I168">
        <v>52475</v>
      </c>
      <c r="J168">
        <f t="shared" si="6"/>
        <v>54268.892676123112</v>
      </c>
      <c r="K168" s="3">
        <v>9.83</v>
      </c>
      <c r="L168" s="8">
        <f t="shared" si="7"/>
        <v>10.166045069200385</v>
      </c>
      <c r="M168" s="13">
        <f>N168*N169</f>
        <v>1.0341856631943422</v>
      </c>
      <c r="N168" s="4">
        <v>1.0126158320570537</v>
      </c>
      <c r="O168">
        <v>2.11</v>
      </c>
      <c r="P168">
        <v>8.4499999999999993</v>
      </c>
      <c r="Q168">
        <v>1</v>
      </c>
      <c r="R168" s="12">
        <v>30</v>
      </c>
      <c r="S168" s="12">
        <v>0.84968642524782501</v>
      </c>
      <c r="T168" s="9">
        <v>1</v>
      </c>
      <c r="U168">
        <v>0</v>
      </c>
      <c r="V168">
        <v>0</v>
      </c>
      <c r="W168">
        <v>0</v>
      </c>
      <c r="X168">
        <v>0</v>
      </c>
      <c r="Y168">
        <f>VLOOKUP(C168,Sheet1!$A$1:$H$52,8, FALSE)</f>
        <v>93.5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</row>
    <row r="169" spans="1:105" ht="15" x14ac:dyDescent="0.25">
      <c r="A169">
        <v>2017</v>
      </c>
      <c r="B169">
        <v>8</v>
      </c>
      <c r="C169" t="s">
        <v>4</v>
      </c>
      <c r="D169" s="2">
        <v>35.200000000000003</v>
      </c>
      <c r="E169">
        <v>61.748305999999999</v>
      </c>
      <c r="F169">
        <v>2</v>
      </c>
      <c r="G169">
        <v>15.595251449999999</v>
      </c>
      <c r="H169">
        <v>5611885</v>
      </c>
      <c r="I169">
        <v>55604</v>
      </c>
      <c r="J169">
        <f t="shared" si="6"/>
        <v>56788.426366434906</v>
      </c>
      <c r="K169" s="3">
        <v>9.99</v>
      </c>
      <c r="L169" s="8">
        <f t="shared" si="7"/>
        <v>10.202797989365598</v>
      </c>
      <c r="M169" s="13">
        <f>N169</f>
        <v>1.0213011000365964</v>
      </c>
      <c r="N169" s="4">
        <v>1.0213011000365964</v>
      </c>
      <c r="O169">
        <v>2.06</v>
      </c>
      <c r="P169">
        <v>11</v>
      </c>
      <c r="Q169">
        <v>1</v>
      </c>
      <c r="R169" s="12">
        <v>30</v>
      </c>
      <c r="S169" s="12">
        <v>0.84968642524782501</v>
      </c>
      <c r="T169" s="9">
        <v>1</v>
      </c>
      <c r="U169">
        <v>0</v>
      </c>
      <c r="V169">
        <v>0</v>
      </c>
      <c r="W169">
        <v>0</v>
      </c>
      <c r="X169">
        <v>0</v>
      </c>
      <c r="Y169">
        <f>VLOOKUP(C169,Sheet1!$A$1:$H$52,8, FALSE)</f>
        <v>93.5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</row>
    <row r="170" spans="1:105" ht="15" x14ac:dyDescent="0.25">
      <c r="A170">
        <v>1990</v>
      </c>
      <c r="B170">
        <v>9</v>
      </c>
      <c r="C170" t="s">
        <v>5</v>
      </c>
      <c r="D170" s="2">
        <v>11.4</v>
      </c>
      <c r="E170">
        <v>48.995994000000003</v>
      </c>
      <c r="F170">
        <v>0</v>
      </c>
      <c r="G170">
        <v>12.367187319999999</v>
      </c>
      <c r="H170">
        <v>3291967</v>
      </c>
      <c r="I170">
        <v>26394</v>
      </c>
      <c r="J170">
        <f t="shared" si="6"/>
        <v>49516.063135404031</v>
      </c>
      <c r="K170" s="3">
        <v>9.16</v>
      </c>
      <c r="L170" s="8">
        <f t="shared" si="7"/>
        <v>17.184478984629116</v>
      </c>
      <c r="M170" s="13">
        <f>N170*N171*N172*N173*N174*N175*N176*N177*N178*N179*N180*N181*N182*N183*N184*N185*N186*N187*N188*N189*N190*N191*N192*N193*N194*N195*N196*N197</f>
        <v>1.8760348236494668</v>
      </c>
      <c r="N170" s="4">
        <v>1</v>
      </c>
      <c r="O170">
        <v>1.4550000000000001</v>
      </c>
      <c r="P170">
        <v>3.319</v>
      </c>
      <c r="Q170">
        <v>0</v>
      </c>
      <c r="R170" s="11">
        <v>0</v>
      </c>
      <c r="S170" s="11">
        <v>0</v>
      </c>
      <c r="T170" s="9">
        <v>0</v>
      </c>
      <c r="U170">
        <v>0</v>
      </c>
      <c r="V170">
        <v>0</v>
      </c>
      <c r="W170">
        <v>0</v>
      </c>
      <c r="X170">
        <v>0</v>
      </c>
      <c r="Y170">
        <f>VLOOKUP(C170,Sheet1!$A$1:$H$52,8, FALSE)</f>
        <v>2.1666666666666665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</row>
    <row r="171" spans="1:105" ht="15" x14ac:dyDescent="0.25">
      <c r="A171">
        <v>1991</v>
      </c>
      <c r="B171">
        <v>9</v>
      </c>
      <c r="C171" t="s">
        <v>5</v>
      </c>
      <c r="D171" s="2">
        <v>10.9</v>
      </c>
      <c r="E171">
        <v>53.48742</v>
      </c>
      <c r="F171">
        <v>0</v>
      </c>
      <c r="G171">
        <v>12.077841579999999</v>
      </c>
      <c r="H171">
        <v>3302895</v>
      </c>
      <c r="I171">
        <v>26588</v>
      </c>
      <c r="J171">
        <f t="shared" si="6"/>
        <v>49880.013891192022</v>
      </c>
      <c r="K171" s="3">
        <v>9.6</v>
      </c>
      <c r="L171" s="8">
        <f t="shared" si="7"/>
        <v>18.009934307034882</v>
      </c>
      <c r="M171" s="14">
        <f>N171*N172*N173*N174*N175*N176*N177*N178*N179*N180*N181*N182*N183*N184*N185*N186*N187*N188*N189*N190*N191*N192*N193*N194*N195*N196*N197</f>
        <v>1.8760348236494668</v>
      </c>
      <c r="N171" s="4">
        <v>1.0423496396453853</v>
      </c>
      <c r="O171">
        <v>1.4470000000000001</v>
      </c>
      <c r="P171">
        <v>2.4649999999999999</v>
      </c>
      <c r="Q171">
        <v>0</v>
      </c>
      <c r="R171" s="11">
        <v>0</v>
      </c>
      <c r="S171" s="11">
        <v>0</v>
      </c>
      <c r="T171" s="9">
        <v>0</v>
      </c>
      <c r="U171">
        <v>0</v>
      </c>
      <c r="V171">
        <v>0</v>
      </c>
      <c r="W171">
        <v>0</v>
      </c>
      <c r="X171">
        <v>0</v>
      </c>
      <c r="Y171">
        <f>VLOOKUP(C171,Sheet1!$A$1:$H$52,8, FALSE)</f>
        <v>2.1666666666666665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</row>
    <row r="172" spans="1:105" ht="15" x14ac:dyDescent="0.25">
      <c r="A172">
        <v>1992</v>
      </c>
      <c r="B172">
        <v>9</v>
      </c>
      <c r="C172" t="s">
        <v>5</v>
      </c>
      <c r="D172" s="2">
        <v>8.8000000000000007</v>
      </c>
      <c r="E172">
        <v>49.866961000000003</v>
      </c>
      <c r="F172">
        <v>0</v>
      </c>
      <c r="G172">
        <v>12.17207048</v>
      </c>
      <c r="H172">
        <v>3300712</v>
      </c>
      <c r="I172">
        <v>28560</v>
      </c>
      <c r="J172">
        <f t="shared" si="6"/>
        <v>51402.670011625756</v>
      </c>
      <c r="K172" s="3">
        <v>10.039999999999999</v>
      </c>
      <c r="L172" s="8">
        <f t="shared" si="7"/>
        <v>18.070126292602332</v>
      </c>
      <c r="M172" s="13">
        <f>N172*N173*N174*N175*N176*N177*N178*N179*N180*N181*N182*N183*N184*N185*N186*N187*N188*N189*N190*N191*N192*N193*N194*N195*N196*N197</f>
        <v>1.7998133757572043</v>
      </c>
      <c r="N172" s="4">
        <v>1.030288196781497</v>
      </c>
      <c r="O172">
        <v>1.4119999999999999</v>
      </c>
      <c r="P172">
        <v>2.4750000000000001</v>
      </c>
      <c r="Q172">
        <v>0</v>
      </c>
      <c r="R172" s="11">
        <v>0</v>
      </c>
      <c r="S172" s="11">
        <v>0</v>
      </c>
      <c r="T172" s="9">
        <v>0</v>
      </c>
      <c r="U172">
        <v>0</v>
      </c>
      <c r="V172">
        <v>0</v>
      </c>
      <c r="W172">
        <v>0</v>
      </c>
      <c r="X172">
        <v>0</v>
      </c>
      <c r="Y172">
        <f>VLOOKUP(C172,Sheet1!$A$1:$H$52,8, FALSE)</f>
        <v>2.1666666666666665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</row>
    <row r="173" spans="1:105" ht="15" x14ac:dyDescent="0.25">
      <c r="A173">
        <v>1993</v>
      </c>
      <c r="B173">
        <v>9</v>
      </c>
      <c r="C173" t="s">
        <v>5</v>
      </c>
      <c r="D173" s="2">
        <v>7.6</v>
      </c>
      <c r="E173">
        <v>45.816115000000003</v>
      </c>
      <c r="F173">
        <v>0</v>
      </c>
      <c r="G173">
        <v>11.54028873</v>
      </c>
      <c r="H173">
        <v>3309175</v>
      </c>
      <c r="I173">
        <v>29417</v>
      </c>
      <c r="J173">
        <f t="shared" si="6"/>
        <v>51388.640809478529</v>
      </c>
      <c r="K173" s="3">
        <v>10.26</v>
      </c>
      <c r="L173" s="8">
        <f t="shared" si="7"/>
        <v>17.923223126262016</v>
      </c>
      <c r="M173" s="13">
        <f>N173*N174*N175*N176*N177*N178*N179*N180*N181*N182*N183*N184*N185*N186*N187*N188*N189*N190*N191*N192*N193*N194*N195*N196*N197</f>
        <v>1.7469028388169605</v>
      </c>
      <c r="N173" s="4">
        <v>1.0295165696638553</v>
      </c>
      <c r="O173">
        <v>1.385</v>
      </c>
      <c r="P173">
        <v>2.3620000000000001</v>
      </c>
      <c r="Q173">
        <v>0</v>
      </c>
      <c r="R173" s="11">
        <v>0</v>
      </c>
      <c r="S173" s="11">
        <v>0</v>
      </c>
      <c r="T173" s="9">
        <v>0</v>
      </c>
      <c r="U173">
        <v>0</v>
      </c>
      <c r="V173">
        <v>0</v>
      </c>
      <c r="W173">
        <v>0</v>
      </c>
      <c r="X173">
        <v>0</v>
      </c>
      <c r="Y173">
        <f>VLOOKUP(C173,Sheet1!$A$1:$H$52,8, FALSE)</f>
        <v>2.1666666666666665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</row>
    <row r="174" spans="1:105" ht="15" x14ac:dyDescent="0.25">
      <c r="A174">
        <v>1994</v>
      </c>
      <c r="B174">
        <v>9</v>
      </c>
      <c r="C174" t="s">
        <v>5</v>
      </c>
      <c r="D174" s="2">
        <v>7.4</v>
      </c>
      <c r="E174">
        <v>46.206938999999998</v>
      </c>
      <c r="F174">
        <v>0</v>
      </c>
      <c r="G174">
        <v>11.29702531</v>
      </c>
      <c r="H174">
        <v>3316121</v>
      </c>
      <c r="I174">
        <v>30188</v>
      </c>
      <c r="J174">
        <f t="shared" si="6"/>
        <v>51223.559146235952</v>
      </c>
      <c r="K174" s="3">
        <v>10.18</v>
      </c>
      <c r="L174" s="8">
        <f t="shared" si="7"/>
        <v>17.273613094894724</v>
      </c>
      <c r="M174" s="13">
        <f>N174*N175*N176*N177*N178*N179*N180*N181*N182*N183*N184*N185*N186*N187*N188*N189*N190*N191*N192*N193*N194*N195*N196*N197</f>
        <v>1.6968185751370064</v>
      </c>
      <c r="N174" s="4">
        <v>1.026074415921546</v>
      </c>
      <c r="O174">
        <v>1.355</v>
      </c>
      <c r="P174">
        <v>2.4089999999999998</v>
      </c>
      <c r="Q174">
        <v>0</v>
      </c>
      <c r="R174" s="11">
        <v>0</v>
      </c>
      <c r="S174" s="11">
        <v>0</v>
      </c>
      <c r="T174" s="9">
        <v>0</v>
      </c>
      <c r="U174">
        <v>0</v>
      </c>
      <c r="V174">
        <v>0</v>
      </c>
      <c r="W174">
        <v>0</v>
      </c>
      <c r="X174">
        <v>0</v>
      </c>
      <c r="Y174">
        <f>VLOOKUP(C174,Sheet1!$A$1:$H$52,8, FALSE)</f>
        <v>2.1666666666666665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</row>
    <row r="175" spans="1:105" ht="15" x14ac:dyDescent="0.25">
      <c r="A175">
        <v>1995</v>
      </c>
      <c r="B175">
        <v>9</v>
      </c>
      <c r="C175" t="s">
        <v>5</v>
      </c>
      <c r="D175" s="2">
        <v>8.1999999999999993</v>
      </c>
      <c r="E175">
        <v>46.142119000000001</v>
      </c>
      <c r="F175">
        <v>0</v>
      </c>
      <c r="G175">
        <v>11.062614590000001</v>
      </c>
      <c r="H175">
        <v>3324144</v>
      </c>
      <c r="I175">
        <v>31780</v>
      </c>
      <c r="J175">
        <f t="shared" si="6"/>
        <v>52554.564738292007</v>
      </c>
      <c r="K175" s="3">
        <v>10.5</v>
      </c>
      <c r="L175" s="8">
        <f t="shared" si="7"/>
        <v>17.363842975206609</v>
      </c>
      <c r="M175" s="13">
        <f>N175*N176*N177*N178*N179*N180*N181*N182*N183*N184*N185*N186*N187*N188*N189*N190*N191*N192*N193*N194*N195*N196*N197</f>
        <v>1.653699330972058</v>
      </c>
      <c r="N175" s="4">
        <v>1.0280541968853656</v>
      </c>
      <c r="O175">
        <v>1.3180000000000001</v>
      </c>
      <c r="P175">
        <v>2.5859999999999999</v>
      </c>
      <c r="Q175">
        <v>0</v>
      </c>
      <c r="R175" s="11">
        <v>0</v>
      </c>
      <c r="S175" s="11">
        <v>0</v>
      </c>
      <c r="T175" s="9">
        <v>0</v>
      </c>
      <c r="U175">
        <v>0</v>
      </c>
      <c r="V175">
        <v>0</v>
      </c>
      <c r="W175">
        <v>0</v>
      </c>
      <c r="X175">
        <v>0</v>
      </c>
      <c r="Y175">
        <f>VLOOKUP(C175,Sheet1!$A$1:$H$52,8, FALSE)</f>
        <v>2.1666666666666665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</row>
    <row r="176" spans="1:105" ht="15" x14ac:dyDescent="0.25">
      <c r="A176">
        <v>1996</v>
      </c>
      <c r="B176">
        <v>9</v>
      </c>
      <c r="C176" t="s">
        <v>5</v>
      </c>
      <c r="D176" s="2">
        <v>9.4</v>
      </c>
      <c r="E176">
        <v>55.812756999999998</v>
      </c>
      <c r="F176">
        <v>0</v>
      </c>
      <c r="G176">
        <v>11.856054609999999</v>
      </c>
      <c r="H176">
        <v>3336685</v>
      </c>
      <c r="I176">
        <v>33191</v>
      </c>
      <c r="J176">
        <f t="shared" si="6"/>
        <v>53390.117622771526</v>
      </c>
      <c r="K176" s="3">
        <v>10.51</v>
      </c>
      <c r="L176" s="8">
        <f t="shared" si="7"/>
        <v>16.906093104014001</v>
      </c>
      <c r="M176" s="13">
        <f>N176*N177*N178*N179*N180*N181*N182*N183*N184*N185*N186*N187*N188*N189*N190*N191*N192*N193*N194*N195*N196*N197</f>
        <v>1.6085721316854427</v>
      </c>
      <c r="N176" s="4">
        <v>1.029312041999344</v>
      </c>
      <c r="O176">
        <v>1.2889999999999999</v>
      </c>
      <c r="P176">
        <v>3.0339999999999998</v>
      </c>
      <c r="Q176">
        <v>0</v>
      </c>
      <c r="R176" s="11">
        <v>0</v>
      </c>
      <c r="S176" s="11">
        <v>0</v>
      </c>
      <c r="T176" s="9">
        <v>0</v>
      </c>
      <c r="U176">
        <v>0</v>
      </c>
      <c r="V176">
        <v>0</v>
      </c>
      <c r="W176">
        <v>0</v>
      </c>
      <c r="X176">
        <v>0</v>
      </c>
      <c r="Y176">
        <f>VLOOKUP(C176,Sheet1!$A$1:$H$52,8, FALSE)</f>
        <v>2.1666666666666665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</row>
    <row r="177" spans="1:105" ht="15" x14ac:dyDescent="0.25">
      <c r="A177">
        <v>1997</v>
      </c>
      <c r="B177">
        <v>9</v>
      </c>
      <c r="C177" t="s">
        <v>5</v>
      </c>
      <c r="D177" s="2">
        <v>12.5</v>
      </c>
      <c r="E177">
        <v>62.894433999999997</v>
      </c>
      <c r="F177">
        <v>1</v>
      </c>
      <c r="G177">
        <v>12.70414989</v>
      </c>
      <c r="H177">
        <v>3349348</v>
      </c>
      <c r="I177">
        <v>35228</v>
      </c>
      <c r="J177">
        <f t="shared" si="6"/>
        <v>55053.061406864283</v>
      </c>
      <c r="K177" s="3">
        <v>10.52</v>
      </c>
      <c r="L177" s="8">
        <f t="shared" si="7"/>
        <v>16.440280629051102</v>
      </c>
      <c r="M177" s="13">
        <f>N177*N178*N179*N180*N181*N182*N183*N184*N185*N186*N187*N188*N189*N190*N191*N192*N193*N194*N195*N196*N197</f>
        <v>1.5627643183508653</v>
      </c>
      <c r="N177" s="4">
        <v>1.0233768993730741</v>
      </c>
      <c r="O177">
        <v>1.2729999999999999</v>
      </c>
      <c r="P177">
        <v>2.7879999999999998</v>
      </c>
      <c r="Q177">
        <v>0</v>
      </c>
      <c r="R177" s="11">
        <v>0</v>
      </c>
      <c r="S177" s="11">
        <v>0</v>
      </c>
      <c r="T177" s="9">
        <v>0</v>
      </c>
      <c r="U177">
        <v>0</v>
      </c>
      <c r="V177">
        <v>0</v>
      </c>
      <c r="W177">
        <v>0</v>
      </c>
      <c r="X177">
        <v>0</v>
      </c>
      <c r="Y177">
        <f>VLOOKUP(C177,Sheet1!$A$1:$H$52,8, FALSE)</f>
        <v>2.1666666666666665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</row>
    <row r="178" spans="1:105" ht="15" x14ac:dyDescent="0.25">
      <c r="A178">
        <v>1998</v>
      </c>
      <c r="B178">
        <v>9</v>
      </c>
      <c r="C178" t="s">
        <v>5</v>
      </c>
      <c r="D178" s="2">
        <v>11.4</v>
      </c>
      <c r="E178">
        <v>59.626620000000003</v>
      </c>
      <c r="F178">
        <v>1</v>
      </c>
      <c r="G178">
        <v>11.945116779999999</v>
      </c>
      <c r="H178">
        <v>3365352</v>
      </c>
      <c r="I178">
        <v>37835</v>
      </c>
      <c r="J178">
        <f t="shared" si="6"/>
        <v>57776.551357595272</v>
      </c>
      <c r="K178" s="3">
        <v>10.3</v>
      </c>
      <c r="L178" s="8">
        <f t="shared" si="7"/>
        <v>15.728782317516357</v>
      </c>
      <c r="M178" s="13">
        <f>N178*N179*N180*N181*N182*N183*N184*N185*N186*N187*N188*N189*N190*N191*N192*N193*N194*N195*N196*N197</f>
        <v>1.5270662444190637</v>
      </c>
      <c r="N178" s="4">
        <v>1.0155227909874363</v>
      </c>
      <c r="O178">
        <v>1.252</v>
      </c>
      <c r="P178">
        <v>2.0790000000000002</v>
      </c>
      <c r="Q178">
        <v>1</v>
      </c>
      <c r="R178" s="11">
        <v>44</v>
      </c>
      <c r="S178" s="11">
        <f>R178/AVERAGE(D170:D177)</f>
        <v>4.6194225721784781</v>
      </c>
      <c r="T178" s="12">
        <v>3</v>
      </c>
      <c r="U178">
        <v>0</v>
      </c>
      <c r="V178">
        <v>0</v>
      </c>
      <c r="W178">
        <v>0</v>
      </c>
      <c r="X178">
        <v>0</v>
      </c>
      <c r="Y178">
        <f>VLOOKUP(C178,Sheet1!$A$1:$H$52,8, FALSE)</f>
        <v>2.1666666666666665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</row>
    <row r="179" spans="1:105" ht="15" x14ac:dyDescent="0.25">
      <c r="A179">
        <v>1999</v>
      </c>
      <c r="B179">
        <v>9</v>
      </c>
      <c r="C179" t="s">
        <v>5</v>
      </c>
      <c r="D179" s="2">
        <v>10.199999999999999</v>
      </c>
      <c r="E179">
        <v>51.616039000000001</v>
      </c>
      <c r="F179">
        <v>1</v>
      </c>
      <c r="G179">
        <v>12.227665760000001</v>
      </c>
      <c r="H179">
        <v>3386401</v>
      </c>
      <c r="I179">
        <v>39693</v>
      </c>
      <c r="J179">
        <f t="shared" si="6"/>
        <v>59687.32654516639</v>
      </c>
      <c r="K179" s="3">
        <v>9.9600000000000009</v>
      </c>
      <c r="L179" s="8">
        <f t="shared" si="7"/>
        <v>14.977093502377178</v>
      </c>
      <c r="M179" s="13">
        <f>N179*N180*N181*N182*N183*N184*N185*N186*N187*N188*N189*N190*N191*N192*N193*N194*N195*N196*N197</f>
        <v>1.5037242472266241</v>
      </c>
      <c r="N179" s="4">
        <v>1.0218802719697357</v>
      </c>
      <c r="O179">
        <v>1.216</v>
      </c>
      <c r="P179">
        <v>2.4359999999999999</v>
      </c>
      <c r="Q179">
        <v>1</v>
      </c>
      <c r="R179" s="11">
        <v>44</v>
      </c>
      <c r="S179" s="11">
        <v>4.6194225721784781</v>
      </c>
      <c r="T179" s="12">
        <v>3</v>
      </c>
      <c r="U179">
        <v>0</v>
      </c>
      <c r="V179">
        <v>0</v>
      </c>
      <c r="W179">
        <v>0</v>
      </c>
      <c r="X179">
        <v>0</v>
      </c>
      <c r="Y179">
        <f>VLOOKUP(C179,Sheet1!$A$1:$H$52,8, FALSE)</f>
        <v>2.1666666666666665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</row>
    <row r="180" spans="1:105" ht="15" x14ac:dyDescent="0.25">
      <c r="A180">
        <v>2000</v>
      </c>
      <c r="B180">
        <v>9</v>
      </c>
      <c r="C180" t="s">
        <v>5</v>
      </c>
      <c r="D180" s="2">
        <v>10.9</v>
      </c>
      <c r="E180">
        <v>49.911681000000002</v>
      </c>
      <c r="F180">
        <v>1</v>
      </c>
      <c r="G180">
        <v>12.51703637</v>
      </c>
      <c r="H180">
        <v>3411777</v>
      </c>
      <c r="I180">
        <v>43102</v>
      </c>
      <c r="J180">
        <f t="shared" si="6"/>
        <v>63425.749847416089</v>
      </c>
      <c r="K180" s="3">
        <v>9.52</v>
      </c>
      <c r="L180" s="8">
        <f t="shared" si="7"/>
        <v>14.008935514532995</v>
      </c>
      <c r="M180" s="13">
        <f>N180*N181*N182*N183*N184*N185*N186*N187*N188*N189*N190*N191*N192*N193*N194*N195*N196*N197</f>
        <v>1.4715268397618693</v>
      </c>
      <c r="N180" s="4">
        <v>1.0337685727149935</v>
      </c>
      <c r="O180">
        <v>1.2</v>
      </c>
      <c r="P180">
        <v>4.2939999999999996</v>
      </c>
      <c r="Q180">
        <v>1</v>
      </c>
      <c r="R180" s="11">
        <v>44</v>
      </c>
      <c r="S180" s="11">
        <v>4.6194225721784781</v>
      </c>
      <c r="T180" s="12">
        <v>3</v>
      </c>
      <c r="U180">
        <v>0</v>
      </c>
      <c r="V180">
        <v>0</v>
      </c>
      <c r="W180">
        <v>0</v>
      </c>
      <c r="X180">
        <v>0</v>
      </c>
      <c r="Y180">
        <f>VLOOKUP(C180,Sheet1!$A$1:$H$52,8, FALSE)</f>
        <v>2.1666666666666665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</row>
    <row r="181" spans="1:105" ht="15" x14ac:dyDescent="0.25">
      <c r="A181">
        <v>2001</v>
      </c>
      <c r="B181">
        <v>9</v>
      </c>
      <c r="C181" t="s">
        <v>5</v>
      </c>
      <c r="D181" s="2">
        <v>9.6999999999999993</v>
      </c>
      <c r="E181">
        <v>51.744306000000002</v>
      </c>
      <c r="F181">
        <v>1</v>
      </c>
      <c r="G181">
        <v>12.085664250000001</v>
      </c>
      <c r="H181">
        <v>3432835</v>
      </c>
      <c r="I181">
        <v>45223</v>
      </c>
      <c r="J181">
        <f t="shared" si="6"/>
        <v>64373.071527777778</v>
      </c>
      <c r="K181" s="3">
        <v>9.6199999999999992</v>
      </c>
      <c r="L181" s="8">
        <f t="shared" si="7"/>
        <v>13.693672425474253</v>
      </c>
      <c r="M181" s="13">
        <f>N181*N182*N183*N184*N185*N186*N187*N188*N189*N190*N191*N192*N193*N194*N195*N196*N197</f>
        <v>1.4234586720867208</v>
      </c>
      <c r="N181" s="4">
        <v>1.0282617111885402</v>
      </c>
      <c r="O181">
        <v>1.232</v>
      </c>
      <c r="P181">
        <v>3.726</v>
      </c>
      <c r="Q181">
        <v>1</v>
      </c>
      <c r="R181" s="11">
        <v>44</v>
      </c>
      <c r="S181" s="11">
        <v>4.6194225721784781</v>
      </c>
      <c r="T181" s="12">
        <v>3</v>
      </c>
      <c r="U181">
        <v>0</v>
      </c>
      <c r="V181">
        <v>0</v>
      </c>
      <c r="W181">
        <v>0</v>
      </c>
      <c r="X181">
        <v>0</v>
      </c>
      <c r="Y181">
        <f>VLOOKUP(C181,Sheet1!$A$1:$H$52,8, FALSE)</f>
        <v>2.1666666666666665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</row>
    <row r="182" spans="1:105" ht="15" x14ac:dyDescent="0.25">
      <c r="A182">
        <v>2002</v>
      </c>
      <c r="B182">
        <v>9</v>
      </c>
      <c r="C182" t="s">
        <v>5</v>
      </c>
      <c r="D182" s="2">
        <v>8.6999999999999993</v>
      </c>
      <c r="E182">
        <v>50.843969999999999</v>
      </c>
      <c r="F182">
        <v>1</v>
      </c>
      <c r="G182">
        <v>11.51885656</v>
      </c>
      <c r="H182">
        <v>3458749</v>
      </c>
      <c r="I182">
        <v>44914</v>
      </c>
      <c r="J182">
        <f t="shared" si="6"/>
        <v>62176.022020896089</v>
      </c>
      <c r="K182" s="3">
        <v>9.7100000000000009</v>
      </c>
      <c r="L182" s="8">
        <f t="shared" si="7"/>
        <v>13.441892813441267</v>
      </c>
      <c r="M182" s="13">
        <f>N182*N183*N184*N185*N186*N187*N188*N189*N190*N191*N192*N193*N194*N195*N196*N197</f>
        <v>1.3843349962349398</v>
      </c>
      <c r="N182" s="4">
        <v>1.0158603162650603</v>
      </c>
      <c r="O182">
        <v>1.25</v>
      </c>
      <c r="P182">
        <v>3.73</v>
      </c>
      <c r="Q182">
        <v>1</v>
      </c>
      <c r="R182" s="11">
        <v>44</v>
      </c>
      <c r="S182" s="11">
        <v>4.6194225721784781</v>
      </c>
      <c r="T182" s="12">
        <v>3</v>
      </c>
      <c r="U182">
        <v>0</v>
      </c>
      <c r="V182">
        <v>0</v>
      </c>
      <c r="W182">
        <v>0</v>
      </c>
      <c r="X182">
        <v>0</v>
      </c>
      <c r="Y182">
        <f>VLOOKUP(C182,Sheet1!$A$1:$H$52,8, FALSE)</f>
        <v>2.1666666666666665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</row>
    <row r="183" spans="1:105" ht="15" x14ac:dyDescent="0.25">
      <c r="A183">
        <v>2003</v>
      </c>
      <c r="B183">
        <v>9</v>
      </c>
      <c r="C183" t="s">
        <v>5</v>
      </c>
      <c r="D183" s="2">
        <v>7.9</v>
      </c>
      <c r="E183">
        <v>50.928144000000003</v>
      </c>
      <c r="F183">
        <v>1</v>
      </c>
      <c r="G183">
        <v>12.2078883</v>
      </c>
      <c r="H183">
        <v>3484336</v>
      </c>
      <c r="I183">
        <v>45254</v>
      </c>
      <c r="J183">
        <f t="shared" si="6"/>
        <v>61668.612226082914</v>
      </c>
      <c r="K183" s="3">
        <v>10.16</v>
      </c>
      <c r="L183" s="8">
        <f t="shared" si="7"/>
        <v>13.845253463053044</v>
      </c>
      <c r="M183" s="13">
        <f>N183*N184*N185*N186*N187*N188*N189*N190*N191*N192*N193*N194*N195*N196*N197</f>
        <v>1.3627217975445909</v>
      </c>
      <c r="N183" s="4">
        <v>1.0227009497336113</v>
      </c>
      <c r="O183">
        <v>1.28</v>
      </c>
      <c r="P183">
        <v>4.66</v>
      </c>
      <c r="Q183">
        <v>1</v>
      </c>
      <c r="R183" s="11">
        <v>44</v>
      </c>
      <c r="S183" s="11">
        <v>4.6194225721784781</v>
      </c>
      <c r="T183" s="12">
        <v>3</v>
      </c>
      <c r="U183">
        <v>0</v>
      </c>
      <c r="V183">
        <v>0</v>
      </c>
      <c r="W183">
        <v>0</v>
      </c>
      <c r="X183">
        <v>0</v>
      </c>
      <c r="Y183">
        <f>VLOOKUP(C183,Sheet1!$A$1:$H$52,8, FALSE)</f>
        <v>2.1666666666666665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</row>
    <row r="184" spans="1:105" ht="15" x14ac:dyDescent="0.25">
      <c r="A184">
        <v>2004</v>
      </c>
      <c r="B184">
        <v>9</v>
      </c>
      <c r="C184" t="s">
        <v>5</v>
      </c>
      <c r="D184" s="2">
        <v>8.6999999999999993</v>
      </c>
      <c r="E184">
        <v>50.372388999999998</v>
      </c>
      <c r="F184">
        <v>3</v>
      </c>
      <c r="G184">
        <v>12.680211610000001</v>
      </c>
      <c r="H184">
        <v>3496094</v>
      </c>
      <c r="I184">
        <v>47557</v>
      </c>
      <c r="J184">
        <f t="shared" si="6"/>
        <v>63368.436826727069</v>
      </c>
      <c r="K184" s="3">
        <v>10.26</v>
      </c>
      <c r="L184" s="8">
        <f t="shared" si="7"/>
        <v>13.671176942242354</v>
      </c>
      <c r="M184" s="13">
        <f>N184*N185*N186*N187*N188*N189*N190*N191*N192*N193*N194*N195*N196*N197</f>
        <v>1.3324733861834654</v>
      </c>
      <c r="N184" s="4">
        <v>1.0267723669309172</v>
      </c>
      <c r="O184">
        <v>1.36</v>
      </c>
      <c r="P184">
        <v>4.7300000000000004</v>
      </c>
      <c r="Q184">
        <v>1</v>
      </c>
      <c r="R184" s="11">
        <v>44</v>
      </c>
      <c r="S184" s="11">
        <v>4.6194225721784781</v>
      </c>
      <c r="T184" s="12">
        <v>3</v>
      </c>
      <c r="U184">
        <v>0</v>
      </c>
      <c r="V184">
        <v>0</v>
      </c>
      <c r="W184">
        <v>0</v>
      </c>
      <c r="X184">
        <v>0</v>
      </c>
      <c r="Y184">
        <f>VLOOKUP(C184,Sheet1!$A$1:$H$52,8, FALSE)</f>
        <v>2.1666666666666665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</row>
    <row r="185" spans="1:105" ht="15" x14ac:dyDescent="0.25">
      <c r="A185">
        <v>2005</v>
      </c>
      <c r="B185">
        <v>9</v>
      </c>
      <c r="C185" t="s">
        <v>5</v>
      </c>
      <c r="D185" s="2">
        <v>10</v>
      </c>
      <c r="E185">
        <v>51.389130999999999</v>
      </c>
      <c r="F185">
        <v>3</v>
      </c>
      <c r="G185">
        <v>12.493903660000001</v>
      </c>
      <c r="H185">
        <v>3506956</v>
      </c>
      <c r="I185">
        <v>50035</v>
      </c>
      <c r="J185">
        <f t="shared" si="6"/>
        <v>64931.924567634349</v>
      </c>
      <c r="K185" s="3">
        <v>12.06</v>
      </c>
      <c r="L185" s="8">
        <f t="shared" si="7"/>
        <v>15.650624768375543</v>
      </c>
      <c r="M185" s="13">
        <f>N185*N186*N187*N188*N189*N190*N191*N192*N193*N194*N195*N196*N197</f>
        <v>1.2977300802964795</v>
      </c>
      <c r="N185" s="4">
        <v>1.0339274684549546</v>
      </c>
      <c r="O185">
        <v>1.54</v>
      </c>
      <c r="P185">
        <v>7.06</v>
      </c>
      <c r="Q185">
        <v>1</v>
      </c>
      <c r="R185" s="11">
        <v>44</v>
      </c>
      <c r="S185" s="11">
        <v>4.6194225721784781</v>
      </c>
      <c r="T185" s="12">
        <v>3</v>
      </c>
      <c r="U185">
        <v>0</v>
      </c>
      <c r="V185">
        <v>0</v>
      </c>
      <c r="W185">
        <v>0</v>
      </c>
      <c r="X185">
        <v>0</v>
      </c>
      <c r="Y185">
        <f>VLOOKUP(C185,Sheet1!$A$1:$H$52,8, FALSE)</f>
        <v>2.1666666666666665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</row>
    <row r="186" spans="1:105" ht="15" x14ac:dyDescent="0.25">
      <c r="A186">
        <v>2006</v>
      </c>
      <c r="B186">
        <v>9</v>
      </c>
      <c r="C186" t="s">
        <v>5</v>
      </c>
      <c r="D186" s="2">
        <v>9.5</v>
      </c>
      <c r="E186">
        <v>49.404971000000003</v>
      </c>
      <c r="F186">
        <v>3</v>
      </c>
      <c r="G186">
        <v>11.60147289</v>
      </c>
      <c r="H186">
        <v>3517460</v>
      </c>
      <c r="I186">
        <v>53945</v>
      </c>
      <c r="J186">
        <f t="shared" si="6"/>
        <v>67708.859003627062</v>
      </c>
      <c r="K186" s="3">
        <v>14.83</v>
      </c>
      <c r="L186" s="8">
        <f t="shared" si="7"/>
        <v>18.613817388521447</v>
      </c>
      <c r="M186" s="13">
        <f>N186*N187*N188*N189*N190*N191*N192*N193*N194*N195*N196*N197</f>
        <v>1.2551461489225519</v>
      </c>
      <c r="N186" s="4">
        <v>1.0322594410070407</v>
      </c>
      <c r="O186">
        <v>1.69</v>
      </c>
      <c r="P186">
        <v>7.85</v>
      </c>
      <c r="Q186">
        <v>1</v>
      </c>
      <c r="R186" s="11">
        <v>44</v>
      </c>
      <c r="S186" s="11">
        <v>4.6194225721784781</v>
      </c>
      <c r="T186" s="12">
        <v>3</v>
      </c>
      <c r="U186">
        <v>0</v>
      </c>
      <c r="V186">
        <v>0</v>
      </c>
      <c r="W186">
        <v>0</v>
      </c>
      <c r="X186">
        <v>0</v>
      </c>
      <c r="Y186">
        <f>VLOOKUP(C186,Sheet1!$A$1:$H$52,8, FALSE)</f>
        <v>2.1666666666666665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</row>
    <row r="187" spans="1:105" ht="15" x14ac:dyDescent="0.25">
      <c r="A187">
        <v>2007</v>
      </c>
      <c r="B187">
        <v>9</v>
      </c>
      <c r="C187" t="s">
        <v>5</v>
      </c>
      <c r="D187" s="2">
        <v>8.9</v>
      </c>
      <c r="E187">
        <v>49.203085999999999</v>
      </c>
      <c r="F187">
        <v>3</v>
      </c>
      <c r="G187">
        <v>11.349981530000001</v>
      </c>
      <c r="H187">
        <v>3527270</v>
      </c>
      <c r="I187">
        <v>57861</v>
      </c>
      <c r="J187">
        <f t="shared" si="6"/>
        <v>70354.417153073475</v>
      </c>
      <c r="K187" s="3">
        <v>16.45</v>
      </c>
      <c r="L187" s="8">
        <f t="shared" si="7"/>
        <v>20.001903910545249</v>
      </c>
      <c r="M187" s="13">
        <f>N187*N188*N189*N190*N191*N192*N193*N194*N195*N196*N197</f>
        <v>1.2159212103674923</v>
      </c>
      <c r="N187" s="4">
        <v>1.0285267248150136</v>
      </c>
      <c r="O187">
        <v>1.77</v>
      </c>
      <c r="P187">
        <v>8.64</v>
      </c>
      <c r="Q187">
        <v>1</v>
      </c>
      <c r="R187" s="11">
        <v>44</v>
      </c>
      <c r="S187" s="11">
        <v>4.6194225721784781</v>
      </c>
      <c r="T187" s="12">
        <v>3</v>
      </c>
      <c r="U187">
        <v>0</v>
      </c>
      <c r="V187">
        <v>0</v>
      </c>
      <c r="W187">
        <v>0</v>
      </c>
      <c r="X187">
        <v>0</v>
      </c>
      <c r="Y187">
        <f>VLOOKUP(C187,Sheet1!$A$1:$H$52,8, FALSE)</f>
        <v>2.1666666666666665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</row>
    <row r="188" spans="1:105" ht="15" x14ac:dyDescent="0.25">
      <c r="A188">
        <v>2008</v>
      </c>
      <c r="B188">
        <v>9</v>
      </c>
      <c r="C188" t="s">
        <v>5</v>
      </c>
      <c r="D188" s="2">
        <v>8</v>
      </c>
      <c r="E188">
        <v>49.353867000000001</v>
      </c>
      <c r="F188">
        <v>3</v>
      </c>
      <c r="G188">
        <v>10.568742240000001</v>
      </c>
      <c r="H188">
        <v>3545579</v>
      </c>
      <c r="I188">
        <v>61165</v>
      </c>
      <c r="J188">
        <f t="shared" si="6"/>
        <v>72309.079616286923</v>
      </c>
      <c r="K188" s="3">
        <v>17.8</v>
      </c>
      <c r="L188" s="8">
        <f t="shared" si="7"/>
        <v>21.043106632386287</v>
      </c>
      <c r="M188" s="13">
        <f>N188*N189*N190*N191*N192*N193*N194*N195*N196*N197</f>
        <v>1.1821970018194543</v>
      </c>
      <c r="N188" s="4">
        <v>1.03839100296651</v>
      </c>
      <c r="O188">
        <v>2.0699999999999998</v>
      </c>
      <c r="P188">
        <v>13.62</v>
      </c>
      <c r="Q188">
        <v>1</v>
      </c>
      <c r="R188" s="11">
        <v>44</v>
      </c>
      <c r="S188" s="11">
        <v>4.6194225721784781</v>
      </c>
      <c r="T188" s="12">
        <v>3</v>
      </c>
      <c r="U188">
        <v>0</v>
      </c>
      <c r="V188">
        <v>0</v>
      </c>
      <c r="W188">
        <v>0</v>
      </c>
      <c r="X188">
        <v>0</v>
      </c>
      <c r="Y188">
        <f>VLOOKUP(C188,Sheet1!$A$1:$H$52,8, FALSE)</f>
        <v>2.1666666666666665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</row>
    <row r="189" spans="1:105" ht="15" x14ac:dyDescent="0.25">
      <c r="A189">
        <v>2009</v>
      </c>
      <c r="B189">
        <v>9</v>
      </c>
      <c r="C189" t="s">
        <v>5</v>
      </c>
      <c r="D189" s="2">
        <v>6.6</v>
      </c>
      <c r="E189">
        <v>45.916573999999997</v>
      </c>
      <c r="F189">
        <v>3</v>
      </c>
      <c r="G189">
        <v>10.02824689</v>
      </c>
      <c r="H189">
        <v>3561807</v>
      </c>
      <c r="I189">
        <v>59973</v>
      </c>
      <c r="J189">
        <f t="shared" si="6"/>
        <v>68278.616231813387</v>
      </c>
      <c r="K189" s="3">
        <v>18.07</v>
      </c>
      <c r="L189" s="8">
        <f t="shared" si="7"/>
        <v>20.572500880544045</v>
      </c>
      <c r="M189" s="13">
        <f>N189*N190*N191*N192*N193*N194*N195*N196*N197</f>
        <v>1.138489257362703</v>
      </c>
      <c r="N189" s="4">
        <v>0.99644453733700245</v>
      </c>
      <c r="O189">
        <v>2.21</v>
      </c>
      <c r="P189">
        <v>8.98</v>
      </c>
      <c r="Q189">
        <v>1</v>
      </c>
      <c r="R189" s="11">
        <v>44</v>
      </c>
      <c r="S189" s="11">
        <v>4.6194225721784781</v>
      </c>
      <c r="T189" s="12">
        <v>3</v>
      </c>
      <c r="U189">
        <v>0</v>
      </c>
      <c r="V189">
        <v>0</v>
      </c>
      <c r="W189">
        <v>0</v>
      </c>
      <c r="X189">
        <v>0</v>
      </c>
      <c r="Y189">
        <f>VLOOKUP(C189,Sheet1!$A$1:$H$52,8, FALSE)</f>
        <v>2.1666666666666665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</row>
    <row r="190" spans="1:105" ht="15" x14ac:dyDescent="0.25">
      <c r="A190">
        <v>2010</v>
      </c>
      <c r="B190">
        <v>9</v>
      </c>
      <c r="C190" t="s">
        <v>5</v>
      </c>
      <c r="D190" s="2">
        <v>7.7</v>
      </c>
      <c r="E190">
        <v>45.818750999999999</v>
      </c>
      <c r="F190">
        <v>3</v>
      </c>
      <c r="G190">
        <v>10.072879199999999</v>
      </c>
      <c r="H190">
        <v>3579114</v>
      </c>
      <c r="I190">
        <v>62090</v>
      </c>
      <c r="J190">
        <f t="shared" si="6"/>
        <v>70941.026159434827</v>
      </c>
      <c r="K190" s="3">
        <v>17.38</v>
      </c>
      <c r="L190" s="8">
        <f t="shared" si="7"/>
        <v>19.857546056546582</v>
      </c>
      <c r="M190" s="13">
        <f>N190*N191*N192*N193*N194*N195*N196*N197</f>
        <v>1.1425515567633246</v>
      </c>
      <c r="N190" s="4">
        <v>1.0164004344238988</v>
      </c>
      <c r="O190">
        <v>2.27</v>
      </c>
      <c r="P190">
        <v>12.57</v>
      </c>
      <c r="Q190">
        <v>1</v>
      </c>
      <c r="R190" s="11">
        <v>44</v>
      </c>
      <c r="S190" s="11">
        <v>4.6194225721784781</v>
      </c>
      <c r="T190" s="12">
        <v>3</v>
      </c>
      <c r="U190">
        <v>0</v>
      </c>
      <c r="V190">
        <v>0</v>
      </c>
      <c r="W190">
        <v>0</v>
      </c>
      <c r="X190">
        <v>0</v>
      </c>
      <c r="Y190">
        <f>VLOOKUP(C190,Sheet1!$A$1:$H$52,8, FALSE)</f>
        <v>2.1666666666666665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</row>
    <row r="191" spans="1:105" ht="15" x14ac:dyDescent="0.25">
      <c r="A191">
        <v>2011</v>
      </c>
      <c r="B191">
        <v>9</v>
      </c>
      <c r="C191" t="s">
        <v>5</v>
      </c>
      <c r="D191" s="2">
        <v>6.6</v>
      </c>
      <c r="E191">
        <v>44.688867999999999</v>
      </c>
      <c r="F191">
        <v>3</v>
      </c>
      <c r="G191">
        <v>9.6574288490000004</v>
      </c>
      <c r="H191">
        <v>3588283</v>
      </c>
      <c r="I191">
        <v>63799</v>
      </c>
      <c r="J191">
        <f t="shared" si="6"/>
        <v>71717.449443299251</v>
      </c>
      <c r="K191" s="3">
        <v>16.350000000000001</v>
      </c>
      <c r="L191" s="8">
        <f t="shared" si="7"/>
        <v>18.379289618927299</v>
      </c>
      <c r="M191" s="13">
        <f>N191*N192*N193*N194*N195*N196*N197</f>
        <v>1.1241155730230763</v>
      </c>
      <c r="N191" s="4">
        <v>1.0315684156862206</v>
      </c>
      <c r="O191">
        <v>2.39</v>
      </c>
      <c r="P191">
        <v>18.350000000000001</v>
      </c>
      <c r="Q191">
        <v>1</v>
      </c>
      <c r="R191" s="11">
        <v>44</v>
      </c>
      <c r="S191" s="11">
        <v>4.6194225721784781</v>
      </c>
      <c r="T191" s="12">
        <v>3</v>
      </c>
      <c r="U191">
        <v>0</v>
      </c>
      <c r="V191">
        <v>0</v>
      </c>
      <c r="W191">
        <v>0</v>
      </c>
      <c r="X191">
        <v>0</v>
      </c>
      <c r="Y191">
        <f>VLOOKUP(C191,Sheet1!$A$1:$H$52,8, FALSE)</f>
        <v>2.1666666666666665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</row>
    <row r="192" spans="1:105" ht="15" x14ac:dyDescent="0.25">
      <c r="A192">
        <v>2012</v>
      </c>
      <c r="B192">
        <v>9</v>
      </c>
      <c r="C192" t="s">
        <v>5</v>
      </c>
      <c r="D192" s="2">
        <v>7.2</v>
      </c>
      <c r="E192">
        <v>44.519891999999999</v>
      </c>
      <c r="F192">
        <v>3</v>
      </c>
      <c r="G192">
        <v>9.4405335479999994</v>
      </c>
      <c r="H192">
        <v>3594547</v>
      </c>
      <c r="I192">
        <v>64914</v>
      </c>
      <c r="J192">
        <f t="shared" si="6"/>
        <v>70737.759316407784</v>
      </c>
      <c r="K192" s="3">
        <v>15.54</v>
      </c>
      <c r="L192" s="8">
        <f t="shared" si="7"/>
        <v>16.934171053655252</v>
      </c>
      <c r="M192" s="13">
        <f>N192*N193*N194*N195*N196*N197</f>
        <v>1.0897149970177125</v>
      </c>
      <c r="N192" s="4">
        <v>1.020693372652606</v>
      </c>
      <c r="O192">
        <v>2.38</v>
      </c>
      <c r="P192">
        <v>21.03</v>
      </c>
      <c r="Q192">
        <v>1</v>
      </c>
      <c r="R192" s="11">
        <v>44</v>
      </c>
      <c r="S192" s="11">
        <v>4.6194225721784781</v>
      </c>
      <c r="T192" s="12">
        <v>3</v>
      </c>
      <c r="U192">
        <v>0</v>
      </c>
      <c r="V192">
        <v>0</v>
      </c>
      <c r="W192">
        <v>0</v>
      </c>
      <c r="X192">
        <v>0</v>
      </c>
      <c r="Y192">
        <f>VLOOKUP(C192,Sheet1!$A$1:$H$52,8, FALSE)</f>
        <v>2.1666666666666665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</row>
    <row r="193" spans="1:105" ht="15" x14ac:dyDescent="0.25">
      <c r="A193">
        <v>2013</v>
      </c>
      <c r="B193">
        <v>9</v>
      </c>
      <c r="C193" t="s">
        <v>5</v>
      </c>
      <c r="D193" s="2">
        <v>6.8</v>
      </c>
      <c r="E193">
        <v>44.401508999999997</v>
      </c>
      <c r="F193">
        <v>3</v>
      </c>
      <c r="G193">
        <v>9.6424515779999993</v>
      </c>
      <c r="H193">
        <v>3594841</v>
      </c>
      <c r="I193">
        <v>63556</v>
      </c>
      <c r="J193">
        <f t="shared" si="6"/>
        <v>67853.802332887048</v>
      </c>
      <c r="K193" s="3">
        <v>15.66</v>
      </c>
      <c r="L193" s="8">
        <f t="shared" si="7"/>
        <v>16.718965078560817</v>
      </c>
      <c r="M193" s="13">
        <f>N193*N194*N195*N196*N197</f>
        <v>1.0676222910958375</v>
      </c>
      <c r="N193" s="4">
        <v>1.0146483265562714</v>
      </c>
      <c r="O193">
        <v>2.34</v>
      </c>
      <c r="P193">
        <v>19.260000000000002</v>
      </c>
      <c r="Q193">
        <v>1</v>
      </c>
      <c r="R193" s="11">
        <v>44</v>
      </c>
      <c r="S193" s="11">
        <v>4.6194225721784781</v>
      </c>
      <c r="T193" s="12">
        <v>3</v>
      </c>
      <c r="U193">
        <v>0</v>
      </c>
      <c r="V193">
        <v>0</v>
      </c>
      <c r="W193">
        <v>0</v>
      </c>
      <c r="X193">
        <v>0</v>
      </c>
      <c r="Y193">
        <f>VLOOKUP(C193,Sheet1!$A$1:$H$52,8, FALSE)</f>
        <v>2.1666666666666665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1:105" ht="15" x14ac:dyDescent="0.25">
      <c r="A194">
        <v>2014</v>
      </c>
      <c r="B194">
        <v>9</v>
      </c>
      <c r="C194" t="s">
        <v>5</v>
      </c>
      <c r="D194" s="2">
        <v>6.7</v>
      </c>
      <c r="E194">
        <v>45.172379999999997</v>
      </c>
      <c r="F194">
        <v>3</v>
      </c>
      <c r="G194">
        <v>9.7221014530000005</v>
      </c>
      <c r="H194">
        <v>3594524</v>
      </c>
      <c r="I194">
        <v>66490</v>
      </c>
      <c r="J194">
        <f t="shared" ref="J194:J257" si="8">I194*M194</f>
        <v>69961.388864544089</v>
      </c>
      <c r="K194" s="3">
        <v>17.05</v>
      </c>
      <c r="L194" s="8">
        <f t="shared" ref="L194:L257" si="9">K194*M194</f>
        <v>17.940166643712992</v>
      </c>
      <c r="M194" s="13">
        <f>N194*N195*N196*N197</f>
        <v>1.0522091873145449</v>
      </c>
      <c r="N194" s="4">
        <v>1.0162222297740822</v>
      </c>
      <c r="O194">
        <v>2.37</v>
      </c>
      <c r="P194">
        <v>18.3</v>
      </c>
      <c r="Q194">
        <v>1</v>
      </c>
      <c r="R194" s="11">
        <v>44</v>
      </c>
      <c r="S194" s="11">
        <v>4.6194225721784781</v>
      </c>
      <c r="T194" s="12">
        <v>3</v>
      </c>
      <c r="U194">
        <v>0</v>
      </c>
      <c r="V194">
        <v>0</v>
      </c>
      <c r="W194">
        <v>0</v>
      </c>
      <c r="X194">
        <v>0</v>
      </c>
      <c r="Y194">
        <f>VLOOKUP(C194,Sheet1!$A$1:$H$52,8, FALSE)</f>
        <v>2.1666666666666665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</row>
    <row r="195" spans="1:105" ht="15" x14ac:dyDescent="0.25">
      <c r="A195">
        <v>2015</v>
      </c>
      <c r="B195">
        <v>9</v>
      </c>
      <c r="C195" t="s">
        <v>5</v>
      </c>
      <c r="D195" s="2">
        <v>7.4</v>
      </c>
      <c r="E195">
        <v>44.693018000000002</v>
      </c>
      <c r="F195">
        <v>3</v>
      </c>
      <c r="G195">
        <v>10.11429901</v>
      </c>
      <c r="H195">
        <v>3587122</v>
      </c>
      <c r="I195">
        <v>68368</v>
      </c>
      <c r="J195">
        <f t="shared" si="8"/>
        <v>70789.080981148509</v>
      </c>
      <c r="K195" s="3">
        <v>17.77</v>
      </c>
      <c r="L195" s="8">
        <f t="shared" si="9"/>
        <v>18.399279912166641</v>
      </c>
      <c r="M195" s="13">
        <f>N195*N196*N197</f>
        <v>1.0354124880228837</v>
      </c>
      <c r="N195" s="4">
        <v>1.0011862713555244</v>
      </c>
      <c r="O195">
        <v>2.2200000000000002</v>
      </c>
      <c r="P195">
        <v>9.89</v>
      </c>
      <c r="Q195">
        <v>1</v>
      </c>
      <c r="R195" s="11">
        <v>44</v>
      </c>
      <c r="S195" s="11">
        <v>4.6194225721784781</v>
      </c>
      <c r="T195" s="12">
        <v>3</v>
      </c>
      <c r="U195">
        <v>0</v>
      </c>
      <c r="V195">
        <v>0</v>
      </c>
      <c r="W195">
        <v>0</v>
      </c>
      <c r="X195">
        <v>0</v>
      </c>
      <c r="Y195">
        <f>VLOOKUP(C195,Sheet1!$A$1:$H$52,8, FALSE)</f>
        <v>2.1666666666666665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</row>
    <row r="196" spans="1:105" ht="15" x14ac:dyDescent="0.25">
      <c r="A196">
        <v>2016</v>
      </c>
      <c r="B196">
        <v>9</v>
      </c>
      <c r="C196" t="s">
        <v>5</v>
      </c>
      <c r="D196" s="2">
        <v>7</v>
      </c>
      <c r="E196">
        <v>43.939546999999997</v>
      </c>
      <c r="F196">
        <v>3</v>
      </c>
      <c r="G196">
        <v>9.5239797339999992</v>
      </c>
      <c r="H196">
        <v>3578141</v>
      </c>
      <c r="I196">
        <v>69919</v>
      </c>
      <c r="J196">
        <f t="shared" si="8"/>
        <v>72309.22738488522</v>
      </c>
      <c r="K196" s="3">
        <v>17.239999999999998</v>
      </c>
      <c r="L196" s="8">
        <f t="shared" si="9"/>
        <v>17.82936083347046</v>
      </c>
      <c r="M196" s="13">
        <f>N196*N197</f>
        <v>1.0341856631943422</v>
      </c>
      <c r="N196" s="4">
        <v>1.0126158320570537</v>
      </c>
      <c r="O196">
        <v>2.11</v>
      </c>
      <c r="P196">
        <v>8.4499999999999993</v>
      </c>
      <c r="Q196">
        <v>1</v>
      </c>
      <c r="R196" s="11">
        <v>44</v>
      </c>
      <c r="S196" s="11">
        <v>4.6194225721784781</v>
      </c>
      <c r="T196" s="12">
        <v>3</v>
      </c>
      <c r="U196">
        <v>0</v>
      </c>
      <c r="V196">
        <v>0</v>
      </c>
      <c r="W196">
        <v>0</v>
      </c>
      <c r="X196">
        <v>0</v>
      </c>
      <c r="Y196">
        <f>VLOOKUP(C196,Sheet1!$A$1:$H$52,8, FALSE)</f>
        <v>2.1666666666666665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</row>
    <row r="197" spans="1:105" ht="15" x14ac:dyDescent="0.25">
      <c r="A197">
        <v>2017</v>
      </c>
      <c r="B197">
        <v>9</v>
      </c>
      <c r="C197" t="s">
        <v>5</v>
      </c>
      <c r="D197" s="2">
        <v>6.3</v>
      </c>
      <c r="E197">
        <v>43.797072999999997</v>
      </c>
      <c r="F197">
        <v>3</v>
      </c>
      <c r="G197">
        <v>9.3952441439999994</v>
      </c>
      <c r="H197">
        <v>3573297</v>
      </c>
      <c r="I197">
        <v>71740</v>
      </c>
      <c r="J197">
        <f t="shared" si="8"/>
        <v>73268.140916625416</v>
      </c>
      <c r="K197" s="3">
        <v>17.55</v>
      </c>
      <c r="L197" s="8">
        <f t="shared" si="9"/>
        <v>17.923834305642266</v>
      </c>
      <c r="M197" s="13">
        <f>N197</f>
        <v>1.0213011000365964</v>
      </c>
      <c r="N197" s="4">
        <v>1.0213011000365964</v>
      </c>
      <c r="O197">
        <v>2.06</v>
      </c>
      <c r="P197">
        <v>11</v>
      </c>
      <c r="Q197">
        <v>1</v>
      </c>
      <c r="R197" s="11">
        <v>44</v>
      </c>
      <c r="S197" s="11">
        <v>4.6194225721784781</v>
      </c>
      <c r="T197" s="12">
        <v>3</v>
      </c>
      <c r="U197">
        <v>0</v>
      </c>
      <c r="V197">
        <v>0</v>
      </c>
      <c r="W197">
        <v>0</v>
      </c>
      <c r="X197">
        <v>0</v>
      </c>
      <c r="Y197">
        <f>VLOOKUP(C197,Sheet1!$A$1:$H$52,8, FALSE)</f>
        <v>2.1666666666666665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</row>
    <row r="198" spans="1:105" ht="15" x14ac:dyDescent="0.25">
      <c r="A198">
        <v>1990</v>
      </c>
      <c r="B198">
        <v>10</v>
      </c>
      <c r="C198" t="s">
        <v>6</v>
      </c>
      <c r="D198" s="2">
        <v>7.6</v>
      </c>
      <c r="E198">
        <v>70.551261999999994</v>
      </c>
      <c r="F198">
        <v>0</v>
      </c>
      <c r="G198">
        <v>24.878165060000001</v>
      </c>
      <c r="H198">
        <v>669567</v>
      </c>
      <c r="I198">
        <v>21457</v>
      </c>
      <c r="J198">
        <f t="shared" si="8"/>
        <v>40254.079211046606</v>
      </c>
      <c r="K198" s="3">
        <v>6.46</v>
      </c>
      <c r="L198" s="8">
        <f t="shared" si="9"/>
        <v>12.119184960775556</v>
      </c>
      <c r="M198" s="13">
        <f>N198*N199*N200*N201*N202*N203*N204*N205*N206*N207*N208*N209*N210*N211*N212*N213*N214*N215*N216*N217*N218*N219*N220*N221*N222*N223*N224*N225</f>
        <v>1.8760348236494668</v>
      </c>
      <c r="N198" s="4">
        <v>1</v>
      </c>
      <c r="O198">
        <v>1.4550000000000001</v>
      </c>
      <c r="P198">
        <v>3.319</v>
      </c>
      <c r="Q198">
        <v>0</v>
      </c>
      <c r="R198" s="11">
        <v>0</v>
      </c>
      <c r="S198" s="11">
        <v>0</v>
      </c>
      <c r="T198" s="9">
        <v>0</v>
      </c>
      <c r="U198">
        <v>0</v>
      </c>
      <c r="V198">
        <v>0</v>
      </c>
      <c r="W198">
        <v>0</v>
      </c>
      <c r="X198">
        <v>0</v>
      </c>
      <c r="Y198">
        <f>VLOOKUP(C198,Sheet1!$A$1:$H$52,8, FALSE)</f>
        <v>0.83333333333333337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</row>
    <row r="199" spans="1:105" ht="15" x14ac:dyDescent="0.25">
      <c r="A199">
        <v>1991</v>
      </c>
      <c r="B199">
        <v>10</v>
      </c>
      <c r="C199" t="s">
        <v>6</v>
      </c>
      <c r="D199" s="2">
        <v>7.9</v>
      </c>
      <c r="E199">
        <v>73.790709000000007</v>
      </c>
      <c r="F199">
        <v>0</v>
      </c>
      <c r="G199">
        <v>25.56799466</v>
      </c>
      <c r="H199">
        <v>683080</v>
      </c>
      <c r="I199">
        <v>22247</v>
      </c>
      <c r="J199">
        <f t="shared" si="8"/>
        <v>41736.146721729689</v>
      </c>
      <c r="K199" s="3">
        <v>6.7</v>
      </c>
      <c r="L199" s="8">
        <f t="shared" si="9"/>
        <v>12.569433318451429</v>
      </c>
      <c r="M199" s="14">
        <f>N199*N200*N201*N202*N203*N204*N205*N206*N207*N208*N209*N210*N211*N212*N213*N214*N215*N216*N217*N218*N219*N220*N221*N222*N223*N224*N225</f>
        <v>1.8760348236494668</v>
      </c>
      <c r="N199" s="4">
        <v>1.0423496396453853</v>
      </c>
      <c r="O199">
        <v>1.4470000000000001</v>
      </c>
      <c r="P199">
        <v>2.4649999999999999</v>
      </c>
      <c r="Q199">
        <v>0</v>
      </c>
      <c r="R199" s="11">
        <v>0</v>
      </c>
      <c r="S199" s="11">
        <v>0</v>
      </c>
      <c r="T199" s="9">
        <v>0</v>
      </c>
      <c r="U199">
        <v>0</v>
      </c>
      <c r="V199">
        <v>0</v>
      </c>
      <c r="W199">
        <v>0</v>
      </c>
      <c r="X199">
        <v>0</v>
      </c>
      <c r="Y199">
        <f>VLOOKUP(C199,Sheet1!$A$1:$H$52,8, FALSE)</f>
        <v>0.83333333333333337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</row>
    <row r="200" spans="1:105" ht="15" x14ac:dyDescent="0.25">
      <c r="A200">
        <v>1992</v>
      </c>
      <c r="B200">
        <v>10</v>
      </c>
      <c r="C200" t="s">
        <v>6</v>
      </c>
      <c r="D200" s="2">
        <v>6.9</v>
      </c>
      <c r="E200">
        <v>69.901951999999994</v>
      </c>
      <c r="F200">
        <v>0</v>
      </c>
      <c r="G200">
        <v>23.442902140000001</v>
      </c>
      <c r="H200">
        <v>694925</v>
      </c>
      <c r="I200">
        <v>22814</v>
      </c>
      <c r="J200">
        <f t="shared" si="8"/>
        <v>41060.942354524857</v>
      </c>
      <c r="K200" s="3">
        <v>6.7</v>
      </c>
      <c r="L200" s="8">
        <f t="shared" si="9"/>
        <v>12.05874961757327</v>
      </c>
      <c r="M200" s="13">
        <f>N200*N201*N202*N203*N204*N205*N206*N207*N208*N209*N210*N211*N212*N213*N214*N215*N216*N217*N218*N219*N220*N221*N222*N223*N224*N225</f>
        <v>1.7998133757572043</v>
      </c>
      <c r="N200" s="4">
        <v>1.030288196781497</v>
      </c>
      <c r="O200">
        <v>1.4119999999999999</v>
      </c>
      <c r="P200">
        <v>2.4750000000000001</v>
      </c>
      <c r="Q200">
        <v>0</v>
      </c>
      <c r="R200" s="11">
        <v>0</v>
      </c>
      <c r="S200" s="11">
        <v>0</v>
      </c>
      <c r="T200" s="9">
        <v>0</v>
      </c>
      <c r="U200">
        <v>0</v>
      </c>
      <c r="V200">
        <v>0</v>
      </c>
      <c r="W200">
        <v>0</v>
      </c>
      <c r="X200">
        <v>0</v>
      </c>
      <c r="Y200">
        <f>VLOOKUP(C200,Sheet1!$A$1:$H$52,8, FALSE)</f>
        <v>0.83333333333333337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</row>
    <row r="201" spans="1:105" ht="15" x14ac:dyDescent="0.25">
      <c r="A201">
        <v>1993</v>
      </c>
      <c r="B201">
        <v>10</v>
      </c>
      <c r="C201" t="s">
        <v>6</v>
      </c>
      <c r="D201" s="2">
        <v>7.6</v>
      </c>
      <c r="E201">
        <v>70.209862999999999</v>
      </c>
      <c r="F201">
        <v>0</v>
      </c>
      <c r="G201">
        <v>25.114048090000001</v>
      </c>
      <c r="H201">
        <v>706378</v>
      </c>
      <c r="I201">
        <v>23312</v>
      </c>
      <c r="J201">
        <f t="shared" si="8"/>
        <v>40723.798978500985</v>
      </c>
      <c r="K201" s="3">
        <v>6.98</v>
      </c>
      <c r="L201" s="8">
        <f t="shared" si="9"/>
        <v>12.193381814942384</v>
      </c>
      <c r="M201" s="13">
        <f>N201*N202*N203*N204*N205*N206*N207*N208*N209*N210*N211*N212*N213*N214*N215*N216*N217*N218*N219*N220*N221*N222*N223*N224*N225</f>
        <v>1.7469028388169605</v>
      </c>
      <c r="N201" s="4">
        <v>1.0295165696638553</v>
      </c>
      <c r="O201">
        <v>1.385</v>
      </c>
      <c r="P201">
        <v>2.3620000000000001</v>
      </c>
      <c r="Q201">
        <v>0</v>
      </c>
      <c r="R201" s="11">
        <v>0</v>
      </c>
      <c r="S201" s="11">
        <v>0</v>
      </c>
      <c r="T201" s="9">
        <v>0</v>
      </c>
      <c r="U201">
        <v>0</v>
      </c>
      <c r="V201">
        <v>0</v>
      </c>
      <c r="W201">
        <v>0</v>
      </c>
      <c r="X201">
        <v>0</v>
      </c>
      <c r="Y201">
        <f>VLOOKUP(C201,Sheet1!$A$1:$H$52,8, FALSE)</f>
        <v>0.83333333333333337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</row>
    <row r="202" spans="1:105" ht="15" x14ac:dyDescent="0.25">
      <c r="A202">
        <v>1994</v>
      </c>
      <c r="B202">
        <v>10</v>
      </c>
      <c r="C202" t="s">
        <v>6</v>
      </c>
      <c r="D202" s="2">
        <v>7.2</v>
      </c>
      <c r="E202">
        <v>68.586718000000005</v>
      </c>
      <c r="F202">
        <v>0</v>
      </c>
      <c r="G202">
        <v>23.74179869</v>
      </c>
      <c r="H202">
        <v>717545</v>
      </c>
      <c r="I202">
        <v>23922</v>
      </c>
      <c r="J202">
        <f t="shared" si="8"/>
        <v>40591.29395442747</v>
      </c>
      <c r="K202" s="3">
        <v>6.78</v>
      </c>
      <c r="L202" s="8">
        <f t="shared" si="9"/>
        <v>11.504429939428904</v>
      </c>
      <c r="M202" s="13">
        <f>N202*N203*N204*N205*N206*N207*N208*N209*N210*N211*N212*N213*N214*N215*N216*N217*N218*N219*N220*N221*N222*N223*N224*N225</f>
        <v>1.6968185751370064</v>
      </c>
      <c r="N202" s="4">
        <v>1.026074415921546</v>
      </c>
      <c r="O202">
        <v>1.355</v>
      </c>
      <c r="P202">
        <v>2.4089999999999998</v>
      </c>
      <c r="Q202">
        <v>0</v>
      </c>
      <c r="R202" s="11">
        <v>0</v>
      </c>
      <c r="S202" s="11">
        <v>0</v>
      </c>
      <c r="T202" s="9">
        <v>0</v>
      </c>
      <c r="U202">
        <v>0</v>
      </c>
      <c r="V202">
        <v>0</v>
      </c>
      <c r="W202">
        <v>0</v>
      </c>
      <c r="X202">
        <v>0</v>
      </c>
      <c r="Y202">
        <f>VLOOKUP(C202,Sheet1!$A$1:$H$52,8, FALSE)</f>
        <v>0.83333333333333337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</row>
    <row r="203" spans="1:105" ht="15" x14ac:dyDescent="0.25">
      <c r="A203">
        <v>1995</v>
      </c>
      <c r="B203">
        <v>10</v>
      </c>
      <c r="C203" t="s">
        <v>6</v>
      </c>
      <c r="D203" s="2">
        <v>6.7</v>
      </c>
      <c r="E203">
        <v>65.979730000000004</v>
      </c>
      <c r="F203">
        <v>0</v>
      </c>
      <c r="G203">
        <v>22.04518363</v>
      </c>
      <c r="H203">
        <v>729734</v>
      </c>
      <c r="I203">
        <v>24902</v>
      </c>
      <c r="J203">
        <f t="shared" si="8"/>
        <v>41180.420739866189</v>
      </c>
      <c r="K203" s="3">
        <v>6.91</v>
      </c>
      <c r="L203" s="8">
        <f t="shared" si="9"/>
        <v>11.427062377016922</v>
      </c>
      <c r="M203" s="13">
        <f>N203*N204*N205*N206*N207*N208*N209*N210*N211*N212*N213*N214*N215*N216*N217*N218*N219*N220*N221*N222*N223*N224*N225</f>
        <v>1.653699330972058</v>
      </c>
      <c r="N203" s="4">
        <v>1.0280541968853656</v>
      </c>
      <c r="O203">
        <v>1.3180000000000001</v>
      </c>
      <c r="P203">
        <v>2.5859999999999999</v>
      </c>
      <c r="Q203">
        <v>0</v>
      </c>
      <c r="R203" s="11">
        <v>0</v>
      </c>
      <c r="S203" s="11">
        <v>0</v>
      </c>
      <c r="T203" s="9">
        <v>0</v>
      </c>
      <c r="U203">
        <v>0</v>
      </c>
      <c r="V203">
        <v>0</v>
      </c>
      <c r="W203">
        <v>0</v>
      </c>
      <c r="X203">
        <v>0</v>
      </c>
      <c r="Y203">
        <f>VLOOKUP(C203,Sheet1!$A$1:$H$52,8, FALSE)</f>
        <v>0.83333333333333337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</row>
    <row r="204" spans="1:105" ht="15" x14ac:dyDescent="0.25">
      <c r="A204">
        <v>1996</v>
      </c>
      <c r="B204">
        <v>10</v>
      </c>
      <c r="C204" t="s">
        <v>6</v>
      </c>
      <c r="D204" s="2">
        <v>6.7</v>
      </c>
      <c r="E204">
        <v>66.280238999999995</v>
      </c>
      <c r="F204">
        <v>0</v>
      </c>
      <c r="G204">
        <v>22.532776689999999</v>
      </c>
      <c r="H204">
        <v>740977</v>
      </c>
      <c r="I204">
        <v>26227</v>
      </c>
      <c r="J204">
        <f t="shared" si="8"/>
        <v>42188.021297714105</v>
      </c>
      <c r="K204" s="3">
        <v>6.88</v>
      </c>
      <c r="L204" s="8">
        <f t="shared" si="9"/>
        <v>11.066976265995846</v>
      </c>
      <c r="M204" s="13">
        <f>N204*N205*N206*N207*N208*N209*N210*N211*N212*N213*N214*N215*N216*N217*N218*N219*N220*N221*N222*N223*N224*N225</f>
        <v>1.6085721316854427</v>
      </c>
      <c r="N204" s="4">
        <v>1.029312041999344</v>
      </c>
      <c r="O204">
        <v>1.2889999999999999</v>
      </c>
      <c r="P204">
        <v>3.0339999999999998</v>
      </c>
      <c r="Q204">
        <v>0</v>
      </c>
      <c r="R204" s="11">
        <v>0</v>
      </c>
      <c r="S204" s="11">
        <v>0</v>
      </c>
      <c r="T204" s="9">
        <v>0</v>
      </c>
      <c r="U204">
        <v>0</v>
      </c>
      <c r="V204">
        <v>0</v>
      </c>
      <c r="W204">
        <v>0</v>
      </c>
      <c r="X204">
        <v>0</v>
      </c>
      <c r="Y204">
        <f>VLOOKUP(C204,Sheet1!$A$1:$H$52,8, FALSE)</f>
        <v>0.83333333333333337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</row>
    <row r="205" spans="1:105" ht="15" x14ac:dyDescent="0.25">
      <c r="A205">
        <v>1997</v>
      </c>
      <c r="B205">
        <v>10</v>
      </c>
      <c r="C205" t="s">
        <v>6</v>
      </c>
      <c r="D205" s="2">
        <v>5.8</v>
      </c>
      <c r="E205">
        <v>66.407946999999993</v>
      </c>
      <c r="F205">
        <v>0</v>
      </c>
      <c r="G205">
        <v>20.368581899999999</v>
      </c>
      <c r="H205">
        <v>751487</v>
      </c>
      <c r="I205">
        <v>27069</v>
      </c>
      <c r="J205">
        <f t="shared" si="8"/>
        <v>42302.46733343957</v>
      </c>
      <c r="K205" s="3">
        <v>7</v>
      </c>
      <c r="L205" s="8">
        <f t="shared" si="9"/>
        <v>10.939350228456057</v>
      </c>
      <c r="M205" s="13">
        <f>N205*N206*N207*N208*N209*N210*N211*N212*N213*N214*N215*N216*N217*N218*N219*N220*N221*N222*N223*N224*N225</f>
        <v>1.5627643183508653</v>
      </c>
      <c r="N205" s="4">
        <v>1.0233768993730741</v>
      </c>
      <c r="O205">
        <v>1.2729999999999999</v>
      </c>
      <c r="P205">
        <v>2.7879999999999998</v>
      </c>
      <c r="Q205">
        <v>0</v>
      </c>
      <c r="R205" s="11">
        <v>0</v>
      </c>
      <c r="S205" s="11">
        <v>0</v>
      </c>
      <c r="T205" s="9">
        <v>0</v>
      </c>
      <c r="U205">
        <v>0</v>
      </c>
      <c r="V205">
        <v>0</v>
      </c>
      <c r="W205">
        <v>0</v>
      </c>
      <c r="X205">
        <v>0</v>
      </c>
      <c r="Y205">
        <f>VLOOKUP(C205,Sheet1!$A$1:$H$52,8, FALSE)</f>
        <v>0.83333333333333337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</row>
    <row r="206" spans="1:105" ht="15" x14ac:dyDescent="0.25">
      <c r="A206">
        <v>1998</v>
      </c>
      <c r="B206">
        <v>10</v>
      </c>
      <c r="C206" t="s">
        <v>6</v>
      </c>
      <c r="D206" s="2">
        <v>5.5</v>
      </c>
      <c r="E206">
        <v>66.966323000000003</v>
      </c>
      <c r="F206">
        <v>0</v>
      </c>
      <c r="G206">
        <v>19.503524630000001</v>
      </c>
      <c r="H206">
        <v>763335</v>
      </c>
      <c r="I206">
        <v>29479</v>
      </c>
      <c r="J206">
        <f t="shared" si="8"/>
        <v>45016.385819229581</v>
      </c>
      <c r="K206" s="3">
        <v>6.88</v>
      </c>
      <c r="L206" s="8">
        <f t="shared" si="9"/>
        <v>10.506215761603158</v>
      </c>
      <c r="M206" s="13">
        <f>N206*N207*N208*N209*N210*N211*N212*N213*N214*N215*N216*N217*N218*N219*N220*N221*N222*N223*N224*N225</f>
        <v>1.5270662444190637</v>
      </c>
      <c r="N206" s="4">
        <v>1.0155227909874363</v>
      </c>
      <c r="O206">
        <v>1.252</v>
      </c>
      <c r="P206">
        <v>2.0790000000000002</v>
      </c>
      <c r="Q206">
        <v>0</v>
      </c>
      <c r="R206" s="11">
        <v>0</v>
      </c>
      <c r="S206" s="11">
        <v>0</v>
      </c>
      <c r="T206" s="9">
        <v>0</v>
      </c>
      <c r="U206">
        <v>0</v>
      </c>
      <c r="V206">
        <v>0</v>
      </c>
      <c r="W206">
        <v>0</v>
      </c>
      <c r="X206">
        <v>0</v>
      </c>
      <c r="Y206">
        <f>VLOOKUP(C206,Sheet1!$A$1:$H$52,8, FALSE)</f>
        <v>0.83333333333333337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</row>
    <row r="207" spans="1:105" ht="15" x14ac:dyDescent="0.25">
      <c r="A207">
        <v>1999</v>
      </c>
      <c r="B207">
        <v>10</v>
      </c>
      <c r="C207" t="s">
        <v>6</v>
      </c>
      <c r="D207" s="2">
        <v>5.0999999999999996</v>
      </c>
      <c r="E207">
        <v>64.906538999999995</v>
      </c>
      <c r="F207">
        <v>1</v>
      </c>
      <c r="G207">
        <v>19.44089018</v>
      </c>
      <c r="H207">
        <v>774990</v>
      </c>
      <c r="I207">
        <v>31188</v>
      </c>
      <c r="J207">
        <f t="shared" si="8"/>
        <v>46898.151822503954</v>
      </c>
      <c r="K207" s="3">
        <v>7.1</v>
      </c>
      <c r="L207" s="8">
        <f t="shared" si="9"/>
        <v>10.676442155309031</v>
      </c>
      <c r="M207" s="13">
        <f>N207*N208*N209*N210*N211*N212*N213*N214*N215*N216*N217*N218*N219*N220*N221*N222*N223*N224*N225</f>
        <v>1.5037242472266241</v>
      </c>
      <c r="N207" s="4">
        <v>1.0218802719697357</v>
      </c>
      <c r="O207">
        <v>1.216</v>
      </c>
      <c r="P207">
        <v>2.4359999999999999</v>
      </c>
      <c r="Q207">
        <v>0</v>
      </c>
      <c r="R207" s="11">
        <v>0</v>
      </c>
      <c r="S207" s="11">
        <v>0</v>
      </c>
      <c r="T207" s="9">
        <v>0</v>
      </c>
      <c r="U207">
        <v>0</v>
      </c>
      <c r="V207">
        <v>0</v>
      </c>
      <c r="W207">
        <v>0</v>
      </c>
      <c r="X207">
        <v>0</v>
      </c>
      <c r="Y207">
        <f>VLOOKUP(C207,Sheet1!$A$1:$H$52,8, FALSE)</f>
        <v>0.83333333333333337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</row>
    <row r="208" spans="1:105" ht="15" x14ac:dyDescent="0.25">
      <c r="A208">
        <v>2000</v>
      </c>
      <c r="B208">
        <v>10</v>
      </c>
      <c r="C208" t="s">
        <v>6</v>
      </c>
      <c r="D208" s="2">
        <v>5.3</v>
      </c>
      <c r="E208">
        <v>68.111294000000001</v>
      </c>
      <c r="F208">
        <v>1</v>
      </c>
      <c r="G208">
        <v>20.228621109999999</v>
      </c>
      <c r="H208">
        <v>786373</v>
      </c>
      <c r="I208">
        <v>33907</v>
      </c>
      <c r="J208">
        <f t="shared" si="8"/>
        <v>49895.0605558057</v>
      </c>
      <c r="K208" s="3">
        <v>6.08</v>
      </c>
      <c r="L208" s="8">
        <f t="shared" si="9"/>
        <v>8.9468831857521653</v>
      </c>
      <c r="M208" s="13">
        <f>N208*N209*N210*N211*N212*N213*N214*N215*N216*N217*N218*N219*N220*N221*N222*N223*N224*N225</f>
        <v>1.4715268397618693</v>
      </c>
      <c r="N208" s="4">
        <v>1.0337685727149935</v>
      </c>
      <c r="O208">
        <v>1.2</v>
      </c>
      <c r="P208">
        <v>4.2939999999999996</v>
      </c>
      <c r="Q208">
        <v>0</v>
      </c>
      <c r="R208" s="11">
        <v>0</v>
      </c>
      <c r="S208" s="11">
        <v>0</v>
      </c>
      <c r="T208" s="9">
        <v>0</v>
      </c>
      <c r="U208">
        <v>0</v>
      </c>
      <c r="V208">
        <v>0</v>
      </c>
      <c r="W208">
        <v>0</v>
      </c>
      <c r="X208">
        <v>0</v>
      </c>
      <c r="Y208">
        <f>VLOOKUP(C208,Sheet1!$A$1:$H$52,8, FALSE)</f>
        <v>0.83333333333333337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</row>
    <row r="209" spans="1:105" ht="15" x14ac:dyDescent="0.25">
      <c r="A209">
        <v>2001</v>
      </c>
      <c r="B209">
        <v>10</v>
      </c>
      <c r="C209" t="s">
        <v>6</v>
      </c>
      <c r="D209" s="2">
        <v>5.2</v>
      </c>
      <c r="E209">
        <v>67.077695000000006</v>
      </c>
      <c r="F209">
        <v>1</v>
      </c>
      <c r="G209">
        <v>19.377869820000001</v>
      </c>
      <c r="H209">
        <v>795699</v>
      </c>
      <c r="I209">
        <v>36952</v>
      </c>
      <c r="J209">
        <f t="shared" si="8"/>
        <v>52599.644850948505</v>
      </c>
      <c r="K209" s="3">
        <v>6.8</v>
      </c>
      <c r="L209" s="8">
        <f t="shared" si="9"/>
        <v>9.6795189701897009</v>
      </c>
      <c r="M209" s="13">
        <f>N209*N210*N211*N212*N213*N214*N215*N216*N217*N218*N219*N220*N221*N222*N223*N224*N225</f>
        <v>1.4234586720867208</v>
      </c>
      <c r="N209" s="4">
        <v>1.0282617111885402</v>
      </c>
      <c r="O209">
        <v>1.232</v>
      </c>
      <c r="P209">
        <v>3.726</v>
      </c>
      <c r="Q209">
        <v>0</v>
      </c>
      <c r="R209" s="11">
        <v>0</v>
      </c>
      <c r="S209" s="11">
        <v>0</v>
      </c>
      <c r="T209" s="9">
        <v>0</v>
      </c>
      <c r="U209">
        <v>0</v>
      </c>
      <c r="V209">
        <v>0</v>
      </c>
      <c r="W209">
        <v>0</v>
      </c>
      <c r="X209">
        <v>0</v>
      </c>
      <c r="Y209">
        <f>VLOOKUP(C209,Sheet1!$A$1:$H$52,8, FALSE)</f>
        <v>0.83333333333333337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</row>
    <row r="210" spans="1:105" ht="15" x14ac:dyDescent="0.25">
      <c r="A210">
        <v>2002</v>
      </c>
      <c r="B210">
        <v>10</v>
      </c>
      <c r="C210" t="s">
        <v>6</v>
      </c>
      <c r="D210" s="2">
        <v>5.2</v>
      </c>
      <c r="E210">
        <v>66.096507000000003</v>
      </c>
      <c r="F210">
        <v>1</v>
      </c>
      <c r="G210">
        <v>18.83578232</v>
      </c>
      <c r="H210">
        <v>806169</v>
      </c>
      <c r="I210">
        <v>37693</v>
      </c>
      <c r="J210">
        <f t="shared" si="8"/>
        <v>52179.739013083585</v>
      </c>
      <c r="K210" s="3">
        <v>6.91</v>
      </c>
      <c r="L210" s="8">
        <f t="shared" si="9"/>
        <v>9.5657548239834345</v>
      </c>
      <c r="M210" s="13">
        <f>N210*N211*N212*N213*N214*N215*N216*N217*N218*N219*N220*N221*N222*N223*N224*N225</f>
        <v>1.3843349962349398</v>
      </c>
      <c r="N210" s="4">
        <v>1.0158603162650603</v>
      </c>
      <c r="O210">
        <v>1.25</v>
      </c>
      <c r="P210">
        <v>3.73</v>
      </c>
      <c r="Q210">
        <v>0</v>
      </c>
      <c r="R210" s="11">
        <v>0</v>
      </c>
      <c r="S210" s="11">
        <v>0</v>
      </c>
      <c r="T210" s="9">
        <v>0</v>
      </c>
      <c r="U210">
        <v>0</v>
      </c>
      <c r="V210">
        <v>0</v>
      </c>
      <c r="W210">
        <v>0</v>
      </c>
      <c r="X210">
        <v>0</v>
      </c>
      <c r="Y210">
        <f>VLOOKUP(C210,Sheet1!$A$1:$H$52,8, FALSE)</f>
        <v>0.83333333333333337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</row>
    <row r="211" spans="1:105" ht="15" x14ac:dyDescent="0.25">
      <c r="A211">
        <v>2003</v>
      </c>
      <c r="B211">
        <v>10</v>
      </c>
      <c r="C211" t="s">
        <v>6</v>
      </c>
      <c r="D211" s="2">
        <v>5.9</v>
      </c>
      <c r="E211">
        <v>67.562817999999993</v>
      </c>
      <c r="F211">
        <v>1</v>
      </c>
      <c r="G211">
        <v>19.241196680000002</v>
      </c>
      <c r="H211">
        <v>818003</v>
      </c>
      <c r="I211">
        <v>38013</v>
      </c>
      <c r="J211">
        <f t="shared" si="8"/>
        <v>51801.143690062534</v>
      </c>
      <c r="K211" s="3">
        <v>6.96</v>
      </c>
      <c r="L211" s="8">
        <f t="shared" si="9"/>
        <v>9.4845437109103532</v>
      </c>
      <c r="M211" s="13">
        <f>N211*N212*N213*N214*N215*N216*N217*N218*N219*N220*N221*N222*N223*N224*N225</f>
        <v>1.3627217975445909</v>
      </c>
      <c r="N211" s="4">
        <v>1.0227009497336113</v>
      </c>
      <c r="O211">
        <v>1.28</v>
      </c>
      <c r="P211">
        <v>4.66</v>
      </c>
      <c r="Q211">
        <v>0</v>
      </c>
      <c r="R211" s="11">
        <v>0</v>
      </c>
      <c r="S211" s="11">
        <v>0</v>
      </c>
      <c r="T211" s="9">
        <v>0</v>
      </c>
      <c r="U211">
        <v>0</v>
      </c>
      <c r="V211">
        <v>0</v>
      </c>
      <c r="W211">
        <v>0</v>
      </c>
      <c r="X211">
        <v>0</v>
      </c>
      <c r="Y211">
        <f>VLOOKUP(C211,Sheet1!$A$1:$H$52,8, FALSE)</f>
        <v>0.83333333333333337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</row>
    <row r="212" spans="1:105" ht="15" x14ac:dyDescent="0.25">
      <c r="A212">
        <v>2004</v>
      </c>
      <c r="B212">
        <v>10</v>
      </c>
      <c r="C212" t="s">
        <v>6</v>
      </c>
      <c r="D212" s="2">
        <v>6.1</v>
      </c>
      <c r="E212">
        <v>68.656694000000002</v>
      </c>
      <c r="F212">
        <v>2</v>
      </c>
      <c r="G212">
        <v>19.185951899999999</v>
      </c>
      <c r="H212">
        <v>830803</v>
      </c>
      <c r="I212">
        <v>38970</v>
      </c>
      <c r="J212">
        <f t="shared" si="8"/>
        <v>51926.48785956965</v>
      </c>
      <c r="K212" s="3">
        <v>7.53</v>
      </c>
      <c r="L212" s="8">
        <f t="shared" si="9"/>
        <v>10.033524597961495</v>
      </c>
      <c r="M212" s="13">
        <f>N212*N213*N214*N215*N216*N217*N218*N219*N220*N221*N222*N223*N224*N225</f>
        <v>1.3324733861834654</v>
      </c>
      <c r="N212" s="4">
        <v>1.0267723669309172</v>
      </c>
      <c r="O212">
        <v>1.36</v>
      </c>
      <c r="P212">
        <v>4.7300000000000004</v>
      </c>
      <c r="Q212">
        <v>0</v>
      </c>
      <c r="R212" s="11">
        <v>0</v>
      </c>
      <c r="S212" s="11">
        <v>0</v>
      </c>
      <c r="T212" s="9">
        <v>0</v>
      </c>
      <c r="U212">
        <v>0</v>
      </c>
      <c r="V212">
        <v>0</v>
      </c>
      <c r="W212">
        <v>0</v>
      </c>
      <c r="X212">
        <v>0</v>
      </c>
      <c r="Y212">
        <f>VLOOKUP(C212,Sheet1!$A$1:$H$52,8, FALSE)</f>
        <v>0.83333333333333337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</row>
    <row r="213" spans="1:105" ht="15" x14ac:dyDescent="0.25">
      <c r="A213">
        <v>2005</v>
      </c>
      <c r="B213">
        <v>10</v>
      </c>
      <c r="C213" t="s">
        <v>6</v>
      </c>
      <c r="D213" s="2">
        <v>6.5</v>
      </c>
      <c r="E213">
        <v>68.937275</v>
      </c>
      <c r="F213">
        <v>2</v>
      </c>
      <c r="G213">
        <v>19.794053609999999</v>
      </c>
      <c r="H213">
        <v>845150</v>
      </c>
      <c r="I213">
        <v>39405</v>
      </c>
      <c r="J213">
        <f t="shared" si="8"/>
        <v>51137.053814082778</v>
      </c>
      <c r="K213" s="3">
        <v>7.76</v>
      </c>
      <c r="L213" s="8">
        <f t="shared" si="9"/>
        <v>10.070385423100682</v>
      </c>
      <c r="M213" s="13">
        <f>N213*N214*N215*N216*N217*N218*N219*N220*N221*N222*N223*N224*N225</f>
        <v>1.2977300802964795</v>
      </c>
      <c r="N213" s="4">
        <v>1.0339274684549546</v>
      </c>
      <c r="O213">
        <v>1.54</v>
      </c>
      <c r="P213">
        <v>7.06</v>
      </c>
      <c r="Q213">
        <v>1</v>
      </c>
      <c r="R213" s="11">
        <v>0</v>
      </c>
      <c r="S213" s="11">
        <v>0</v>
      </c>
      <c r="T213" s="9">
        <v>0</v>
      </c>
      <c r="U213">
        <v>0</v>
      </c>
      <c r="V213">
        <v>0</v>
      </c>
      <c r="W213">
        <v>0</v>
      </c>
      <c r="X213">
        <v>0</v>
      </c>
      <c r="Y213">
        <f>VLOOKUP(C213,Sheet1!$A$1:$H$52,8, FALSE)</f>
        <v>0.83333333333333337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</row>
    <row r="214" spans="1:105" ht="15" x14ac:dyDescent="0.25">
      <c r="A214">
        <v>2006</v>
      </c>
      <c r="B214">
        <v>10</v>
      </c>
      <c r="C214" t="s">
        <v>6</v>
      </c>
      <c r="D214" s="2">
        <v>5.8</v>
      </c>
      <c r="E214">
        <v>68.881420000000006</v>
      </c>
      <c r="F214">
        <v>2</v>
      </c>
      <c r="G214">
        <v>18.25702441</v>
      </c>
      <c r="H214">
        <v>859268</v>
      </c>
      <c r="I214">
        <v>41041</v>
      </c>
      <c r="J214">
        <f t="shared" si="8"/>
        <v>51512.453097930455</v>
      </c>
      <c r="K214" s="3">
        <v>10.130000000000001</v>
      </c>
      <c r="L214" s="8">
        <f t="shared" si="9"/>
        <v>12.714630488585453</v>
      </c>
      <c r="M214" s="13">
        <f>N214*N215*N216*N217*N218*N219*N220*N221*N222*N223*N224*N225</f>
        <v>1.2551461489225519</v>
      </c>
      <c r="N214" s="4">
        <v>1.0322594410070407</v>
      </c>
      <c r="O214">
        <v>1.69</v>
      </c>
      <c r="P214">
        <v>7.85</v>
      </c>
      <c r="Q214">
        <v>1</v>
      </c>
      <c r="R214" s="11">
        <v>0</v>
      </c>
      <c r="S214" s="11">
        <v>0</v>
      </c>
      <c r="T214" s="9">
        <v>0</v>
      </c>
      <c r="U214">
        <v>0</v>
      </c>
      <c r="V214">
        <v>0</v>
      </c>
      <c r="W214">
        <v>0</v>
      </c>
      <c r="X214">
        <v>0</v>
      </c>
      <c r="Y214">
        <f>VLOOKUP(C214,Sheet1!$A$1:$H$52,8, FALSE)</f>
        <v>0.83333333333333337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</row>
    <row r="215" spans="1:105" ht="15" x14ac:dyDescent="0.25">
      <c r="A215">
        <v>2007</v>
      </c>
      <c r="B215">
        <v>10</v>
      </c>
      <c r="C215" t="s">
        <v>6</v>
      </c>
      <c r="D215" s="2">
        <v>6.7</v>
      </c>
      <c r="E215">
        <v>69.208145999999999</v>
      </c>
      <c r="F215">
        <v>2</v>
      </c>
      <c r="G215">
        <v>18.93207885</v>
      </c>
      <c r="H215">
        <v>871749</v>
      </c>
      <c r="I215">
        <v>41687</v>
      </c>
      <c r="J215">
        <f t="shared" si="8"/>
        <v>50688.107496589655</v>
      </c>
      <c r="K215" s="3">
        <v>11.35</v>
      </c>
      <c r="L215" s="8">
        <f t="shared" si="9"/>
        <v>13.800705737671038</v>
      </c>
      <c r="M215" s="13">
        <f>N215*N216*N217*N218*N219*N220*N221*N222*N223*N224*N225</f>
        <v>1.2159212103674923</v>
      </c>
      <c r="N215" s="4">
        <v>1.0285267248150136</v>
      </c>
      <c r="O215">
        <v>1.77</v>
      </c>
      <c r="P215">
        <v>8.64</v>
      </c>
      <c r="Q215">
        <v>1</v>
      </c>
      <c r="R215" s="11">
        <v>0</v>
      </c>
      <c r="S215" s="11">
        <v>0</v>
      </c>
      <c r="T215" s="9">
        <v>0</v>
      </c>
      <c r="U215">
        <v>0</v>
      </c>
      <c r="V215">
        <v>0</v>
      </c>
      <c r="W215">
        <v>0</v>
      </c>
      <c r="X215">
        <v>0</v>
      </c>
      <c r="Y215">
        <f>VLOOKUP(C215,Sheet1!$A$1:$H$52,8, FALSE)</f>
        <v>0.83333333333333337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</row>
    <row r="216" spans="1:105" ht="15" x14ac:dyDescent="0.25">
      <c r="A216">
        <v>2008</v>
      </c>
      <c r="B216">
        <v>10</v>
      </c>
      <c r="C216" t="s">
        <v>6</v>
      </c>
      <c r="D216" s="2">
        <v>6.3</v>
      </c>
      <c r="E216">
        <v>68.029900999999995</v>
      </c>
      <c r="F216">
        <v>2</v>
      </c>
      <c r="G216">
        <v>17.63390437</v>
      </c>
      <c r="H216">
        <v>883874</v>
      </c>
      <c r="I216">
        <v>40722</v>
      </c>
      <c r="J216">
        <f t="shared" si="8"/>
        <v>48141.426308091817</v>
      </c>
      <c r="K216" s="3">
        <v>12.38</v>
      </c>
      <c r="L216" s="8">
        <f t="shared" si="9"/>
        <v>14.635598882524846</v>
      </c>
      <c r="M216" s="13">
        <f>N216*N217*N218*N219*N220*N221*N222*N223*N224*N225</f>
        <v>1.1821970018194543</v>
      </c>
      <c r="N216" s="4">
        <v>1.03839100296651</v>
      </c>
      <c r="O216">
        <v>2.0699999999999998</v>
      </c>
      <c r="P216">
        <v>13.62</v>
      </c>
      <c r="Q216">
        <v>1</v>
      </c>
      <c r="R216" s="11">
        <v>0</v>
      </c>
      <c r="S216" s="11">
        <v>0</v>
      </c>
      <c r="T216" s="9">
        <v>0</v>
      </c>
      <c r="U216">
        <v>0</v>
      </c>
      <c r="V216">
        <v>0</v>
      </c>
      <c r="W216">
        <v>0</v>
      </c>
      <c r="X216">
        <v>0</v>
      </c>
      <c r="Y216">
        <f>VLOOKUP(C216,Sheet1!$A$1:$H$52,8, FALSE)</f>
        <v>0.83333333333333337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</row>
    <row r="217" spans="1:105" ht="15" x14ac:dyDescent="0.25">
      <c r="A217">
        <v>2009</v>
      </c>
      <c r="B217">
        <v>10</v>
      </c>
      <c r="C217" t="s">
        <v>6</v>
      </c>
      <c r="D217" s="2">
        <v>3.9</v>
      </c>
      <c r="E217">
        <v>67.012006</v>
      </c>
      <c r="F217">
        <v>2</v>
      </c>
      <c r="G217">
        <v>13.384896879999999</v>
      </c>
      <c r="H217">
        <v>891730</v>
      </c>
      <c r="I217">
        <v>40690</v>
      </c>
      <c r="J217">
        <f t="shared" si="8"/>
        <v>46325.127882088389</v>
      </c>
      <c r="K217" s="3">
        <v>12.2</v>
      </c>
      <c r="L217" s="8">
        <f t="shared" si="9"/>
        <v>13.889568939824976</v>
      </c>
      <c r="M217" s="13">
        <f>N217*N218*N219*N220*N221*N222*N223*N224*N225</f>
        <v>1.138489257362703</v>
      </c>
      <c r="N217" s="4">
        <v>0.99644453733700245</v>
      </c>
      <c r="O217">
        <v>2.21</v>
      </c>
      <c r="P217">
        <v>8.98</v>
      </c>
      <c r="Q217">
        <v>1</v>
      </c>
      <c r="R217" s="11">
        <v>0</v>
      </c>
      <c r="S217" s="11">
        <v>0</v>
      </c>
      <c r="T217" s="9">
        <v>0</v>
      </c>
      <c r="U217">
        <v>0</v>
      </c>
      <c r="V217">
        <v>0</v>
      </c>
      <c r="W217">
        <v>0</v>
      </c>
      <c r="X217">
        <v>0</v>
      </c>
      <c r="Y217">
        <f>VLOOKUP(C217,Sheet1!$A$1:$H$52,8, FALSE)</f>
        <v>0.83333333333333337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</row>
    <row r="218" spans="1:105" ht="15" x14ac:dyDescent="0.25">
      <c r="A218">
        <v>2010</v>
      </c>
      <c r="B218">
        <v>10</v>
      </c>
      <c r="C218" t="s">
        <v>6</v>
      </c>
      <c r="D218" s="2">
        <v>4.3</v>
      </c>
      <c r="E218">
        <v>62.750366999999997</v>
      </c>
      <c r="F218">
        <v>2</v>
      </c>
      <c r="G218">
        <v>12.480071799999999</v>
      </c>
      <c r="H218">
        <v>899593</v>
      </c>
      <c r="I218">
        <v>40825</v>
      </c>
      <c r="J218">
        <f t="shared" si="8"/>
        <v>46644.667304862727</v>
      </c>
      <c r="K218" s="3">
        <v>11.97</v>
      </c>
      <c r="L218" s="8">
        <f t="shared" si="9"/>
        <v>13.676342134456997</v>
      </c>
      <c r="M218" s="13">
        <f>N218*N219*N220*N221*N222*N223*N224*N225</f>
        <v>1.1425515567633246</v>
      </c>
      <c r="N218" s="4">
        <v>1.0164004344238988</v>
      </c>
      <c r="O218">
        <v>2.27</v>
      </c>
      <c r="P218">
        <v>12.57</v>
      </c>
      <c r="Q218">
        <v>1</v>
      </c>
      <c r="R218" s="11">
        <v>0</v>
      </c>
      <c r="S218" s="11">
        <v>0</v>
      </c>
      <c r="T218" s="9">
        <v>0</v>
      </c>
      <c r="U218">
        <v>0</v>
      </c>
      <c r="V218">
        <v>0</v>
      </c>
      <c r="W218">
        <v>0</v>
      </c>
      <c r="X218">
        <v>0</v>
      </c>
      <c r="Y218">
        <f>VLOOKUP(C218,Sheet1!$A$1:$H$52,8, FALSE)</f>
        <v>0.83333333333333337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</row>
    <row r="219" spans="1:105" ht="15" x14ac:dyDescent="0.25">
      <c r="A219">
        <v>2011</v>
      </c>
      <c r="B219">
        <v>10</v>
      </c>
      <c r="C219" t="s">
        <v>6</v>
      </c>
      <c r="D219" s="2">
        <v>3.8</v>
      </c>
      <c r="E219">
        <v>58.242925</v>
      </c>
      <c r="F219">
        <v>2</v>
      </c>
      <c r="G219">
        <v>13.441657920000001</v>
      </c>
      <c r="H219">
        <v>907381</v>
      </c>
      <c r="I219">
        <v>43891</v>
      </c>
      <c r="J219">
        <f t="shared" si="8"/>
        <v>49338.556615555841</v>
      </c>
      <c r="K219" s="3">
        <v>11.48</v>
      </c>
      <c r="L219" s="8">
        <f t="shared" si="9"/>
        <v>12.904846778304917</v>
      </c>
      <c r="M219" s="13">
        <f>N219*N220*N221*N222*N223*N224*N225</f>
        <v>1.1241155730230763</v>
      </c>
      <c r="N219" s="4">
        <v>1.0315684156862206</v>
      </c>
      <c r="O219">
        <v>2.39</v>
      </c>
      <c r="P219">
        <v>18.350000000000001</v>
      </c>
      <c r="Q219">
        <v>1</v>
      </c>
      <c r="R219" s="11">
        <v>0</v>
      </c>
      <c r="S219" s="11">
        <v>0</v>
      </c>
      <c r="T219" s="9">
        <v>0</v>
      </c>
      <c r="U219">
        <v>0</v>
      </c>
      <c r="V219">
        <v>0</v>
      </c>
      <c r="W219">
        <v>0</v>
      </c>
      <c r="X219">
        <v>0</v>
      </c>
      <c r="Y219">
        <f>VLOOKUP(C219,Sheet1!$A$1:$H$52,8, FALSE)</f>
        <v>0.83333333333333337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</row>
    <row r="220" spans="1:105" ht="15" x14ac:dyDescent="0.25">
      <c r="A220">
        <v>2012</v>
      </c>
      <c r="B220">
        <v>10</v>
      </c>
      <c r="C220" t="s">
        <v>6</v>
      </c>
      <c r="D220" s="2">
        <v>4.5999999999999996</v>
      </c>
      <c r="E220">
        <v>58.361638999999997</v>
      </c>
      <c r="F220">
        <v>2</v>
      </c>
      <c r="G220">
        <v>14.553160460000001</v>
      </c>
      <c r="H220">
        <v>915179</v>
      </c>
      <c r="I220">
        <v>44077</v>
      </c>
      <c r="J220">
        <f t="shared" si="8"/>
        <v>48031.367923549711</v>
      </c>
      <c r="K220" s="3">
        <v>11.06</v>
      </c>
      <c r="L220" s="8">
        <f t="shared" si="9"/>
        <v>12.0522478670159</v>
      </c>
      <c r="M220" s="13">
        <f>N220*N221*N222*N223*N224*N225</f>
        <v>1.0897149970177125</v>
      </c>
      <c r="N220" s="4">
        <v>1.020693372652606</v>
      </c>
      <c r="O220">
        <v>2.38</v>
      </c>
      <c r="P220">
        <v>21.03</v>
      </c>
      <c r="Q220">
        <v>1</v>
      </c>
      <c r="R220" s="11">
        <v>0</v>
      </c>
      <c r="S220" s="11">
        <v>0</v>
      </c>
      <c r="T220" s="9">
        <v>0</v>
      </c>
      <c r="U220">
        <v>0</v>
      </c>
      <c r="V220">
        <v>0</v>
      </c>
      <c r="W220">
        <v>0</v>
      </c>
      <c r="X220">
        <v>0</v>
      </c>
      <c r="Y220">
        <f>VLOOKUP(C220,Sheet1!$A$1:$H$52,8, FALSE)</f>
        <v>0.83333333333333337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</row>
    <row r="221" spans="1:105" ht="15" x14ac:dyDescent="0.25">
      <c r="A221">
        <v>2013</v>
      </c>
      <c r="B221">
        <v>10</v>
      </c>
      <c r="C221" t="s">
        <v>6</v>
      </c>
      <c r="D221" s="2">
        <v>4.0999999999999996</v>
      </c>
      <c r="E221">
        <v>58.919756999999997</v>
      </c>
      <c r="F221">
        <v>2</v>
      </c>
      <c r="G221">
        <v>14.11925256</v>
      </c>
      <c r="H221">
        <v>923576</v>
      </c>
      <c r="I221">
        <v>44338</v>
      </c>
      <c r="J221">
        <f t="shared" si="8"/>
        <v>47336.237142607242</v>
      </c>
      <c r="K221" s="3">
        <v>10.9</v>
      </c>
      <c r="L221" s="8">
        <f t="shared" si="9"/>
        <v>11.637082972944629</v>
      </c>
      <c r="M221" s="13">
        <f>N221*N222*N223*N224*N225</f>
        <v>1.0676222910958375</v>
      </c>
      <c r="N221" s="4">
        <v>1.0146483265562714</v>
      </c>
      <c r="O221">
        <v>2.34</v>
      </c>
      <c r="P221">
        <v>19.260000000000002</v>
      </c>
      <c r="Q221">
        <v>1</v>
      </c>
      <c r="R221" s="11">
        <v>0</v>
      </c>
      <c r="S221" s="11">
        <v>0</v>
      </c>
      <c r="T221" s="9">
        <v>0</v>
      </c>
      <c r="U221">
        <v>0</v>
      </c>
      <c r="V221">
        <v>0</v>
      </c>
      <c r="W221">
        <v>0</v>
      </c>
      <c r="X221">
        <v>0</v>
      </c>
      <c r="Y221">
        <f>VLOOKUP(C221,Sheet1!$A$1:$H$52,8, FALSE)</f>
        <v>0.83333333333333337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</row>
    <row r="222" spans="1:105" ht="15" x14ac:dyDescent="0.25">
      <c r="A222">
        <v>2014</v>
      </c>
      <c r="B222">
        <v>10</v>
      </c>
      <c r="C222" t="s">
        <v>6</v>
      </c>
      <c r="D222" s="2">
        <v>3.6</v>
      </c>
      <c r="E222">
        <v>57.175747000000001</v>
      </c>
      <c r="F222">
        <v>2</v>
      </c>
      <c r="G222">
        <v>13.596980970000001</v>
      </c>
      <c r="H222">
        <v>932487</v>
      </c>
      <c r="I222">
        <v>45993</v>
      </c>
      <c r="J222">
        <f t="shared" si="8"/>
        <v>48394.257152157865</v>
      </c>
      <c r="K222" s="3">
        <v>11.22</v>
      </c>
      <c r="L222" s="8">
        <f t="shared" si="9"/>
        <v>11.805787081669195</v>
      </c>
      <c r="M222" s="13">
        <f>N222*N223*N224*N225</f>
        <v>1.0522091873145449</v>
      </c>
      <c r="N222" s="4">
        <v>1.0162222297740822</v>
      </c>
      <c r="O222">
        <v>2.37</v>
      </c>
      <c r="P222">
        <v>18.3</v>
      </c>
      <c r="Q222">
        <v>1</v>
      </c>
      <c r="R222" s="11">
        <v>0</v>
      </c>
      <c r="S222" s="11">
        <v>0</v>
      </c>
      <c r="T222" s="9">
        <v>0</v>
      </c>
      <c r="U222">
        <v>0</v>
      </c>
      <c r="V222">
        <v>0</v>
      </c>
      <c r="W222">
        <v>0</v>
      </c>
      <c r="X222">
        <v>0</v>
      </c>
      <c r="Y222">
        <f>VLOOKUP(C222,Sheet1!$A$1:$H$52,8, FALSE)</f>
        <v>0.83333333333333337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</row>
    <row r="223" spans="1:105" ht="15" x14ac:dyDescent="0.25">
      <c r="A223">
        <v>2015</v>
      </c>
      <c r="B223">
        <v>10</v>
      </c>
      <c r="C223" t="s">
        <v>6</v>
      </c>
      <c r="D223" s="2">
        <v>3.3</v>
      </c>
      <c r="E223">
        <v>56.824165999999998</v>
      </c>
      <c r="F223">
        <v>2</v>
      </c>
      <c r="G223">
        <v>13.5876786</v>
      </c>
      <c r="H223">
        <v>941252</v>
      </c>
      <c r="I223">
        <v>48017</v>
      </c>
      <c r="J223">
        <f t="shared" si="8"/>
        <v>49717.401437394801</v>
      </c>
      <c r="K223" s="3">
        <v>11.17</v>
      </c>
      <c r="L223" s="8">
        <f t="shared" si="9"/>
        <v>11.56555749121561</v>
      </c>
      <c r="M223" s="13">
        <f>N223*N224*N225</f>
        <v>1.0354124880228837</v>
      </c>
      <c r="N223" s="4">
        <v>1.0011862713555244</v>
      </c>
      <c r="O223">
        <v>2.2200000000000002</v>
      </c>
      <c r="P223">
        <v>9.89</v>
      </c>
      <c r="Q223">
        <v>1</v>
      </c>
      <c r="R223" s="11">
        <v>0</v>
      </c>
      <c r="S223" s="11">
        <v>0</v>
      </c>
      <c r="T223" s="9">
        <v>0</v>
      </c>
      <c r="U223">
        <v>0</v>
      </c>
      <c r="V223">
        <v>0</v>
      </c>
      <c r="W223">
        <v>0</v>
      </c>
      <c r="X223">
        <v>0</v>
      </c>
      <c r="Y223">
        <f>VLOOKUP(C223,Sheet1!$A$1:$H$52,8, FALSE)</f>
        <v>0.83333333333333337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</row>
    <row r="224" spans="1:105" ht="15" x14ac:dyDescent="0.25">
      <c r="A224">
        <v>2016</v>
      </c>
      <c r="B224">
        <v>10</v>
      </c>
      <c r="C224" t="s">
        <v>6</v>
      </c>
      <c r="D224" s="2">
        <v>3.6</v>
      </c>
      <c r="E224">
        <v>57.059829999999998</v>
      </c>
      <c r="F224">
        <v>2</v>
      </c>
      <c r="G224">
        <v>13.952120600000001</v>
      </c>
      <c r="H224">
        <v>948921</v>
      </c>
      <c r="I224">
        <v>48836</v>
      </c>
      <c r="J224">
        <f t="shared" si="8"/>
        <v>50505.4910477589</v>
      </c>
      <c r="K224" s="3">
        <v>11.09</v>
      </c>
      <c r="L224" s="8">
        <f t="shared" si="9"/>
        <v>11.469119004825256</v>
      </c>
      <c r="M224" s="13">
        <f>N224*N225</f>
        <v>1.0341856631943422</v>
      </c>
      <c r="N224" s="4">
        <v>1.0126158320570537</v>
      </c>
      <c r="O224">
        <v>2.11</v>
      </c>
      <c r="P224">
        <v>8.4499999999999993</v>
      </c>
      <c r="Q224">
        <v>1</v>
      </c>
      <c r="R224" s="11">
        <v>0</v>
      </c>
      <c r="S224" s="11">
        <v>0</v>
      </c>
      <c r="T224" s="9">
        <v>0</v>
      </c>
      <c r="U224">
        <v>0</v>
      </c>
      <c r="V224">
        <v>0</v>
      </c>
      <c r="W224">
        <v>0</v>
      </c>
      <c r="X224">
        <v>0</v>
      </c>
      <c r="Y224">
        <f>VLOOKUP(C224,Sheet1!$A$1:$H$52,8, FALSE)</f>
        <v>0.83333333333333337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</row>
    <row r="225" spans="1:105" ht="15" x14ac:dyDescent="0.25">
      <c r="A225">
        <v>2017</v>
      </c>
      <c r="B225">
        <v>10</v>
      </c>
      <c r="C225" t="s">
        <v>6</v>
      </c>
      <c r="D225" s="2">
        <v>2.9</v>
      </c>
      <c r="E225">
        <v>56.506467000000001</v>
      </c>
      <c r="F225">
        <v>2</v>
      </c>
      <c r="G225">
        <v>12.893984469999999</v>
      </c>
      <c r="H225">
        <v>956823</v>
      </c>
      <c r="I225">
        <v>50798</v>
      </c>
      <c r="J225">
        <f t="shared" si="8"/>
        <v>51880.05327965902</v>
      </c>
      <c r="K225" s="3">
        <v>10.91</v>
      </c>
      <c r="L225" s="8">
        <f t="shared" si="9"/>
        <v>11.142395001399267</v>
      </c>
      <c r="M225" s="13">
        <f>N225</f>
        <v>1.0213011000365964</v>
      </c>
      <c r="N225" s="4">
        <v>1.0213011000365964</v>
      </c>
      <c r="O225">
        <v>2.06</v>
      </c>
      <c r="P225">
        <v>11</v>
      </c>
      <c r="Q225">
        <v>1</v>
      </c>
      <c r="R225" s="11">
        <v>0</v>
      </c>
      <c r="S225" s="11">
        <v>0</v>
      </c>
      <c r="T225" s="9">
        <v>0</v>
      </c>
      <c r="U225">
        <v>0</v>
      </c>
      <c r="V225">
        <v>0</v>
      </c>
      <c r="W225">
        <v>0</v>
      </c>
      <c r="X225">
        <v>0</v>
      </c>
      <c r="Y225">
        <f>VLOOKUP(C225,Sheet1!$A$1:$H$52,8, FALSE)</f>
        <v>0.83333333333333337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</row>
    <row r="226" spans="1:105" ht="15" x14ac:dyDescent="0.25">
      <c r="A226">
        <v>1990</v>
      </c>
      <c r="B226">
        <v>11</v>
      </c>
      <c r="C226" t="s">
        <v>132</v>
      </c>
      <c r="D226" s="2">
        <v>0.4</v>
      </c>
      <c r="E226">
        <v>63.509922000000003</v>
      </c>
      <c r="F226">
        <v>2</v>
      </c>
      <c r="G226">
        <v>7.3560235430000001</v>
      </c>
      <c r="H226">
        <v>605321</v>
      </c>
      <c r="I226">
        <v>26132</v>
      </c>
      <c r="J226">
        <f t="shared" si="8"/>
        <v>49024.542011607868</v>
      </c>
      <c r="K226" s="3">
        <v>5.94</v>
      </c>
      <c r="L226" s="8">
        <f t="shared" si="9"/>
        <v>11.143646852477834</v>
      </c>
      <c r="M226" s="13">
        <f>N226*N227*N228*N229*N230*N231*N232*N233*N234*N235*N236*N237*N238*N239*N240*N241*N242*N243*N244*N245*N246*N247*N248*N249*N250*N251*N252*N253</f>
        <v>1.8760348236494668</v>
      </c>
      <c r="N226" s="4">
        <v>1</v>
      </c>
      <c r="O226">
        <v>1.4550000000000001</v>
      </c>
      <c r="P226">
        <v>3.319</v>
      </c>
      <c r="Q226">
        <v>0</v>
      </c>
      <c r="R226" s="11">
        <v>0</v>
      </c>
      <c r="S226" s="11">
        <v>0</v>
      </c>
      <c r="T226" s="9">
        <v>0</v>
      </c>
      <c r="U226">
        <v>0</v>
      </c>
      <c r="V226">
        <v>0</v>
      </c>
      <c r="W226">
        <v>0</v>
      </c>
      <c r="X226">
        <v>0</v>
      </c>
      <c r="Y226">
        <f>VLOOKUP(C226,Sheet1!$A$1:$H$52,8, FALSE)</f>
        <v>0.33333333333333331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</row>
    <row r="227" spans="1:105" ht="15" x14ac:dyDescent="0.25">
      <c r="A227">
        <v>1991</v>
      </c>
      <c r="B227">
        <v>11</v>
      </c>
      <c r="C227" t="s">
        <v>132</v>
      </c>
      <c r="D227" s="2">
        <v>0.2</v>
      </c>
      <c r="E227">
        <v>62.700212000000001</v>
      </c>
      <c r="F227">
        <v>2</v>
      </c>
      <c r="G227">
        <v>7.3056701229999996</v>
      </c>
      <c r="H227">
        <v>600870</v>
      </c>
      <c r="I227">
        <v>27521</v>
      </c>
      <c r="J227">
        <f t="shared" si="8"/>
        <v>51630.35438165698</v>
      </c>
      <c r="K227" s="3">
        <v>6.25</v>
      </c>
      <c r="L227" s="8">
        <f t="shared" si="9"/>
        <v>11.725217647809167</v>
      </c>
      <c r="M227" s="14">
        <f>N227*N228*N229*N230*N231*N232*N233*N234*N235*N236*N237*N238*N239*N240*N241*N242*N243*N244*N245*N246*N247*N248*N249*N250*N251*N252*N253</f>
        <v>1.8760348236494668</v>
      </c>
      <c r="N227" s="4">
        <v>1.0423496396453853</v>
      </c>
      <c r="O227">
        <v>1.4470000000000001</v>
      </c>
      <c r="P227">
        <v>2.4649999999999999</v>
      </c>
      <c r="Q227">
        <v>0</v>
      </c>
      <c r="R227" s="11">
        <v>0</v>
      </c>
      <c r="S227" s="11">
        <v>0</v>
      </c>
      <c r="T227" s="9">
        <v>0</v>
      </c>
      <c r="U227">
        <v>0</v>
      </c>
      <c r="V227">
        <v>0</v>
      </c>
      <c r="W227">
        <v>0</v>
      </c>
      <c r="X227">
        <v>0</v>
      </c>
      <c r="Y227">
        <f>VLOOKUP(C227,Sheet1!$A$1:$H$52,8, FALSE)</f>
        <v>0.33333333333333331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</row>
    <row r="228" spans="1:105" ht="15" x14ac:dyDescent="0.25">
      <c r="A228">
        <v>1992</v>
      </c>
      <c r="B228">
        <v>11</v>
      </c>
      <c r="C228" t="s">
        <v>132</v>
      </c>
      <c r="D228" s="2">
        <v>0.1</v>
      </c>
      <c r="E228">
        <v>61.992801</v>
      </c>
      <c r="F228">
        <v>2</v>
      </c>
      <c r="G228">
        <v>7.2980455119999998</v>
      </c>
      <c r="H228">
        <v>597565</v>
      </c>
      <c r="I228">
        <v>29067</v>
      </c>
      <c r="J228">
        <f t="shared" si="8"/>
        <v>52315.175393134661</v>
      </c>
      <c r="K228" s="3">
        <v>6.47</v>
      </c>
      <c r="L228" s="8">
        <f t="shared" si="9"/>
        <v>11.644792541149112</v>
      </c>
      <c r="M228" s="13">
        <f>N228*N229*N230*N231*N232*N233*N234*N235*N236*N237*N238*N239*N240*N241*N242*N243*N244*N245*N246*N247*N248*N249*N250*N251*N252*N253</f>
        <v>1.7998133757572043</v>
      </c>
      <c r="N228" s="4">
        <v>1.030288196781497</v>
      </c>
      <c r="O228">
        <v>1.4119999999999999</v>
      </c>
      <c r="P228">
        <v>2.4750000000000001</v>
      </c>
      <c r="Q228">
        <v>0</v>
      </c>
      <c r="R228" s="11">
        <v>0</v>
      </c>
      <c r="S228" s="11">
        <v>0</v>
      </c>
      <c r="T228" s="9">
        <v>0</v>
      </c>
      <c r="U228">
        <v>0</v>
      </c>
      <c r="V228">
        <v>0</v>
      </c>
      <c r="W228">
        <v>0</v>
      </c>
      <c r="X228">
        <v>0</v>
      </c>
      <c r="Y228">
        <f>VLOOKUP(C228,Sheet1!$A$1:$H$52,8, FALSE)</f>
        <v>0.33333333333333331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</row>
    <row r="229" spans="1:105" ht="15" x14ac:dyDescent="0.25">
      <c r="A229">
        <v>1993</v>
      </c>
      <c r="B229">
        <v>11</v>
      </c>
      <c r="C229" t="s">
        <v>132</v>
      </c>
      <c r="D229" s="2">
        <v>0.2</v>
      </c>
      <c r="E229">
        <v>61.838216000000003</v>
      </c>
      <c r="F229">
        <v>2</v>
      </c>
      <c r="G229">
        <v>7.6362401960000001</v>
      </c>
      <c r="H229">
        <v>595301</v>
      </c>
      <c r="I229">
        <v>30349</v>
      </c>
      <c r="J229">
        <f t="shared" si="8"/>
        <v>53016.754255255932</v>
      </c>
      <c r="K229" s="3">
        <v>6.78</v>
      </c>
      <c r="L229" s="8">
        <f t="shared" si="9"/>
        <v>11.844001247178992</v>
      </c>
      <c r="M229" s="13">
        <f>N229*N230*N231*N232*N233*N234*N235*N236*N237*N238*N239*N240*N241*N242*N243*N244*N245*N246*N247*N248*N249*N250*N251*N252*N253</f>
        <v>1.7469028388169605</v>
      </c>
      <c r="N229" s="4">
        <v>1.0295165696638553</v>
      </c>
      <c r="O229">
        <v>1.385</v>
      </c>
      <c r="P229">
        <v>2.3620000000000001</v>
      </c>
      <c r="Q229">
        <v>0</v>
      </c>
      <c r="R229" s="11">
        <v>0</v>
      </c>
      <c r="S229" s="11">
        <v>0</v>
      </c>
      <c r="T229" s="9">
        <v>0</v>
      </c>
      <c r="U229">
        <v>0</v>
      </c>
      <c r="V229">
        <v>0</v>
      </c>
      <c r="W229">
        <v>0</v>
      </c>
      <c r="X229">
        <v>0</v>
      </c>
      <c r="Y229">
        <f>VLOOKUP(C229,Sheet1!$A$1:$H$52,8, FALSE)</f>
        <v>0.33333333333333331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</row>
    <row r="230" spans="1:105" ht="15" x14ac:dyDescent="0.25">
      <c r="A230">
        <v>1994</v>
      </c>
      <c r="B230">
        <v>11</v>
      </c>
      <c r="C230" t="s">
        <v>132</v>
      </c>
      <c r="D230" s="2">
        <v>0.3</v>
      </c>
      <c r="E230">
        <v>62.317726999999998</v>
      </c>
      <c r="F230">
        <v>2</v>
      </c>
      <c r="G230">
        <v>7.6554523750000003</v>
      </c>
      <c r="H230">
        <v>589239</v>
      </c>
      <c r="I230">
        <v>31370</v>
      </c>
      <c r="J230">
        <f t="shared" si="8"/>
        <v>53229.198702047892</v>
      </c>
      <c r="K230" s="3">
        <v>7.12</v>
      </c>
      <c r="L230" s="8">
        <f t="shared" si="9"/>
        <v>12.081348254975486</v>
      </c>
      <c r="M230" s="13">
        <f>N230*N231*N232*N233*N234*N235*N236*N237*N238*N239*N240*N241*N242*N243*N244*N245*N246*N247*N248*N249*N250*N251*N252*N253</f>
        <v>1.6968185751370064</v>
      </c>
      <c r="N230" s="4">
        <v>1.026074415921546</v>
      </c>
      <c r="O230">
        <v>1.355</v>
      </c>
      <c r="P230">
        <v>2.4089999999999998</v>
      </c>
      <c r="Q230">
        <v>0</v>
      </c>
      <c r="R230" s="11">
        <v>0</v>
      </c>
      <c r="S230" s="11">
        <v>0</v>
      </c>
      <c r="T230" s="9">
        <v>0</v>
      </c>
      <c r="U230">
        <v>0</v>
      </c>
      <c r="V230">
        <v>0</v>
      </c>
      <c r="W230">
        <v>0</v>
      </c>
      <c r="X230">
        <v>0</v>
      </c>
      <c r="Y230">
        <f>VLOOKUP(C230,Sheet1!$A$1:$H$52,8, FALSE)</f>
        <v>0.33333333333333331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</row>
    <row r="231" spans="1:105" ht="15" x14ac:dyDescent="0.25">
      <c r="A231">
        <v>1995</v>
      </c>
      <c r="B231">
        <v>11</v>
      </c>
      <c r="C231" t="s">
        <v>132</v>
      </c>
      <c r="D231" s="2">
        <v>0.2</v>
      </c>
      <c r="E231">
        <v>61.312998</v>
      </c>
      <c r="F231">
        <v>2</v>
      </c>
      <c r="G231">
        <v>7.6122039709999996</v>
      </c>
      <c r="H231">
        <v>580517</v>
      </c>
      <c r="I231">
        <v>32077</v>
      </c>
      <c r="J231">
        <f t="shared" si="8"/>
        <v>53045.713439590705</v>
      </c>
      <c r="K231" s="3">
        <v>7.12</v>
      </c>
      <c r="L231" s="8">
        <f t="shared" si="9"/>
        <v>11.774339236521053</v>
      </c>
      <c r="M231" s="13">
        <f>N231*N232*N233*N234*N235*N236*N237*N238*N239*N240*N241*N242*N243*N244*N245*N246*N247*N248*N249*N250*N251*N252*N253</f>
        <v>1.653699330972058</v>
      </c>
      <c r="N231" s="4">
        <v>1.0280541968853656</v>
      </c>
      <c r="O231">
        <v>1.3180000000000001</v>
      </c>
      <c r="P231">
        <v>2.5859999999999999</v>
      </c>
      <c r="Q231">
        <v>0</v>
      </c>
      <c r="R231" s="11">
        <v>0</v>
      </c>
      <c r="S231" s="11">
        <v>0</v>
      </c>
      <c r="T231" s="9">
        <v>0</v>
      </c>
      <c r="U231">
        <v>0</v>
      </c>
      <c r="V231">
        <v>0</v>
      </c>
      <c r="W231">
        <v>0</v>
      </c>
      <c r="X231">
        <v>0</v>
      </c>
      <c r="Y231">
        <f>VLOOKUP(C231,Sheet1!$A$1:$H$52,8, FALSE)</f>
        <v>0.33333333333333331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</row>
    <row r="232" spans="1:105" ht="15" x14ac:dyDescent="0.25">
      <c r="A232">
        <v>1996</v>
      </c>
      <c r="B232">
        <v>11</v>
      </c>
      <c r="C232" t="s">
        <v>132</v>
      </c>
      <c r="D232" s="2">
        <v>0.1</v>
      </c>
      <c r="E232">
        <v>60.993445999999999</v>
      </c>
      <c r="F232">
        <v>2</v>
      </c>
      <c r="G232">
        <v>7.6503055470000003</v>
      </c>
      <c r="H232">
        <v>572377</v>
      </c>
      <c r="I232">
        <v>33872</v>
      </c>
      <c r="J232">
        <f t="shared" si="8"/>
        <v>54485.555244449315</v>
      </c>
      <c r="K232" s="3">
        <v>7.35</v>
      </c>
      <c r="L232" s="8">
        <f t="shared" si="9"/>
        <v>11.823005167888002</v>
      </c>
      <c r="M232" s="13">
        <f>N232*N233*N234*N235*N236*N237*N238*N239*N240*N241*N242*N243*N244*N245*N246*N247*N248*N249*N250*N251*N252*N253</f>
        <v>1.6085721316854427</v>
      </c>
      <c r="N232" s="4">
        <v>1.029312041999344</v>
      </c>
      <c r="O232">
        <v>1.2889999999999999</v>
      </c>
      <c r="P232">
        <v>3.0339999999999998</v>
      </c>
      <c r="Q232">
        <v>0</v>
      </c>
      <c r="R232" s="11">
        <v>0</v>
      </c>
      <c r="S232" s="11">
        <v>0</v>
      </c>
      <c r="T232" s="9">
        <v>0</v>
      </c>
      <c r="U232">
        <v>0</v>
      </c>
      <c r="V232">
        <v>0</v>
      </c>
      <c r="W232">
        <v>0</v>
      </c>
      <c r="X232">
        <v>0</v>
      </c>
      <c r="Y232">
        <f>VLOOKUP(C232,Sheet1!$A$1:$H$52,8, FALSE)</f>
        <v>0.33333333333333331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</row>
    <row r="233" spans="1:105" ht="15" x14ac:dyDescent="0.25">
      <c r="A233">
        <v>1997</v>
      </c>
      <c r="B233">
        <v>11</v>
      </c>
      <c r="C233" t="s">
        <v>132</v>
      </c>
      <c r="D233" s="2">
        <v>0.1</v>
      </c>
      <c r="E233">
        <v>60.940167000000002</v>
      </c>
      <c r="F233">
        <v>2</v>
      </c>
      <c r="G233">
        <v>7.4843751750000003</v>
      </c>
      <c r="H233">
        <v>567736</v>
      </c>
      <c r="I233">
        <v>35739</v>
      </c>
      <c r="J233">
        <f t="shared" si="8"/>
        <v>55851.633973541575</v>
      </c>
      <c r="K233" s="3">
        <v>7.39</v>
      </c>
      <c r="L233" s="8">
        <f t="shared" si="9"/>
        <v>11.548828312612894</v>
      </c>
      <c r="M233" s="13">
        <f>N233*N234*N235*N236*N237*N238*N239*N240*N241*N242*N243*N244*N245*N246*N247*N248*N249*N250*N251*N252*N253</f>
        <v>1.5627643183508653</v>
      </c>
      <c r="N233" s="4">
        <v>1.0233768993730741</v>
      </c>
      <c r="O233">
        <v>1.2729999999999999</v>
      </c>
      <c r="P233">
        <v>2.7879999999999998</v>
      </c>
      <c r="Q233">
        <v>0</v>
      </c>
      <c r="R233" s="11">
        <v>0</v>
      </c>
      <c r="S233" s="11">
        <v>0</v>
      </c>
      <c r="T233" s="9">
        <v>0</v>
      </c>
      <c r="U233">
        <v>0</v>
      </c>
      <c r="V233">
        <v>0</v>
      </c>
      <c r="W233">
        <v>0</v>
      </c>
      <c r="X233">
        <v>0</v>
      </c>
      <c r="Y233">
        <f>VLOOKUP(C233,Sheet1!$A$1:$H$52,8, FALSE)</f>
        <v>0.33333333333333331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</row>
    <row r="234" spans="1:105" ht="15" x14ac:dyDescent="0.25">
      <c r="A234">
        <v>1998</v>
      </c>
      <c r="B234">
        <v>11</v>
      </c>
      <c r="C234" t="s">
        <v>132</v>
      </c>
      <c r="D234" s="2">
        <v>0.3</v>
      </c>
      <c r="E234">
        <v>61.495823000000001</v>
      </c>
      <c r="F234">
        <v>2</v>
      </c>
      <c r="G234">
        <v>7.2056778259999996</v>
      </c>
      <c r="H234">
        <v>565230</v>
      </c>
      <c r="I234">
        <v>38097</v>
      </c>
      <c r="J234">
        <f t="shared" si="8"/>
        <v>58176.642713633068</v>
      </c>
      <c r="K234" s="3">
        <v>7.41</v>
      </c>
      <c r="L234" s="8">
        <f t="shared" si="9"/>
        <v>11.315560871145262</v>
      </c>
      <c r="M234" s="13">
        <f>N234*N235*N236*N237*N238*N239*N240*N241*N242*N243*N244*N245*N246*N247*N248*N249*N250*N251*N252*N253</f>
        <v>1.5270662444190637</v>
      </c>
      <c r="N234" s="4">
        <v>1.0155227909874363</v>
      </c>
      <c r="O234">
        <v>1.252</v>
      </c>
      <c r="P234">
        <v>2.0790000000000002</v>
      </c>
      <c r="Q234">
        <v>0</v>
      </c>
      <c r="R234" s="11">
        <v>0</v>
      </c>
      <c r="S234" s="11">
        <v>0</v>
      </c>
      <c r="T234" s="9">
        <v>0</v>
      </c>
      <c r="U234">
        <v>0</v>
      </c>
      <c r="V234">
        <v>0</v>
      </c>
      <c r="W234">
        <v>0</v>
      </c>
      <c r="X234">
        <v>0</v>
      </c>
      <c r="Y234">
        <f>VLOOKUP(C234,Sheet1!$A$1:$H$52,8, FALSE)</f>
        <v>0.33333333333333331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</row>
    <row r="235" spans="1:105" ht="15" x14ac:dyDescent="0.25">
      <c r="A235">
        <v>1999</v>
      </c>
      <c r="B235">
        <v>11</v>
      </c>
      <c r="C235" t="s">
        <v>132</v>
      </c>
      <c r="D235" s="2">
        <v>0.3</v>
      </c>
      <c r="E235">
        <v>61.178142000000001</v>
      </c>
      <c r="F235">
        <v>2</v>
      </c>
      <c r="G235">
        <v>7.2757983929999996</v>
      </c>
      <c r="H235">
        <v>570213</v>
      </c>
      <c r="I235">
        <v>39563</v>
      </c>
      <c r="J235">
        <f t="shared" si="8"/>
        <v>59491.842393026927</v>
      </c>
      <c r="K235" s="3">
        <v>7.45</v>
      </c>
      <c r="L235" s="8">
        <f t="shared" si="9"/>
        <v>11.20274564183835</v>
      </c>
      <c r="M235" s="13">
        <f>N235*N236*N237*N238*N239*N240*N241*N242*N243*N244*N245*N246*N247*N248*N249*N250*N251*N252*N253</f>
        <v>1.5037242472266241</v>
      </c>
      <c r="N235" s="4">
        <v>1.0218802719697357</v>
      </c>
      <c r="O235">
        <v>1.216</v>
      </c>
      <c r="P235">
        <v>2.4359999999999999</v>
      </c>
      <c r="Q235">
        <v>0</v>
      </c>
      <c r="R235" s="11">
        <v>0</v>
      </c>
      <c r="S235" s="11">
        <v>0</v>
      </c>
      <c r="T235" s="9">
        <v>0</v>
      </c>
      <c r="U235">
        <v>0</v>
      </c>
      <c r="V235">
        <v>0</v>
      </c>
      <c r="W235">
        <v>0</v>
      </c>
      <c r="X235">
        <v>0</v>
      </c>
      <c r="Y235">
        <f>VLOOKUP(C235,Sheet1!$A$1:$H$52,8, FALSE)</f>
        <v>0.33333333333333331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</row>
    <row r="236" spans="1:105" ht="15" x14ac:dyDescent="0.25">
      <c r="A236">
        <v>2000</v>
      </c>
      <c r="B236">
        <v>11</v>
      </c>
      <c r="C236" t="s">
        <v>132</v>
      </c>
      <c r="D236" s="2">
        <v>0.2</v>
      </c>
      <c r="E236">
        <v>60.980953999999997</v>
      </c>
      <c r="F236">
        <v>2</v>
      </c>
      <c r="G236">
        <v>7.500124252</v>
      </c>
      <c r="H236">
        <v>572046</v>
      </c>
      <c r="I236">
        <v>43344</v>
      </c>
      <c r="J236">
        <f t="shared" si="8"/>
        <v>63781.859342638461</v>
      </c>
      <c r="K236" s="3">
        <v>7.52</v>
      </c>
      <c r="L236" s="8">
        <f t="shared" si="9"/>
        <v>11.065881835009256</v>
      </c>
      <c r="M236" s="13">
        <f>N236*N237*N238*N239*N240*N241*N242*N243*N244*N245*N246*N247*N248*N249*N250*N251*N252*N253</f>
        <v>1.4715268397618693</v>
      </c>
      <c r="N236" s="4">
        <v>1.0337685727149935</v>
      </c>
      <c r="O236">
        <v>1.2</v>
      </c>
      <c r="P236">
        <v>4.2939999999999996</v>
      </c>
      <c r="Q236">
        <v>0</v>
      </c>
      <c r="R236" s="11">
        <v>0</v>
      </c>
      <c r="S236" s="11">
        <v>0</v>
      </c>
      <c r="T236" s="9">
        <v>0</v>
      </c>
      <c r="U236">
        <v>0</v>
      </c>
      <c r="V236">
        <v>0</v>
      </c>
      <c r="W236">
        <v>0</v>
      </c>
      <c r="X236">
        <v>0</v>
      </c>
      <c r="Y236">
        <f>VLOOKUP(C236,Sheet1!$A$1:$H$52,8, FALSE)</f>
        <v>0.33333333333333331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</row>
    <row r="237" spans="1:105" ht="15" x14ac:dyDescent="0.25">
      <c r="A237">
        <v>2001</v>
      </c>
      <c r="B237">
        <v>11</v>
      </c>
      <c r="C237" t="s">
        <v>132</v>
      </c>
      <c r="D237" s="2">
        <v>0.2</v>
      </c>
      <c r="E237">
        <v>62.114711999999997</v>
      </c>
      <c r="F237">
        <v>2</v>
      </c>
      <c r="G237">
        <v>7.0862624480000003</v>
      </c>
      <c r="H237">
        <v>574504</v>
      </c>
      <c r="I237">
        <v>44695</v>
      </c>
      <c r="J237">
        <f t="shared" si="8"/>
        <v>63621.485348915987</v>
      </c>
      <c r="K237" s="3">
        <v>7.4</v>
      </c>
      <c r="L237" s="8">
        <f t="shared" si="9"/>
        <v>10.533594173441735</v>
      </c>
      <c r="M237" s="13">
        <f>N237*N238*N239*N240*N241*N242*N243*N244*N245*N246*N247*N248*N249*N250*N251*N252*N253</f>
        <v>1.4234586720867208</v>
      </c>
      <c r="N237" s="4">
        <v>1.0282617111885402</v>
      </c>
      <c r="O237">
        <v>1.232</v>
      </c>
      <c r="P237">
        <v>3.726</v>
      </c>
      <c r="Q237">
        <v>0</v>
      </c>
      <c r="R237" s="11">
        <v>0</v>
      </c>
      <c r="S237" s="11">
        <v>0</v>
      </c>
      <c r="T237" s="9">
        <v>0</v>
      </c>
      <c r="U237">
        <v>0</v>
      </c>
      <c r="V237">
        <v>0</v>
      </c>
      <c r="W237">
        <v>0</v>
      </c>
      <c r="X237">
        <v>0</v>
      </c>
      <c r="Y237">
        <f>VLOOKUP(C237,Sheet1!$A$1:$H$52,8, FALSE)</f>
        <v>0.33333333333333331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</row>
    <row r="238" spans="1:105" ht="15" x14ac:dyDescent="0.25">
      <c r="A238">
        <v>2002</v>
      </c>
      <c r="B238">
        <v>11</v>
      </c>
      <c r="C238" t="s">
        <v>132</v>
      </c>
      <c r="D238" s="2">
        <v>0.3</v>
      </c>
      <c r="E238">
        <v>61.270499000000001</v>
      </c>
      <c r="F238">
        <v>2</v>
      </c>
      <c r="G238">
        <v>7.2756845950000004</v>
      </c>
      <c r="H238">
        <v>573158</v>
      </c>
      <c r="I238">
        <v>45136</v>
      </c>
      <c r="J238">
        <f t="shared" si="8"/>
        <v>62483.344390060243</v>
      </c>
      <c r="K238" s="3">
        <v>7.34</v>
      </c>
      <c r="L238" s="8">
        <f t="shared" si="9"/>
        <v>10.161018872364458</v>
      </c>
      <c r="M238" s="13">
        <f>N238*N239*N240*N241*N242*N243*N244*N245*N246*N247*N248*N249*N250*N251*N252*N253</f>
        <v>1.3843349962349398</v>
      </c>
      <c r="N238" s="4">
        <v>1.0158603162650603</v>
      </c>
      <c r="O238">
        <v>1.25</v>
      </c>
      <c r="P238">
        <v>3.73</v>
      </c>
      <c r="Q238">
        <v>0</v>
      </c>
      <c r="R238" s="11">
        <v>0</v>
      </c>
      <c r="S238" s="11">
        <v>0</v>
      </c>
      <c r="T238" s="9">
        <v>0</v>
      </c>
      <c r="U238">
        <v>0</v>
      </c>
      <c r="V238">
        <v>0</v>
      </c>
      <c r="W238">
        <v>0</v>
      </c>
      <c r="X238">
        <v>0</v>
      </c>
      <c r="Y238">
        <f>VLOOKUP(C238,Sheet1!$A$1:$H$52,8, FALSE)</f>
        <v>0.33333333333333331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</row>
    <row r="239" spans="1:105" ht="15" x14ac:dyDescent="0.25">
      <c r="A239">
        <v>2003</v>
      </c>
      <c r="B239">
        <v>11</v>
      </c>
      <c r="C239" t="s">
        <v>132</v>
      </c>
      <c r="D239" s="2">
        <v>0.1</v>
      </c>
      <c r="E239">
        <v>60.717216999999998</v>
      </c>
      <c r="F239">
        <v>2</v>
      </c>
      <c r="G239">
        <v>6.8908172839999997</v>
      </c>
      <c r="H239">
        <v>568502</v>
      </c>
      <c r="I239">
        <v>46047</v>
      </c>
      <c r="J239">
        <f t="shared" si="8"/>
        <v>62749.250611535776</v>
      </c>
      <c r="K239" s="3">
        <v>7.4</v>
      </c>
      <c r="L239" s="8">
        <f t="shared" si="9"/>
        <v>10.084141301829973</v>
      </c>
      <c r="M239" s="13">
        <f>N239*N240*N241*N242*N243*N244*N245*N246*N247*N248*N249*N250*N251*N252*N253</f>
        <v>1.3627217975445909</v>
      </c>
      <c r="N239" s="4">
        <v>1.0227009497336113</v>
      </c>
      <c r="O239">
        <v>1.28</v>
      </c>
      <c r="P239">
        <v>4.66</v>
      </c>
      <c r="Q239">
        <v>0</v>
      </c>
      <c r="R239" s="11">
        <v>0</v>
      </c>
      <c r="S239" s="11">
        <v>0</v>
      </c>
      <c r="T239" s="9">
        <v>0</v>
      </c>
      <c r="U239">
        <v>0</v>
      </c>
      <c r="V239">
        <v>0</v>
      </c>
      <c r="W239">
        <v>0</v>
      </c>
      <c r="X239">
        <v>0</v>
      </c>
      <c r="Y239">
        <f>VLOOKUP(C239,Sheet1!$A$1:$H$52,8, FALSE)</f>
        <v>0.33333333333333331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</row>
    <row r="240" spans="1:105" ht="15" x14ac:dyDescent="0.25">
      <c r="A240">
        <v>2004</v>
      </c>
      <c r="B240">
        <v>11</v>
      </c>
      <c r="C240" t="s">
        <v>132</v>
      </c>
      <c r="D240" s="2">
        <v>0.1</v>
      </c>
      <c r="E240">
        <v>61.229897999999999</v>
      </c>
      <c r="F240">
        <v>2</v>
      </c>
      <c r="G240">
        <v>7.0408992479999997</v>
      </c>
      <c r="H240">
        <v>567754</v>
      </c>
      <c r="I240">
        <v>50201</v>
      </c>
      <c r="J240">
        <f t="shared" si="8"/>
        <v>66891.496459796152</v>
      </c>
      <c r="K240" s="3">
        <v>7.47</v>
      </c>
      <c r="L240" s="8">
        <f t="shared" si="9"/>
        <v>9.9535761947904859</v>
      </c>
      <c r="M240" s="13">
        <f>N240*N241*N242*N243*N244*N245*N246*N247*N248*N249*N250*N251*N252*N253</f>
        <v>1.3324733861834654</v>
      </c>
      <c r="N240" s="4">
        <v>1.0267723669309172</v>
      </c>
      <c r="O240">
        <v>1.36</v>
      </c>
      <c r="P240">
        <v>4.7300000000000004</v>
      </c>
      <c r="Q240">
        <v>0</v>
      </c>
      <c r="R240" s="11">
        <v>0</v>
      </c>
      <c r="S240" s="11">
        <v>0</v>
      </c>
      <c r="T240" s="9">
        <v>0</v>
      </c>
      <c r="U240">
        <v>0</v>
      </c>
      <c r="V240">
        <v>0</v>
      </c>
      <c r="W240">
        <v>0</v>
      </c>
      <c r="X240">
        <v>0</v>
      </c>
      <c r="Y240">
        <f>VLOOKUP(C240,Sheet1!$A$1:$H$52,8, FALSE)</f>
        <v>0.33333333333333331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</row>
    <row r="241" spans="1:105" ht="15" x14ac:dyDescent="0.25">
      <c r="A241">
        <v>2005</v>
      </c>
      <c r="B241">
        <v>11</v>
      </c>
      <c r="C241" t="s">
        <v>132</v>
      </c>
      <c r="D241" s="2">
        <v>0.2</v>
      </c>
      <c r="E241">
        <v>61.585194999999999</v>
      </c>
      <c r="F241">
        <v>2</v>
      </c>
      <c r="G241">
        <v>6.9091637700000001</v>
      </c>
      <c r="H241">
        <v>567136</v>
      </c>
      <c r="I241">
        <v>53186</v>
      </c>
      <c r="J241">
        <f t="shared" si="8"/>
        <v>69021.072050648552</v>
      </c>
      <c r="K241" s="3">
        <v>9.18</v>
      </c>
      <c r="L241" s="8">
        <f t="shared" si="9"/>
        <v>11.913162137121681</v>
      </c>
      <c r="M241" s="13">
        <f>N241*N242*N243*N244*N245*N246*N247*N248*N249*N250*N251*N252*N253</f>
        <v>1.2977300802964795</v>
      </c>
      <c r="N241" s="4">
        <v>1.0339274684549546</v>
      </c>
      <c r="O241">
        <v>1.54</v>
      </c>
      <c r="P241">
        <v>7.06</v>
      </c>
      <c r="Q241">
        <v>1</v>
      </c>
      <c r="R241" s="12">
        <v>20</v>
      </c>
      <c r="S241" s="12">
        <f>R241/AVERAGE(D226:D240)</f>
        <v>96.774193548387089</v>
      </c>
      <c r="T241" s="12">
        <v>3</v>
      </c>
      <c r="U241">
        <v>0</v>
      </c>
      <c r="V241">
        <v>0</v>
      </c>
      <c r="W241">
        <v>0</v>
      </c>
      <c r="X241">
        <v>0</v>
      </c>
      <c r="Y241">
        <f>VLOOKUP(C241,Sheet1!$A$1:$H$52,8, FALSE)</f>
        <v>0.33333333333333331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</row>
    <row r="242" spans="1:105" ht="15" x14ac:dyDescent="0.25">
      <c r="A242">
        <v>2006</v>
      </c>
      <c r="B242">
        <v>11</v>
      </c>
      <c r="C242" t="s">
        <v>132</v>
      </c>
      <c r="D242" s="2">
        <v>0.1</v>
      </c>
      <c r="E242">
        <v>60.061838000000002</v>
      </c>
      <c r="F242">
        <v>2</v>
      </c>
      <c r="G242">
        <v>5.567132805</v>
      </c>
      <c r="H242">
        <v>570681</v>
      </c>
      <c r="I242">
        <v>56075</v>
      </c>
      <c r="J242">
        <f t="shared" si="8"/>
        <v>70382.3203008321</v>
      </c>
      <c r="K242" s="3">
        <v>11.08</v>
      </c>
      <c r="L242" s="8">
        <f t="shared" si="9"/>
        <v>13.907019330061875</v>
      </c>
      <c r="M242" s="13">
        <f>N242*N243*N244*N245*N246*N247*N248*N249*N250*N251*N252*N253</f>
        <v>1.2551461489225519</v>
      </c>
      <c r="N242" s="4">
        <v>1.0322594410070407</v>
      </c>
      <c r="O242">
        <v>1.69</v>
      </c>
      <c r="P242">
        <v>7.85</v>
      </c>
      <c r="Q242">
        <v>1</v>
      </c>
      <c r="R242" s="12">
        <v>20</v>
      </c>
      <c r="S242" s="12">
        <v>96.774193548387089</v>
      </c>
      <c r="T242" s="12">
        <v>3</v>
      </c>
      <c r="U242">
        <v>0</v>
      </c>
      <c r="V242">
        <v>0</v>
      </c>
      <c r="W242">
        <v>0</v>
      </c>
      <c r="X242">
        <v>0</v>
      </c>
      <c r="Y242">
        <f>VLOOKUP(C242,Sheet1!$A$1:$H$52,8, FALSE)</f>
        <v>0.33333333333333331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</row>
    <row r="243" spans="1:105" ht="15" x14ac:dyDescent="0.25">
      <c r="A243">
        <v>2007</v>
      </c>
      <c r="B243">
        <v>11</v>
      </c>
      <c r="C243" t="s">
        <v>132</v>
      </c>
      <c r="D243" s="2">
        <v>0.1</v>
      </c>
      <c r="E243">
        <v>59.561470999999997</v>
      </c>
      <c r="F243">
        <v>2</v>
      </c>
      <c r="G243">
        <v>5.8773889490000002</v>
      </c>
      <c r="H243">
        <v>574404</v>
      </c>
      <c r="I243">
        <v>60028</v>
      </c>
      <c r="J243">
        <f t="shared" si="8"/>
        <v>72989.318415939837</v>
      </c>
      <c r="K243" s="3">
        <v>11.79</v>
      </c>
      <c r="L243" s="8">
        <f t="shared" si="9"/>
        <v>14.335711070232733</v>
      </c>
      <c r="M243" s="13">
        <f>N243*N244*N245*N246*N247*N248*N249*N250*N251*N252*N253</f>
        <v>1.2159212103674923</v>
      </c>
      <c r="N243" s="4">
        <v>1.0285267248150136</v>
      </c>
      <c r="O243">
        <v>1.77</v>
      </c>
      <c r="P243">
        <v>8.64</v>
      </c>
      <c r="Q243">
        <v>1</v>
      </c>
      <c r="R243" s="12">
        <v>20</v>
      </c>
      <c r="S243" s="12">
        <v>96.774193548387089</v>
      </c>
      <c r="T243" s="12">
        <v>3</v>
      </c>
      <c r="U243">
        <v>0</v>
      </c>
      <c r="V243">
        <v>0</v>
      </c>
      <c r="W243">
        <v>0</v>
      </c>
      <c r="X243">
        <v>0</v>
      </c>
      <c r="Y243">
        <f>VLOOKUP(C243,Sheet1!$A$1:$H$52,8, FALSE)</f>
        <v>0.33333333333333331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</row>
    <row r="244" spans="1:105" ht="15" x14ac:dyDescent="0.25">
      <c r="A244">
        <v>2008</v>
      </c>
      <c r="B244">
        <v>11</v>
      </c>
      <c r="C244" t="s">
        <v>132</v>
      </c>
      <c r="D244" s="2">
        <v>0.1</v>
      </c>
      <c r="E244">
        <v>59.006132000000001</v>
      </c>
      <c r="F244">
        <v>2</v>
      </c>
      <c r="G244">
        <v>5.307499805</v>
      </c>
      <c r="H244">
        <v>580236</v>
      </c>
      <c r="I244">
        <v>61117</v>
      </c>
      <c r="J244">
        <f t="shared" si="8"/>
        <v>72252.334160199593</v>
      </c>
      <c r="K244" s="3">
        <v>13.18</v>
      </c>
      <c r="L244" s="8">
        <f t="shared" si="9"/>
        <v>15.581356483980407</v>
      </c>
      <c r="M244" s="13">
        <f>N244*N245*N246*N247*N248*N249*N250*N251*N252*N253</f>
        <v>1.1821970018194543</v>
      </c>
      <c r="N244" s="4">
        <v>1.03839100296651</v>
      </c>
      <c r="O244">
        <v>2.0699999999999998</v>
      </c>
      <c r="P244">
        <v>13.62</v>
      </c>
      <c r="Q244">
        <v>1</v>
      </c>
      <c r="R244" s="12">
        <v>20</v>
      </c>
      <c r="S244" s="12">
        <v>96.774193548387089</v>
      </c>
      <c r="T244" s="12">
        <v>3</v>
      </c>
      <c r="U244">
        <v>0</v>
      </c>
      <c r="V244">
        <v>0</v>
      </c>
      <c r="W244">
        <v>0</v>
      </c>
      <c r="X244">
        <v>0</v>
      </c>
      <c r="Y244">
        <f>VLOOKUP(C244,Sheet1!$A$1:$H$52,8, FALSE)</f>
        <v>0.33333333333333331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</row>
    <row r="245" spans="1:105" ht="15" x14ac:dyDescent="0.25">
      <c r="A245">
        <v>2009</v>
      </c>
      <c r="B245">
        <v>11</v>
      </c>
      <c r="C245" t="s">
        <v>132</v>
      </c>
      <c r="D245" s="2">
        <v>0</v>
      </c>
      <c r="E245">
        <v>54.897033</v>
      </c>
      <c r="F245">
        <v>2</v>
      </c>
      <c r="G245">
        <v>5.3577464260000003</v>
      </c>
      <c r="H245">
        <v>592228</v>
      </c>
      <c r="I245">
        <v>60448</v>
      </c>
      <c r="J245">
        <f t="shared" si="8"/>
        <v>68819.39862906067</v>
      </c>
      <c r="K245" s="3">
        <v>13.23</v>
      </c>
      <c r="L245" s="8">
        <f t="shared" si="9"/>
        <v>15.062212874908562</v>
      </c>
      <c r="M245" s="13">
        <f>N245*N246*N247*N248*N249*N250*N251*N252*N253</f>
        <v>1.138489257362703</v>
      </c>
      <c r="N245" s="4">
        <v>0.99644453733700245</v>
      </c>
      <c r="O245">
        <v>2.21</v>
      </c>
      <c r="P245">
        <v>8.98</v>
      </c>
      <c r="Q245">
        <v>1</v>
      </c>
      <c r="R245" s="12">
        <v>20</v>
      </c>
      <c r="S245" s="12">
        <v>96.774193548387089</v>
      </c>
      <c r="T245" s="12">
        <v>3</v>
      </c>
      <c r="U245">
        <v>0</v>
      </c>
      <c r="V245">
        <v>0</v>
      </c>
      <c r="W245">
        <v>0</v>
      </c>
      <c r="X245">
        <v>0</v>
      </c>
      <c r="Y245">
        <f>VLOOKUP(C245,Sheet1!$A$1:$H$52,8, FALSE)</f>
        <v>0.33333333333333331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</row>
    <row r="246" spans="1:105" ht="15" x14ac:dyDescent="0.25">
      <c r="A246">
        <v>2010</v>
      </c>
      <c r="B246">
        <v>11</v>
      </c>
      <c r="C246" t="s">
        <v>132</v>
      </c>
      <c r="D246" s="2">
        <v>0.2</v>
      </c>
      <c r="E246">
        <v>54.348548000000001</v>
      </c>
      <c r="F246">
        <v>2</v>
      </c>
      <c r="G246">
        <v>5.3053165709999996</v>
      </c>
      <c r="H246">
        <v>605226</v>
      </c>
      <c r="I246">
        <v>63582</v>
      </c>
      <c r="J246">
        <f t="shared" si="8"/>
        <v>72645.713082125701</v>
      </c>
      <c r="K246" s="3">
        <v>13.35</v>
      </c>
      <c r="L246" s="8">
        <f t="shared" si="9"/>
        <v>15.253063282790384</v>
      </c>
      <c r="M246" s="13">
        <f>N246*N247*N248*N249*N250*N251*N252*N253</f>
        <v>1.1425515567633246</v>
      </c>
      <c r="N246" s="4">
        <v>1.0164004344238988</v>
      </c>
      <c r="O246">
        <v>2.27</v>
      </c>
      <c r="P246">
        <v>12.57</v>
      </c>
      <c r="Q246">
        <v>1</v>
      </c>
      <c r="R246" s="12">
        <v>20</v>
      </c>
      <c r="S246" s="12">
        <v>96.774193548387089</v>
      </c>
      <c r="T246" s="12">
        <v>3</v>
      </c>
      <c r="U246">
        <v>0</v>
      </c>
      <c r="V246">
        <v>0</v>
      </c>
      <c r="W246">
        <v>0</v>
      </c>
      <c r="X246">
        <v>0</v>
      </c>
      <c r="Y246">
        <f>VLOOKUP(C246,Sheet1!$A$1:$H$52,8, FALSE)</f>
        <v>0.33333333333333331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</row>
    <row r="247" spans="1:105" ht="15" x14ac:dyDescent="0.25">
      <c r="A247">
        <v>2011</v>
      </c>
      <c r="B247">
        <v>11</v>
      </c>
      <c r="C247" t="s">
        <v>132</v>
      </c>
      <c r="D247" s="2">
        <v>0.2</v>
      </c>
      <c r="E247">
        <v>54.040464</v>
      </c>
      <c r="F247">
        <v>2</v>
      </c>
      <c r="G247">
        <v>4.9680618770000002</v>
      </c>
      <c r="H247">
        <v>619800</v>
      </c>
      <c r="I247">
        <v>67419</v>
      </c>
      <c r="J247">
        <f t="shared" si="8"/>
        <v>75786.747817642783</v>
      </c>
      <c r="K247" s="3">
        <v>12.81</v>
      </c>
      <c r="L247" s="8">
        <f t="shared" si="9"/>
        <v>14.399920490425608</v>
      </c>
      <c r="M247" s="13">
        <f>N247*N248*N249*N250*N251*N252*N253</f>
        <v>1.1241155730230763</v>
      </c>
      <c r="N247" s="4">
        <v>1.0315684156862206</v>
      </c>
      <c r="O247">
        <v>2.39</v>
      </c>
      <c r="P247">
        <v>18.350000000000001</v>
      </c>
      <c r="Q247">
        <v>1</v>
      </c>
      <c r="R247" s="12">
        <v>20</v>
      </c>
      <c r="S247" s="12">
        <v>96.774193548387089</v>
      </c>
      <c r="T247" s="12">
        <v>3</v>
      </c>
      <c r="U247">
        <v>0</v>
      </c>
      <c r="V247">
        <v>0</v>
      </c>
      <c r="W247">
        <v>0</v>
      </c>
      <c r="X247">
        <v>0</v>
      </c>
      <c r="Y247">
        <f>VLOOKUP(C247,Sheet1!$A$1:$H$52,8, FALSE)</f>
        <v>0.33333333333333331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</row>
    <row r="248" spans="1:105" ht="15" x14ac:dyDescent="0.25">
      <c r="A248">
        <v>2012</v>
      </c>
      <c r="B248">
        <v>11</v>
      </c>
      <c r="C248" t="s">
        <v>132</v>
      </c>
      <c r="D248" s="2">
        <v>0</v>
      </c>
      <c r="E248">
        <v>53.030374999999999</v>
      </c>
      <c r="F248">
        <v>2</v>
      </c>
      <c r="G248">
        <v>4.1711104219999999</v>
      </c>
      <c r="H248">
        <v>634924</v>
      </c>
      <c r="I248">
        <v>68397</v>
      </c>
      <c r="J248">
        <f t="shared" si="8"/>
        <v>74533.236651020474</v>
      </c>
      <c r="K248" s="3">
        <v>11.85</v>
      </c>
      <c r="L248" s="8">
        <f t="shared" si="9"/>
        <v>12.913122714659892</v>
      </c>
      <c r="M248" s="13">
        <f>N248*N249*N250*N251*N252*N253</f>
        <v>1.0897149970177125</v>
      </c>
      <c r="N248" s="4">
        <v>1.020693372652606</v>
      </c>
      <c r="O248">
        <v>2.38</v>
      </c>
      <c r="P248">
        <v>21.03</v>
      </c>
      <c r="Q248">
        <v>1</v>
      </c>
      <c r="R248" s="12">
        <v>20</v>
      </c>
      <c r="S248" s="12">
        <v>96.774193548387089</v>
      </c>
      <c r="T248" s="12">
        <v>3</v>
      </c>
      <c r="U248">
        <v>0</v>
      </c>
      <c r="V248">
        <v>0</v>
      </c>
      <c r="W248">
        <v>0</v>
      </c>
      <c r="X248">
        <v>0</v>
      </c>
      <c r="Y248">
        <f>VLOOKUP(C248,Sheet1!$A$1:$H$52,8, FALSE)</f>
        <v>0.33333333333333331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</row>
    <row r="249" spans="1:105" ht="15" x14ac:dyDescent="0.25">
      <c r="A249">
        <v>2013</v>
      </c>
      <c r="B249">
        <v>11</v>
      </c>
      <c r="C249" t="s">
        <v>132</v>
      </c>
      <c r="D249" s="2">
        <v>0</v>
      </c>
      <c r="E249">
        <v>52.619847</v>
      </c>
      <c r="F249">
        <v>2</v>
      </c>
      <c r="G249">
        <v>4.3488279959999998</v>
      </c>
      <c r="H249">
        <v>650581</v>
      </c>
      <c r="I249">
        <v>67923</v>
      </c>
      <c r="J249">
        <f t="shared" si="8"/>
        <v>72516.108878102576</v>
      </c>
      <c r="K249" s="3">
        <v>11.85</v>
      </c>
      <c r="L249" s="8">
        <f t="shared" si="9"/>
        <v>12.651324149485674</v>
      </c>
      <c r="M249" s="13">
        <f>N249*N250*N251*N252*N253</f>
        <v>1.0676222910958375</v>
      </c>
      <c r="N249" s="4">
        <v>1.0146483265562714</v>
      </c>
      <c r="O249">
        <v>2.34</v>
      </c>
      <c r="P249">
        <v>19.260000000000002</v>
      </c>
      <c r="Q249">
        <v>1</v>
      </c>
      <c r="R249" s="12">
        <v>20</v>
      </c>
      <c r="S249" s="12">
        <v>96.774193548387089</v>
      </c>
      <c r="T249" s="12">
        <v>3</v>
      </c>
      <c r="U249">
        <v>0</v>
      </c>
      <c r="V249">
        <v>0</v>
      </c>
      <c r="W249">
        <v>0</v>
      </c>
      <c r="X249">
        <v>0</v>
      </c>
      <c r="Y249">
        <f>VLOOKUP(C249,Sheet1!$A$1:$H$52,8, FALSE)</f>
        <v>0.33333333333333331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</row>
    <row r="250" spans="1:105" ht="15" x14ac:dyDescent="0.25">
      <c r="A250">
        <v>2014</v>
      </c>
      <c r="B250">
        <v>11</v>
      </c>
      <c r="C250" t="s">
        <v>132</v>
      </c>
      <c r="D250" s="2">
        <v>0</v>
      </c>
      <c r="E250">
        <v>53.141730000000003</v>
      </c>
      <c r="F250">
        <v>2</v>
      </c>
      <c r="G250">
        <v>4.5539977880000002</v>
      </c>
      <c r="H250">
        <v>662328</v>
      </c>
      <c r="I250">
        <v>71354</v>
      </c>
      <c r="J250">
        <f t="shared" si="8"/>
        <v>75079.334351642043</v>
      </c>
      <c r="K250" s="3">
        <v>12.11</v>
      </c>
      <c r="L250" s="8">
        <f t="shared" si="9"/>
        <v>12.742253258379138</v>
      </c>
      <c r="M250" s="13">
        <f>N250*N251*N252*N253</f>
        <v>1.0522091873145449</v>
      </c>
      <c r="N250" s="4">
        <v>1.0162222297740822</v>
      </c>
      <c r="O250">
        <v>2.37</v>
      </c>
      <c r="P250">
        <v>18.3</v>
      </c>
      <c r="Q250">
        <v>1</v>
      </c>
      <c r="R250" s="12">
        <v>20</v>
      </c>
      <c r="S250" s="12">
        <v>96.774193548387089</v>
      </c>
      <c r="T250" s="12">
        <v>3</v>
      </c>
      <c r="U250">
        <v>0</v>
      </c>
      <c r="V250">
        <v>0</v>
      </c>
      <c r="W250">
        <v>0</v>
      </c>
      <c r="X250">
        <v>0</v>
      </c>
      <c r="Y250">
        <f>VLOOKUP(C250,Sheet1!$A$1:$H$52,8, FALSE)</f>
        <v>0.33333333333333331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</row>
    <row r="251" spans="1:105" ht="15" x14ac:dyDescent="0.25">
      <c r="A251">
        <v>2015</v>
      </c>
      <c r="B251">
        <v>11</v>
      </c>
      <c r="C251" t="s">
        <v>132</v>
      </c>
      <c r="D251" s="2">
        <v>0</v>
      </c>
      <c r="E251">
        <v>53.087034000000003</v>
      </c>
      <c r="F251">
        <v>2</v>
      </c>
      <c r="G251">
        <v>4.4210095550000004</v>
      </c>
      <c r="H251">
        <v>675400</v>
      </c>
      <c r="I251">
        <v>75457</v>
      </c>
      <c r="J251">
        <f t="shared" si="8"/>
        <v>78129.120108742733</v>
      </c>
      <c r="K251" s="3">
        <v>12.07</v>
      </c>
      <c r="L251" s="8">
        <f t="shared" si="9"/>
        <v>12.497428730436207</v>
      </c>
      <c r="M251" s="13">
        <f>N251*N252*N253</f>
        <v>1.0354124880228837</v>
      </c>
      <c r="N251" s="4">
        <v>1.0011862713555244</v>
      </c>
      <c r="O251">
        <v>2.2200000000000002</v>
      </c>
      <c r="P251">
        <v>9.89</v>
      </c>
      <c r="Q251">
        <v>1</v>
      </c>
      <c r="R251" s="12">
        <v>20</v>
      </c>
      <c r="S251" s="12">
        <v>96.774193548387089</v>
      </c>
      <c r="T251" s="12">
        <v>3</v>
      </c>
      <c r="U251">
        <v>0</v>
      </c>
      <c r="V251">
        <v>0</v>
      </c>
      <c r="W251">
        <v>0</v>
      </c>
      <c r="X251">
        <v>0</v>
      </c>
      <c r="Y251">
        <f>VLOOKUP(C251,Sheet1!$A$1:$H$52,8, FALSE)</f>
        <v>0.33333333333333331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</row>
    <row r="252" spans="1:105" ht="15" x14ac:dyDescent="0.25">
      <c r="A252">
        <v>2016</v>
      </c>
      <c r="B252">
        <v>11</v>
      </c>
      <c r="C252" t="s">
        <v>132</v>
      </c>
      <c r="D252" s="2">
        <v>0</v>
      </c>
      <c r="E252">
        <v>53.341712000000001</v>
      </c>
      <c r="F252">
        <v>2</v>
      </c>
      <c r="G252">
        <v>4.0291239030000003</v>
      </c>
      <c r="H252">
        <v>685815</v>
      </c>
      <c r="I252">
        <v>77828</v>
      </c>
      <c r="J252">
        <f t="shared" si="8"/>
        <v>80488.601795089271</v>
      </c>
      <c r="K252" s="3">
        <v>11.73</v>
      </c>
      <c r="L252" s="8">
        <f t="shared" si="9"/>
        <v>12.130997829269635</v>
      </c>
      <c r="M252" s="13">
        <f>N252*N253</f>
        <v>1.0341856631943422</v>
      </c>
      <c r="N252" s="4">
        <v>1.0126158320570537</v>
      </c>
      <c r="O252">
        <v>2.11</v>
      </c>
      <c r="P252">
        <v>8.4499999999999993</v>
      </c>
      <c r="Q252">
        <v>1</v>
      </c>
      <c r="R252" s="12">
        <v>20</v>
      </c>
      <c r="S252" s="12">
        <v>96.774193548387089</v>
      </c>
      <c r="T252" s="12">
        <v>3</v>
      </c>
      <c r="U252">
        <v>0</v>
      </c>
      <c r="V252">
        <v>0</v>
      </c>
      <c r="W252">
        <v>0</v>
      </c>
      <c r="X252">
        <v>0</v>
      </c>
      <c r="Y252">
        <f>VLOOKUP(C252,Sheet1!$A$1:$H$52,8, FALSE)</f>
        <v>0.33333333333333331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</row>
    <row r="253" spans="1:105" ht="15" x14ac:dyDescent="0.25">
      <c r="A253">
        <v>2017</v>
      </c>
      <c r="B253">
        <v>11</v>
      </c>
      <c r="C253" t="s">
        <v>132</v>
      </c>
      <c r="D253" s="2">
        <v>0</v>
      </c>
      <c r="E253">
        <v>52.076453999999998</v>
      </c>
      <c r="F253">
        <v>2</v>
      </c>
      <c r="G253">
        <v>3.785269811</v>
      </c>
      <c r="H253">
        <v>694906</v>
      </c>
      <c r="I253">
        <v>79221</v>
      </c>
      <c r="J253">
        <f t="shared" si="8"/>
        <v>80908.494445999197</v>
      </c>
      <c r="K253" s="3">
        <v>11.8</v>
      </c>
      <c r="L253" s="8">
        <f t="shared" si="9"/>
        <v>12.051352980431838</v>
      </c>
      <c r="M253" s="13">
        <f>N253</f>
        <v>1.0213011000365964</v>
      </c>
      <c r="N253" s="4">
        <v>1.0213011000365964</v>
      </c>
      <c r="O253">
        <v>2.06</v>
      </c>
      <c r="P253">
        <v>11</v>
      </c>
      <c r="Q253">
        <v>1</v>
      </c>
      <c r="R253" s="12">
        <v>20</v>
      </c>
      <c r="S253" s="12">
        <v>96.774193548387089</v>
      </c>
      <c r="T253" s="12">
        <v>3</v>
      </c>
      <c r="U253">
        <v>0</v>
      </c>
      <c r="V253">
        <v>0</v>
      </c>
      <c r="W253">
        <v>0</v>
      </c>
      <c r="X253">
        <v>0</v>
      </c>
      <c r="Y253">
        <f>VLOOKUP(C253,Sheet1!$A$1:$H$52,8, FALSE)</f>
        <v>0.33333333333333331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</row>
    <row r="254" spans="1:105" ht="15" x14ac:dyDescent="0.25">
      <c r="A254">
        <v>1990</v>
      </c>
      <c r="B254">
        <v>12</v>
      </c>
      <c r="C254" t="s">
        <v>7</v>
      </c>
      <c r="D254" s="2">
        <v>87.6</v>
      </c>
      <c r="E254">
        <v>63.347723999999999</v>
      </c>
      <c r="F254">
        <v>0</v>
      </c>
      <c r="G254">
        <v>14.44985743</v>
      </c>
      <c r="H254">
        <v>13033307</v>
      </c>
      <c r="I254">
        <v>19763</v>
      </c>
      <c r="J254">
        <f t="shared" si="8"/>
        <v>37076.076219784416</v>
      </c>
      <c r="K254" s="3">
        <v>7.04</v>
      </c>
      <c r="L254" s="8">
        <f t="shared" si="9"/>
        <v>13.207285158492246</v>
      </c>
      <c r="M254" s="13">
        <f>N254*N255*N256*N257*N258*N259*N260*N261*N262*N263*N264*N265*N266*N267*N268*N269*N270*N271*N272*N273*N274*N275*N276*N277*N278*N279*N280*N281</f>
        <v>1.8760348236494668</v>
      </c>
      <c r="N254" s="4">
        <v>1</v>
      </c>
      <c r="O254">
        <v>1.4550000000000001</v>
      </c>
      <c r="P254">
        <v>3.319</v>
      </c>
      <c r="Q254">
        <v>0</v>
      </c>
      <c r="R254" s="11">
        <v>0</v>
      </c>
      <c r="S254" s="11">
        <v>0</v>
      </c>
      <c r="T254" s="9">
        <v>0</v>
      </c>
      <c r="U254">
        <v>0</v>
      </c>
      <c r="V254">
        <v>0</v>
      </c>
      <c r="W254">
        <v>0</v>
      </c>
      <c r="X254">
        <v>0</v>
      </c>
      <c r="Y254">
        <f>VLOOKUP(C254,Sheet1!$A$1:$H$52,8, FALSE)</f>
        <v>16.333333333333332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</row>
    <row r="255" spans="1:105" ht="15" x14ac:dyDescent="0.25">
      <c r="A255">
        <v>1991</v>
      </c>
      <c r="B255">
        <v>12</v>
      </c>
      <c r="C255" t="s">
        <v>7</v>
      </c>
      <c r="D255" s="2">
        <v>93.9</v>
      </c>
      <c r="E255">
        <v>63.485866999999999</v>
      </c>
      <c r="F255">
        <v>0</v>
      </c>
      <c r="G255">
        <v>14.175311560000001</v>
      </c>
      <c r="H255">
        <v>13369798</v>
      </c>
      <c r="I255">
        <v>20073</v>
      </c>
      <c r="J255">
        <f t="shared" si="8"/>
        <v>37657.647015115748</v>
      </c>
      <c r="K255" s="3">
        <v>7.16</v>
      </c>
      <c r="L255" s="8">
        <f t="shared" si="9"/>
        <v>13.432409337330183</v>
      </c>
      <c r="M255" s="14">
        <f>N255*N256*N257*N258*N259*N260*N261*N262*N263*N264*N265*N266*N267*N268*N269*N270*N271*N272*N273*N274*N275*N276*N277*N278*N279*N280*N281</f>
        <v>1.8760348236494668</v>
      </c>
      <c r="N255" s="4">
        <v>1.0423496396453853</v>
      </c>
      <c r="O255">
        <v>1.4470000000000001</v>
      </c>
      <c r="P255">
        <v>2.4649999999999999</v>
      </c>
      <c r="Q255">
        <v>0</v>
      </c>
      <c r="R255" s="11">
        <v>0</v>
      </c>
      <c r="S255" s="11">
        <v>0</v>
      </c>
      <c r="T255" s="9">
        <v>0</v>
      </c>
      <c r="U255">
        <v>0</v>
      </c>
      <c r="V255">
        <v>0</v>
      </c>
      <c r="W255">
        <v>0</v>
      </c>
      <c r="X255">
        <v>0</v>
      </c>
      <c r="Y255">
        <f>VLOOKUP(C255,Sheet1!$A$1:$H$52,8, FALSE)</f>
        <v>16.333333333333332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1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</row>
    <row r="256" spans="1:105" ht="15" x14ac:dyDescent="0.25">
      <c r="A256">
        <v>1992</v>
      </c>
      <c r="B256">
        <v>12</v>
      </c>
      <c r="C256" t="s">
        <v>7</v>
      </c>
      <c r="D256" s="2">
        <v>91.8</v>
      </c>
      <c r="E256">
        <v>62.229399000000001</v>
      </c>
      <c r="F256">
        <v>0</v>
      </c>
      <c r="G256">
        <v>14.05361005</v>
      </c>
      <c r="H256">
        <v>13650553</v>
      </c>
      <c r="I256">
        <v>20825</v>
      </c>
      <c r="J256">
        <f t="shared" si="8"/>
        <v>37481.113550143782</v>
      </c>
      <c r="K256" s="3">
        <v>6.99</v>
      </c>
      <c r="L256" s="8">
        <f t="shared" si="9"/>
        <v>12.580695496542859</v>
      </c>
      <c r="M256" s="13">
        <f>N256*N257*N258*N259*N260*N261*N262*N263*N264*N265*N266*N267*N268*N269*N270*N271*N272*N273*N274*N275*N276*N277*N278*N279*N280*N281</f>
        <v>1.7998133757572043</v>
      </c>
      <c r="N256" s="4">
        <v>1.030288196781497</v>
      </c>
      <c r="O256">
        <v>1.4119999999999999</v>
      </c>
      <c r="P256">
        <v>2.4750000000000001</v>
      </c>
      <c r="Q256">
        <v>0</v>
      </c>
      <c r="R256" s="11">
        <v>0</v>
      </c>
      <c r="S256" s="11">
        <v>0</v>
      </c>
      <c r="T256" s="9">
        <v>0</v>
      </c>
      <c r="U256">
        <v>0</v>
      </c>
      <c r="V256">
        <v>0</v>
      </c>
      <c r="W256">
        <v>0</v>
      </c>
      <c r="X256">
        <v>0</v>
      </c>
      <c r="Y256">
        <f>VLOOKUP(C256,Sheet1!$A$1:$H$52,8, FALSE)</f>
        <v>16.333333333333332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</row>
    <row r="257" spans="1:105" ht="15" x14ac:dyDescent="0.25">
      <c r="A257">
        <v>1993</v>
      </c>
      <c r="B257">
        <v>12</v>
      </c>
      <c r="C257" t="s">
        <v>7</v>
      </c>
      <c r="D257" s="2">
        <v>96</v>
      </c>
      <c r="E257">
        <v>62.322322</v>
      </c>
      <c r="F257">
        <v>0</v>
      </c>
      <c r="G257">
        <v>13.996469429999999</v>
      </c>
      <c r="H257">
        <v>13927185</v>
      </c>
      <c r="I257">
        <v>21641</v>
      </c>
      <c r="J257">
        <f t="shared" si="8"/>
        <v>37804.72433483784</v>
      </c>
      <c r="K257" s="3">
        <v>7.2</v>
      </c>
      <c r="L257" s="8">
        <f t="shared" si="9"/>
        <v>12.577700439482117</v>
      </c>
      <c r="M257" s="13">
        <f>N257*N258*N259*N260*N261*N262*N263*N264*N265*N266*N267*N268*N269*N270*N271*N272*N273*N274*N275*N276*N277*N278*N279*N280*N281</f>
        <v>1.7469028388169605</v>
      </c>
      <c r="N257" s="4">
        <v>1.0295165696638553</v>
      </c>
      <c r="O257">
        <v>1.385</v>
      </c>
      <c r="P257">
        <v>2.3620000000000001</v>
      </c>
      <c r="Q257">
        <v>0</v>
      </c>
      <c r="R257" s="11">
        <v>0</v>
      </c>
      <c r="S257" s="11">
        <v>0</v>
      </c>
      <c r="T257" s="9">
        <v>0</v>
      </c>
      <c r="U257">
        <v>0</v>
      </c>
      <c r="V257">
        <v>0</v>
      </c>
      <c r="W257">
        <v>0</v>
      </c>
      <c r="X257">
        <v>0</v>
      </c>
      <c r="Y257">
        <f>VLOOKUP(C257,Sheet1!$A$1:$H$52,8, FALSE)</f>
        <v>16.333333333333332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1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</row>
    <row r="258" spans="1:105" ht="15" x14ac:dyDescent="0.25">
      <c r="A258">
        <v>1994</v>
      </c>
      <c r="B258">
        <v>12</v>
      </c>
      <c r="C258" t="s">
        <v>7</v>
      </c>
      <c r="D258" s="2">
        <v>97.7</v>
      </c>
      <c r="E258">
        <v>62.352162</v>
      </c>
      <c r="F258">
        <v>0</v>
      </c>
      <c r="G258">
        <v>14.20443906</v>
      </c>
      <c r="H258">
        <v>14239444</v>
      </c>
      <c r="I258">
        <v>22310</v>
      </c>
      <c r="J258">
        <f t="shared" ref="J258:J321" si="10">I258*M258</f>
        <v>37856.022411306614</v>
      </c>
      <c r="K258" s="3">
        <v>6.96</v>
      </c>
      <c r="L258" s="8">
        <f t="shared" ref="L258:L321" si="11">K258*M258</f>
        <v>11.809857282953564</v>
      </c>
      <c r="M258" s="13">
        <f>N258*N259*N260*N261*N262*N263*N264*N265*N266*N267*N268*N269*N270*N271*N272*N273*N274*N275*N276*N277*N278*N279*N280*N281</f>
        <v>1.6968185751370064</v>
      </c>
      <c r="N258" s="4">
        <v>1.026074415921546</v>
      </c>
      <c r="O258">
        <v>1.355</v>
      </c>
      <c r="P258">
        <v>2.4089999999999998</v>
      </c>
      <c r="Q258">
        <v>0</v>
      </c>
      <c r="R258" s="11">
        <v>0</v>
      </c>
      <c r="S258" s="11">
        <v>0</v>
      </c>
      <c r="T258" s="9">
        <v>0</v>
      </c>
      <c r="U258">
        <v>0</v>
      </c>
      <c r="V258">
        <v>0</v>
      </c>
      <c r="W258">
        <v>0</v>
      </c>
      <c r="X258">
        <v>0</v>
      </c>
      <c r="Y258">
        <f>VLOOKUP(C258,Sheet1!$A$1:$H$52,8, FALSE)</f>
        <v>16.333333333333332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</row>
    <row r="259" spans="1:105" ht="15" x14ac:dyDescent="0.25">
      <c r="A259">
        <v>1995</v>
      </c>
      <c r="B259">
        <v>12</v>
      </c>
      <c r="C259" t="s">
        <v>7</v>
      </c>
      <c r="D259" s="2">
        <v>99.5</v>
      </c>
      <c r="E259">
        <v>61.295791000000001</v>
      </c>
      <c r="F259">
        <v>0</v>
      </c>
      <c r="G259">
        <v>14.27399273</v>
      </c>
      <c r="H259">
        <v>14537875</v>
      </c>
      <c r="I259">
        <v>23496</v>
      </c>
      <c r="J259">
        <f t="shared" si="10"/>
        <v>38855.319480519473</v>
      </c>
      <c r="K259" s="3">
        <v>7.01</v>
      </c>
      <c r="L259" s="8">
        <f t="shared" si="11"/>
        <v>11.592432310114127</v>
      </c>
      <c r="M259" s="13">
        <f>N259*N260*N261*N262*N263*N264*N265*N266*N267*N268*N269*N270*N271*N272*N273*N274*N275*N276*N277*N278*N279*N280*N281</f>
        <v>1.653699330972058</v>
      </c>
      <c r="N259" s="4">
        <v>1.0280541968853656</v>
      </c>
      <c r="O259">
        <v>1.3180000000000001</v>
      </c>
      <c r="P259">
        <v>2.5859999999999999</v>
      </c>
      <c r="Q259">
        <v>0</v>
      </c>
      <c r="R259" s="11">
        <v>0</v>
      </c>
      <c r="S259" s="11">
        <v>0</v>
      </c>
      <c r="T259" s="9">
        <v>0</v>
      </c>
      <c r="U259">
        <v>0</v>
      </c>
      <c r="V259">
        <v>0</v>
      </c>
      <c r="W259">
        <v>0</v>
      </c>
      <c r="X259">
        <v>0</v>
      </c>
      <c r="Y259">
        <f>VLOOKUP(C259,Sheet1!$A$1:$H$52,8, FALSE)</f>
        <v>16.333333333333332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1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</row>
    <row r="260" spans="1:105" ht="15" x14ac:dyDescent="0.25">
      <c r="A260">
        <v>1996</v>
      </c>
      <c r="B260">
        <v>12</v>
      </c>
      <c r="C260" t="s">
        <v>7</v>
      </c>
      <c r="D260" s="2">
        <v>104.4</v>
      </c>
      <c r="E260">
        <v>62.285777000000003</v>
      </c>
      <c r="F260">
        <v>0</v>
      </c>
      <c r="G260">
        <v>14.34406675</v>
      </c>
      <c r="H260">
        <v>14853360</v>
      </c>
      <c r="I260">
        <v>24500</v>
      </c>
      <c r="J260">
        <f t="shared" si="10"/>
        <v>39410.017226293348</v>
      </c>
      <c r="K260" s="3">
        <v>7.18</v>
      </c>
      <c r="L260" s="8">
        <f t="shared" si="11"/>
        <v>11.549547905501479</v>
      </c>
      <c r="M260" s="13">
        <f>N260*N261*N262*N263*N264*N265*N266*N267*N268*N269*N270*N271*N272*N273*N274*N275*N276*N277*N278*N279*N280*N281</f>
        <v>1.6085721316854427</v>
      </c>
      <c r="N260" s="4">
        <v>1.029312041999344</v>
      </c>
      <c r="O260">
        <v>1.2889999999999999</v>
      </c>
      <c r="P260">
        <v>3.0339999999999998</v>
      </c>
      <c r="Q260">
        <v>0</v>
      </c>
      <c r="R260" s="11">
        <v>0</v>
      </c>
      <c r="S260" s="11">
        <v>0</v>
      </c>
      <c r="T260" s="9">
        <v>0</v>
      </c>
      <c r="U260">
        <v>0</v>
      </c>
      <c r="V260">
        <v>0</v>
      </c>
      <c r="W260">
        <v>0</v>
      </c>
      <c r="X260">
        <v>0</v>
      </c>
      <c r="Y260">
        <f>VLOOKUP(C260,Sheet1!$A$1:$H$52,8, FALSE)</f>
        <v>16.333333333333332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</row>
    <row r="261" spans="1:105" ht="15" x14ac:dyDescent="0.25">
      <c r="A261">
        <v>1997</v>
      </c>
      <c r="B261">
        <v>12</v>
      </c>
      <c r="C261" t="s">
        <v>7</v>
      </c>
      <c r="D261" s="2">
        <v>108.3</v>
      </c>
      <c r="E261">
        <v>63.669195999999999</v>
      </c>
      <c r="F261">
        <v>0</v>
      </c>
      <c r="G261">
        <v>14.36079556</v>
      </c>
      <c r="H261">
        <v>15186304</v>
      </c>
      <c r="I261">
        <v>25378</v>
      </c>
      <c r="J261">
        <f t="shared" si="10"/>
        <v>39659.832871108258</v>
      </c>
      <c r="K261" s="3">
        <v>7.19</v>
      </c>
      <c r="L261" s="8">
        <f t="shared" si="11"/>
        <v>11.236275448942722</v>
      </c>
      <c r="M261" s="13">
        <f>N261*N262*N263*N264*N265*N266*N267*N268*N269*N270*N271*N272*N273*N274*N275*N276*N277*N278*N279*N280*N281</f>
        <v>1.5627643183508653</v>
      </c>
      <c r="N261" s="4">
        <v>1.0233768993730741</v>
      </c>
      <c r="O261">
        <v>1.2729999999999999</v>
      </c>
      <c r="P261">
        <v>2.7879999999999998</v>
      </c>
      <c r="Q261">
        <v>0</v>
      </c>
      <c r="R261" s="11">
        <v>0</v>
      </c>
      <c r="S261" s="11">
        <v>0</v>
      </c>
      <c r="T261" s="9">
        <v>0</v>
      </c>
      <c r="U261">
        <v>0</v>
      </c>
      <c r="V261">
        <v>0</v>
      </c>
      <c r="W261">
        <v>0</v>
      </c>
      <c r="X261">
        <v>0</v>
      </c>
      <c r="Y261">
        <f>VLOOKUP(C261,Sheet1!$A$1:$H$52,8, FALSE)</f>
        <v>16.333333333333332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</row>
    <row r="262" spans="1:105" ht="15" x14ac:dyDescent="0.25">
      <c r="A262">
        <v>1998</v>
      </c>
      <c r="B262">
        <v>12</v>
      </c>
      <c r="C262" t="s">
        <v>7</v>
      </c>
      <c r="D262" s="2">
        <v>119.7</v>
      </c>
      <c r="E262">
        <v>63.316054000000001</v>
      </c>
      <c r="F262">
        <v>0</v>
      </c>
      <c r="G262">
        <v>14.9149352</v>
      </c>
      <c r="H262">
        <v>15486559</v>
      </c>
      <c r="I262">
        <v>26854</v>
      </c>
      <c r="J262">
        <f t="shared" si="10"/>
        <v>41007.836927629534</v>
      </c>
      <c r="K262" s="3">
        <v>7.01</v>
      </c>
      <c r="L262" s="8">
        <f t="shared" si="11"/>
        <v>10.704734373377637</v>
      </c>
      <c r="M262" s="13">
        <f>N262*N263*N264*N265*N266*N267*N268*N269*N270*N271*N272*N273*N274*N275*N276*N277*N278*N279*N280*N281</f>
        <v>1.5270662444190637</v>
      </c>
      <c r="N262" s="4">
        <v>1.0155227909874363</v>
      </c>
      <c r="O262">
        <v>1.252</v>
      </c>
      <c r="P262">
        <v>2.0790000000000002</v>
      </c>
      <c r="Q262">
        <v>0</v>
      </c>
      <c r="R262" s="11">
        <v>0</v>
      </c>
      <c r="S262" s="11">
        <v>0</v>
      </c>
      <c r="T262" s="9">
        <v>0</v>
      </c>
      <c r="U262">
        <v>0</v>
      </c>
      <c r="V262">
        <v>0</v>
      </c>
      <c r="W262">
        <v>0</v>
      </c>
      <c r="X262">
        <v>0</v>
      </c>
      <c r="Y262">
        <f>VLOOKUP(C262,Sheet1!$A$1:$H$52,8, FALSE)</f>
        <v>16.333333333333332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1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</row>
    <row r="263" spans="1:105" ht="15" x14ac:dyDescent="0.25">
      <c r="A263">
        <v>1999</v>
      </c>
      <c r="B263">
        <v>12</v>
      </c>
      <c r="C263" t="s">
        <v>7</v>
      </c>
      <c r="D263" s="2">
        <v>116.1</v>
      </c>
      <c r="E263">
        <v>62.794652999999997</v>
      </c>
      <c r="F263">
        <v>0</v>
      </c>
      <c r="G263">
        <v>14.626484080000001</v>
      </c>
      <c r="H263">
        <v>15759421</v>
      </c>
      <c r="I263">
        <v>27678</v>
      </c>
      <c r="J263">
        <f t="shared" si="10"/>
        <v>41620.079714738502</v>
      </c>
      <c r="K263" s="3">
        <v>6.85</v>
      </c>
      <c r="L263" s="8">
        <f t="shared" si="11"/>
        <v>10.300511093502374</v>
      </c>
      <c r="M263" s="13">
        <f>N263*N264*N265*N266*N267*N268*N269*N270*N271*N272*N273*N274*N275*N276*N277*N278*N279*N280*N281</f>
        <v>1.5037242472266241</v>
      </c>
      <c r="N263" s="4">
        <v>1.0218802719697357</v>
      </c>
      <c r="O263">
        <v>1.216</v>
      </c>
      <c r="P263">
        <v>2.4359999999999999</v>
      </c>
      <c r="Q263">
        <v>0</v>
      </c>
      <c r="R263" s="11">
        <v>0</v>
      </c>
      <c r="S263" s="11">
        <v>0</v>
      </c>
      <c r="T263" s="9">
        <v>0</v>
      </c>
      <c r="U263">
        <v>0</v>
      </c>
      <c r="V263">
        <v>0</v>
      </c>
      <c r="W263">
        <v>0</v>
      </c>
      <c r="X263">
        <v>0</v>
      </c>
      <c r="Y263">
        <f>VLOOKUP(C263,Sheet1!$A$1:$H$52,8, FALSE)</f>
        <v>16.333333333333332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</row>
    <row r="264" spans="1:105" ht="15" x14ac:dyDescent="0.25">
      <c r="A264">
        <v>2000</v>
      </c>
      <c r="B264">
        <v>12</v>
      </c>
      <c r="C264" t="s">
        <v>7</v>
      </c>
      <c r="D264" s="2">
        <v>118.6</v>
      </c>
      <c r="E264">
        <v>63.267904999999999</v>
      </c>
      <c r="F264">
        <v>0</v>
      </c>
      <c r="G264">
        <v>14.88103456</v>
      </c>
      <c r="H264">
        <v>16047515</v>
      </c>
      <c r="I264">
        <v>29428</v>
      </c>
      <c r="J264">
        <f t="shared" si="10"/>
        <v>43304.091840512287</v>
      </c>
      <c r="K264" s="3">
        <v>6.91</v>
      </c>
      <c r="L264" s="8">
        <f t="shared" si="11"/>
        <v>10.168250462754516</v>
      </c>
      <c r="M264" s="13">
        <f>N264*N265*N266*N267*N268*N269*N270*N271*N272*N273*N274*N275*N276*N277*N278*N279*N280*N281</f>
        <v>1.4715268397618693</v>
      </c>
      <c r="N264" s="4">
        <v>1.0337685727149935</v>
      </c>
      <c r="O264">
        <v>1.2</v>
      </c>
      <c r="P264">
        <v>4.2939999999999996</v>
      </c>
      <c r="Q264">
        <v>0</v>
      </c>
      <c r="R264" s="11">
        <v>0</v>
      </c>
      <c r="S264" s="11">
        <v>0</v>
      </c>
      <c r="T264" s="9">
        <v>0</v>
      </c>
      <c r="U264">
        <v>0</v>
      </c>
      <c r="V264">
        <v>0</v>
      </c>
      <c r="W264">
        <v>0</v>
      </c>
      <c r="X264">
        <v>0</v>
      </c>
      <c r="Y264">
        <f>VLOOKUP(C264,Sheet1!$A$1:$H$52,8, FALSE)</f>
        <v>16.333333333333332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</row>
    <row r="265" spans="1:105" ht="15" x14ac:dyDescent="0.25">
      <c r="A265">
        <v>2001</v>
      </c>
      <c r="B265">
        <v>12</v>
      </c>
      <c r="C265" t="s">
        <v>7</v>
      </c>
      <c r="D265" s="2">
        <v>119.6</v>
      </c>
      <c r="E265">
        <v>63.808309999999999</v>
      </c>
      <c r="F265">
        <v>0</v>
      </c>
      <c r="G265">
        <v>14.53292875</v>
      </c>
      <c r="H265">
        <v>16356966</v>
      </c>
      <c r="I265">
        <v>30344</v>
      </c>
      <c r="J265">
        <f t="shared" si="10"/>
        <v>43193.429945799457</v>
      </c>
      <c r="K265" s="3">
        <v>7.67</v>
      </c>
      <c r="L265" s="8">
        <f t="shared" si="11"/>
        <v>10.917928014905149</v>
      </c>
      <c r="M265" s="13">
        <f>N265*N266*N267*N268*N269*N270*N271*N272*N273*N274*N275*N276*N277*N278*N279*N280*N281</f>
        <v>1.4234586720867208</v>
      </c>
      <c r="N265" s="4">
        <v>1.0282617111885402</v>
      </c>
      <c r="O265">
        <v>1.232</v>
      </c>
      <c r="P265">
        <v>3.726</v>
      </c>
      <c r="Q265">
        <v>0</v>
      </c>
      <c r="R265" s="11">
        <v>0</v>
      </c>
      <c r="S265" s="11">
        <v>0</v>
      </c>
      <c r="T265" s="9">
        <v>0</v>
      </c>
      <c r="U265">
        <v>0</v>
      </c>
      <c r="V265">
        <v>0</v>
      </c>
      <c r="W265">
        <v>0</v>
      </c>
      <c r="X265">
        <v>0</v>
      </c>
      <c r="Y265">
        <f>VLOOKUP(C265,Sheet1!$A$1:$H$52,8, FALSE)</f>
        <v>16.333333333333332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</row>
    <row r="266" spans="1:105" ht="15" x14ac:dyDescent="0.25">
      <c r="A266">
        <v>2002</v>
      </c>
      <c r="B266">
        <v>12</v>
      </c>
      <c r="C266" t="s">
        <v>7</v>
      </c>
      <c r="D266" s="2">
        <v>122</v>
      </c>
      <c r="E266">
        <v>62.627124999999999</v>
      </c>
      <c r="F266">
        <v>0</v>
      </c>
      <c r="G266">
        <v>14.43626729</v>
      </c>
      <c r="H266">
        <v>16689370</v>
      </c>
      <c r="I266">
        <v>30727</v>
      </c>
      <c r="J266">
        <f t="shared" si="10"/>
        <v>42536.461429310999</v>
      </c>
      <c r="K266" s="3">
        <v>7.31</v>
      </c>
      <c r="L266" s="8">
        <f t="shared" si="11"/>
        <v>10.119488822477409</v>
      </c>
      <c r="M266" s="13">
        <f>N266*N267*N268*N269*N270*N271*N272*N273*N274*N275*N276*N277*N278*N279*N280*N281</f>
        <v>1.3843349962349398</v>
      </c>
      <c r="N266" s="4">
        <v>1.0158603162650603</v>
      </c>
      <c r="O266">
        <v>1.25</v>
      </c>
      <c r="P266">
        <v>3.73</v>
      </c>
      <c r="Q266">
        <v>0</v>
      </c>
      <c r="R266" s="11">
        <v>0</v>
      </c>
      <c r="S266" s="11">
        <v>0</v>
      </c>
      <c r="T266" s="9">
        <v>0</v>
      </c>
      <c r="U266">
        <v>0</v>
      </c>
      <c r="V266">
        <v>0</v>
      </c>
      <c r="W266">
        <v>0</v>
      </c>
      <c r="X266">
        <v>0</v>
      </c>
      <c r="Y266">
        <f>VLOOKUP(C266,Sheet1!$A$1:$H$52,8, FALSE)</f>
        <v>16.333333333333332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</row>
    <row r="267" spans="1:105" ht="15" x14ac:dyDescent="0.25">
      <c r="A267">
        <v>2003</v>
      </c>
      <c r="B267">
        <v>12</v>
      </c>
      <c r="C267" t="s">
        <v>7</v>
      </c>
      <c r="D267" s="2">
        <v>126.9</v>
      </c>
      <c r="E267">
        <v>63.167718999999998</v>
      </c>
      <c r="F267">
        <v>0</v>
      </c>
      <c r="G267">
        <v>14.42027553</v>
      </c>
      <c r="H267">
        <v>17004085</v>
      </c>
      <c r="I267">
        <v>31704</v>
      </c>
      <c r="J267">
        <f t="shared" si="10"/>
        <v>43203.731869353709</v>
      </c>
      <c r="K267" s="3">
        <v>7.72</v>
      </c>
      <c r="L267" s="8">
        <f t="shared" si="11"/>
        <v>10.520212277044241</v>
      </c>
      <c r="M267" s="13">
        <f>N267*N268*N269*N270*N271*N272*N273*N274*N275*N276*N277*N278*N279*N280*N281</f>
        <v>1.3627217975445909</v>
      </c>
      <c r="N267" s="4">
        <v>1.0227009497336113</v>
      </c>
      <c r="O267">
        <v>1.28</v>
      </c>
      <c r="P267">
        <v>4.66</v>
      </c>
      <c r="Q267">
        <v>0</v>
      </c>
      <c r="R267" s="11">
        <v>0</v>
      </c>
      <c r="S267" s="11">
        <v>0</v>
      </c>
      <c r="T267" s="9">
        <v>0</v>
      </c>
      <c r="U267">
        <v>0</v>
      </c>
      <c r="V267">
        <v>0</v>
      </c>
      <c r="W267">
        <v>0</v>
      </c>
      <c r="X267">
        <v>0</v>
      </c>
      <c r="Y267">
        <f>VLOOKUP(C267,Sheet1!$A$1:$H$52,8, FALSE)</f>
        <v>16.333333333333332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</row>
    <row r="268" spans="1:105" ht="15" x14ac:dyDescent="0.25">
      <c r="A268">
        <v>2004</v>
      </c>
      <c r="B268">
        <v>12</v>
      </c>
      <c r="C268" t="s">
        <v>7</v>
      </c>
      <c r="D268" s="2">
        <v>127.3</v>
      </c>
      <c r="E268">
        <v>63.163491999999998</v>
      </c>
      <c r="F268">
        <v>0</v>
      </c>
      <c r="G268">
        <v>14.7138367</v>
      </c>
      <c r="H268">
        <v>17415318</v>
      </c>
      <c r="I268">
        <v>33694</v>
      </c>
      <c r="J268">
        <f t="shared" si="10"/>
        <v>44896.358274065686</v>
      </c>
      <c r="K268" s="3">
        <v>8.16</v>
      </c>
      <c r="L268" s="8">
        <f t="shared" si="11"/>
        <v>10.872982831257078</v>
      </c>
      <c r="M268" s="13">
        <f>N268*N269*N270*N271*N272*N273*N274*N275*N276*N277*N278*N279*N280*N281</f>
        <v>1.3324733861834654</v>
      </c>
      <c r="N268" s="4">
        <v>1.0267723669309172</v>
      </c>
      <c r="O268">
        <v>1.36</v>
      </c>
      <c r="P268">
        <v>4.7300000000000004</v>
      </c>
      <c r="Q268">
        <v>0</v>
      </c>
      <c r="R268" s="11">
        <v>0</v>
      </c>
      <c r="S268" s="11">
        <v>0</v>
      </c>
      <c r="T268" s="9">
        <v>0</v>
      </c>
      <c r="U268">
        <v>0</v>
      </c>
      <c r="V268">
        <v>0</v>
      </c>
      <c r="W268">
        <v>0</v>
      </c>
      <c r="X268">
        <v>0</v>
      </c>
      <c r="Y268">
        <f>VLOOKUP(C268,Sheet1!$A$1:$H$52,8, FALSE)</f>
        <v>16.333333333333332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</row>
    <row r="269" spans="1:105" ht="15" x14ac:dyDescent="0.25">
      <c r="A269">
        <v>2005</v>
      </c>
      <c r="B269">
        <v>12</v>
      </c>
      <c r="C269" t="s">
        <v>7</v>
      </c>
      <c r="D269" s="2">
        <v>127.7</v>
      </c>
      <c r="E269">
        <v>63.381945999999999</v>
      </c>
      <c r="F269">
        <v>0</v>
      </c>
      <c r="G269">
        <v>14.55153147</v>
      </c>
      <c r="H269">
        <v>17842038</v>
      </c>
      <c r="I269">
        <v>36011</v>
      </c>
      <c r="J269">
        <f t="shared" si="10"/>
        <v>46732.557921556523</v>
      </c>
      <c r="K269" s="3">
        <v>8.76</v>
      </c>
      <c r="L269" s="8">
        <f t="shared" si="11"/>
        <v>11.36811550339716</v>
      </c>
      <c r="M269" s="13">
        <f>N269*N270*N271*N272*N273*N274*N275*N276*N277*N278*N279*N280*N281</f>
        <v>1.2977300802964795</v>
      </c>
      <c r="N269" s="4">
        <v>1.0339274684549546</v>
      </c>
      <c r="O269">
        <v>1.54</v>
      </c>
      <c r="P269">
        <v>7.06</v>
      </c>
      <c r="Q269">
        <v>0</v>
      </c>
      <c r="R269" s="11">
        <v>0</v>
      </c>
      <c r="S269" s="11">
        <v>0</v>
      </c>
      <c r="T269" s="9">
        <v>0</v>
      </c>
      <c r="U269">
        <v>0</v>
      </c>
      <c r="V269">
        <v>0</v>
      </c>
      <c r="W269">
        <v>0</v>
      </c>
      <c r="X269">
        <v>0</v>
      </c>
      <c r="Y269">
        <f>VLOOKUP(C269,Sheet1!$A$1:$H$52,8, FALSE)</f>
        <v>16.333333333333332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</row>
    <row r="270" spans="1:105" ht="15" x14ac:dyDescent="0.25">
      <c r="A270">
        <v>2006</v>
      </c>
      <c r="B270">
        <v>12</v>
      </c>
      <c r="C270" t="s">
        <v>7</v>
      </c>
      <c r="D270" s="2">
        <v>124.1</v>
      </c>
      <c r="E270">
        <v>62.177748999999999</v>
      </c>
      <c r="F270">
        <v>0</v>
      </c>
      <c r="G270">
        <v>14.21193319</v>
      </c>
      <c r="H270">
        <v>18166990</v>
      </c>
      <c r="I270">
        <v>38448</v>
      </c>
      <c r="J270">
        <f t="shared" si="10"/>
        <v>48257.859133774276</v>
      </c>
      <c r="K270" s="3">
        <v>10.45</v>
      </c>
      <c r="L270" s="8">
        <f t="shared" si="11"/>
        <v>13.116277256240666</v>
      </c>
      <c r="M270" s="13">
        <f>N270*N271*N272*N273*N274*N275*N276*N277*N278*N279*N280*N281</f>
        <v>1.2551461489225519</v>
      </c>
      <c r="N270" s="4">
        <v>1.0322594410070407</v>
      </c>
      <c r="O270">
        <v>1.69</v>
      </c>
      <c r="P270">
        <v>7.85</v>
      </c>
      <c r="Q270">
        <v>0</v>
      </c>
      <c r="R270" s="11">
        <v>0</v>
      </c>
      <c r="S270" s="11">
        <v>0</v>
      </c>
      <c r="T270" s="9">
        <v>0</v>
      </c>
      <c r="U270">
        <v>0</v>
      </c>
      <c r="V270">
        <v>0</v>
      </c>
      <c r="W270">
        <v>0</v>
      </c>
      <c r="X270">
        <v>0</v>
      </c>
      <c r="Y270">
        <f>VLOOKUP(C270,Sheet1!$A$1:$H$52,8, FALSE)</f>
        <v>16.333333333333332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</row>
    <row r="271" spans="1:105" ht="15" x14ac:dyDescent="0.25">
      <c r="A271">
        <v>2007</v>
      </c>
      <c r="B271">
        <v>12</v>
      </c>
      <c r="C271" t="s">
        <v>7</v>
      </c>
      <c r="D271" s="2">
        <v>125.3</v>
      </c>
      <c r="E271">
        <v>62.291697999999997</v>
      </c>
      <c r="F271">
        <v>0</v>
      </c>
      <c r="G271">
        <v>13.937974240000001</v>
      </c>
      <c r="H271">
        <v>18367842</v>
      </c>
      <c r="I271">
        <v>39602</v>
      </c>
      <c r="J271">
        <f t="shared" si="10"/>
        <v>48152.911772973435</v>
      </c>
      <c r="K271" s="3">
        <v>10.33</v>
      </c>
      <c r="L271" s="8">
        <f t="shared" si="11"/>
        <v>12.560466103096196</v>
      </c>
      <c r="M271" s="13">
        <f>N271*N272*N273*N274*N275*N276*N277*N278*N279*N280*N281</f>
        <v>1.2159212103674923</v>
      </c>
      <c r="N271" s="4">
        <v>1.0285267248150136</v>
      </c>
      <c r="O271">
        <v>1.77</v>
      </c>
      <c r="P271">
        <v>8.64</v>
      </c>
      <c r="Q271">
        <v>0</v>
      </c>
      <c r="R271" s="11">
        <v>0</v>
      </c>
      <c r="S271" s="11">
        <v>0</v>
      </c>
      <c r="T271" s="9">
        <v>0</v>
      </c>
      <c r="U271">
        <v>0</v>
      </c>
      <c r="V271">
        <v>0</v>
      </c>
      <c r="W271">
        <v>0</v>
      </c>
      <c r="X271">
        <v>0</v>
      </c>
      <c r="Y271">
        <f>VLOOKUP(C271,Sheet1!$A$1:$H$52,8, FALSE)</f>
        <v>16.333333333333332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</row>
    <row r="272" spans="1:105" ht="15" x14ac:dyDescent="0.25">
      <c r="A272">
        <v>2008</v>
      </c>
      <c r="B272">
        <v>12</v>
      </c>
      <c r="C272" t="s">
        <v>7</v>
      </c>
      <c r="D272" s="2">
        <v>117.8</v>
      </c>
      <c r="E272">
        <v>60.067456999999997</v>
      </c>
      <c r="F272">
        <v>0</v>
      </c>
      <c r="G272">
        <v>12.835141650000001</v>
      </c>
      <c r="H272">
        <v>18527305</v>
      </c>
      <c r="I272">
        <v>39247</v>
      </c>
      <c r="J272">
        <f t="shared" si="10"/>
        <v>46397.68573040812</v>
      </c>
      <c r="K272" s="3">
        <v>10.74</v>
      </c>
      <c r="L272" s="8">
        <f t="shared" si="11"/>
        <v>12.69679579954094</v>
      </c>
      <c r="M272" s="13">
        <f>N272*N273*N274*N275*N276*N277*N278*N279*N280*N281</f>
        <v>1.1821970018194543</v>
      </c>
      <c r="N272" s="4">
        <v>1.03839100296651</v>
      </c>
      <c r="O272">
        <v>2.0699999999999998</v>
      </c>
      <c r="P272">
        <v>13.62</v>
      </c>
      <c r="Q272">
        <v>0</v>
      </c>
      <c r="R272" s="11">
        <v>0</v>
      </c>
      <c r="S272" s="11">
        <v>0</v>
      </c>
      <c r="T272" s="9">
        <v>0</v>
      </c>
      <c r="U272">
        <v>0</v>
      </c>
      <c r="V272">
        <v>0</v>
      </c>
      <c r="W272">
        <v>0</v>
      </c>
      <c r="X272">
        <v>0</v>
      </c>
      <c r="Y272">
        <f>VLOOKUP(C272,Sheet1!$A$1:$H$52,8, FALSE)</f>
        <v>16.333333333333332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</row>
    <row r="273" spans="1:105" ht="15" x14ac:dyDescent="0.25">
      <c r="A273">
        <v>2009</v>
      </c>
      <c r="B273">
        <v>12</v>
      </c>
      <c r="C273" t="s">
        <v>7</v>
      </c>
      <c r="D273" s="2">
        <v>111.1</v>
      </c>
      <c r="E273">
        <v>58.504953999999998</v>
      </c>
      <c r="F273">
        <v>0</v>
      </c>
      <c r="G273">
        <v>11.978786660000001</v>
      </c>
      <c r="H273">
        <v>18652644</v>
      </c>
      <c r="I273">
        <v>36611</v>
      </c>
      <c r="J273">
        <f t="shared" si="10"/>
        <v>41681.230201305923</v>
      </c>
      <c r="K273" s="3">
        <v>11.49</v>
      </c>
      <c r="L273" s="8">
        <f t="shared" si="11"/>
        <v>13.081241567097457</v>
      </c>
      <c r="M273" s="13">
        <f>N273*N274*N275*N276*N277*N278*N279*N280*N281</f>
        <v>1.138489257362703</v>
      </c>
      <c r="N273" s="4">
        <v>0.99644453733700245</v>
      </c>
      <c r="O273">
        <v>2.21</v>
      </c>
      <c r="P273">
        <v>8.98</v>
      </c>
      <c r="Q273">
        <v>0</v>
      </c>
      <c r="R273" s="11">
        <v>0</v>
      </c>
      <c r="S273" s="11">
        <v>0</v>
      </c>
      <c r="T273" s="9">
        <v>0</v>
      </c>
      <c r="U273">
        <v>0</v>
      </c>
      <c r="V273">
        <v>0</v>
      </c>
      <c r="W273">
        <v>0</v>
      </c>
      <c r="X273">
        <v>0</v>
      </c>
      <c r="Y273">
        <f>VLOOKUP(C273,Sheet1!$A$1:$H$52,8, FALSE)</f>
        <v>16.333333333333332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</row>
    <row r="274" spans="1:105" ht="15" x14ac:dyDescent="0.25">
      <c r="A274">
        <v>2010</v>
      </c>
      <c r="B274">
        <v>12</v>
      </c>
      <c r="C274" t="s">
        <v>7</v>
      </c>
      <c r="D274" s="2">
        <v>120.1</v>
      </c>
      <c r="E274">
        <v>59.868881999999999</v>
      </c>
      <c r="F274">
        <v>0</v>
      </c>
      <c r="G274">
        <v>12.81143872</v>
      </c>
      <c r="H274">
        <v>18845537</v>
      </c>
      <c r="I274">
        <v>38475</v>
      </c>
      <c r="J274">
        <f t="shared" si="10"/>
        <v>43959.671146468914</v>
      </c>
      <c r="K274" s="3">
        <v>10.58</v>
      </c>
      <c r="L274" s="8">
        <f t="shared" si="11"/>
        <v>12.088195470555975</v>
      </c>
      <c r="M274" s="13">
        <f>N274*N275*N276*N277*N278*N279*N280*N281</f>
        <v>1.1425515567633246</v>
      </c>
      <c r="N274" s="4">
        <v>1.0164004344238988</v>
      </c>
      <c r="O274">
        <v>2.27</v>
      </c>
      <c r="P274">
        <v>12.57</v>
      </c>
      <c r="Q274">
        <v>0</v>
      </c>
      <c r="R274" s="11">
        <v>0</v>
      </c>
      <c r="S274" s="11">
        <v>0</v>
      </c>
      <c r="T274" s="9">
        <v>0</v>
      </c>
      <c r="U274">
        <v>0</v>
      </c>
      <c r="V274">
        <v>0</v>
      </c>
      <c r="W274">
        <v>0</v>
      </c>
      <c r="X274">
        <v>0</v>
      </c>
      <c r="Y274">
        <f>VLOOKUP(C274,Sheet1!$A$1:$H$52,8, FALSE)</f>
        <v>16.333333333333332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</row>
    <row r="275" spans="1:105" ht="15" x14ac:dyDescent="0.25">
      <c r="A275">
        <v>2011</v>
      </c>
      <c r="B275">
        <v>12</v>
      </c>
      <c r="C275" t="s">
        <v>7</v>
      </c>
      <c r="D275" s="2">
        <v>111</v>
      </c>
      <c r="E275">
        <v>58.867539000000001</v>
      </c>
      <c r="F275">
        <v>0</v>
      </c>
      <c r="G275">
        <v>11.960118420000001</v>
      </c>
      <c r="H275">
        <v>19053237</v>
      </c>
      <c r="I275">
        <v>40131</v>
      </c>
      <c r="J275">
        <f t="shared" si="10"/>
        <v>45111.882060989075</v>
      </c>
      <c r="K275" s="3">
        <v>10.61</v>
      </c>
      <c r="L275" s="8">
        <f t="shared" si="11"/>
        <v>11.92686622977484</v>
      </c>
      <c r="M275" s="13">
        <f>N275*N276*N277*N278*N279*N280*N281</f>
        <v>1.1241155730230763</v>
      </c>
      <c r="N275" s="4">
        <v>1.0315684156862206</v>
      </c>
      <c r="O275">
        <v>2.39</v>
      </c>
      <c r="P275">
        <v>18.350000000000001</v>
      </c>
      <c r="Q275">
        <v>0</v>
      </c>
      <c r="R275" s="11">
        <v>0</v>
      </c>
      <c r="S275" s="11">
        <v>0</v>
      </c>
      <c r="T275" s="9">
        <v>0</v>
      </c>
      <c r="U275">
        <v>0</v>
      </c>
      <c r="V275">
        <v>0</v>
      </c>
      <c r="W275">
        <v>0</v>
      </c>
      <c r="X275">
        <v>0</v>
      </c>
      <c r="Y275">
        <f>VLOOKUP(C275,Sheet1!$A$1:$H$52,8, FALSE)</f>
        <v>16.333333333333332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</row>
    <row r="276" spans="1:105" ht="15" x14ac:dyDescent="0.25">
      <c r="A276">
        <v>2012</v>
      </c>
      <c r="B276">
        <v>12</v>
      </c>
      <c r="C276" t="s">
        <v>7</v>
      </c>
      <c r="D276" s="2">
        <v>107.5</v>
      </c>
      <c r="E276">
        <v>58.374580000000002</v>
      </c>
      <c r="F276">
        <v>0</v>
      </c>
      <c r="G276">
        <v>11.49022635</v>
      </c>
      <c r="H276">
        <v>19297822</v>
      </c>
      <c r="I276">
        <v>41115</v>
      </c>
      <c r="J276">
        <f t="shared" si="10"/>
        <v>44803.63210238325</v>
      </c>
      <c r="K276" s="3">
        <v>10.44</v>
      </c>
      <c r="L276" s="8">
        <f t="shared" si="11"/>
        <v>11.376624568864917</v>
      </c>
      <c r="M276" s="13">
        <f>N276*N277*N278*N279*N280*N281</f>
        <v>1.0897149970177125</v>
      </c>
      <c r="N276" s="4">
        <v>1.020693372652606</v>
      </c>
      <c r="O276">
        <v>2.38</v>
      </c>
      <c r="P276">
        <v>21.03</v>
      </c>
      <c r="Q276">
        <v>0</v>
      </c>
      <c r="R276" s="11">
        <v>0</v>
      </c>
      <c r="S276" s="11">
        <v>0</v>
      </c>
      <c r="T276" s="9">
        <v>0</v>
      </c>
      <c r="U276">
        <v>0</v>
      </c>
      <c r="V276">
        <v>0</v>
      </c>
      <c r="W276">
        <v>0</v>
      </c>
      <c r="X276">
        <v>0</v>
      </c>
      <c r="Y276">
        <f>VLOOKUP(C276,Sheet1!$A$1:$H$52,8, FALSE)</f>
        <v>16.333333333333332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1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</row>
    <row r="277" spans="1:105" ht="15" x14ac:dyDescent="0.25">
      <c r="A277">
        <v>2013</v>
      </c>
      <c r="B277">
        <v>12</v>
      </c>
      <c r="C277" t="s">
        <v>7</v>
      </c>
      <c r="D277" s="2">
        <v>105.2</v>
      </c>
      <c r="E277">
        <v>57.411209999999997</v>
      </c>
      <c r="F277">
        <v>0</v>
      </c>
      <c r="G277">
        <v>11.30345529</v>
      </c>
      <c r="H277">
        <v>19545621</v>
      </c>
      <c r="I277">
        <v>40696</v>
      </c>
      <c r="J277">
        <f t="shared" si="10"/>
        <v>43447.956758436201</v>
      </c>
      <c r="K277" s="3">
        <v>10.220000000000001</v>
      </c>
      <c r="L277" s="8">
        <f t="shared" si="11"/>
        <v>10.91109981499946</v>
      </c>
      <c r="M277" s="13">
        <f>N277*N278*N279*N280*N281</f>
        <v>1.0676222910958375</v>
      </c>
      <c r="N277" s="4">
        <v>1.0146483265562714</v>
      </c>
      <c r="O277">
        <v>2.34</v>
      </c>
      <c r="P277">
        <v>19.260000000000002</v>
      </c>
      <c r="Q277">
        <v>0</v>
      </c>
      <c r="R277" s="11">
        <v>0</v>
      </c>
      <c r="S277" s="11">
        <v>0</v>
      </c>
      <c r="T277" s="9">
        <v>0</v>
      </c>
      <c r="U277">
        <v>0</v>
      </c>
      <c r="V277">
        <v>0</v>
      </c>
      <c r="W277">
        <v>0</v>
      </c>
      <c r="X277">
        <v>0</v>
      </c>
      <c r="Y277">
        <f>VLOOKUP(C277,Sheet1!$A$1:$H$52,8, FALSE)</f>
        <v>16.333333333333332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</row>
    <row r="278" spans="1:105" ht="15" x14ac:dyDescent="0.25">
      <c r="A278">
        <v>2014</v>
      </c>
      <c r="B278">
        <v>12</v>
      </c>
      <c r="C278" t="s">
        <v>7</v>
      </c>
      <c r="D278" s="2">
        <v>109.8</v>
      </c>
      <c r="E278">
        <v>57.767817000000001</v>
      </c>
      <c r="F278">
        <v>0</v>
      </c>
      <c r="G278">
        <v>11.431352220000001</v>
      </c>
      <c r="H278">
        <v>19845911</v>
      </c>
      <c r="I278">
        <v>43140</v>
      </c>
      <c r="J278">
        <f t="shared" si="10"/>
        <v>45392.30434074947</v>
      </c>
      <c r="K278" s="3">
        <v>10.77</v>
      </c>
      <c r="L278" s="8">
        <f t="shared" si="11"/>
        <v>11.332292947377649</v>
      </c>
      <c r="M278" s="13">
        <f>N278*N279*N280*N281</f>
        <v>1.0522091873145449</v>
      </c>
      <c r="N278" s="4">
        <v>1.0162222297740822</v>
      </c>
      <c r="O278">
        <v>2.37</v>
      </c>
      <c r="P278">
        <v>18.3</v>
      </c>
      <c r="Q278">
        <v>0</v>
      </c>
      <c r="R278" s="11">
        <v>0</v>
      </c>
      <c r="S278" s="11">
        <v>0</v>
      </c>
      <c r="T278" s="9">
        <v>0</v>
      </c>
      <c r="U278">
        <v>0</v>
      </c>
      <c r="V278">
        <v>0</v>
      </c>
      <c r="W278">
        <v>0</v>
      </c>
      <c r="X278">
        <v>0</v>
      </c>
      <c r="Y278">
        <f>VLOOKUP(C278,Sheet1!$A$1:$H$52,8, FALSE)</f>
        <v>16.333333333333332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</row>
    <row r="279" spans="1:105" ht="15" x14ac:dyDescent="0.25">
      <c r="A279">
        <v>2015</v>
      </c>
      <c r="B279">
        <v>12</v>
      </c>
      <c r="C279" t="s">
        <v>7</v>
      </c>
      <c r="D279" s="2">
        <v>108.1</v>
      </c>
      <c r="E279">
        <v>57.089993</v>
      </c>
      <c r="F279">
        <v>0</v>
      </c>
      <c r="G279">
        <v>11.4419112</v>
      </c>
      <c r="H279">
        <v>20209042</v>
      </c>
      <c r="I279">
        <v>45273</v>
      </c>
      <c r="J279">
        <f t="shared" si="10"/>
        <v>46876.229570260009</v>
      </c>
      <c r="K279" s="3">
        <v>10.49</v>
      </c>
      <c r="L279" s="8">
        <f t="shared" si="11"/>
        <v>10.86147699936005</v>
      </c>
      <c r="M279" s="13">
        <f>N279*N280*N281</f>
        <v>1.0354124880228837</v>
      </c>
      <c r="N279" s="4">
        <v>1.0011862713555244</v>
      </c>
      <c r="O279">
        <v>2.2200000000000002</v>
      </c>
      <c r="P279">
        <v>9.89</v>
      </c>
      <c r="Q279">
        <v>0</v>
      </c>
      <c r="R279" s="11">
        <v>0</v>
      </c>
      <c r="S279" s="11">
        <v>0</v>
      </c>
      <c r="T279" s="9">
        <v>0</v>
      </c>
      <c r="U279">
        <v>0</v>
      </c>
      <c r="V279">
        <v>0</v>
      </c>
      <c r="W279">
        <v>0</v>
      </c>
      <c r="X279">
        <v>0</v>
      </c>
      <c r="Y279">
        <f>VLOOKUP(C279,Sheet1!$A$1:$H$52,8, FALSE)</f>
        <v>16.333333333333332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</row>
    <row r="280" spans="1:105" ht="15" x14ac:dyDescent="0.25">
      <c r="A280">
        <v>2016</v>
      </c>
      <c r="B280">
        <v>12</v>
      </c>
      <c r="C280" t="s">
        <v>7</v>
      </c>
      <c r="D280" s="2">
        <v>106.4</v>
      </c>
      <c r="E280">
        <v>56.595334000000001</v>
      </c>
      <c r="F280">
        <v>0</v>
      </c>
      <c r="G280">
        <v>11.110610469999999</v>
      </c>
      <c r="H280">
        <v>20613477</v>
      </c>
      <c r="I280">
        <v>46073</v>
      </c>
      <c r="J280">
        <f t="shared" si="10"/>
        <v>47648.036060352933</v>
      </c>
      <c r="K280" s="3">
        <v>9.91</v>
      </c>
      <c r="L280" s="8">
        <f t="shared" si="11"/>
        <v>10.248779922255931</v>
      </c>
      <c r="M280" s="13">
        <f>N280*N281</f>
        <v>1.0341856631943422</v>
      </c>
      <c r="N280" s="4">
        <v>1.0126158320570537</v>
      </c>
      <c r="O280">
        <v>2.11</v>
      </c>
      <c r="P280">
        <v>8.4499999999999993</v>
      </c>
      <c r="Q280">
        <v>0</v>
      </c>
      <c r="R280" s="11">
        <v>0</v>
      </c>
      <c r="S280" s="11">
        <v>0</v>
      </c>
      <c r="T280" s="9">
        <v>0</v>
      </c>
      <c r="U280">
        <v>0</v>
      </c>
      <c r="V280">
        <v>0</v>
      </c>
      <c r="W280">
        <v>0</v>
      </c>
      <c r="X280">
        <v>0</v>
      </c>
      <c r="Y280">
        <f>VLOOKUP(C280,Sheet1!$A$1:$H$52,8, FALSE)</f>
        <v>16.333333333333332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1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</row>
    <row r="281" spans="1:105" ht="15" x14ac:dyDescent="0.25">
      <c r="A281">
        <v>2017</v>
      </c>
      <c r="B281">
        <v>12</v>
      </c>
      <c r="C281" t="s">
        <v>7</v>
      </c>
      <c r="D281" s="2">
        <v>103.2</v>
      </c>
      <c r="E281">
        <v>56.075623</v>
      </c>
      <c r="F281">
        <v>0</v>
      </c>
      <c r="G281">
        <v>10.86701042</v>
      </c>
      <c r="H281">
        <v>20963613</v>
      </c>
      <c r="I281">
        <v>48504</v>
      </c>
      <c r="J281">
        <f t="shared" si="10"/>
        <v>49537.188556175068</v>
      </c>
      <c r="K281" s="3">
        <v>10.42</v>
      </c>
      <c r="L281" s="8">
        <f t="shared" si="11"/>
        <v>10.641957462381335</v>
      </c>
      <c r="M281" s="13">
        <f>N281</f>
        <v>1.0213011000365964</v>
      </c>
      <c r="N281" s="4">
        <v>1.0213011000365964</v>
      </c>
      <c r="O281">
        <v>2.06</v>
      </c>
      <c r="P281">
        <v>11</v>
      </c>
      <c r="Q281">
        <v>0</v>
      </c>
      <c r="R281" s="11">
        <v>0</v>
      </c>
      <c r="S281" s="11">
        <v>0</v>
      </c>
      <c r="T281" s="9">
        <v>0</v>
      </c>
      <c r="U281">
        <v>0</v>
      </c>
      <c r="V281">
        <v>0</v>
      </c>
      <c r="W281">
        <v>0</v>
      </c>
      <c r="X281">
        <v>0</v>
      </c>
      <c r="Y281">
        <f>VLOOKUP(C281,Sheet1!$A$1:$H$52,8, FALSE)</f>
        <v>16.333333333333332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</row>
    <row r="282" spans="1:105" ht="15" x14ac:dyDescent="0.25">
      <c r="A282">
        <v>1990</v>
      </c>
      <c r="B282">
        <v>13</v>
      </c>
      <c r="C282" t="s">
        <v>8</v>
      </c>
      <c r="D282" s="2">
        <v>62.8</v>
      </c>
      <c r="E282">
        <v>59.299607999999999</v>
      </c>
      <c r="F282">
        <v>0</v>
      </c>
      <c r="G282">
        <v>21.37288801</v>
      </c>
      <c r="H282">
        <v>6512602</v>
      </c>
      <c r="I282">
        <v>17835</v>
      </c>
      <c r="J282">
        <f t="shared" si="10"/>
        <v>33459.081079788244</v>
      </c>
      <c r="K282" s="3">
        <v>6.56</v>
      </c>
      <c r="L282" s="8">
        <f t="shared" si="11"/>
        <v>12.306788443140501</v>
      </c>
      <c r="M282" s="13">
        <f>N282*N283*N284*N285*N286*N287*N288*N289*N290*N291*N292*N293*N294*N295*N296*N297*N298*N299*N300*N301*N302*N303*N304*N305*N306*N307*N308*N309</f>
        <v>1.8760348236494668</v>
      </c>
      <c r="N282" s="4">
        <v>1</v>
      </c>
      <c r="O282">
        <v>1.4550000000000001</v>
      </c>
      <c r="P282">
        <v>3.319</v>
      </c>
      <c r="Q282">
        <v>0</v>
      </c>
      <c r="R282" s="11">
        <v>0</v>
      </c>
      <c r="S282" s="11">
        <v>0</v>
      </c>
      <c r="T282" s="9">
        <v>0</v>
      </c>
      <c r="U282">
        <v>0</v>
      </c>
      <c r="V282">
        <v>0</v>
      </c>
      <c r="W282">
        <v>0</v>
      </c>
      <c r="X282">
        <v>0</v>
      </c>
      <c r="Y282">
        <f>VLOOKUP(C282,Sheet1!$A$1:$H$52,8, FALSE)</f>
        <v>12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</row>
    <row r="283" spans="1:105" ht="15" x14ac:dyDescent="0.25">
      <c r="A283">
        <v>1991</v>
      </c>
      <c r="B283">
        <v>13</v>
      </c>
      <c r="C283" t="s">
        <v>8</v>
      </c>
      <c r="D283" s="2">
        <v>56.4</v>
      </c>
      <c r="E283">
        <v>58.189025000000001</v>
      </c>
      <c r="F283">
        <v>0</v>
      </c>
      <c r="G283">
        <v>19.73133601</v>
      </c>
      <c r="H283">
        <v>6653005</v>
      </c>
      <c r="I283">
        <v>18322</v>
      </c>
      <c r="J283">
        <f t="shared" si="10"/>
        <v>34372.710038905534</v>
      </c>
      <c r="K283" s="3">
        <v>6.56</v>
      </c>
      <c r="L283" s="8">
        <f t="shared" si="11"/>
        <v>12.306788443140501</v>
      </c>
      <c r="M283" s="14">
        <f>N283*N284*N285*N286*N287*N288*N289*N290*N291*N292*N293*N294*N295*N296*N297*N298*N299*N300*N301*N302*N303*N304*N305*N306*N307*N308*N309</f>
        <v>1.8760348236494668</v>
      </c>
      <c r="N283" s="4">
        <v>1.0423496396453853</v>
      </c>
      <c r="O283">
        <v>1.4470000000000001</v>
      </c>
      <c r="P283">
        <v>2.4649999999999999</v>
      </c>
      <c r="Q283">
        <v>0</v>
      </c>
      <c r="R283" s="11">
        <v>0</v>
      </c>
      <c r="S283" s="11">
        <v>0</v>
      </c>
      <c r="T283" s="9">
        <v>0</v>
      </c>
      <c r="U283">
        <v>0</v>
      </c>
      <c r="V283">
        <v>0</v>
      </c>
      <c r="W283">
        <v>0</v>
      </c>
      <c r="X283">
        <v>0</v>
      </c>
      <c r="Y283">
        <f>VLOOKUP(C283,Sheet1!$A$1:$H$52,8, FALSE)</f>
        <v>12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</row>
    <row r="284" spans="1:105" ht="15" x14ac:dyDescent="0.25">
      <c r="A284">
        <v>1992</v>
      </c>
      <c r="B284">
        <v>13</v>
      </c>
      <c r="C284" t="s">
        <v>8</v>
      </c>
      <c r="D284" s="2">
        <v>54.3</v>
      </c>
      <c r="E284">
        <v>57.121670999999999</v>
      </c>
      <c r="F284">
        <v>0</v>
      </c>
      <c r="G284">
        <v>19.168422360000001</v>
      </c>
      <c r="H284">
        <v>6817203</v>
      </c>
      <c r="I284">
        <v>19360</v>
      </c>
      <c r="J284">
        <f t="shared" si="10"/>
        <v>34844.38695465948</v>
      </c>
      <c r="K284" s="3">
        <v>6.67</v>
      </c>
      <c r="L284" s="8">
        <f t="shared" si="11"/>
        <v>12.004755216300554</v>
      </c>
      <c r="M284" s="13">
        <f>N284*N285*N286*N287*N288*N289*N290*N291*N292*N293*N294*N295*N296*N297*N298*N299*N300*N301*N302*N303*N304*N305*N306*N307*N308*N309</f>
        <v>1.7998133757572043</v>
      </c>
      <c r="N284" s="4">
        <v>1.030288196781497</v>
      </c>
      <c r="O284">
        <v>1.4119999999999999</v>
      </c>
      <c r="P284">
        <v>2.4750000000000001</v>
      </c>
      <c r="Q284">
        <v>0</v>
      </c>
      <c r="R284" s="11">
        <v>0</v>
      </c>
      <c r="S284" s="11">
        <v>0</v>
      </c>
      <c r="T284" s="9">
        <v>0</v>
      </c>
      <c r="U284">
        <v>0</v>
      </c>
      <c r="V284">
        <v>0</v>
      </c>
      <c r="W284">
        <v>0</v>
      </c>
      <c r="X284">
        <v>0</v>
      </c>
      <c r="Y284">
        <f>VLOOKUP(C284,Sheet1!$A$1:$H$52,8, FALSE)</f>
        <v>12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</row>
    <row r="285" spans="1:105" ht="15" x14ac:dyDescent="0.25">
      <c r="A285">
        <v>1993</v>
      </c>
      <c r="B285">
        <v>13</v>
      </c>
      <c r="C285" t="s">
        <v>8</v>
      </c>
      <c r="D285" s="2">
        <v>58.4</v>
      </c>
      <c r="E285">
        <v>57.968772999999999</v>
      </c>
      <c r="F285">
        <v>0</v>
      </c>
      <c r="G285">
        <v>20.053340899999998</v>
      </c>
      <c r="H285">
        <v>6978240</v>
      </c>
      <c r="I285">
        <v>20087</v>
      </c>
      <c r="J285">
        <f t="shared" si="10"/>
        <v>35090.037323316283</v>
      </c>
      <c r="K285" s="3">
        <v>6.71</v>
      </c>
      <c r="L285" s="8">
        <f t="shared" si="11"/>
        <v>11.721718048461804</v>
      </c>
      <c r="M285" s="13">
        <f>N285*N286*N287*N288*N289*N290*N291*N292*N293*N294*N295*N296*N297*N298*N299*N300*N301*N302*N303*N304*N305*N306*N307*N308*N309</f>
        <v>1.7469028388169605</v>
      </c>
      <c r="N285" s="4">
        <v>1.0295165696638553</v>
      </c>
      <c r="O285">
        <v>1.385</v>
      </c>
      <c r="P285">
        <v>2.3620000000000001</v>
      </c>
      <c r="Q285">
        <v>0</v>
      </c>
      <c r="R285" s="11">
        <v>0</v>
      </c>
      <c r="S285" s="11">
        <v>0</v>
      </c>
      <c r="T285" s="9">
        <v>0</v>
      </c>
      <c r="U285">
        <v>0</v>
      </c>
      <c r="V285">
        <v>0</v>
      </c>
      <c r="W285">
        <v>0</v>
      </c>
      <c r="X285">
        <v>0</v>
      </c>
      <c r="Y285">
        <f>VLOOKUP(C285,Sheet1!$A$1:$H$52,8, FALSE)</f>
        <v>12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</row>
    <row r="286" spans="1:105" ht="15" x14ac:dyDescent="0.25">
      <c r="A286">
        <v>1994</v>
      </c>
      <c r="B286">
        <v>13</v>
      </c>
      <c r="C286" t="s">
        <v>8</v>
      </c>
      <c r="D286" s="2">
        <v>60.7</v>
      </c>
      <c r="E286">
        <v>58.018090000000001</v>
      </c>
      <c r="F286">
        <v>0</v>
      </c>
      <c r="G286">
        <v>19.950213689999998</v>
      </c>
      <c r="H286">
        <v>7157165</v>
      </c>
      <c r="I286">
        <v>21090</v>
      </c>
      <c r="J286">
        <f t="shared" si="10"/>
        <v>35785.903749639467</v>
      </c>
      <c r="K286" s="3">
        <v>6.57</v>
      </c>
      <c r="L286" s="8">
        <f t="shared" si="11"/>
        <v>11.148098038650133</v>
      </c>
      <c r="M286" s="13">
        <f>N286*N287*N288*N289*N290*N291*N292*N293*N294*N295*N296*N297*N298*N299*N300*N301*N302*N303*N304*N305*N306*N307*N308*N309</f>
        <v>1.6968185751370064</v>
      </c>
      <c r="N286" s="4">
        <v>1.026074415921546</v>
      </c>
      <c r="O286">
        <v>1.355</v>
      </c>
      <c r="P286">
        <v>2.4089999999999998</v>
      </c>
      <c r="Q286">
        <v>0</v>
      </c>
      <c r="R286" s="11">
        <v>0</v>
      </c>
      <c r="S286" s="11">
        <v>0</v>
      </c>
      <c r="T286" s="9">
        <v>0</v>
      </c>
      <c r="U286">
        <v>0</v>
      </c>
      <c r="V286">
        <v>0</v>
      </c>
      <c r="W286">
        <v>0</v>
      </c>
      <c r="X286">
        <v>0</v>
      </c>
      <c r="Y286">
        <f>VLOOKUP(C286,Sheet1!$A$1:$H$52,8, FALSE)</f>
        <v>12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</row>
    <row r="287" spans="1:105" ht="15" x14ac:dyDescent="0.25">
      <c r="A287">
        <v>1995</v>
      </c>
      <c r="B287">
        <v>13</v>
      </c>
      <c r="C287" t="s">
        <v>8</v>
      </c>
      <c r="D287" s="2">
        <v>64.8</v>
      </c>
      <c r="E287">
        <v>58.061777999999997</v>
      </c>
      <c r="F287">
        <v>0</v>
      </c>
      <c r="G287">
        <v>20.62501267</v>
      </c>
      <c r="H287">
        <v>7328413</v>
      </c>
      <c r="I287">
        <v>22235</v>
      </c>
      <c r="J287">
        <f t="shared" si="10"/>
        <v>36770.00462416371</v>
      </c>
      <c r="K287" s="3">
        <v>6.62</v>
      </c>
      <c r="L287" s="8">
        <f t="shared" si="11"/>
        <v>10.947489571035025</v>
      </c>
      <c r="M287" s="13">
        <f>N287*N288*N289*N290*N291*N292*N293*N294*N295*N296*N297*N298*N299*N300*N301*N302*N303*N304*N305*N306*N307*N308*N309</f>
        <v>1.653699330972058</v>
      </c>
      <c r="N287" s="4">
        <v>1.0280541968853656</v>
      </c>
      <c r="O287">
        <v>1.3180000000000001</v>
      </c>
      <c r="P287">
        <v>2.5859999999999999</v>
      </c>
      <c r="Q287">
        <v>0</v>
      </c>
      <c r="R287" s="11">
        <v>0</v>
      </c>
      <c r="S287" s="11">
        <v>0</v>
      </c>
      <c r="T287" s="9">
        <v>0</v>
      </c>
      <c r="U287">
        <v>0</v>
      </c>
      <c r="V287">
        <v>0</v>
      </c>
      <c r="W287">
        <v>0</v>
      </c>
      <c r="X287">
        <v>0</v>
      </c>
      <c r="Y287">
        <f>VLOOKUP(C287,Sheet1!$A$1:$H$52,8, FALSE)</f>
        <v>12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</row>
    <row r="288" spans="1:105" ht="15" x14ac:dyDescent="0.25">
      <c r="A288">
        <v>1996</v>
      </c>
      <c r="B288">
        <v>13</v>
      </c>
      <c r="C288" t="s">
        <v>8</v>
      </c>
      <c r="D288" s="2">
        <v>64.599999999999994</v>
      </c>
      <c r="E288">
        <v>58.283893999999997</v>
      </c>
      <c r="F288">
        <v>0</v>
      </c>
      <c r="G288">
        <v>20.70708411</v>
      </c>
      <c r="H288">
        <v>7501069</v>
      </c>
      <c r="I288">
        <v>23475</v>
      </c>
      <c r="J288">
        <f t="shared" si="10"/>
        <v>37761.230791315764</v>
      </c>
      <c r="K288" s="3">
        <v>6.43</v>
      </c>
      <c r="L288" s="8">
        <f t="shared" si="11"/>
        <v>10.343118806737396</v>
      </c>
      <c r="M288" s="13">
        <f>N288*N289*N290*N291*N292*N293*N294*N295*N296*N297*N298*N299*N300*N301*N302*N303*N304*N305*N306*N307*N308*N309</f>
        <v>1.6085721316854427</v>
      </c>
      <c r="N288" s="4">
        <v>1.029312041999344</v>
      </c>
      <c r="O288">
        <v>1.2889999999999999</v>
      </c>
      <c r="P288">
        <v>3.0339999999999998</v>
      </c>
      <c r="Q288">
        <v>0</v>
      </c>
      <c r="R288" s="11">
        <v>0</v>
      </c>
      <c r="S288" s="11">
        <v>0</v>
      </c>
      <c r="T288" s="9">
        <v>0</v>
      </c>
      <c r="U288">
        <v>0</v>
      </c>
      <c r="V288">
        <v>0</v>
      </c>
      <c r="W288">
        <v>0</v>
      </c>
      <c r="X288">
        <v>0</v>
      </c>
      <c r="Y288">
        <f>VLOOKUP(C288,Sheet1!$A$1:$H$52,8, FALSE)</f>
        <v>12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</row>
    <row r="289" spans="1:105" ht="15" x14ac:dyDescent="0.25">
      <c r="A289">
        <v>1997</v>
      </c>
      <c r="B289">
        <v>13</v>
      </c>
      <c r="C289" t="s">
        <v>8</v>
      </c>
      <c r="D289" s="2">
        <v>69.2</v>
      </c>
      <c r="E289">
        <v>58.515788999999998</v>
      </c>
      <c r="F289">
        <v>0</v>
      </c>
      <c r="G289">
        <v>20.327798900000001</v>
      </c>
      <c r="H289">
        <v>7685099</v>
      </c>
      <c r="I289">
        <v>24404</v>
      </c>
      <c r="J289">
        <f t="shared" si="10"/>
        <v>38137.700425034513</v>
      </c>
      <c r="K289" s="3">
        <v>6.37</v>
      </c>
      <c r="L289" s="8">
        <f t="shared" si="11"/>
        <v>9.9548087078950118</v>
      </c>
      <c r="M289" s="13">
        <f>N289*N290*N291*N292*N293*N294*N295*N296*N297*N298*N299*N300*N301*N302*N303*N304*N305*N306*N307*N308*N309</f>
        <v>1.5627643183508653</v>
      </c>
      <c r="N289" s="4">
        <v>1.0233768993730741</v>
      </c>
      <c r="O289">
        <v>1.2729999999999999</v>
      </c>
      <c r="P289">
        <v>2.7879999999999998</v>
      </c>
      <c r="Q289">
        <v>0</v>
      </c>
      <c r="R289" s="11">
        <v>0</v>
      </c>
      <c r="S289" s="11">
        <v>0</v>
      </c>
      <c r="T289" s="9">
        <v>0</v>
      </c>
      <c r="U289">
        <v>0</v>
      </c>
      <c r="V289">
        <v>0</v>
      </c>
      <c r="W289">
        <v>0</v>
      </c>
      <c r="X289">
        <v>0</v>
      </c>
      <c r="Y289">
        <f>VLOOKUP(C289,Sheet1!$A$1:$H$52,8, FALSE)</f>
        <v>12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</row>
    <row r="290" spans="1:105" ht="15" x14ac:dyDescent="0.25">
      <c r="A290">
        <v>1998</v>
      </c>
      <c r="B290">
        <v>13</v>
      </c>
      <c r="C290" t="s">
        <v>8</v>
      </c>
      <c r="D290" s="2">
        <v>70.8</v>
      </c>
      <c r="E290">
        <v>58.406334000000001</v>
      </c>
      <c r="F290">
        <v>0</v>
      </c>
      <c r="G290">
        <v>20.003441370000001</v>
      </c>
      <c r="H290">
        <v>7863536</v>
      </c>
      <c r="I290">
        <v>26159</v>
      </c>
      <c r="J290">
        <f t="shared" si="10"/>
        <v>39946.525887758289</v>
      </c>
      <c r="K290" s="3">
        <v>6.4</v>
      </c>
      <c r="L290" s="8">
        <f t="shared" si="11"/>
        <v>9.7732239642820087</v>
      </c>
      <c r="M290" s="13">
        <f>N290*N291*N292*N293*N294*N295*N296*N297*N298*N299*N300*N301*N302*N303*N304*N305*N306*N307*N308*N309</f>
        <v>1.5270662444190637</v>
      </c>
      <c r="N290" s="4">
        <v>1.0155227909874363</v>
      </c>
      <c r="O290">
        <v>1.252</v>
      </c>
      <c r="P290">
        <v>2.0790000000000002</v>
      </c>
      <c r="Q290">
        <v>0</v>
      </c>
      <c r="R290" s="11">
        <v>0</v>
      </c>
      <c r="S290" s="11">
        <v>0</v>
      </c>
      <c r="T290" s="9">
        <v>0</v>
      </c>
      <c r="U290">
        <v>0</v>
      </c>
      <c r="V290">
        <v>0</v>
      </c>
      <c r="W290">
        <v>0</v>
      </c>
      <c r="X290">
        <v>0</v>
      </c>
      <c r="Y290">
        <f>VLOOKUP(C290,Sheet1!$A$1:$H$52,8, FALSE)</f>
        <v>12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</row>
    <row r="291" spans="1:105" ht="15" x14ac:dyDescent="0.25">
      <c r="A291">
        <v>1999</v>
      </c>
      <c r="B291">
        <v>13</v>
      </c>
      <c r="C291" t="s">
        <v>8</v>
      </c>
      <c r="D291" s="2">
        <v>72.2</v>
      </c>
      <c r="E291">
        <v>59.163038999999998</v>
      </c>
      <c r="F291">
        <v>0</v>
      </c>
      <c r="G291">
        <v>19.877663519999999</v>
      </c>
      <c r="H291">
        <v>8045965</v>
      </c>
      <c r="I291">
        <v>27275</v>
      </c>
      <c r="J291">
        <f t="shared" si="10"/>
        <v>41014.078843106174</v>
      </c>
      <c r="K291" s="3">
        <v>6.24</v>
      </c>
      <c r="L291" s="8">
        <f t="shared" si="11"/>
        <v>9.3832393026941343</v>
      </c>
      <c r="M291" s="13">
        <f>N291*N292*N293*N294*N295*N296*N297*N298*N299*N300*N301*N302*N303*N304*N305*N306*N307*N308*N309</f>
        <v>1.5037242472266241</v>
      </c>
      <c r="N291" s="4">
        <v>1.0218802719697357</v>
      </c>
      <c r="O291">
        <v>1.216</v>
      </c>
      <c r="P291">
        <v>2.4359999999999999</v>
      </c>
      <c r="Q291">
        <v>0</v>
      </c>
      <c r="R291" s="11">
        <v>0</v>
      </c>
      <c r="S291" s="11">
        <v>0</v>
      </c>
      <c r="T291" s="9">
        <v>0</v>
      </c>
      <c r="U291">
        <v>0</v>
      </c>
      <c r="V291">
        <v>0</v>
      </c>
      <c r="W291">
        <v>0</v>
      </c>
      <c r="X291">
        <v>0</v>
      </c>
      <c r="Y291">
        <f>VLOOKUP(C291,Sheet1!$A$1:$H$52,8, FALSE)</f>
        <v>12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</row>
    <row r="292" spans="1:105" ht="15" x14ac:dyDescent="0.25">
      <c r="A292">
        <v>2000</v>
      </c>
      <c r="B292">
        <v>13</v>
      </c>
      <c r="C292" t="s">
        <v>8</v>
      </c>
      <c r="D292" s="2">
        <v>76.2</v>
      </c>
      <c r="E292">
        <v>59.744653</v>
      </c>
      <c r="F292">
        <v>0</v>
      </c>
      <c r="G292">
        <v>20.443012329999998</v>
      </c>
      <c r="H292">
        <v>8227303</v>
      </c>
      <c r="I292">
        <v>28861</v>
      </c>
      <c r="J292">
        <f t="shared" si="10"/>
        <v>42469.736122367307</v>
      </c>
      <c r="K292" s="3">
        <v>6.21</v>
      </c>
      <c r="L292" s="8">
        <f t="shared" si="11"/>
        <v>9.1381816749212081</v>
      </c>
      <c r="M292" s="13">
        <f>N292*N293*N294*N295*N296*N297*N298*N299*N300*N301*N302*N303*N304*N305*N306*N307*N308*N309</f>
        <v>1.4715268397618693</v>
      </c>
      <c r="N292" s="4">
        <v>1.0337685727149935</v>
      </c>
      <c r="O292">
        <v>1.2</v>
      </c>
      <c r="P292">
        <v>4.2939999999999996</v>
      </c>
      <c r="Q292">
        <v>0</v>
      </c>
      <c r="R292" s="11">
        <v>0</v>
      </c>
      <c r="S292" s="11">
        <v>0</v>
      </c>
      <c r="T292" s="9">
        <v>0</v>
      </c>
      <c r="U292">
        <v>0</v>
      </c>
      <c r="V292">
        <v>0</v>
      </c>
      <c r="W292">
        <v>0</v>
      </c>
      <c r="X292">
        <v>0</v>
      </c>
      <c r="Y292">
        <f>VLOOKUP(C292,Sheet1!$A$1:$H$52,8, FALSE)</f>
        <v>12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1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</row>
    <row r="293" spans="1:105" ht="15" x14ac:dyDescent="0.25">
      <c r="A293">
        <v>2001</v>
      </c>
      <c r="B293">
        <v>13</v>
      </c>
      <c r="C293" t="s">
        <v>8</v>
      </c>
      <c r="D293" s="2">
        <v>70.900000000000006</v>
      </c>
      <c r="E293">
        <v>59.688090000000003</v>
      </c>
      <c r="F293">
        <v>0</v>
      </c>
      <c r="G293">
        <v>19.163197329999999</v>
      </c>
      <c r="H293">
        <v>8377038</v>
      </c>
      <c r="I293">
        <v>29751</v>
      </c>
      <c r="J293">
        <f t="shared" si="10"/>
        <v>42349.318953252034</v>
      </c>
      <c r="K293" s="3">
        <v>6.39</v>
      </c>
      <c r="L293" s="8">
        <f t="shared" si="11"/>
        <v>9.0959009146341465</v>
      </c>
      <c r="M293" s="13">
        <f>N293*N294*N295*N296*N297*N298*N299*N300*N301*N302*N303*N304*N305*N306*N307*N308*N309</f>
        <v>1.4234586720867208</v>
      </c>
      <c r="N293" s="4">
        <v>1.0282617111885402</v>
      </c>
      <c r="O293">
        <v>1.232</v>
      </c>
      <c r="P293">
        <v>3.726</v>
      </c>
      <c r="Q293">
        <v>0</v>
      </c>
      <c r="R293" s="11">
        <v>0</v>
      </c>
      <c r="S293" s="11">
        <v>0</v>
      </c>
      <c r="T293" s="9">
        <v>0</v>
      </c>
      <c r="U293">
        <v>0</v>
      </c>
      <c r="V293">
        <v>0</v>
      </c>
      <c r="W293">
        <v>0</v>
      </c>
      <c r="X293">
        <v>0</v>
      </c>
      <c r="Y293">
        <f>VLOOKUP(C293,Sheet1!$A$1:$H$52,8, FALSE)</f>
        <v>12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</row>
    <row r="294" spans="1:105" ht="15" x14ac:dyDescent="0.25">
      <c r="A294">
        <v>2002</v>
      </c>
      <c r="B294">
        <v>13</v>
      </c>
      <c r="C294" t="s">
        <v>8</v>
      </c>
      <c r="D294" s="2">
        <v>75.900000000000006</v>
      </c>
      <c r="E294">
        <v>58.723891000000002</v>
      </c>
      <c r="F294">
        <v>0</v>
      </c>
      <c r="G294">
        <v>19.43221724</v>
      </c>
      <c r="H294">
        <v>8508256</v>
      </c>
      <c r="I294">
        <v>30111</v>
      </c>
      <c r="J294">
        <f t="shared" si="10"/>
        <v>41683.71107163027</v>
      </c>
      <c r="K294" s="3">
        <v>6.24</v>
      </c>
      <c r="L294" s="8">
        <f t="shared" si="11"/>
        <v>8.6382503765060257</v>
      </c>
      <c r="M294" s="13">
        <f>N294*N295*N296*N297*N298*N299*N300*N301*N302*N303*N304*N305*N306*N307*N308*N309</f>
        <v>1.3843349962349398</v>
      </c>
      <c r="N294" s="4">
        <v>1.0158603162650603</v>
      </c>
      <c r="O294">
        <v>1.25</v>
      </c>
      <c r="P294">
        <v>3.73</v>
      </c>
      <c r="Q294">
        <v>0</v>
      </c>
      <c r="R294" s="11">
        <v>0</v>
      </c>
      <c r="S294" s="11">
        <v>0</v>
      </c>
      <c r="T294" s="9">
        <v>0</v>
      </c>
      <c r="U294">
        <v>0</v>
      </c>
      <c r="V294">
        <v>0</v>
      </c>
      <c r="W294">
        <v>0</v>
      </c>
      <c r="X294">
        <v>0</v>
      </c>
      <c r="Y294">
        <f>VLOOKUP(C294,Sheet1!$A$1:$H$52,8, FALSE)</f>
        <v>12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</row>
    <row r="295" spans="1:105" ht="15" x14ac:dyDescent="0.25">
      <c r="A295">
        <v>2003</v>
      </c>
      <c r="B295">
        <v>13</v>
      </c>
      <c r="C295" t="s">
        <v>8</v>
      </c>
      <c r="D295" s="2">
        <v>76.099999999999994</v>
      </c>
      <c r="E295">
        <v>59.937460999999999</v>
      </c>
      <c r="F295">
        <v>0</v>
      </c>
      <c r="G295">
        <v>19.542343840000001</v>
      </c>
      <c r="H295">
        <v>8622793</v>
      </c>
      <c r="I295">
        <v>30803</v>
      </c>
      <c r="J295">
        <f t="shared" si="10"/>
        <v>41975.919529766034</v>
      </c>
      <c r="K295" s="3">
        <v>6.32</v>
      </c>
      <c r="L295" s="8">
        <f t="shared" si="11"/>
        <v>8.6124017604818146</v>
      </c>
      <c r="M295" s="13">
        <f>N295*N296*N297*N298*N299*N300*N301*N302*N303*N304*N305*N306*N307*N308*N309</f>
        <v>1.3627217975445909</v>
      </c>
      <c r="N295" s="4">
        <v>1.0227009497336113</v>
      </c>
      <c r="O295">
        <v>1.28</v>
      </c>
      <c r="P295">
        <v>4.66</v>
      </c>
      <c r="Q295">
        <v>0</v>
      </c>
      <c r="R295" s="11">
        <v>0</v>
      </c>
      <c r="S295" s="11">
        <v>0</v>
      </c>
      <c r="T295" s="9">
        <v>0</v>
      </c>
      <c r="U295">
        <v>0</v>
      </c>
      <c r="V295">
        <v>0</v>
      </c>
      <c r="W295">
        <v>0</v>
      </c>
      <c r="X295">
        <v>0</v>
      </c>
      <c r="Y295">
        <f>VLOOKUP(C295,Sheet1!$A$1:$H$52,8, FALSE)</f>
        <v>12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</row>
    <row r="296" spans="1:105" ht="15" x14ac:dyDescent="0.25">
      <c r="A296">
        <v>2004</v>
      </c>
      <c r="B296">
        <v>13</v>
      </c>
      <c r="C296" t="s">
        <v>8</v>
      </c>
      <c r="D296" s="2">
        <v>78.2</v>
      </c>
      <c r="E296">
        <v>59.859918</v>
      </c>
      <c r="F296">
        <v>0</v>
      </c>
      <c r="G296">
        <v>19.794471560000002</v>
      </c>
      <c r="H296">
        <v>8769252</v>
      </c>
      <c r="I296">
        <v>31960</v>
      </c>
      <c r="J296">
        <f t="shared" si="10"/>
        <v>42585.849422423555</v>
      </c>
      <c r="K296" s="3">
        <v>6.58</v>
      </c>
      <c r="L296" s="8">
        <f t="shared" si="11"/>
        <v>8.7676748810872027</v>
      </c>
      <c r="M296" s="13">
        <f>N296*N297*N298*N299*N300*N301*N302*N303*N304*N305*N306*N307*N308*N309</f>
        <v>1.3324733861834654</v>
      </c>
      <c r="N296" s="4">
        <v>1.0267723669309172</v>
      </c>
      <c r="O296">
        <v>1.36</v>
      </c>
      <c r="P296">
        <v>4.7300000000000004</v>
      </c>
      <c r="Q296">
        <v>0</v>
      </c>
      <c r="R296" s="11">
        <v>0</v>
      </c>
      <c r="S296" s="11">
        <v>0</v>
      </c>
      <c r="T296" s="9">
        <v>0</v>
      </c>
      <c r="U296">
        <v>0</v>
      </c>
      <c r="V296">
        <v>0</v>
      </c>
      <c r="W296">
        <v>0</v>
      </c>
      <c r="X296">
        <v>0</v>
      </c>
      <c r="Y296">
        <f>VLOOKUP(C296,Sheet1!$A$1:$H$52,8, FALSE)</f>
        <v>12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1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</row>
    <row r="297" spans="1:105" ht="15" x14ac:dyDescent="0.25">
      <c r="A297">
        <v>2005</v>
      </c>
      <c r="B297">
        <v>13</v>
      </c>
      <c r="C297" t="s">
        <v>8</v>
      </c>
      <c r="D297" s="2">
        <v>86.1</v>
      </c>
      <c r="E297">
        <v>61.438380000000002</v>
      </c>
      <c r="F297">
        <v>0</v>
      </c>
      <c r="G297">
        <v>20.626026100000001</v>
      </c>
      <c r="H297">
        <v>8925922</v>
      </c>
      <c r="I297">
        <v>33331</v>
      </c>
      <c r="J297">
        <f t="shared" si="10"/>
        <v>43254.641306361962</v>
      </c>
      <c r="K297" s="3">
        <v>7.43</v>
      </c>
      <c r="L297" s="8">
        <f t="shared" si="11"/>
        <v>9.6421344966028428</v>
      </c>
      <c r="M297" s="13">
        <f>N297*N298*N299*N300*N301*N302*N303*N304*N305*N306*N307*N308*N309</f>
        <v>1.2977300802964795</v>
      </c>
      <c r="N297" s="4">
        <v>1.0339274684549546</v>
      </c>
      <c r="O297">
        <v>1.54</v>
      </c>
      <c r="P297">
        <v>7.06</v>
      </c>
      <c r="Q297">
        <v>0</v>
      </c>
      <c r="R297" s="11">
        <v>0</v>
      </c>
      <c r="S297" s="11">
        <v>0</v>
      </c>
      <c r="T297" s="9">
        <v>0</v>
      </c>
      <c r="U297">
        <v>0</v>
      </c>
      <c r="V297">
        <v>0</v>
      </c>
      <c r="W297">
        <v>0</v>
      </c>
      <c r="X297">
        <v>0</v>
      </c>
      <c r="Y297">
        <f>VLOOKUP(C297,Sheet1!$A$1:$H$52,8, FALSE)</f>
        <v>12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</row>
    <row r="298" spans="1:105" ht="15" x14ac:dyDescent="0.25">
      <c r="A298">
        <v>2006</v>
      </c>
      <c r="B298">
        <v>13</v>
      </c>
      <c r="C298" t="s">
        <v>8</v>
      </c>
      <c r="D298" s="2">
        <v>86.7</v>
      </c>
      <c r="E298">
        <v>61.332149000000001</v>
      </c>
      <c r="F298">
        <v>0</v>
      </c>
      <c r="G298">
        <v>19.829642969999998</v>
      </c>
      <c r="H298">
        <v>9155813</v>
      </c>
      <c r="I298">
        <v>34687</v>
      </c>
      <c r="J298">
        <f t="shared" si="10"/>
        <v>43537.254467676561</v>
      </c>
      <c r="K298" s="3">
        <v>7.63</v>
      </c>
      <c r="L298" s="8">
        <f t="shared" si="11"/>
        <v>9.5767651162790717</v>
      </c>
      <c r="M298" s="13">
        <f>N298*N299*N300*N301*N302*N303*N304*N305*N306*N307*N308*N309</f>
        <v>1.2551461489225519</v>
      </c>
      <c r="N298" s="4">
        <v>1.0322594410070407</v>
      </c>
      <c r="O298">
        <v>1.69</v>
      </c>
      <c r="P298">
        <v>7.85</v>
      </c>
      <c r="Q298">
        <v>0</v>
      </c>
      <c r="R298" s="11">
        <v>0</v>
      </c>
      <c r="S298" s="11">
        <v>0</v>
      </c>
      <c r="T298" s="9">
        <v>0</v>
      </c>
      <c r="U298">
        <v>0</v>
      </c>
      <c r="V298">
        <v>0</v>
      </c>
      <c r="W298">
        <v>0</v>
      </c>
      <c r="X298">
        <v>0</v>
      </c>
      <c r="Y298">
        <f>VLOOKUP(C298,Sheet1!$A$1:$H$52,8, FALSE)</f>
        <v>12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</row>
    <row r="299" spans="1:105" ht="15" x14ac:dyDescent="0.25">
      <c r="A299">
        <v>2007</v>
      </c>
      <c r="B299">
        <v>13</v>
      </c>
      <c r="C299" t="s">
        <v>8</v>
      </c>
      <c r="D299" s="2">
        <v>92.4</v>
      </c>
      <c r="E299">
        <v>61.651601999999997</v>
      </c>
      <c r="F299">
        <v>1</v>
      </c>
      <c r="G299">
        <v>19.71201507</v>
      </c>
      <c r="H299">
        <v>9349988</v>
      </c>
      <c r="I299">
        <v>35523</v>
      </c>
      <c r="J299">
        <f t="shared" si="10"/>
        <v>43193.169155884432</v>
      </c>
      <c r="K299" s="3">
        <v>7.86</v>
      </c>
      <c r="L299" s="8">
        <f t="shared" si="11"/>
        <v>9.55714071348849</v>
      </c>
      <c r="M299" s="13">
        <f>N299*N300*N301*N302*N303*N304*N305*N306*N307*N308*N309</f>
        <v>1.2159212103674923</v>
      </c>
      <c r="N299" s="4">
        <v>1.0285267248150136</v>
      </c>
      <c r="O299">
        <v>1.77</v>
      </c>
      <c r="P299">
        <v>8.64</v>
      </c>
      <c r="Q299">
        <v>0</v>
      </c>
      <c r="R299" s="11">
        <v>0</v>
      </c>
      <c r="S299" s="11">
        <v>0</v>
      </c>
      <c r="T299" s="9">
        <v>0</v>
      </c>
      <c r="U299">
        <v>0</v>
      </c>
      <c r="V299">
        <v>0</v>
      </c>
      <c r="W299">
        <v>0</v>
      </c>
      <c r="X299">
        <v>0</v>
      </c>
      <c r="Y299">
        <f>VLOOKUP(C299,Sheet1!$A$1:$H$52,8, FALSE)</f>
        <v>12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</row>
    <row r="300" spans="1:105" ht="15" x14ac:dyDescent="0.25">
      <c r="A300">
        <v>2008</v>
      </c>
      <c r="B300">
        <v>13</v>
      </c>
      <c r="C300" t="s">
        <v>8</v>
      </c>
      <c r="D300" s="2">
        <v>86.5</v>
      </c>
      <c r="E300">
        <v>61.392746000000002</v>
      </c>
      <c r="F300">
        <v>1</v>
      </c>
      <c r="G300">
        <v>18.06916725</v>
      </c>
      <c r="H300">
        <v>9504843</v>
      </c>
      <c r="I300">
        <v>35175</v>
      </c>
      <c r="J300">
        <f t="shared" si="10"/>
        <v>41583.779538999304</v>
      </c>
      <c r="K300" s="3">
        <v>8.84</v>
      </c>
      <c r="L300" s="8">
        <f t="shared" si="11"/>
        <v>10.450621496083976</v>
      </c>
      <c r="M300" s="13">
        <f>N300*N301*N302*N303*N304*N305*N306*N307*N308*N309</f>
        <v>1.1821970018194543</v>
      </c>
      <c r="N300" s="4">
        <v>1.03839100296651</v>
      </c>
      <c r="O300">
        <v>2.0699999999999998</v>
      </c>
      <c r="P300">
        <v>13.62</v>
      </c>
      <c r="Q300">
        <v>0</v>
      </c>
      <c r="R300" s="11">
        <v>0</v>
      </c>
      <c r="S300" s="11">
        <v>0</v>
      </c>
      <c r="T300" s="9">
        <v>0</v>
      </c>
      <c r="U300">
        <v>0</v>
      </c>
      <c r="V300">
        <v>0</v>
      </c>
      <c r="W300">
        <v>0</v>
      </c>
      <c r="X300">
        <v>0</v>
      </c>
      <c r="Y300">
        <f>VLOOKUP(C300,Sheet1!$A$1:$H$52,8, FALSE)</f>
        <v>12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</row>
    <row r="301" spans="1:105" ht="15" x14ac:dyDescent="0.25">
      <c r="A301">
        <v>2009</v>
      </c>
      <c r="B301">
        <v>13</v>
      </c>
      <c r="C301" t="s">
        <v>8</v>
      </c>
      <c r="D301" s="2">
        <v>74.5</v>
      </c>
      <c r="E301">
        <v>58.967198000000003</v>
      </c>
      <c r="F301">
        <v>1</v>
      </c>
      <c r="G301">
        <v>16.819037210000001</v>
      </c>
      <c r="H301">
        <v>9620846</v>
      </c>
      <c r="I301">
        <v>34042</v>
      </c>
      <c r="J301">
        <f t="shared" si="10"/>
        <v>38756.451299141139</v>
      </c>
      <c r="K301" s="3">
        <v>8.81</v>
      </c>
      <c r="L301" s="8">
        <f t="shared" si="11"/>
        <v>10.030090357365413</v>
      </c>
      <c r="M301" s="13">
        <f>N301*N302*N303*N304*N305*N306*N307*N308*N309</f>
        <v>1.138489257362703</v>
      </c>
      <c r="N301" s="4">
        <v>0.99644453733700245</v>
      </c>
      <c r="O301">
        <v>2.21</v>
      </c>
      <c r="P301">
        <v>8.98</v>
      </c>
      <c r="Q301">
        <v>0</v>
      </c>
      <c r="R301" s="11">
        <v>0</v>
      </c>
      <c r="S301" s="11">
        <v>0</v>
      </c>
      <c r="T301" s="9">
        <v>0</v>
      </c>
      <c r="U301">
        <v>0</v>
      </c>
      <c r="V301">
        <v>0</v>
      </c>
      <c r="W301">
        <v>0</v>
      </c>
      <c r="X301">
        <v>0</v>
      </c>
      <c r="Y301">
        <f>VLOOKUP(C301,Sheet1!$A$1:$H$52,8, FALSE)</f>
        <v>12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</row>
    <row r="302" spans="1:105" ht="15" x14ac:dyDescent="0.25">
      <c r="A302">
        <v>2010</v>
      </c>
      <c r="B302">
        <v>13</v>
      </c>
      <c r="C302" t="s">
        <v>8</v>
      </c>
      <c r="D302" s="2">
        <v>79.900000000000006</v>
      </c>
      <c r="E302">
        <v>58.617615999999998</v>
      </c>
      <c r="F302">
        <v>1</v>
      </c>
      <c r="G302">
        <v>17.643298819999998</v>
      </c>
      <c r="H302">
        <v>9711881</v>
      </c>
      <c r="I302">
        <v>34521</v>
      </c>
      <c r="J302">
        <f t="shared" si="10"/>
        <v>39442.022291026733</v>
      </c>
      <c r="K302" s="3">
        <v>8.8699999999999992</v>
      </c>
      <c r="L302" s="8">
        <f t="shared" si="11"/>
        <v>10.134432308490689</v>
      </c>
      <c r="M302" s="13">
        <f>N302*N303*N304*N305*N306*N307*N308*N309</f>
        <v>1.1425515567633246</v>
      </c>
      <c r="N302" s="4">
        <v>1.0164004344238988</v>
      </c>
      <c r="O302">
        <v>2.27</v>
      </c>
      <c r="P302">
        <v>12.57</v>
      </c>
      <c r="Q302">
        <v>0</v>
      </c>
      <c r="R302" s="11">
        <v>0</v>
      </c>
      <c r="S302" s="11">
        <v>0</v>
      </c>
      <c r="T302" s="9">
        <v>0</v>
      </c>
      <c r="U302">
        <v>0</v>
      </c>
      <c r="V302">
        <v>0</v>
      </c>
      <c r="W302">
        <v>0</v>
      </c>
      <c r="X302">
        <v>0</v>
      </c>
      <c r="Y302">
        <f>VLOOKUP(C302,Sheet1!$A$1:$H$52,8, FALSE)</f>
        <v>12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</row>
    <row r="303" spans="1:105" ht="15" x14ac:dyDescent="0.25">
      <c r="A303">
        <v>2011</v>
      </c>
      <c r="B303">
        <v>13</v>
      </c>
      <c r="C303" t="s">
        <v>8</v>
      </c>
      <c r="D303" s="2">
        <v>68.5</v>
      </c>
      <c r="E303">
        <v>57.151846999999997</v>
      </c>
      <c r="F303">
        <v>1</v>
      </c>
      <c r="G303">
        <v>15.917739750000001</v>
      </c>
      <c r="H303">
        <v>9802431</v>
      </c>
      <c r="I303">
        <v>36577</v>
      </c>
      <c r="J303">
        <f t="shared" si="10"/>
        <v>41116.775314465063</v>
      </c>
      <c r="K303" s="3">
        <v>9.61</v>
      </c>
      <c r="L303" s="8">
        <f t="shared" si="11"/>
        <v>10.802750656751762</v>
      </c>
      <c r="M303" s="13">
        <f>N303*N304*N305*N306*N307*N308*N309</f>
        <v>1.1241155730230763</v>
      </c>
      <c r="N303" s="4">
        <v>1.0315684156862206</v>
      </c>
      <c r="O303">
        <v>2.39</v>
      </c>
      <c r="P303">
        <v>18.350000000000001</v>
      </c>
      <c r="Q303">
        <v>0</v>
      </c>
      <c r="R303" s="11">
        <v>0</v>
      </c>
      <c r="S303" s="11">
        <v>0</v>
      </c>
      <c r="T303" s="9">
        <v>0</v>
      </c>
      <c r="U303">
        <v>0</v>
      </c>
      <c r="V303">
        <v>0</v>
      </c>
      <c r="W303">
        <v>0</v>
      </c>
      <c r="X303">
        <v>0</v>
      </c>
      <c r="Y303">
        <f>VLOOKUP(C303,Sheet1!$A$1:$H$52,8, FALSE)</f>
        <v>12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</row>
    <row r="304" spans="1:105" ht="15" x14ac:dyDescent="0.25">
      <c r="A304">
        <v>2012</v>
      </c>
      <c r="B304">
        <v>13</v>
      </c>
      <c r="C304" t="s">
        <v>8</v>
      </c>
      <c r="D304" s="2">
        <v>56.2</v>
      </c>
      <c r="E304">
        <v>53.437193000000001</v>
      </c>
      <c r="F304">
        <v>1</v>
      </c>
      <c r="G304">
        <v>13.71959041</v>
      </c>
      <c r="H304">
        <v>9901430</v>
      </c>
      <c r="I304">
        <v>37254</v>
      </c>
      <c r="J304">
        <f t="shared" si="10"/>
        <v>40596.24249889786</v>
      </c>
      <c r="K304" s="3">
        <v>9.3699999999999992</v>
      </c>
      <c r="L304" s="8">
        <f t="shared" si="11"/>
        <v>10.210629522055966</v>
      </c>
      <c r="M304" s="13">
        <f>N304*N305*N306*N307*N308*N309</f>
        <v>1.0897149970177125</v>
      </c>
      <c r="N304" s="4">
        <v>1.020693372652606</v>
      </c>
      <c r="O304">
        <v>2.38</v>
      </c>
      <c r="P304">
        <v>21.03</v>
      </c>
      <c r="Q304">
        <v>0</v>
      </c>
      <c r="R304" s="11">
        <v>0</v>
      </c>
      <c r="S304" s="11">
        <v>0</v>
      </c>
      <c r="T304" s="9">
        <v>0</v>
      </c>
      <c r="U304">
        <v>0</v>
      </c>
      <c r="V304">
        <v>0</v>
      </c>
      <c r="W304">
        <v>0</v>
      </c>
      <c r="X304">
        <v>0</v>
      </c>
      <c r="Y304">
        <f>VLOOKUP(C304,Sheet1!$A$1:$H$52,8, FALSE)</f>
        <v>12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</row>
    <row r="305" spans="1:105" ht="15" x14ac:dyDescent="0.25">
      <c r="A305">
        <v>2013</v>
      </c>
      <c r="B305">
        <v>13</v>
      </c>
      <c r="C305" t="s">
        <v>8</v>
      </c>
      <c r="D305" s="2">
        <v>54</v>
      </c>
      <c r="E305">
        <v>52.574126</v>
      </c>
      <c r="F305">
        <v>1</v>
      </c>
      <c r="G305">
        <v>13.454421590000001</v>
      </c>
      <c r="H305">
        <v>9972479</v>
      </c>
      <c r="I305">
        <v>37552</v>
      </c>
      <c r="J305">
        <f t="shared" si="10"/>
        <v>40091.352275230893</v>
      </c>
      <c r="K305" s="3">
        <v>9.69</v>
      </c>
      <c r="L305" s="8">
        <f t="shared" si="11"/>
        <v>10.345260000718666</v>
      </c>
      <c r="M305" s="13">
        <f>N305*N306*N307*N308*N309</f>
        <v>1.0676222910958375</v>
      </c>
      <c r="N305" s="4">
        <v>1.0146483265562714</v>
      </c>
      <c r="O305">
        <v>2.34</v>
      </c>
      <c r="P305">
        <v>19.260000000000002</v>
      </c>
      <c r="Q305">
        <v>0</v>
      </c>
      <c r="R305" s="11">
        <v>0</v>
      </c>
      <c r="S305" s="11">
        <v>0</v>
      </c>
      <c r="T305" s="9">
        <v>0</v>
      </c>
      <c r="U305">
        <v>0</v>
      </c>
      <c r="V305">
        <v>0</v>
      </c>
      <c r="W305">
        <v>0</v>
      </c>
      <c r="X305">
        <v>0</v>
      </c>
      <c r="Y305">
        <f>VLOOKUP(C305,Sheet1!$A$1:$H$52,8, FALSE)</f>
        <v>12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</row>
    <row r="306" spans="1:105" ht="15" x14ac:dyDescent="0.25">
      <c r="A306">
        <v>2014</v>
      </c>
      <c r="B306">
        <v>13</v>
      </c>
      <c r="C306" t="s">
        <v>8</v>
      </c>
      <c r="D306" s="2">
        <v>60</v>
      </c>
      <c r="E306">
        <v>53.189723999999998</v>
      </c>
      <c r="F306">
        <v>1</v>
      </c>
      <c r="G306">
        <v>13.83947609</v>
      </c>
      <c r="H306">
        <v>10067278</v>
      </c>
      <c r="I306">
        <v>39802</v>
      </c>
      <c r="J306">
        <f t="shared" si="10"/>
        <v>41880.030073493515</v>
      </c>
      <c r="K306" s="3">
        <v>10.029999999999999</v>
      </c>
      <c r="L306" s="8">
        <f t="shared" si="11"/>
        <v>10.553658148764885</v>
      </c>
      <c r="M306" s="13">
        <f>N306*N307*N308*N309</f>
        <v>1.0522091873145449</v>
      </c>
      <c r="N306" s="4">
        <v>1.0162222297740822</v>
      </c>
      <c r="O306">
        <v>2.37</v>
      </c>
      <c r="P306">
        <v>18.3</v>
      </c>
      <c r="Q306">
        <v>0</v>
      </c>
      <c r="R306" s="11">
        <v>0</v>
      </c>
      <c r="S306" s="11">
        <v>0</v>
      </c>
      <c r="T306" s="9">
        <v>0</v>
      </c>
      <c r="U306">
        <v>0</v>
      </c>
      <c r="V306">
        <v>0</v>
      </c>
      <c r="W306">
        <v>0</v>
      </c>
      <c r="X306">
        <v>0</v>
      </c>
      <c r="Y306">
        <f>VLOOKUP(C306,Sheet1!$A$1:$H$52,8, FALSE)</f>
        <v>12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</row>
    <row r="307" spans="1:105" ht="15" x14ac:dyDescent="0.25">
      <c r="A307">
        <v>2015</v>
      </c>
      <c r="B307">
        <v>13</v>
      </c>
      <c r="C307" t="s">
        <v>8</v>
      </c>
      <c r="D307" s="2">
        <v>56.1</v>
      </c>
      <c r="E307">
        <v>51.760399</v>
      </c>
      <c r="F307">
        <v>1</v>
      </c>
      <c r="G307">
        <v>13.42667088</v>
      </c>
      <c r="H307">
        <v>10178447</v>
      </c>
      <c r="I307">
        <v>41804</v>
      </c>
      <c r="J307">
        <f t="shared" si="10"/>
        <v>43284.383649308627</v>
      </c>
      <c r="K307" s="3">
        <v>9.6199999999999992</v>
      </c>
      <c r="L307" s="8">
        <f t="shared" si="11"/>
        <v>9.9606681347801391</v>
      </c>
      <c r="M307" s="13">
        <f>N307*N308*N309</f>
        <v>1.0354124880228837</v>
      </c>
      <c r="N307" s="4">
        <v>1.0011862713555244</v>
      </c>
      <c r="O307">
        <v>2.2200000000000002</v>
      </c>
      <c r="P307">
        <v>9.89</v>
      </c>
      <c r="Q307">
        <v>0</v>
      </c>
      <c r="R307" s="11">
        <v>0</v>
      </c>
      <c r="S307" s="11">
        <v>0</v>
      </c>
      <c r="T307" s="9">
        <v>0</v>
      </c>
      <c r="U307">
        <v>0</v>
      </c>
      <c r="V307">
        <v>0</v>
      </c>
      <c r="W307">
        <v>0</v>
      </c>
      <c r="X307">
        <v>0</v>
      </c>
      <c r="Y307">
        <f>VLOOKUP(C307,Sheet1!$A$1:$H$52,8, FALSE)</f>
        <v>12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1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</row>
    <row r="308" spans="1:105" ht="15" x14ac:dyDescent="0.25">
      <c r="A308">
        <v>2016</v>
      </c>
      <c r="B308">
        <v>13</v>
      </c>
      <c r="C308" t="s">
        <v>8</v>
      </c>
      <c r="D308" s="2">
        <v>57.9</v>
      </c>
      <c r="E308">
        <v>51.419749000000003</v>
      </c>
      <c r="F308">
        <v>1</v>
      </c>
      <c r="G308">
        <v>13.184477619999999</v>
      </c>
      <c r="H308">
        <v>10301890</v>
      </c>
      <c r="I308">
        <v>42896</v>
      </c>
      <c r="J308">
        <f t="shared" si="10"/>
        <v>44362.428208384503</v>
      </c>
      <c r="K308" s="3">
        <v>9.59</v>
      </c>
      <c r="L308" s="8">
        <f t="shared" si="11"/>
        <v>9.9178405100337415</v>
      </c>
      <c r="M308" s="13">
        <f>N308*N309</f>
        <v>1.0341856631943422</v>
      </c>
      <c r="N308" s="4">
        <v>1.0126158320570537</v>
      </c>
      <c r="O308">
        <v>2.11</v>
      </c>
      <c r="P308">
        <v>8.4499999999999993</v>
      </c>
      <c r="Q308">
        <v>0</v>
      </c>
      <c r="R308" s="11">
        <v>0</v>
      </c>
      <c r="S308" s="11">
        <v>0</v>
      </c>
      <c r="T308" s="9">
        <v>0</v>
      </c>
      <c r="U308">
        <v>0</v>
      </c>
      <c r="V308">
        <v>0</v>
      </c>
      <c r="W308">
        <v>0</v>
      </c>
      <c r="X308">
        <v>0</v>
      </c>
      <c r="Y308">
        <f>VLOOKUP(C308,Sheet1!$A$1:$H$52,8, FALSE)</f>
        <v>12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</row>
    <row r="309" spans="1:105" ht="15" x14ac:dyDescent="0.25">
      <c r="A309">
        <v>2017</v>
      </c>
      <c r="B309">
        <v>13</v>
      </c>
      <c r="C309" t="s">
        <v>8</v>
      </c>
      <c r="D309" s="2">
        <v>52.3</v>
      </c>
      <c r="E309">
        <v>50.881869000000002</v>
      </c>
      <c r="F309">
        <v>1</v>
      </c>
      <c r="G309">
        <v>12.74325732</v>
      </c>
      <c r="H309">
        <v>10410330</v>
      </c>
      <c r="I309">
        <v>44894</v>
      </c>
      <c r="J309">
        <f t="shared" si="10"/>
        <v>45850.291585042956</v>
      </c>
      <c r="K309" s="3">
        <v>9.83</v>
      </c>
      <c r="L309" s="8">
        <f t="shared" si="11"/>
        <v>10.039389813359742</v>
      </c>
      <c r="M309" s="13">
        <f>N309</f>
        <v>1.0213011000365964</v>
      </c>
      <c r="N309" s="4">
        <v>1.0213011000365964</v>
      </c>
      <c r="O309">
        <v>2.06</v>
      </c>
      <c r="P309">
        <v>11</v>
      </c>
      <c r="Q309">
        <v>0</v>
      </c>
      <c r="R309" s="11">
        <v>0</v>
      </c>
      <c r="S309" s="11">
        <v>0</v>
      </c>
      <c r="T309" s="9">
        <v>0</v>
      </c>
      <c r="U309">
        <v>0</v>
      </c>
      <c r="V309">
        <v>0</v>
      </c>
      <c r="W309">
        <v>0</v>
      </c>
      <c r="X309">
        <v>0</v>
      </c>
      <c r="Y309">
        <f>VLOOKUP(C309,Sheet1!$A$1:$H$52,8, FALSE)</f>
        <v>12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</row>
    <row r="310" spans="1:105" ht="15" x14ac:dyDescent="0.25">
      <c r="A310">
        <v>1990</v>
      </c>
      <c r="B310">
        <v>15</v>
      </c>
      <c r="C310" t="s">
        <v>133</v>
      </c>
      <c r="D310" s="2">
        <v>7.6</v>
      </c>
      <c r="E310">
        <v>67.331269000000006</v>
      </c>
      <c r="F310">
        <v>0</v>
      </c>
      <c r="G310">
        <v>19.44439947</v>
      </c>
      <c r="H310">
        <v>1113491</v>
      </c>
      <c r="I310">
        <v>22433</v>
      </c>
      <c r="J310">
        <f t="shared" si="10"/>
        <v>42085.089198928486</v>
      </c>
      <c r="K310" s="3">
        <v>9.02</v>
      </c>
      <c r="L310" s="8">
        <f t="shared" si="11"/>
        <v>16.921834109318191</v>
      </c>
      <c r="M310" s="13">
        <f>N310*N311*N312*N313*N314*N315*N316*N317*N318*N319*N320*N321*N322*N323*N324*N325*N326*N327*N328*N329*N330*N331*N332*N333*N334*N335*N336*N337</f>
        <v>1.8760348236494668</v>
      </c>
      <c r="N310" s="4">
        <v>1</v>
      </c>
      <c r="O310">
        <v>1.4550000000000001</v>
      </c>
      <c r="P310">
        <v>3.319</v>
      </c>
      <c r="Q310">
        <v>0</v>
      </c>
      <c r="R310" s="11">
        <v>0</v>
      </c>
      <c r="S310" s="11">
        <v>0</v>
      </c>
      <c r="T310" s="9">
        <v>0</v>
      </c>
      <c r="U310">
        <v>0</v>
      </c>
      <c r="V310">
        <v>0</v>
      </c>
      <c r="W310">
        <v>0</v>
      </c>
      <c r="X310">
        <v>0</v>
      </c>
      <c r="Y310">
        <f>VLOOKUP(C310,Sheet1!$A$1:$H$52,8, FALSE)</f>
        <v>1.3333333333333333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1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</row>
    <row r="311" spans="1:105" ht="15" x14ac:dyDescent="0.25">
      <c r="A311">
        <v>1991</v>
      </c>
      <c r="B311">
        <v>15</v>
      </c>
      <c r="C311" t="s">
        <v>133</v>
      </c>
      <c r="D311" s="2">
        <v>6.3</v>
      </c>
      <c r="E311">
        <v>66.533918999999997</v>
      </c>
      <c r="F311">
        <v>0</v>
      </c>
      <c r="G311">
        <v>17.271315820000002</v>
      </c>
      <c r="H311">
        <v>1136754</v>
      </c>
      <c r="I311">
        <v>23253</v>
      </c>
      <c r="J311">
        <f t="shared" si="10"/>
        <v>43623.43775432105</v>
      </c>
      <c r="K311" s="3">
        <v>9.2200000000000006</v>
      </c>
      <c r="L311" s="8">
        <f t="shared" si="11"/>
        <v>17.297041074048085</v>
      </c>
      <c r="M311" s="14">
        <f>N311*N312*N313*N314*N315*N316*N317*N318*N319*N320*N321*N322*N323*N324*N325*N326*N327*N328*N329*N330*N331*N332*N333*N334*N335*N336*N337</f>
        <v>1.8760348236494668</v>
      </c>
      <c r="N311" s="4">
        <v>1.0423496396453853</v>
      </c>
      <c r="O311">
        <v>1.4470000000000001</v>
      </c>
      <c r="P311">
        <v>2.4649999999999999</v>
      </c>
      <c r="Q311">
        <v>0</v>
      </c>
      <c r="R311" s="11">
        <v>0</v>
      </c>
      <c r="S311" s="11">
        <v>0</v>
      </c>
      <c r="T311" s="9">
        <v>0</v>
      </c>
      <c r="U311">
        <v>0</v>
      </c>
      <c r="V311">
        <v>0</v>
      </c>
      <c r="W311">
        <v>0</v>
      </c>
      <c r="X311">
        <v>0</v>
      </c>
      <c r="Y311">
        <f>VLOOKUP(C311,Sheet1!$A$1:$H$52,8, FALSE)</f>
        <v>1.3333333333333333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</row>
    <row r="312" spans="1:105" ht="15" x14ac:dyDescent="0.25">
      <c r="A312">
        <v>1992</v>
      </c>
      <c r="B312">
        <v>15</v>
      </c>
      <c r="C312" t="s">
        <v>133</v>
      </c>
      <c r="D312" s="2">
        <v>7.3</v>
      </c>
      <c r="E312">
        <v>67.523177000000004</v>
      </c>
      <c r="F312">
        <v>0</v>
      </c>
      <c r="G312">
        <v>17.829264779999999</v>
      </c>
      <c r="H312">
        <v>1158613</v>
      </c>
      <c r="I312">
        <v>24542</v>
      </c>
      <c r="J312">
        <f t="shared" si="10"/>
        <v>44171.019867833311</v>
      </c>
      <c r="K312" s="3">
        <v>9.44</v>
      </c>
      <c r="L312" s="8">
        <f t="shared" si="11"/>
        <v>16.990238267148008</v>
      </c>
      <c r="M312" s="13">
        <f>N312*N313*N314*N315*N316*N317*N318*N319*N320*N321*N322*N323*N324*N325*N326*N327*N328*N329*N330*N331*N332*N333*N334*N335*N336*N337</f>
        <v>1.7998133757572043</v>
      </c>
      <c r="N312" s="4">
        <v>1.030288196781497</v>
      </c>
      <c r="O312">
        <v>1.4119999999999999</v>
      </c>
      <c r="P312">
        <v>2.4750000000000001</v>
      </c>
      <c r="Q312">
        <v>0</v>
      </c>
      <c r="R312" s="11">
        <v>0</v>
      </c>
      <c r="S312" s="11">
        <v>0</v>
      </c>
      <c r="T312" s="9">
        <v>0</v>
      </c>
      <c r="U312">
        <v>0</v>
      </c>
      <c r="V312">
        <v>0</v>
      </c>
      <c r="W312">
        <v>0</v>
      </c>
      <c r="X312">
        <v>0</v>
      </c>
      <c r="Y312">
        <f>VLOOKUP(C312,Sheet1!$A$1:$H$52,8, FALSE)</f>
        <v>1.3333333333333333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</row>
    <row r="313" spans="1:105" ht="15" x14ac:dyDescent="0.25">
      <c r="A313">
        <v>1993</v>
      </c>
      <c r="B313">
        <v>15</v>
      </c>
      <c r="C313" t="s">
        <v>133</v>
      </c>
      <c r="D313" s="2">
        <v>7.2</v>
      </c>
      <c r="E313">
        <v>66.971029000000001</v>
      </c>
      <c r="F313">
        <v>0</v>
      </c>
      <c r="G313">
        <v>16.137619990000001</v>
      </c>
      <c r="H313">
        <v>1172838</v>
      </c>
      <c r="I313">
        <v>25133</v>
      </c>
      <c r="J313">
        <f t="shared" si="10"/>
        <v>43904.909047986672</v>
      </c>
      <c r="K313" s="3">
        <v>10.66</v>
      </c>
      <c r="L313" s="8">
        <f t="shared" si="11"/>
        <v>18.6219842617888</v>
      </c>
      <c r="M313" s="13">
        <f>N313*N314*N315*N316*N317*N318*N319*N320*N321*N322*N323*N324*N325*N326*N327*N328*N329*N330*N331*N332*N333*N334*N335*N336*N337</f>
        <v>1.7469028388169605</v>
      </c>
      <c r="N313" s="4">
        <v>1.0295165696638553</v>
      </c>
      <c r="O313">
        <v>1.385</v>
      </c>
      <c r="P313">
        <v>2.3620000000000001</v>
      </c>
      <c r="Q313">
        <v>0</v>
      </c>
      <c r="R313" s="11">
        <v>0</v>
      </c>
      <c r="S313" s="11">
        <v>0</v>
      </c>
      <c r="T313" s="9">
        <v>0</v>
      </c>
      <c r="U313">
        <v>0</v>
      </c>
      <c r="V313">
        <v>0</v>
      </c>
      <c r="W313">
        <v>0</v>
      </c>
      <c r="X313">
        <v>0</v>
      </c>
      <c r="Y313">
        <f>VLOOKUP(C313,Sheet1!$A$1:$H$52,8, FALSE)</f>
        <v>1.3333333333333333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</row>
    <row r="314" spans="1:105" ht="15" x14ac:dyDescent="0.25">
      <c r="A314">
        <v>1994</v>
      </c>
      <c r="B314">
        <v>15</v>
      </c>
      <c r="C314" t="s">
        <v>133</v>
      </c>
      <c r="D314" s="2">
        <v>7.5</v>
      </c>
      <c r="E314">
        <v>67.895281999999995</v>
      </c>
      <c r="F314">
        <v>0</v>
      </c>
      <c r="G314">
        <v>17.090008399999999</v>
      </c>
      <c r="H314">
        <v>1187536</v>
      </c>
      <c r="I314">
        <v>25400</v>
      </c>
      <c r="J314">
        <f t="shared" si="10"/>
        <v>43099.191808479962</v>
      </c>
      <c r="K314" s="3">
        <v>10.68</v>
      </c>
      <c r="L314" s="8">
        <f t="shared" si="11"/>
        <v>18.122022382463228</v>
      </c>
      <c r="M314" s="13">
        <f>N314*N315*N316*N317*N318*N319*N320*N321*N322*N323*N324*N325*N326*N327*N328*N329*N330*N331*N332*N333*N334*N335*N336*N337</f>
        <v>1.6968185751370064</v>
      </c>
      <c r="N314" s="4">
        <v>1.026074415921546</v>
      </c>
      <c r="O314">
        <v>1.355</v>
      </c>
      <c r="P314">
        <v>2.4089999999999998</v>
      </c>
      <c r="Q314">
        <v>0</v>
      </c>
      <c r="R314" s="11">
        <v>0</v>
      </c>
      <c r="S314" s="11">
        <v>0</v>
      </c>
      <c r="T314" s="9">
        <v>0</v>
      </c>
      <c r="U314">
        <v>0</v>
      </c>
      <c r="V314">
        <v>0</v>
      </c>
      <c r="W314">
        <v>0</v>
      </c>
      <c r="X314">
        <v>0</v>
      </c>
      <c r="Y314">
        <f>VLOOKUP(C314,Sheet1!$A$1:$H$52,8, FALSE)</f>
        <v>1.3333333333333333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</row>
    <row r="315" spans="1:105" ht="15" x14ac:dyDescent="0.25">
      <c r="A315">
        <v>1995</v>
      </c>
      <c r="B315">
        <v>15</v>
      </c>
      <c r="C315" t="s">
        <v>133</v>
      </c>
      <c r="D315" s="2">
        <v>7.7</v>
      </c>
      <c r="E315">
        <v>68.226690000000005</v>
      </c>
      <c r="F315">
        <v>0</v>
      </c>
      <c r="G315">
        <v>16.91554524</v>
      </c>
      <c r="H315">
        <v>1196854</v>
      </c>
      <c r="I315">
        <v>25788</v>
      </c>
      <c r="J315">
        <f t="shared" si="10"/>
        <v>42645.598347107429</v>
      </c>
      <c r="K315" s="3">
        <v>11.29</v>
      </c>
      <c r="L315" s="8">
        <f t="shared" si="11"/>
        <v>18.670265446674534</v>
      </c>
      <c r="M315" s="13">
        <f>N315*N316*N317*N318*N319*N320*N321*N322*N323*N324*N325*N326*N327*N328*N329*N330*N331*N332*N333*N334*N335*N336*N337</f>
        <v>1.653699330972058</v>
      </c>
      <c r="N315" s="4">
        <v>1.0280541968853656</v>
      </c>
      <c r="O315">
        <v>1.3180000000000001</v>
      </c>
      <c r="P315">
        <v>2.5859999999999999</v>
      </c>
      <c r="Q315">
        <v>0</v>
      </c>
      <c r="R315" s="11">
        <v>0</v>
      </c>
      <c r="S315" s="11">
        <v>0</v>
      </c>
      <c r="T315" s="9">
        <v>0</v>
      </c>
      <c r="U315">
        <v>0</v>
      </c>
      <c r="V315">
        <v>0</v>
      </c>
      <c r="W315">
        <v>0</v>
      </c>
      <c r="X315">
        <v>0</v>
      </c>
      <c r="Y315">
        <f>VLOOKUP(C315,Sheet1!$A$1:$H$52,8, FALSE)</f>
        <v>1.3333333333333333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</row>
    <row r="316" spans="1:105" ht="15" x14ac:dyDescent="0.25">
      <c r="A316">
        <v>1996</v>
      </c>
      <c r="B316">
        <v>15</v>
      </c>
      <c r="C316" t="s">
        <v>133</v>
      </c>
      <c r="D316" s="2">
        <v>8</v>
      </c>
      <c r="E316">
        <v>67.911411999999999</v>
      </c>
      <c r="F316">
        <v>0</v>
      </c>
      <c r="G316">
        <v>15.965950380000001</v>
      </c>
      <c r="H316">
        <v>1203755</v>
      </c>
      <c r="I316">
        <v>25665</v>
      </c>
      <c r="J316">
        <f t="shared" si="10"/>
        <v>41284.003759706888</v>
      </c>
      <c r="K316" s="3">
        <v>12.12</v>
      </c>
      <c r="L316" s="8">
        <f t="shared" si="11"/>
        <v>19.495894236027564</v>
      </c>
      <c r="M316" s="13">
        <f>N316*N317*N318*N319*N320*N321*N322*N323*N324*N325*N326*N327*N328*N329*N330*N331*N332*N333*N334*N335*N336*N337</f>
        <v>1.6085721316854427</v>
      </c>
      <c r="N316" s="4">
        <v>1.029312041999344</v>
      </c>
      <c r="O316">
        <v>1.2889999999999999</v>
      </c>
      <c r="P316">
        <v>3.0339999999999998</v>
      </c>
      <c r="Q316">
        <v>0</v>
      </c>
      <c r="R316" s="11">
        <v>0</v>
      </c>
      <c r="S316" s="11">
        <v>0</v>
      </c>
      <c r="T316" s="9">
        <v>0</v>
      </c>
      <c r="U316">
        <v>0</v>
      </c>
      <c r="V316">
        <v>0</v>
      </c>
      <c r="W316">
        <v>0</v>
      </c>
      <c r="X316">
        <v>0</v>
      </c>
      <c r="Y316">
        <f>VLOOKUP(C316,Sheet1!$A$1:$H$52,8, FALSE)</f>
        <v>1.3333333333333333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</row>
    <row r="317" spans="1:105" ht="15" x14ac:dyDescent="0.25">
      <c r="A317">
        <v>1997</v>
      </c>
      <c r="B317">
        <v>15</v>
      </c>
      <c r="C317" t="s">
        <v>133</v>
      </c>
      <c r="D317" s="2">
        <v>8</v>
      </c>
      <c r="E317">
        <v>68.253086999999994</v>
      </c>
      <c r="F317">
        <v>0</v>
      </c>
      <c r="G317">
        <v>15.401038720000001</v>
      </c>
      <c r="H317">
        <v>1211640</v>
      </c>
      <c r="I317">
        <v>26334</v>
      </c>
      <c r="J317">
        <f t="shared" si="10"/>
        <v>41153.835559451683</v>
      </c>
      <c r="K317" s="3">
        <v>12.49</v>
      </c>
      <c r="L317" s="8">
        <f t="shared" si="11"/>
        <v>19.518926336202309</v>
      </c>
      <c r="M317" s="13">
        <f>N317*N318*N319*N320*N321*N322*N323*N324*N325*N326*N327*N328*N329*N330*N331*N332*N333*N334*N335*N336*N337</f>
        <v>1.5627643183508653</v>
      </c>
      <c r="N317" s="4">
        <v>1.0233768993730741</v>
      </c>
      <c r="O317">
        <v>1.2729999999999999</v>
      </c>
      <c r="P317">
        <v>2.7879999999999998</v>
      </c>
      <c r="Q317">
        <v>0</v>
      </c>
      <c r="R317" s="11">
        <v>0</v>
      </c>
      <c r="S317" s="11">
        <v>0</v>
      </c>
      <c r="T317" s="9">
        <v>0</v>
      </c>
      <c r="U317">
        <v>0</v>
      </c>
      <c r="V317">
        <v>0</v>
      </c>
      <c r="W317">
        <v>0</v>
      </c>
      <c r="X317">
        <v>0</v>
      </c>
      <c r="Y317">
        <f>VLOOKUP(C317,Sheet1!$A$1:$H$52,8, FALSE)</f>
        <v>1.3333333333333333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</row>
    <row r="318" spans="1:105" ht="15" x14ac:dyDescent="0.25">
      <c r="A318">
        <v>1998</v>
      </c>
      <c r="B318">
        <v>15</v>
      </c>
      <c r="C318" t="s">
        <v>133</v>
      </c>
      <c r="D318" s="2">
        <v>7.8</v>
      </c>
      <c r="E318">
        <v>68.507491999999999</v>
      </c>
      <c r="F318">
        <v>0</v>
      </c>
      <c r="G318">
        <v>15.41486229</v>
      </c>
      <c r="H318">
        <v>1215233</v>
      </c>
      <c r="I318">
        <v>26769</v>
      </c>
      <c r="J318">
        <f t="shared" si="10"/>
        <v>40878.036296853919</v>
      </c>
      <c r="K318" s="3">
        <v>11.56</v>
      </c>
      <c r="L318" s="8">
        <f t="shared" si="11"/>
        <v>17.652885785484376</v>
      </c>
      <c r="M318" s="13">
        <f>N318*N319*N320*N321*N322*N323*N324*N325*N326*N327*N328*N329*N330*N331*N332*N333*N334*N335*N336*N337</f>
        <v>1.5270662444190637</v>
      </c>
      <c r="N318" s="4">
        <v>1.0155227909874363</v>
      </c>
      <c r="O318">
        <v>1.252</v>
      </c>
      <c r="P318">
        <v>2.0790000000000002</v>
      </c>
      <c r="Q318">
        <v>0</v>
      </c>
      <c r="R318" s="11">
        <v>0</v>
      </c>
      <c r="S318" s="11">
        <v>0</v>
      </c>
      <c r="T318" s="9">
        <v>0</v>
      </c>
      <c r="U318">
        <v>0</v>
      </c>
      <c r="V318">
        <v>0</v>
      </c>
      <c r="W318">
        <v>0</v>
      </c>
      <c r="X318">
        <v>0</v>
      </c>
      <c r="Y318">
        <f>VLOOKUP(C318,Sheet1!$A$1:$H$52,8, FALSE)</f>
        <v>1.3333333333333333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1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</row>
    <row r="319" spans="1:105" ht="15" x14ac:dyDescent="0.25">
      <c r="A319">
        <v>1999</v>
      </c>
      <c r="B319">
        <v>15</v>
      </c>
      <c r="C319" t="s">
        <v>133</v>
      </c>
      <c r="D319" s="2">
        <v>7.9</v>
      </c>
      <c r="E319">
        <v>68.439453999999998</v>
      </c>
      <c r="F319">
        <v>0</v>
      </c>
      <c r="G319">
        <v>15.23496188</v>
      </c>
      <c r="H319">
        <v>1210300</v>
      </c>
      <c r="I319">
        <v>27809</v>
      </c>
      <c r="J319">
        <f t="shared" si="10"/>
        <v>41817.067591125189</v>
      </c>
      <c r="K319" s="3">
        <v>11.97</v>
      </c>
      <c r="L319" s="8">
        <f t="shared" si="11"/>
        <v>17.99957923930269</v>
      </c>
      <c r="M319" s="13">
        <f>N319*N320*N321*N322*N323*N324*N325*N326*N327*N328*N329*N330*N331*N332*N333*N334*N335*N336*N337</f>
        <v>1.5037242472266241</v>
      </c>
      <c r="N319" s="4">
        <v>1.0218802719697357</v>
      </c>
      <c r="O319">
        <v>1.216</v>
      </c>
      <c r="P319">
        <v>2.4359999999999999</v>
      </c>
      <c r="Q319">
        <v>0</v>
      </c>
      <c r="R319" s="11">
        <v>0</v>
      </c>
      <c r="S319" s="11">
        <v>0</v>
      </c>
      <c r="T319" s="9">
        <v>0</v>
      </c>
      <c r="U319">
        <v>0</v>
      </c>
      <c r="V319">
        <v>0</v>
      </c>
      <c r="W319">
        <v>0</v>
      </c>
      <c r="X319">
        <v>0</v>
      </c>
      <c r="Y319">
        <f>VLOOKUP(C319,Sheet1!$A$1:$H$52,8, FALSE)</f>
        <v>1.3333333333333333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1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</row>
    <row r="320" spans="1:105" ht="15" x14ac:dyDescent="0.25">
      <c r="A320">
        <v>2000</v>
      </c>
      <c r="B320">
        <v>15</v>
      </c>
      <c r="C320" t="s">
        <v>133</v>
      </c>
      <c r="D320" s="2">
        <v>8</v>
      </c>
      <c r="E320">
        <v>68.409903</v>
      </c>
      <c r="F320">
        <v>0</v>
      </c>
      <c r="G320">
        <v>15.40107531</v>
      </c>
      <c r="H320">
        <v>1213519</v>
      </c>
      <c r="I320">
        <v>29404</v>
      </c>
      <c r="J320">
        <f t="shared" si="10"/>
        <v>43268.775196358001</v>
      </c>
      <c r="K320" s="3">
        <v>14.03</v>
      </c>
      <c r="L320" s="8">
        <f t="shared" si="11"/>
        <v>20.645521561859024</v>
      </c>
      <c r="M320" s="13">
        <f>N320*N321*N322*N323*N324*N325*N326*N327*N328*N329*N330*N331*N332*N333*N334*N335*N336*N337</f>
        <v>1.4715268397618693</v>
      </c>
      <c r="N320" s="4">
        <v>1.0337685727149935</v>
      </c>
      <c r="O320">
        <v>1.2</v>
      </c>
      <c r="P320">
        <v>4.2939999999999996</v>
      </c>
      <c r="Q320">
        <v>0</v>
      </c>
      <c r="R320" s="11">
        <v>0</v>
      </c>
      <c r="S320" s="11">
        <v>0</v>
      </c>
      <c r="T320" s="9">
        <v>0</v>
      </c>
      <c r="U320">
        <v>0</v>
      </c>
      <c r="V320">
        <v>0</v>
      </c>
      <c r="W320">
        <v>0</v>
      </c>
      <c r="X320">
        <v>0</v>
      </c>
      <c r="Y320">
        <f>VLOOKUP(C320,Sheet1!$A$1:$H$52,8, FALSE)</f>
        <v>1.3333333333333333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</row>
    <row r="321" spans="1:105" ht="15" x14ac:dyDescent="0.25">
      <c r="A321">
        <v>2001</v>
      </c>
      <c r="B321">
        <v>15</v>
      </c>
      <c r="C321" t="s">
        <v>133</v>
      </c>
      <c r="D321" s="2">
        <v>8</v>
      </c>
      <c r="E321">
        <v>70.987792999999996</v>
      </c>
      <c r="F321">
        <v>0</v>
      </c>
      <c r="G321">
        <v>15.64018577</v>
      </c>
      <c r="H321">
        <v>1225948</v>
      </c>
      <c r="I321">
        <v>30347</v>
      </c>
      <c r="J321">
        <f t="shared" si="10"/>
        <v>43197.700321815719</v>
      </c>
      <c r="K321" s="3">
        <v>14.05</v>
      </c>
      <c r="L321" s="8">
        <f t="shared" si="11"/>
        <v>19.99959434281843</v>
      </c>
      <c r="M321" s="13">
        <f>N321*N322*N323*N324*N325*N326*N327*N328*N329*N330*N331*N332*N333*N334*N335*N336*N337</f>
        <v>1.4234586720867208</v>
      </c>
      <c r="N321" s="4">
        <v>1.0282617111885402</v>
      </c>
      <c r="O321">
        <v>1.232</v>
      </c>
      <c r="P321">
        <v>3.726</v>
      </c>
      <c r="Q321">
        <v>1</v>
      </c>
      <c r="R321" s="11">
        <v>100</v>
      </c>
      <c r="S321" s="11">
        <f>R321/AVERAGE(D310:D320)</f>
        <v>13.205282112845136</v>
      </c>
      <c r="T321" s="12">
        <v>3</v>
      </c>
      <c r="U321">
        <v>0</v>
      </c>
      <c r="V321">
        <v>0</v>
      </c>
      <c r="W321">
        <v>0</v>
      </c>
      <c r="X321">
        <v>0</v>
      </c>
      <c r="Y321">
        <f>VLOOKUP(C321,Sheet1!$A$1:$H$52,8, FALSE)</f>
        <v>1.3333333333333333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1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</row>
    <row r="322" spans="1:105" ht="15" x14ac:dyDescent="0.25">
      <c r="A322">
        <v>2002</v>
      </c>
      <c r="B322">
        <v>15</v>
      </c>
      <c r="C322" t="s">
        <v>133</v>
      </c>
      <c r="D322" s="2">
        <v>8.6</v>
      </c>
      <c r="E322">
        <v>71.704190999999994</v>
      </c>
      <c r="F322">
        <v>0</v>
      </c>
      <c r="G322">
        <v>16.460217579999998</v>
      </c>
      <c r="H322">
        <v>1239613</v>
      </c>
      <c r="I322">
        <v>31425</v>
      </c>
      <c r="J322">
        <f t="shared" ref="J322:J385" si="12">I322*M322</f>
        <v>43502.727256682985</v>
      </c>
      <c r="K322" s="3">
        <v>13.39</v>
      </c>
      <c r="L322" s="8">
        <f t="shared" ref="L322:L385" si="13">K322*M322</f>
        <v>18.536245599585847</v>
      </c>
      <c r="M322" s="13">
        <f>N322*N323*N324*N325*N326*N327*N328*N329*N330*N331*N332*N333*N334*N335*N336*N337</f>
        <v>1.3843349962349398</v>
      </c>
      <c r="N322" s="4">
        <v>1.0158603162650603</v>
      </c>
      <c r="O322">
        <v>1.25</v>
      </c>
      <c r="P322">
        <v>3.73</v>
      </c>
      <c r="Q322">
        <v>1</v>
      </c>
      <c r="R322" s="11">
        <v>100</v>
      </c>
      <c r="S322" s="11">
        <v>13.205282112845136</v>
      </c>
      <c r="T322" s="12">
        <v>3</v>
      </c>
      <c r="U322">
        <v>0</v>
      </c>
      <c r="V322">
        <v>0</v>
      </c>
      <c r="W322">
        <v>0</v>
      </c>
      <c r="X322">
        <v>0</v>
      </c>
      <c r="Y322">
        <f>VLOOKUP(C322,Sheet1!$A$1:$H$52,8, FALSE)</f>
        <v>1.3333333333333333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1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</row>
    <row r="323" spans="1:105" ht="15" x14ac:dyDescent="0.25">
      <c r="A323">
        <v>2003</v>
      </c>
      <c r="B323">
        <v>15</v>
      </c>
      <c r="C323" t="s">
        <v>133</v>
      </c>
      <c r="D323" s="2">
        <v>7.9</v>
      </c>
      <c r="E323">
        <v>70.992143999999996</v>
      </c>
      <c r="F323">
        <v>0</v>
      </c>
      <c r="G323">
        <v>17.075852099999999</v>
      </c>
      <c r="H323">
        <v>1251154</v>
      </c>
      <c r="I323">
        <v>32603</v>
      </c>
      <c r="J323">
        <f t="shared" si="12"/>
        <v>44428.818765346296</v>
      </c>
      <c r="K323" s="3">
        <v>14.47</v>
      </c>
      <c r="L323" s="8">
        <f t="shared" si="13"/>
        <v>19.718584410470232</v>
      </c>
      <c r="M323" s="13">
        <f>N323*N324*N325*N326*N327*N328*N329*N330*N331*N332*N333*N334*N335*N336*N337</f>
        <v>1.3627217975445909</v>
      </c>
      <c r="N323" s="4">
        <v>1.0227009497336113</v>
      </c>
      <c r="O323">
        <v>1.28</v>
      </c>
      <c r="P323">
        <v>4.66</v>
      </c>
      <c r="Q323">
        <v>1</v>
      </c>
      <c r="R323" s="11">
        <v>100</v>
      </c>
      <c r="S323" s="11">
        <v>13.205282112845136</v>
      </c>
      <c r="T323" s="12">
        <v>3</v>
      </c>
      <c r="U323">
        <v>0</v>
      </c>
      <c r="V323">
        <v>0</v>
      </c>
      <c r="W323">
        <v>0</v>
      </c>
      <c r="X323">
        <v>0</v>
      </c>
      <c r="Y323">
        <f>VLOOKUP(C323,Sheet1!$A$1:$H$52,8, FALSE)</f>
        <v>1.3333333333333333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</row>
    <row r="324" spans="1:105" ht="15" x14ac:dyDescent="0.25">
      <c r="A324">
        <v>2004</v>
      </c>
      <c r="B324">
        <v>15</v>
      </c>
      <c r="C324" t="s">
        <v>133</v>
      </c>
      <c r="D324" s="2">
        <v>8.1999999999999993</v>
      </c>
      <c r="E324">
        <v>70.939867000000007</v>
      </c>
      <c r="F324">
        <v>0</v>
      </c>
      <c r="G324">
        <v>17.523427760000001</v>
      </c>
      <c r="H324">
        <v>1273569</v>
      </c>
      <c r="I324">
        <v>34531</v>
      </c>
      <c r="J324">
        <f t="shared" si="12"/>
        <v>46011.638498301247</v>
      </c>
      <c r="K324" s="3">
        <v>15.7</v>
      </c>
      <c r="L324" s="8">
        <f t="shared" si="13"/>
        <v>20.919832163080407</v>
      </c>
      <c r="M324" s="13">
        <f>N324*N325*N326*N327*N328*N329*N330*N331*N332*N333*N334*N335*N336*N337</f>
        <v>1.3324733861834654</v>
      </c>
      <c r="N324" s="4">
        <v>1.0267723669309172</v>
      </c>
      <c r="O324">
        <v>1.36</v>
      </c>
      <c r="P324">
        <v>4.7300000000000004</v>
      </c>
      <c r="Q324">
        <v>1</v>
      </c>
      <c r="R324" s="11">
        <v>100</v>
      </c>
      <c r="S324" s="11">
        <v>13.205282112845136</v>
      </c>
      <c r="T324" s="12">
        <v>3</v>
      </c>
      <c r="U324">
        <v>0</v>
      </c>
      <c r="V324">
        <v>0</v>
      </c>
      <c r="W324">
        <v>0</v>
      </c>
      <c r="X324">
        <v>0</v>
      </c>
      <c r="Y324">
        <f>VLOOKUP(C324,Sheet1!$A$1:$H$52,8, FALSE)</f>
        <v>1.3333333333333333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</row>
    <row r="325" spans="1:105" ht="15" x14ac:dyDescent="0.25">
      <c r="A325">
        <v>2005</v>
      </c>
      <c r="B325">
        <v>15</v>
      </c>
      <c r="C325" t="s">
        <v>133</v>
      </c>
      <c r="D325" s="2">
        <v>8.1</v>
      </c>
      <c r="E325">
        <v>70.615234999999998</v>
      </c>
      <c r="F325">
        <v>0</v>
      </c>
      <c r="G325">
        <v>17.731742300000001</v>
      </c>
      <c r="H325">
        <v>1292729</v>
      </c>
      <c r="I325">
        <v>36594</v>
      </c>
      <c r="J325">
        <f t="shared" si="12"/>
        <v>47489.134558369369</v>
      </c>
      <c r="K325" s="3">
        <v>18.329999999999998</v>
      </c>
      <c r="L325" s="8">
        <f t="shared" si="13"/>
        <v>23.787392371834468</v>
      </c>
      <c r="M325" s="13">
        <f>N325*N326*N327*N328*N329*N330*N331*N332*N333*N334*N335*N336*N337</f>
        <v>1.2977300802964795</v>
      </c>
      <c r="N325" s="4">
        <v>1.0339274684549546</v>
      </c>
      <c r="O325">
        <v>1.54</v>
      </c>
      <c r="P325">
        <v>7.06</v>
      </c>
      <c r="Q325">
        <v>1</v>
      </c>
      <c r="R325" s="11">
        <v>100</v>
      </c>
      <c r="S325" s="11">
        <v>13.205282112845136</v>
      </c>
      <c r="T325" s="12">
        <v>3</v>
      </c>
      <c r="U325">
        <v>0</v>
      </c>
      <c r="V325">
        <v>0</v>
      </c>
      <c r="W325">
        <v>0</v>
      </c>
      <c r="X325">
        <v>0</v>
      </c>
      <c r="Y325">
        <f>VLOOKUP(C325,Sheet1!$A$1:$H$52,8, FALSE)</f>
        <v>1.3333333333333333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</row>
    <row r="326" spans="1:105" ht="15" x14ac:dyDescent="0.25">
      <c r="A326">
        <v>2006</v>
      </c>
      <c r="B326">
        <v>15</v>
      </c>
      <c r="C326" t="s">
        <v>133</v>
      </c>
      <c r="D326" s="2">
        <v>8.1</v>
      </c>
      <c r="E326">
        <v>70.931031000000004</v>
      </c>
      <c r="F326">
        <v>0</v>
      </c>
      <c r="G326">
        <v>17.711965790000001</v>
      </c>
      <c r="H326">
        <v>1309731</v>
      </c>
      <c r="I326">
        <v>38711</v>
      </c>
      <c r="J326">
        <f t="shared" si="12"/>
        <v>48587.962570940908</v>
      </c>
      <c r="K326" s="3">
        <v>20.72</v>
      </c>
      <c r="L326" s="8">
        <f t="shared" si="13"/>
        <v>26.006628205675273</v>
      </c>
      <c r="M326" s="13">
        <f>N326*N327*N328*N329*N330*N331*N332*N333*N334*N335*N336*N337</f>
        <v>1.2551461489225519</v>
      </c>
      <c r="N326" s="4">
        <v>1.0322594410070407</v>
      </c>
      <c r="O326">
        <v>1.69</v>
      </c>
      <c r="P326">
        <v>7.85</v>
      </c>
      <c r="Q326">
        <v>1</v>
      </c>
      <c r="R326" s="11">
        <v>100</v>
      </c>
      <c r="S326" s="11">
        <v>13.205282112845136</v>
      </c>
      <c r="T326" s="12">
        <v>3</v>
      </c>
      <c r="U326">
        <v>0</v>
      </c>
      <c r="V326">
        <v>0</v>
      </c>
      <c r="W326">
        <v>0</v>
      </c>
      <c r="X326">
        <v>0</v>
      </c>
      <c r="Y326">
        <f>VLOOKUP(C326,Sheet1!$A$1:$H$52,8, FALSE)</f>
        <v>1.3333333333333333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1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</row>
    <row r="327" spans="1:105" ht="15" x14ac:dyDescent="0.25">
      <c r="A327">
        <v>2007</v>
      </c>
      <c r="B327">
        <v>15</v>
      </c>
      <c r="C327" t="s">
        <v>133</v>
      </c>
      <c r="D327" s="2">
        <v>8.1</v>
      </c>
      <c r="E327">
        <v>71.154216000000005</v>
      </c>
      <c r="F327">
        <v>0</v>
      </c>
      <c r="G327">
        <v>18.25321903</v>
      </c>
      <c r="H327">
        <v>1315675</v>
      </c>
      <c r="I327">
        <v>40605</v>
      </c>
      <c r="J327">
        <f t="shared" si="12"/>
        <v>49372.480746972025</v>
      </c>
      <c r="K327" s="3">
        <v>21.29</v>
      </c>
      <c r="L327" s="8">
        <f t="shared" si="13"/>
        <v>25.886962568723909</v>
      </c>
      <c r="M327" s="13">
        <f>N327*N328*N329*N330*N331*N332*N333*N334*N335*N336*N337</f>
        <v>1.2159212103674923</v>
      </c>
      <c r="N327" s="4">
        <v>1.0285267248150136</v>
      </c>
      <c r="O327">
        <v>1.77</v>
      </c>
      <c r="P327">
        <v>8.64</v>
      </c>
      <c r="Q327">
        <v>1</v>
      </c>
      <c r="R327" s="11">
        <v>100</v>
      </c>
      <c r="S327" s="11">
        <v>13.205282112845136</v>
      </c>
      <c r="T327" s="12">
        <v>3</v>
      </c>
      <c r="U327">
        <v>0</v>
      </c>
      <c r="V327">
        <v>0</v>
      </c>
      <c r="W327">
        <v>0</v>
      </c>
      <c r="X327">
        <v>0</v>
      </c>
      <c r="Y327">
        <f>VLOOKUP(C327,Sheet1!$A$1:$H$52,8, FALSE)</f>
        <v>1.3333333333333333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</row>
    <row r="328" spans="1:105" ht="15" x14ac:dyDescent="0.25">
      <c r="A328">
        <v>2008</v>
      </c>
      <c r="B328">
        <v>15</v>
      </c>
      <c r="C328" t="s">
        <v>133</v>
      </c>
      <c r="D328" s="2">
        <v>7.9</v>
      </c>
      <c r="E328">
        <v>69.848630999999997</v>
      </c>
      <c r="F328">
        <v>0</v>
      </c>
      <c r="G328">
        <v>14.49642257</v>
      </c>
      <c r="H328">
        <v>1332213</v>
      </c>
      <c r="I328">
        <v>42080</v>
      </c>
      <c r="J328">
        <f t="shared" si="12"/>
        <v>49746.849836562636</v>
      </c>
      <c r="K328" s="3">
        <v>29.2</v>
      </c>
      <c r="L328" s="8">
        <f t="shared" si="13"/>
        <v>34.520152453128063</v>
      </c>
      <c r="M328" s="13">
        <f>N328*N329*N330*N331*N332*N333*N334*N335*N336*N337</f>
        <v>1.1821970018194543</v>
      </c>
      <c r="N328" s="4">
        <v>1.03839100296651</v>
      </c>
      <c r="O328">
        <v>2.0699999999999998</v>
      </c>
      <c r="P328">
        <v>13.62</v>
      </c>
      <c r="Q328">
        <v>1</v>
      </c>
      <c r="R328" s="11">
        <v>100</v>
      </c>
      <c r="S328" s="11">
        <v>13.205282112845136</v>
      </c>
      <c r="T328" s="12">
        <v>3</v>
      </c>
      <c r="U328">
        <v>0</v>
      </c>
      <c r="V328">
        <v>0</v>
      </c>
      <c r="W328">
        <v>0</v>
      </c>
      <c r="X328">
        <v>0</v>
      </c>
      <c r="Y328">
        <f>VLOOKUP(C328,Sheet1!$A$1:$H$52,8, FALSE)</f>
        <v>1.3333333333333333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</row>
    <row r="329" spans="1:105" ht="15" x14ac:dyDescent="0.25">
      <c r="A329">
        <v>2009</v>
      </c>
      <c r="B329">
        <v>15</v>
      </c>
      <c r="C329" t="s">
        <v>133</v>
      </c>
      <c r="D329" s="2">
        <v>7.7</v>
      </c>
      <c r="E329">
        <v>68.470125999999993</v>
      </c>
      <c r="F329">
        <v>0</v>
      </c>
      <c r="G329">
        <v>14.02412545</v>
      </c>
      <c r="H329">
        <v>1346717</v>
      </c>
      <c r="I329">
        <v>41352</v>
      </c>
      <c r="J329">
        <f t="shared" si="12"/>
        <v>47078.807770462496</v>
      </c>
      <c r="K329" s="3">
        <v>21.21</v>
      </c>
      <c r="L329" s="8">
        <f t="shared" si="13"/>
        <v>24.14735714866293</v>
      </c>
      <c r="M329" s="13">
        <f>N329*N330*N331*N332*N333*N334*N335*N336*N337</f>
        <v>1.138489257362703</v>
      </c>
      <c r="N329" s="4">
        <v>0.99644453733700245</v>
      </c>
      <c r="O329">
        <v>2.21</v>
      </c>
      <c r="P329">
        <v>8.98</v>
      </c>
      <c r="Q329">
        <v>1</v>
      </c>
      <c r="R329" s="11">
        <v>100</v>
      </c>
      <c r="S329" s="11">
        <v>13.205282112845136</v>
      </c>
      <c r="T329" s="12">
        <v>3</v>
      </c>
      <c r="U329">
        <v>0</v>
      </c>
      <c r="V329">
        <v>0</v>
      </c>
      <c r="W329">
        <v>0</v>
      </c>
      <c r="X329">
        <v>0</v>
      </c>
      <c r="Y329">
        <f>VLOOKUP(C329,Sheet1!$A$1:$H$52,8, FALSE)</f>
        <v>1.3333333333333333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1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</row>
    <row r="330" spans="1:105" ht="15" x14ac:dyDescent="0.25">
      <c r="A330">
        <v>2010</v>
      </c>
      <c r="B330">
        <v>15</v>
      </c>
      <c r="C330" t="s">
        <v>133</v>
      </c>
      <c r="D330" s="2">
        <v>7.6</v>
      </c>
      <c r="E330">
        <v>68.685880999999995</v>
      </c>
      <c r="F330">
        <v>0</v>
      </c>
      <c r="G330">
        <v>13.954966860000001</v>
      </c>
      <c r="H330">
        <v>1363963</v>
      </c>
      <c r="I330">
        <v>41921</v>
      </c>
      <c r="J330">
        <f t="shared" si="12"/>
        <v>47896.903811075332</v>
      </c>
      <c r="K330" s="3">
        <v>25.12</v>
      </c>
      <c r="L330" s="8">
        <f t="shared" si="13"/>
        <v>28.700895105894716</v>
      </c>
      <c r="M330" s="13">
        <f>N330*N331*N332*N333*N334*N335*N336*N337</f>
        <v>1.1425515567633246</v>
      </c>
      <c r="N330" s="4">
        <v>1.0164004344238988</v>
      </c>
      <c r="O330">
        <v>2.27</v>
      </c>
      <c r="P330">
        <v>12.57</v>
      </c>
      <c r="Q330">
        <v>1</v>
      </c>
      <c r="R330" s="11">
        <v>100</v>
      </c>
      <c r="S330" s="11">
        <v>13.205282112845136</v>
      </c>
      <c r="T330" s="12">
        <v>3</v>
      </c>
      <c r="U330">
        <v>0</v>
      </c>
      <c r="V330">
        <v>0</v>
      </c>
      <c r="W330">
        <v>0</v>
      </c>
      <c r="X330">
        <v>0</v>
      </c>
      <c r="Y330">
        <f>VLOOKUP(C330,Sheet1!$A$1:$H$52,8, FALSE)</f>
        <v>1.3333333333333333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</row>
    <row r="331" spans="1:105" ht="15" x14ac:dyDescent="0.25">
      <c r="A331">
        <v>2011</v>
      </c>
      <c r="B331">
        <v>15</v>
      </c>
      <c r="C331" t="s">
        <v>133</v>
      </c>
      <c r="D331" s="2">
        <v>7.4</v>
      </c>
      <c r="E331">
        <v>68.183466999999993</v>
      </c>
      <c r="F331">
        <v>0</v>
      </c>
      <c r="G331">
        <v>14.120257069999999</v>
      </c>
      <c r="H331">
        <v>1379329</v>
      </c>
      <c r="I331">
        <v>43532</v>
      </c>
      <c r="J331">
        <f t="shared" si="12"/>
        <v>48934.999124840557</v>
      </c>
      <c r="K331" s="3">
        <v>31.59</v>
      </c>
      <c r="L331" s="8">
        <f t="shared" si="13"/>
        <v>35.51081095179898</v>
      </c>
      <c r="M331" s="13">
        <f>N331*N332*N333*N334*N335*N336*N337</f>
        <v>1.1241155730230763</v>
      </c>
      <c r="N331" s="4">
        <v>1.0315684156862206</v>
      </c>
      <c r="O331">
        <v>2.39</v>
      </c>
      <c r="P331">
        <v>18.350000000000001</v>
      </c>
      <c r="Q331">
        <v>1</v>
      </c>
      <c r="R331" s="11">
        <v>100</v>
      </c>
      <c r="S331" s="11">
        <v>13.205282112845136</v>
      </c>
      <c r="T331" s="12">
        <v>3</v>
      </c>
      <c r="U331">
        <v>0</v>
      </c>
      <c r="V331">
        <v>0</v>
      </c>
      <c r="W331">
        <v>0</v>
      </c>
      <c r="X331">
        <v>0</v>
      </c>
      <c r="Y331">
        <f>VLOOKUP(C331,Sheet1!$A$1:$H$52,8, FALSE)</f>
        <v>1.3333333333333333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</row>
    <row r="332" spans="1:105" ht="15" x14ac:dyDescent="0.25">
      <c r="A332">
        <v>2012</v>
      </c>
      <c r="B332">
        <v>15</v>
      </c>
      <c r="C332" t="s">
        <v>133</v>
      </c>
      <c r="D332" s="2">
        <v>7.1</v>
      </c>
      <c r="E332">
        <v>68.097572999999997</v>
      </c>
      <c r="F332">
        <v>0</v>
      </c>
      <c r="G332">
        <v>13.5703575</v>
      </c>
      <c r="H332">
        <v>1394804</v>
      </c>
      <c r="I332">
        <v>44778</v>
      </c>
      <c r="J332">
        <f t="shared" si="12"/>
        <v>48795.258136459131</v>
      </c>
      <c r="K332" s="3">
        <v>34.04</v>
      </c>
      <c r="L332" s="8">
        <f t="shared" si="13"/>
        <v>37.093898498482929</v>
      </c>
      <c r="M332" s="13">
        <f>N332*N333*N334*N335*N336*N337</f>
        <v>1.0897149970177125</v>
      </c>
      <c r="N332" s="4">
        <v>1.020693372652606</v>
      </c>
      <c r="O332">
        <v>2.38</v>
      </c>
      <c r="P332">
        <v>21.03</v>
      </c>
      <c r="Q332">
        <v>1</v>
      </c>
      <c r="R332" s="11">
        <v>100</v>
      </c>
      <c r="S332" s="11">
        <v>13.205282112845136</v>
      </c>
      <c r="T332" s="12">
        <v>3</v>
      </c>
      <c r="U332">
        <v>0</v>
      </c>
      <c r="V332">
        <v>0</v>
      </c>
      <c r="W332">
        <v>0</v>
      </c>
      <c r="X332">
        <v>0</v>
      </c>
      <c r="Y332">
        <f>VLOOKUP(C332,Sheet1!$A$1:$H$52,8, FALSE)</f>
        <v>1.3333333333333333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1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</row>
    <row r="333" spans="1:105" ht="15" x14ac:dyDescent="0.25">
      <c r="A333">
        <v>2013</v>
      </c>
      <c r="B333">
        <v>15</v>
      </c>
      <c r="C333" t="s">
        <v>133</v>
      </c>
      <c r="D333" s="2">
        <v>6.8</v>
      </c>
      <c r="E333">
        <v>66.283306999999994</v>
      </c>
      <c r="F333">
        <v>0</v>
      </c>
      <c r="G333">
        <v>13.10917162</v>
      </c>
      <c r="H333">
        <v>1408243</v>
      </c>
      <c r="I333">
        <v>44961</v>
      </c>
      <c r="J333">
        <f t="shared" si="12"/>
        <v>48001.365829959948</v>
      </c>
      <c r="K333" s="3">
        <v>33.26</v>
      </c>
      <c r="L333" s="8">
        <f t="shared" si="13"/>
        <v>35.509117401847554</v>
      </c>
      <c r="M333" s="13">
        <f>N333*N334*N335*N336*N337</f>
        <v>1.0676222910958375</v>
      </c>
      <c r="N333" s="4">
        <v>1.0146483265562714</v>
      </c>
      <c r="O333">
        <v>2.34</v>
      </c>
      <c r="P333">
        <v>19.260000000000002</v>
      </c>
      <c r="Q333">
        <v>1</v>
      </c>
      <c r="R333" s="11">
        <v>100</v>
      </c>
      <c r="S333" s="11">
        <v>13.205282112845136</v>
      </c>
      <c r="T333" s="12">
        <v>3</v>
      </c>
      <c r="U333">
        <v>0</v>
      </c>
      <c r="V333">
        <v>0</v>
      </c>
      <c r="W333">
        <v>0</v>
      </c>
      <c r="X333">
        <v>0</v>
      </c>
      <c r="Y333">
        <f>VLOOKUP(C333,Sheet1!$A$1:$H$52,8, FALSE)</f>
        <v>1.3333333333333333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1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</row>
    <row r="334" spans="1:105" ht="15" x14ac:dyDescent="0.25">
      <c r="A334">
        <v>2014</v>
      </c>
      <c r="B334">
        <v>15</v>
      </c>
      <c r="C334" t="s">
        <v>133</v>
      </c>
      <c r="D334" s="2">
        <v>6.7</v>
      </c>
      <c r="E334">
        <v>65.942419999999998</v>
      </c>
      <c r="F334">
        <v>0</v>
      </c>
      <c r="G334">
        <v>13.01675402</v>
      </c>
      <c r="H334">
        <v>1414538</v>
      </c>
      <c r="I334">
        <v>47257</v>
      </c>
      <c r="J334">
        <f t="shared" si="12"/>
        <v>49724.249564923448</v>
      </c>
      <c r="K334" s="3">
        <v>33.43</v>
      </c>
      <c r="L334" s="8">
        <f t="shared" si="13"/>
        <v>35.175353131925235</v>
      </c>
      <c r="M334" s="13">
        <f>N334*N335*N336*N337</f>
        <v>1.0522091873145449</v>
      </c>
      <c r="N334" s="4">
        <v>1.0162222297740822</v>
      </c>
      <c r="O334">
        <v>2.37</v>
      </c>
      <c r="P334">
        <v>18.3</v>
      </c>
      <c r="Q334">
        <v>1</v>
      </c>
      <c r="R334" s="11">
        <v>100</v>
      </c>
      <c r="S334" s="11">
        <v>13.205282112845136</v>
      </c>
      <c r="T334" s="12">
        <v>3</v>
      </c>
      <c r="U334">
        <v>0</v>
      </c>
      <c r="V334">
        <v>0</v>
      </c>
      <c r="W334">
        <v>0</v>
      </c>
      <c r="X334">
        <v>0</v>
      </c>
      <c r="Y334">
        <f>VLOOKUP(C334,Sheet1!$A$1:$H$52,8, FALSE)</f>
        <v>1.3333333333333333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1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</row>
    <row r="335" spans="1:105" ht="15" x14ac:dyDescent="0.25">
      <c r="A335">
        <v>2015</v>
      </c>
      <c r="B335">
        <v>15</v>
      </c>
      <c r="C335" t="s">
        <v>133</v>
      </c>
      <c r="D335" s="2">
        <v>6.6</v>
      </c>
      <c r="E335">
        <v>65.697999999999993</v>
      </c>
      <c r="F335">
        <v>0</v>
      </c>
      <c r="G335">
        <v>13.06715666</v>
      </c>
      <c r="H335">
        <v>1422052</v>
      </c>
      <c r="I335">
        <v>49489</v>
      </c>
      <c r="J335">
        <f t="shared" si="12"/>
        <v>51241.528619764489</v>
      </c>
      <c r="K335" s="3">
        <v>26.17</v>
      </c>
      <c r="L335" s="8">
        <f t="shared" si="13"/>
        <v>27.096744811558867</v>
      </c>
      <c r="M335" s="13">
        <f>N335*N336*N337</f>
        <v>1.0354124880228837</v>
      </c>
      <c r="N335" s="4">
        <v>1.0011862713555244</v>
      </c>
      <c r="O335">
        <v>2.2200000000000002</v>
      </c>
      <c r="P335">
        <v>9.89</v>
      </c>
      <c r="Q335">
        <v>1</v>
      </c>
      <c r="R335" s="11">
        <v>100</v>
      </c>
      <c r="S335" s="11">
        <v>13.205282112845136</v>
      </c>
      <c r="T335" s="12">
        <v>3</v>
      </c>
      <c r="U335">
        <v>0</v>
      </c>
      <c r="V335">
        <v>0</v>
      </c>
      <c r="W335">
        <v>0</v>
      </c>
      <c r="X335">
        <v>0</v>
      </c>
      <c r="Y335">
        <f>VLOOKUP(C335,Sheet1!$A$1:$H$52,8, FALSE)</f>
        <v>1.3333333333333333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</row>
    <row r="336" spans="1:105" ht="15" x14ac:dyDescent="0.25">
      <c r="A336">
        <v>2016</v>
      </c>
      <c r="B336">
        <v>15</v>
      </c>
      <c r="C336" t="s">
        <v>133</v>
      </c>
      <c r="D336" s="2">
        <v>6.6</v>
      </c>
      <c r="E336">
        <v>65.496814999999998</v>
      </c>
      <c r="F336">
        <v>0</v>
      </c>
      <c r="G336">
        <v>12.962177369999999</v>
      </c>
      <c r="H336">
        <v>1427559</v>
      </c>
      <c r="I336">
        <v>51170</v>
      </c>
      <c r="J336">
        <f t="shared" si="12"/>
        <v>52919.280385654492</v>
      </c>
      <c r="K336" s="3">
        <v>23.87</v>
      </c>
      <c r="L336" s="8">
        <f t="shared" si="13"/>
        <v>24.686011780448951</v>
      </c>
      <c r="M336" s="13">
        <f>N336*N337</f>
        <v>1.0341856631943422</v>
      </c>
      <c r="N336" s="4">
        <v>1.0126158320570537</v>
      </c>
      <c r="O336">
        <v>2.11</v>
      </c>
      <c r="P336">
        <v>8.4499999999999993</v>
      </c>
      <c r="Q336">
        <v>1</v>
      </c>
      <c r="R336" s="11">
        <v>100</v>
      </c>
      <c r="S336" s="11">
        <v>13.205282112845136</v>
      </c>
      <c r="T336" s="12">
        <v>3</v>
      </c>
      <c r="U336">
        <v>0</v>
      </c>
      <c r="V336">
        <v>0</v>
      </c>
      <c r="W336">
        <v>0</v>
      </c>
      <c r="X336">
        <v>0</v>
      </c>
      <c r="Y336">
        <f>VLOOKUP(C336,Sheet1!$A$1:$H$52,8, FALSE)</f>
        <v>1.3333333333333333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</row>
    <row r="337" spans="1:105" ht="15" x14ac:dyDescent="0.25">
      <c r="A337">
        <v>2017</v>
      </c>
      <c r="B337">
        <v>15</v>
      </c>
      <c r="C337" t="s">
        <v>133</v>
      </c>
      <c r="D337" s="2">
        <v>5.6</v>
      </c>
      <c r="E337">
        <v>62.554122</v>
      </c>
      <c r="F337">
        <v>0</v>
      </c>
      <c r="G337">
        <v>12.449939499999999</v>
      </c>
      <c r="H337">
        <v>1424393</v>
      </c>
      <c r="I337">
        <v>53433</v>
      </c>
      <c r="J337">
        <f t="shared" si="12"/>
        <v>54571.181678255452</v>
      </c>
      <c r="K337" s="3">
        <v>26.05</v>
      </c>
      <c r="L337" s="8">
        <f t="shared" si="13"/>
        <v>26.604893655953337</v>
      </c>
      <c r="M337" s="13">
        <f>N337</f>
        <v>1.0213011000365964</v>
      </c>
      <c r="N337" s="4">
        <v>1.0213011000365964</v>
      </c>
      <c r="O337">
        <v>2.06</v>
      </c>
      <c r="P337">
        <v>11</v>
      </c>
      <c r="Q337">
        <v>1</v>
      </c>
      <c r="R337" s="11">
        <v>100</v>
      </c>
      <c r="S337" s="11">
        <v>13.205282112845136</v>
      </c>
      <c r="T337" s="12">
        <v>3</v>
      </c>
      <c r="U337">
        <v>0</v>
      </c>
      <c r="V337">
        <v>0</v>
      </c>
      <c r="W337">
        <v>0</v>
      </c>
      <c r="X337">
        <v>0</v>
      </c>
      <c r="Y337">
        <f>VLOOKUP(C337,Sheet1!$A$1:$H$52,8, FALSE)</f>
        <v>1.3333333333333333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</row>
    <row r="338" spans="1:105" ht="15" x14ac:dyDescent="0.25">
      <c r="A338">
        <v>1990</v>
      </c>
      <c r="B338">
        <v>16</v>
      </c>
      <c r="C338" t="s">
        <v>9</v>
      </c>
      <c r="D338" s="2">
        <v>0</v>
      </c>
      <c r="E338">
        <v>38.086362999999999</v>
      </c>
      <c r="F338">
        <v>0</v>
      </c>
      <c r="G338">
        <v>11.17947663</v>
      </c>
      <c r="H338">
        <v>1012384</v>
      </c>
      <c r="I338">
        <v>16152</v>
      </c>
      <c r="J338">
        <f t="shared" si="12"/>
        <v>30301.714471586187</v>
      </c>
      <c r="K338" s="3">
        <v>3.8</v>
      </c>
      <c r="L338" s="8">
        <f t="shared" si="13"/>
        <v>7.1289323298679736</v>
      </c>
      <c r="M338" s="13">
        <f>N338*N339*N340*N341*N342*N343*N344*N345*N346*N347*N348*N349*N350*N351*N352*N353*N354*N355*N356*N357*N358*N359*N360*N361*N362*N363*N364*N365</f>
        <v>1.8760348236494668</v>
      </c>
      <c r="N338" s="4">
        <v>1</v>
      </c>
      <c r="O338">
        <v>1.4550000000000001</v>
      </c>
      <c r="P338">
        <v>3.319</v>
      </c>
      <c r="Q338">
        <v>0</v>
      </c>
      <c r="R338" s="11">
        <v>0</v>
      </c>
      <c r="S338" s="11">
        <v>0</v>
      </c>
      <c r="T338" s="9">
        <v>0</v>
      </c>
      <c r="U338">
        <v>0</v>
      </c>
      <c r="V338">
        <v>0</v>
      </c>
      <c r="W338">
        <v>0</v>
      </c>
      <c r="X338">
        <v>0</v>
      </c>
      <c r="Y338">
        <f>VLOOKUP(C338,Sheet1!$A$1:$H$52,8, FALSE)</f>
        <v>25.5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</row>
    <row r="339" spans="1:105" ht="15" x14ac:dyDescent="0.25">
      <c r="A339">
        <v>1991</v>
      </c>
      <c r="B339">
        <v>16</v>
      </c>
      <c r="C339" t="s">
        <v>9</v>
      </c>
      <c r="D339" s="2">
        <v>0</v>
      </c>
      <c r="E339">
        <v>39.722051</v>
      </c>
      <c r="F339">
        <v>0</v>
      </c>
      <c r="G339">
        <v>11.53275002</v>
      </c>
      <c r="H339">
        <v>1041316</v>
      </c>
      <c r="I339">
        <v>16509</v>
      </c>
      <c r="J339">
        <f t="shared" si="12"/>
        <v>30971.458903629049</v>
      </c>
      <c r="K339" s="3">
        <v>3.84</v>
      </c>
      <c r="L339" s="8">
        <f t="shared" si="13"/>
        <v>7.2039737228139522</v>
      </c>
      <c r="M339" s="14">
        <f>N339*N340*N341*N342*N343*N344*N345*N346*N347*N348*N349*N350*N351*N352*N353*N354*N355*N356*N357*N358*N359*N360*N361*N362*N363*N364*N365</f>
        <v>1.8760348236494668</v>
      </c>
      <c r="N339" s="4">
        <v>1.0423496396453853</v>
      </c>
      <c r="O339">
        <v>1.4470000000000001</v>
      </c>
      <c r="P339">
        <v>2.4649999999999999</v>
      </c>
      <c r="Q339">
        <v>0</v>
      </c>
      <c r="R339" s="11">
        <v>0</v>
      </c>
      <c r="S339" s="11">
        <v>0</v>
      </c>
      <c r="T339" s="9">
        <v>0</v>
      </c>
      <c r="U339">
        <v>0</v>
      </c>
      <c r="V339">
        <v>0</v>
      </c>
      <c r="W339">
        <v>0</v>
      </c>
      <c r="X339">
        <v>0</v>
      </c>
      <c r="Y339">
        <f>VLOOKUP(C339,Sheet1!$A$1:$H$52,8, FALSE)</f>
        <v>25.5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1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</row>
    <row r="340" spans="1:105" ht="15" x14ac:dyDescent="0.25">
      <c r="A340">
        <v>1992</v>
      </c>
      <c r="B340">
        <v>16</v>
      </c>
      <c r="C340" t="s">
        <v>9</v>
      </c>
      <c r="D340" s="2">
        <v>0</v>
      </c>
      <c r="E340">
        <v>41.104719000000003</v>
      </c>
      <c r="F340">
        <v>0</v>
      </c>
      <c r="G340">
        <v>10.53561487</v>
      </c>
      <c r="H340">
        <v>1071685</v>
      </c>
      <c r="I340">
        <v>17640</v>
      </c>
      <c r="J340">
        <f t="shared" si="12"/>
        <v>31748.707948357085</v>
      </c>
      <c r="K340" s="3">
        <v>3.87</v>
      </c>
      <c r="L340" s="8">
        <f t="shared" si="13"/>
        <v>6.9652777641803807</v>
      </c>
      <c r="M340" s="13">
        <f>N340*N341*N342*N343*N344*N345*N346*N347*N348*N349*N350*N351*N352*N353*N354*N355*N356*N357*N358*N359*N360*N361*N362*N363*N364*N365</f>
        <v>1.7998133757572043</v>
      </c>
      <c r="N340" s="4">
        <v>1.030288196781497</v>
      </c>
      <c r="O340">
        <v>1.4119999999999999</v>
      </c>
      <c r="P340">
        <v>2.4750000000000001</v>
      </c>
      <c r="Q340">
        <v>0</v>
      </c>
      <c r="R340" s="11">
        <v>0</v>
      </c>
      <c r="S340" s="11">
        <v>0</v>
      </c>
      <c r="T340" s="9">
        <v>0</v>
      </c>
      <c r="U340">
        <v>0</v>
      </c>
      <c r="V340">
        <v>0</v>
      </c>
      <c r="W340">
        <v>0</v>
      </c>
      <c r="X340">
        <v>0</v>
      </c>
      <c r="Y340">
        <f>VLOOKUP(C340,Sheet1!$A$1:$H$52,8, FALSE)</f>
        <v>25.5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</row>
    <row r="341" spans="1:105" ht="15" x14ac:dyDescent="0.25">
      <c r="A341">
        <v>1993</v>
      </c>
      <c r="B341">
        <v>16</v>
      </c>
      <c r="C341" t="s">
        <v>9</v>
      </c>
      <c r="D341" s="2">
        <v>0</v>
      </c>
      <c r="E341">
        <v>38.479807000000001</v>
      </c>
      <c r="F341">
        <v>0</v>
      </c>
      <c r="G341">
        <v>11.18683296</v>
      </c>
      <c r="H341">
        <v>1108768</v>
      </c>
      <c r="I341">
        <v>18688</v>
      </c>
      <c r="J341">
        <f t="shared" si="12"/>
        <v>32646.120251811357</v>
      </c>
      <c r="K341" s="3">
        <v>4</v>
      </c>
      <c r="L341" s="8">
        <f t="shared" si="13"/>
        <v>6.9876113552678421</v>
      </c>
      <c r="M341" s="13">
        <f>N341*N342*N343*N344*N345*N346*N347*N348*N349*N350*N351*N352*N353*N354*N355*N356*N357*N358*N359*N360*N361*N362*N363*N364*N365</f>
        <v>1.7469028388169605</v>
      </c>
      <c r="N341" s="4">
        <v>1.0295165696638553</v>
      </c>
      <c r="O341">
        <v>1.385</v>
      </c>
      <c r="P341">
        <v>2.3620000000000001</v>
      </c>
      <c r="Q341">
        <v>0</v>
      </c>
      <c r="R341" s="11">
        <v>0</v>
      </c>
      <c r="S341" s="11">
        <v>0</v>
      </c>
      <c r="T341" s="9">
        <v>0</v>
      </c>
      <c r="U341">
        <v>0</v>
      </c>
      <c r="V341">
        <v>0</v>
      </c>
      <c r="W341">
        <v>0</v>
      </c>
      <c r="X341">
        <v>0</v>
      </c>
      <c r="Y341">
        <f>VLOOKUP(C341,Sheet1!$A$1:$H$52,8, FALSE)</f>
        <v>25.5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1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</row>
    <row r="342" spans="1:105" ht="15" x14ac:dyDescent="0.25">
      <c r="A342">
        <v>1994</v>
      </c>
      <c r="B342">
        <v>16</v>
      </c>
      <c r="C342" t="s">
        <v>9</v>
      </c>
      <c r="D342" s="2">
        <v>0</v>
      </c>
      <c r="E342">
        <v>40.827857000000002</v>
      </c>
      <c r="F342">
        <v>0</v>
      </c>
      <c r="G342">
        <v>10.9571983</v>
      </c>
      <c r="H342">
        <v>1145140</v>
      </c>
      <c r="I342">
        <v>19368</v>
      </c>
      <c r="J342">
        <f t="shared" si="12"/>
        <v>32863.982163253539</v>
      </c>
      <c r="K342" s="3">
        <v>4</v>
      </c>
      <c r="L342" s="8">
        <f t="shared" si="13"/>
        <v>6.7872743005480256</v>
      </c>
      <c r="M342" s="13">
        <f>N342*N343*N344*N345*N346*N347*N348*N349*N350*N351*N352*N353*N354*N355*N356*N357*N358*N359*N360*N361*N362*N363*N364*N365</f>
        <v>1.6968185751370064</v>
      </c>
      <c r="N342" s="4">
        <v>1.026074415921546</v>
      </c>
      <c r="O342">
        <v>1.355</v>
      </c>
      <c r="P342">
        <v>2.4089999999999998</v>
      </c>
      <c r="Q342">
        <v>0</v>
      </c>
      <c r="R342" s="11">
        <v>0</v>
      </c>
      <c r="S342" s="11">
        <v>0</v>
      </c>
      <c r="T342" s="9">
        <v>0</v>
      </c>
      <c r="U342">
        <v>0</v>
      </c>
      <c r="V342">
        <v>0</v>
      </c>
      <c r="W342">
        <v>0</v>
      </c>
      <c r="X342">
        <v>0</v>
      </c>
      <c r="Y342">
        <f>VLOOKUP(C342,Sheet1!$A$1:$H$52,8, FALSE)</f>
        <v>25.5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</row>
    <row r="343" spans="1:105" ht="15" x14ac:dyDescent="0.25">
      <c r="A343">
        <v>1995</v>
      </c>
      <c r="B343">
        <v>16</v>
      </c>
      <c r="C343" t="s">
        <v>9</v>
      </c>
      <c r="D343" s="2">
        <v>0</v>
      </c>
      <c r="E343">
        <v>37.593514999999996</v>
      </c>
      <c r="F343">
        <v>0</v>
      </c>
      <c r="G343">
        <v>11.33414119</v>
      </c>
      <c r="H343">
        <v>1177322</v>
      </c>
      <c r="I343">
        <v>20252</v>
      </c>
      <c r="J343">
        <f t="shared" si="12"/>
        <v>33490.718850846119</v>
      </c>
      <c r="K343" s="3">
        <v>4.09</v>
      </c>
      <c r="L343" s="8">
        <f t="shared" si="13"/>
        <v>6.7636302636757168</v>
      </c>
      <c r="M343" s="13">
        <f>N343*N344*N345*N346*N347*N348*N349*N350*N351*N352*N353*N354*N355*N356*N357*N358*N359*N360*N361*N362*N363*N364*N365</f>
        <v>1.653699330972058</v>
      </c>
      <c r="N343" s="4">
        <v>1.0280541968853656</v>
      </c>
      <c r="O343">
        <v>1.3180000000000001</v>
      </c>
      <c r="P343">
        <v>2.5859999999999999</v>
      </c>
      <c r="Q343">
        <v>0</v>
      </c>
      <c r="R343" s="11">
        <v>0</v>
      </c>
      <c r="S343" s="11">
        <v>0</v>
      </c>
      <c r="T343" s="9">
        <v>0</v>
      </c>
      <c r="U343">
        <v>0</v>
      </c>
      <c r="V343">
        <v>0</v>
      </c>
      <c r="W343">
        <v>0</v>
      </c>
      <c r="X343">
        <v>0</v>
      </c>
      <c r="Y343">
        <f>VLOOKUP(C343,Sheet1!$A$1:$H$52,8, FALSE)</f>
        <v>25.5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</row>
    <row r="344" spans="1:105" ht="15" x14ac:dyDescent="0.25">
      <c r="A344">
        <v>1996</v>
      </c>
      <c r="B344">
        <v>16</v>
      </c>
      <c r="C344" t="s">
        <v>9</v>
      </c>
      <c r="D344" s="2">
        <v>0</v>
      </c>
      <c r="E344">
        <v>35.682198999999997</v>
      </c>
      <c r="F344">
        <v>0</v>
      </c>
      <c r="G344">
        <v>11.59917658</v>
      </c>
      <c r="H344">
        <v>1203083</v>
      </c>
      <c r="I344">
        <v>21058</v>
      </c>
      <c r="J344">
        <f t="shared" si="12"/>
        <v>33873.311949032053</v>
      </c>
      <c r="K344" s="3">
        <v>3.96</v>
      </c>
      <c r="L344" s="8">
        <f t="shared" si="13"/>
        <v>6.3699456414743532</v>
      </c>
      <c r="M344" s="13">
        <f>N344*N345*N346*N347*N348*N349*N350*N351*N352*N353*N354*N355*N356*N357*N358*N359*N360*N361*N362*N363*N364*N365</f>
        <v>1.6085721316854427</v>
      </c>
      <c r="N344" s="4">
        <v>1.029312041999344</v>
      </c>
      <c r="O344">
        <v>1.2889999999999999</v>
      </c>
      <c r="P344">
        <v>3.0339999999999998</v>
      </c>
      <c r="Q344">
        <v>0</v>
      </c>
      <c r="R344" s="11">
        <v>0</v>
      </c>
      <c r="S344" s="11">
        <v>0</v>
      </c>
      <c r="T344" s="9">
        <v>0</v>
      </c>
      <c r="U344">
        <v>0</v>
      </c>
      <c r="V344">
        <v>0</v>
      </c>
      <c r="W344">
        <v>0</v>
      </c>
      <c r="X344">
        <v>0</v>
      </c>
      <c r="Y344">
        <f>VLOOKUP(C344,Sheet1!$A$1:$H$52,8, FALSE)</f>
        <v>25.5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</row>
    <row r="345" spans="1:105" ht="15" x14ac:dyDescent="0.25">
      <c r="A345">
        <v>1997</v>
      </c>
      <c r="B345">
        <v>16</v>
      </c>
      <c r="C345" t="s">
        <v>9</v>
      </c>
      <c r="D345" s="2">
        <v>0.1</v>
      </c>
      <c r="E345">
        <v>34.106299</v>
      </c>
      <c r="F345">
        <v>1</v>
      </c>
      <c r="G345">
        <v>11.19324892</v>
      </c>
      <c r="H345">
        <v>1228520</v>
      </c>
      <c r="I345">
        <v>21506</v>
      </c>
      <c r="J345">
        <f t="shared" si="12"/>
        <v>33608.809430453708</v>
      </c>
      <c r="K345" s="3">
        <v>3.87</v>
      </c>
      <c r="L345" s="8">
        <f t="shared" si="13"/>
        <v>6.0478979120178487</v>
      </c>
      <c r="M345" s="13">
        <f>N345*N346*N347*N348*N349*N350*N351*N352*N353*N354*N355*N356*N357*N358*N359*N360*N361*N362*N363*N364*N365</f>
        <v>1.5627643183508653</v>
      </c>
      <c r="N345" s="4">
        <v>1.0233768993730741</v>
      </c>
      <c r="O345">
        <v>1.2729999999999999</v>
      </c>
      <c r="P345">
        <v>2.7879999999999998</v>
      </c>
      <c r="Q345">
        <v>0</v>
      </c>
      <c r="R345" s="11">
        <v>0</v>
      </c>
      <c r="S345" s="11">
        <v>0</v>
      </c>
      <c r="T345" s="9">
        <v>0</v>
      </c>
      <c r="U345">
        <v>0</v>
      </c>
      <c r="V345">
        <v>0</v>
      </c>
      <c r="W345">
        <v>0</v>
      </c>
      <c r="X345">
        <v>0</v>
      </c>
      <c r="Y345">
        <f>VLOOKUP(C345,Sheet1!$A$1:$H$52,8, FALSE)</f>
        <v>25.5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1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</row>
    <row r="346" spans="1:105" ht="15" x14ac:dyDescent="0.25">
      <c r="A346">
        <v>1998</v>
      </c>
      <c r="B346">
        <v>16</v>
      </c>
      <c r="C346" t="s">
        <v>9</v>
      </c>
      <c r="D346" s="2">
        <v>0.1</v>
      </c>
      <c r="E346">
        <v>35.574168</v>
      </c>
      <c r="F346">
        <v>1</v>
      </c>
      <c r="G346">
        <v>11.18333073</v>
      </c>
      <c r="H346">
        <v>1252330</v>
      </c>
      <c r="I346">
        <v>22816</v>
      </c>
      <c r="J346">
        <f t="shared" si="12"/>
        <v>34841.543432665356</v>
      </c>
      <c r="K346" s="3">
        <v>4.0199999999999996</v>
      </c>
      <c r="L346" s="8">
        <f t="shared" si="13"/>
        <v>6.1388063025646353</v>
      </c>
      <c r="M346" s="13">
        <f>N346*N347*N348*N349*N350*N351*N352*N353*N354*N355*N356*N357*N358*N359*N360*N361*N362*N363*N364*N365</f>
        <v>1.5270662444190637</v>
      </c>
      <c r="N346" s="4">
        <v>1.0155227909874363</v>
      </c>
      <c r="O346">
        <v>1.252</v>
      </c>
      <c r="P346">
        <v>2.0790000000000002</v>
      </c>
      <c r="Q346">
        <v>0</v>
      </c>
      <c r="R346" s="11">
        <v>0</v>
      </c>
      <c r="S346" s="11">
        <v>0</v>
      </c>
      <c r="T346" s="9">
        <v>0</v>
      </c>
      <c r="U346">
        <v>0</v>
      </c>
      <c r="V346">
        <v>0</v>
      </c>
      <c r="W346">
        <v>0</v>
      </c>
      <c r="X346">
        <v>0</v>
      </c>
      <c r="Y346">
        <f>VLOOKUP(C346,Sheet1!$A$1:$H$52,8, FALSE)</f>
        <v>25.5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1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</row>
    <row r="347" spans="1:105" ht="15" x14ac:dyDescent="0.25">
      <c r="A347">
        <v>1999</v>
      </c>
      <c r="B347">
        <v>16</v>
      </c>
      <c r="C347" t="s">
        <v>9</v>
      </c>
      <c r="D347" s="2">
        <v>0.1</v>
      </c>
      <c r="E347">
        <v>35.919249000000001</v>
      </c>
      <c r="F347">
        <v>1</v>
      </c>
      <c r="G347">
        <v>11.653994580000001</v>
      </c>
      <c r="H347">
        <v>1275674</v>
      </c>
      <c r="I347">
        <v>23788</v>
      </c>
      <c r="J347">
        <f t="shared" si="12"/>
        <v>35770.592393026935</v>
      </c>
      <c r="K347" s="3">
        <v>3.89</v>
      </c>
      <c r="L347" s="8">
        <f t="shared" si="13"/>
        <v>5.8494873217115684</v>
      </c>
      <c r="M347" s="13">
        <f>N347*N348*N349*N350*N351*N352*N353*N354*N355*N356*N357*N358*N359*N360*N361*N362*N363*N364*N365</f>
        <v>1.5037242472266241</v>
      </c>
      <c r="N347" s="4">
        <v>1.0218802719697357</v>
      </c>
      <c r="O347">
        <v>1.216</v>
      </c>
      <c r="P347">
        <v>2.4359999999999999</v>
      </c>
      <c r="Q347">
        <v>0</v>
      </c>
      <c r="R347" s="11">
        <v>0</v>
      </c>
      <c r="S347" s="11">
        <v>0</v>
      </c>
      <c r="T347" s="9">
        <v>0</v>
      </c>
      <c r="U347">
        <v>0</v>
      </c>
      <c r="V347">
        <v>0</v>
      </c>
      <c r="W347">
        <v>0</v>
      </c>
      <c r="X347">
        <v>0</v>
      </c>
      <c r="Y347">
        <f>VLOOKUP(C347,Sheet1!$A$1:$H$52,8, FALSE)</f>
        <v>25.5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</row>
    <row r="348" spans="1:105" ht="15" x14ac:dyDescent="0.25">
      <c r="A348">
        <v>2000</v>
      </c>
      <c r="B348">
        <v>16</v>
      </c>
      <c r="C348" t="s">
        <v>9</v>
      </c>
      <c r="D348" s="2">
        <v>0.1</v>
      </c>
      <c r="E348">
        <v>39.245271000000002</v>
      </c>
      <c r="F348">
        <v>1</v>
      </c>
      <c r="G348">
        <v>11.995850409999999</v>
      </c>
      <c r="H348">
        <v>1299430</v>
      </c>
      <c r="I348">
        <v>25235</v>
      </c>
      <c r="J348">
        <f t="shared" si="12"/>
        <v>37133.979801390771</v>
      </c>
      <c r="K348" s="3">
        <v>4.17</v>
      </c>
      <c r="L348" s="8">
        <f t="shared" si="13"/>
        <v>6.1362669218069943</v>
      </c>
      <c r="M348" s="13">
        <f>N348*N349*N350*N351*N352*N353*N354*N355*N356*N357*N358*N359*N360*N361*N362*N363*N364*N365</f>
        <v>1.4715268397618693</v>
      </c>
      <c r="N348" s="4">
        <v>1.0337685727149935</v>
      </c>
      <c r="O348">
        <v>1.2</v>
      </c>
      <c r="P348">
        <v>4.2939999999999996</v>
      </c>
      <c r="Q348">
        <v>0</v>
      </c>
      <c r="R348" s="11">
        <v>0</v>
      </c>
      <c r="S348" s="11">
        <v>0</v>
      </c>
      <c r="T348" s="9">
        <v>0</v>
      </c>
      <c r="U348">
        <v>0</v>
      </c>
      <c r="V348">
        <v>0</v>
      </c>
      <c r="W348">
        <v>0</v>
      </c>
      <c r="X348">
        <v>0</v>
      </c>
      <c r="Y348">
        <f>VLOOKUP(C348,Sheet1!$A$1:$H$52,8, FALSE)</f>
        <v>25.5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</row>
    <row r="349" spans="1:105" ht="15" x14ac:dyDescent="0.25">
      <c r="A349">
        <v>2001</v>
      </c>
      <c r="B349">
        <v>16</v>
      </c>
      <c r="C349" t="s">
        <v>9</v>
      </c>
      <c r="D349" s="2">
        <v>0.6</v>
      </c>
      <c r="E349">
        <v>43.918869000000001</v>
      </c>
      <c r="F349">
        <v>1</v>
      </c>
      <c r="G349">
        <v>11.751557979999999</v>
      </c>
      <c r="H349">
        <v>1319962</v>
      </c>
      <c r="I349">
        <v>25805</v>
      </c>
      <c r="J349">
        <f t="shared" si="12"/>
        <v>36732.351033197832</v>
      </c>
      <c r="K349" s="3">
        <v>4.92</v>
      </c>
      <c r="L349" s="8">
        <f t="shared" si="13"/>
        <v>7.0034166666666664</v>
      </c>
      <c r="M349" s="13">
        <f>N349*N350*N351*N352*N353*N354*N355*N356*N357*N358*N359*N360*N361*N362*N363*N364*N365</f>
        <v>1.4234586720867208</v>
      </c>
      <c r="N349" s="4">
        <v>1.0282617111885402</v>
      </c>
      <c r="O349">
        <v>1.232</v>
      </c>
      <c r="P349">
        <v>3.726</v>
      </c>
      <c r="Q349">
        <v>0</v>
      </c>
      <c r="R349" s="11">
        <v>0</v>
      </c>
      <c r="S349" s="11">
        <v>0</v>
      </c>
      <c r="T349" s="9">
        <v>0</v>
      </c>
      <c r="U349">
        <v>0</v>
      </c>
      <c r="V349">
        <v>0</v>
      </c>
      <c r="W349">
        <v>0</v>
      </c>
      <c r="X349">
        <v>0</v>
      </c>
      <c r="Y349">
        <f>VLOOKUP(C349,Sheet1!$A$1:$H$52,8, FALSE)</f>
        <v>25.5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1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</row>
    <row r="350" spans="1:105" ht="15" x14ac:dyDescent="0.25">
      <c r="A350">
        <v>2002</v>
      </c>
      <c r="B350">
        <v>16</v>
      </c>
      <c r="C350" t="s">
        <v>9</v>
      </c>
      <c r="D350" s="2">
        <v>0.1</v>
      </c>
      <c r="E350">
        <v>41.839585999999997</v>
      </c>
      <c r="F350">
        <v>1</v>
      </c>
      <c r="G350">
        <v>11.14322424</v>
      </c>
      <c r="H350">
        <v>1340372</v>
      </c>
      <c r="I350">
        <v>26247</v>
      </c>
      <c r="J350">
        <f t="shared" si="12"/>
        <v>36334.640646178465</v>
      </c>
      <c r="K350" s="3">
        <v>5.58</v>
      </c>
      <c r="L350" s="8">
        <f t="shared" si="13"/>
        <v>7.7245892789909645</v>
      </c>
      <c r="M350" s="13">
        <f>N350*N351*N352*N353*N354*N355*N356*N357*N358*N359*N360*N361*N362*N363*N364*N365</f>
        <v>1.3843349962349398</v>
      </c>
      <c r="N350" s="4">
        <v>1.0158603162650603</v>
      </c>
      <c r="O350">
        <v>1.25</v>
      </c>
      <c r="P350">
        <v>3.73</v>
      </c>
      <c r="Q350">
        <v>0</v>
      </c>
      <c r="R350" s="11">
        <v>0</v>
      </c>
      <c r="S350" s="11">
        <v>0</v>
      </c>
      <c r="T350" s="9">
        <v>0</v>
      </c>
      <c r="U350">
        <v>0</v>
      </c>
      <c r="V350">
        <v>0</v>
      </c>
      <c r="W350">
        <v>0</v>
      </c>
      <c r="X350">
        <v>0</v>
      </c>
      <c r="Y350">
        <f>VLOOKUP(C350,Sheet1!$A$1:$H$52,8, FALSE)</f>
        <v>25.5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</row>
    <row r="351" spans="1:105" ht="15" x14ac:dyDescent="0.25">
      <c r="A351">
        <v>2003</v>
      </c>
      <c r="B351">
        <v>16</v>
      </c>
      <c r="C351" t="s">
        <v>9</v>
      </c>
      <c r="D351" s="2">
        <v>0.5</v>
      </c>
      <c r="E351">
        <v>43.271292000000003</v>
      </c>
      <c r="F351">
        <v>1</v>
      </c>
      <c r="G351">
        <v>10.51381275</v>
      </c>
      <c r="H351">
        <v>1363380</v>
      </c>
      <c r="I351">
        <v>26700</v>
      </c>
      <c r="J351">
        <f t="shared" si="12"/>
        <v>36384.671994440578</v>
      </c>
      <c r="K351" s="3">
        <v>5.22</v>
      </c>
      <c r="L351" s="8">
        <f t="shared" si="13"/>
        <v>7.1134077831827645</v>
      </c>
      <c r="M351" s="13">
        <f>N351*N352*N353*N354*N355*N356*N357*N358*N359*N360*N361*N362*N363*N364*N365</f>
        <v>1.3627217975445909</v>
      </c>
      <c r="N351" s="4">
        <v>1.0227009497336113</v>
      </c>
      <c r="O351">
        <v>1.28</v>
      </c>
      <c r="P351">
        <v>4.66</v>
      </c>
      <c r="Q351">
        <v>0</v>
      </c>
      <c r="R351" s="11">
        <v>0</v>
      </c>
      <c r="S351" s="11">
        <v>0</v>
      </c>
      <c r="T351" s="9">
        <v>0</v>
      </c>
      <c r="U351">
        <v>0</v>
      </c>
      <c r="V351">
        <v>0</v>
      </c>
      <c r="W351">
        <v>0</v>
      </c>
      <c r="X351">
        <v>0</v>
      </c>
      <c r="Y351">
        <f>VLOOKUP(C351,Sheet1!$A$1:$H$52,8, FALSE)</f>
        <v>25.5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</row>
    <row r="352" spans="1:105" ht="15" x14ac:dyDescent="0.25">
      <c r="A352">
        <v>2004</v>
      </c>
      <c r="B352">
        <v>16</v>
      </c>
      <c r="C352" t="s">
        <v>9</v>
      </c>
      <c r="D352" s="2">
        <v>0.6</v>
      </c>
      <c r="E352">
        <v>43.235886999999998</v>
      </c>
      <c r="F352">
        <v>1</v>
      </c>
      <c r="G352">
        <v>11.159735250000001</v>
      </c>
      <c r="H352">
        <v>1391802</v>
      </c>
      <c r="I352">
        <v>28197</v>
      </c>
      <c r="J352">
        <f t="shared" si="12"/>
        <v>37571.752070215174</v>
      </c>
      <c r="K352" s="3">
        <v>4.97</v>
      </c>
      <c r="L352" s="8">
        <f t="shared" si="13"/>
        <v>6.622392729331823</v>
      </c>
      <c r="M352" s="13">
        <f>N352*N353*N354*N355*N356*N357*N358*N359*N360*N361*N362*N363*N364*N365</f>
        <v>1.3324733861834654</v>
      </c>
      <c r="N352" s="4">
        <v>1.0267723669309172</v>
      </c>
      <c r="O352">
        <v>1.36</v>
      </c>
      <c r="P352">
        <v>4.7300000000000004</v>
      </c>
      <c r="Q352">
        <v>0</v>
      </c>
      <c r="R352" s="11">
        <v>0</v>
      </c>
      <c r="S352" s="11">
        <v>0</v>
      </c>
      <c r="T352" s="9">
        <v>0</v>
      </c>
      <c r="U352">
        <v>0</v>
      </c>
      <c r="V352">
        <v>0</v>
      </c>
      <c r="W352">
        <v>0</v>
      </c>
      <c r="X352">
        <v>0</v>
      </c>
      <c r="Y352">
        <f>VLOOKUP(C352,Sheet1!$A$1:$H$52,8, FALSE)</f>
        <v>25.5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</row>
    <row r="353" spans="1:105" ht="15" x14ac:dyDescent="0.25">
      <c r="A353">
        <v>2005</v>
      </c>
      <c r="B353">
        <v>16</v>
      </c>
      <c r="C353" t="s">
        <v>9</v>
      </c>
      <c r="D353" s="2">
        <v>0.6</v>
      </c>
      <c r="E353">
        <v>42.219738</v>
      </c>
      <c r="F353">
        <v>2</v>
      </c>
      <c r="G353">
        <v>10.989194639999999</v>
      </c>
      <c r="H353">
        <v>1428241</v>
      </c>
      <c r="I353">
        <v>29297</v>
      </c>
      <c r="J353">
        <f t="shared" si="12"/>
        <v>38019.59816244596</v>
      </c>
      <c r="K353" s="3">
        <v>5.12</v>
      </c>
      <c r="L353" s="8">
        <f t="shared" si="13"/>
        <v>6.6443780111179755</v>
      </c>
      <c r="M353" s="13">
        <f>N353*N354*N355*N356*N357*N358*N359*N360*N361*N362*N363*N364*N365</f>
        <v>1.2977300802964795</v>
      </c>
      <c r="N353" s="4">
        <v>1.0339274684549546</v>
      </c>
      <c r="O353">
        <v>1.54</v>
      </c>
      <c r="P353">
        <v>7.06</v>
      </c>
      <c r="Q353">
        <v>0</v>
      </c>
      <c r="R353" s="11">
        <v>0</v>
      </c>
      <c r="S353" s="11">
        <v>0</v>
      </c>
      <c r="T353" s="9">
        <v>0</v>
      </c>
      <c r="U353">
        <v>0</v>
      </c>
      <c r="V353">
        <v>0</v>
      </c>
      <c r="W353">
        <v>0</v>
      </c>
      <c r="X353">
        <v>0</v>
      </c>
      <c r="Y353">
        <f>VLOOKUP(C353,Sheet1!$A$1:$H$52,8, FALSE)</f>
        <v>25.5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1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</row>
    <row r="354" spans="1:105" ht="15" x14ac:dyDescent="0.25">
      <c r="A354">
        <v>2006</v>
      </c>
      <c r="B354">
        <v>16</v>
      </c>
      <c r="C354" t="s">
        <v>9</v>
      </c>
      <c r="D354" s="2">
        <v>0.5</v>
      </c>
      <c r="E354">
        <v>39.302802999999997</v>
      </c>
      <c r="F354">
        <v>3</v>
      </c>
      <c r="G354">
        <v>10.712007099999999</v>
      </c>
      <c r="H354">
        <v>1468669</v>
      </c>
      <c r="I354">
        <v>31431</v>
      </c>
      <c r="J354">
        <f t="shared" si="12"/>
        <v>39450.498606784728</v>
      </c>
      <c r="K354" s="3">
        <v>4.92</v>
      </c>
      <c r="L354" s="8">
        <f t="shared" si="13"/>
        <v>6.1753190526989554</v>
      </c>
      <c r="M354" s="13">
        <f>N354*N355*N356*N357*N358*N359*N360*N361*N362*N363*N364*N365</f>
        <v>1.2551461489225519</v>
      </c>
      <c r="N354" s="4">
        <v>1.0322594410070407</v>
      </c>
      <c r="O354">
        <v>1.69</v>
      </c>
      <c r="P354">
        <v>7.85</v>
      </c>
      <c r="Q354">
        <v>0</v>
      </c>
      <c r="R354" s="11">
        <v>0</v>
      </c>
      <c r="S354" s="11">
        <v>0</v>
      </c>
      <c r="T354" s="9">
        <v>0</v>
      </c>
      <c r="U354">
        <v>0</v>
      </c>
      <c r="V354">
        <v>0</v>
      </c>
      <c r="W354">
        <v>0</v>
      </c>
      <c r="X354">
        <v>0</v>
      </c>
      <c r="Y354">
        <f>VLOOKUP(C354,Sheet1!$A$1:$H$52,8, FALSE)</f>
        <v>25.5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</row>
    <row r="355" spans="1:105" ht="15" x14ac:dyDescent="0.25">
      <c r="A355">
        <v>2007</v>
      </c>
      <c r="B355">
        <v>16</v>
      </c>
      <c r="C355" t="s">
        <v>9</v>
      </c>
      <c r="D355" s="2">
        <v>0.7</v>
      </c>
      <c r="E355">
        <v>42.283104000000002</v>
      </c>
      <c r="F355">
        <v>4</v>
      </c>
      <c r="G355">
        <v>10.7925304</v>
      </c>
      <c r="H355">
        <v>1505105</v>
      </c>
      <c r="I355">
        <v>32638</v>
      </c>
      <c r="J355">
        <f t="shared" si="12"/>
        <v>39685.236463974215</v>
      </c>
      <c r="K355" s="3">
        <v>5.07</v>
      </c>
      <c r="L355" s="8">
        <f t="shared" si="13"/>
        <v>6.1647205365631867</v>
      </c>
      <c r="M355" s="13">
        <f>N355*N356*N357*N358*N359*N360*N361*N362*N363*N364*N365</f>
        <v>1.2159212103674923</v>
      </c>
      <c r="N355" s="4">
        <v>1.0285267248150136</v>
      </c>
      <c r="O355">
        <v>1.77</v>
      </c>
      <c r="P355">
        <v>8.64</v>
      </c>
      <c r="Q355">
        <v>0</v>
      </c>
      <c r="R355" s="11">
        <v>0</v>
      </c>
      <c r="S355" s="11">
        <v>0</v>
      </c>
      <c r="T355" s="9">
        <v>0</v>
      </c>
      <c r="U355">
        <v>0</v>
      </c>
      <c r="V355">
        <v>0</v>
      </c>
      <c r="W355">
        <v>0</v>
      </c>
      <c r="X355">
        <v>0</v>
      </c>
      <c r="Y355">
        <f>VLOOKUP(C355,Sheet1!$A$1:$H$52,8, FALSE)</f>
        <v>25.5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</row>
    <row r="356" spans="1:105" ht="15" x14ac:dyDescent="0.25">
      <c r="A356">
        <v>2008</v>
      </c>
      <c r="B356">
        <v>16</v>
      </c>
      <c r="C356" t="s">
        <v>9</v>
      </c>
      <c r="D356" s="2">
        <v>0.7</v>
      </c>
      <c r="E356">
        <v>40.240037000000001</v>
      </c>
      <c r="F356">
        <v>4</v>
      </c>
      <c r="G356">
        <v>10.082175429999999</v>
      </c>
      <c r="H356">
        <v>1534320</v>
      </c>
      <c r="I356">
        <v>32722</v>
      </c>
      <c r="J356">
        <f t="shared" si="12"/>
        <v>38683.850293536183</v>
      </c>
      <c r="K356" s="3">
        <v>5.69</v>
      </c>
      <c r="L356" s="8">
        <f t="shared" si="13"/>
        <v>6.7267009403526954</v>
      </c>
      <c r="M356" s="13">
        <f>N356*N357*N358*N359*N360*N361*N362*N363*N364*N365</f>
        <v>1.1821970018194543</v>
      </c>
      <c r="N356" s="4">
        <v>1.03839100296651</v>
      </c>
      <c r="O356">
        <v>2.0699999999999998</v>
      </c>
      <c r="P356">
        <v>13.62</v>
      </c>
      <c r="Q356">
        <v>0</v>
      </c>
      <c r="R356" s="11">
        <v>0</v>
      </c>
      <c r="S356" s="11">
        <v>0</v>
      </c>
      <c r="T356" s="9">
        <v>0</v>
      </c>
      <c r="U356">
        <v>0</v>
      </c>
      <c r="V356">
        <v>0</v>
      </c>
      <c r="W356">
        <v>0</v>
      </c>
      <c r="X356">
        <v>0</v>
      </c>
      <c r="Y356">
        <f>VLOOKUP(C356,Sheet1!$A$1:$H$52,8, FALSE)</f>
        <v>25.5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</row>
    <row r="357" spans="1:105" ht="15" x14ac:dyDescent="0.25">
      <c r="A357">
        <v>2009</v>
      </c>
      <c r="B357">
        <v>16</v>
      </c>
      <c r="C357" t="s">
        <v>9</v>
      </c>
      <c r="D357" s="2">
        <v>0.7</v>
      </c>
      <c r="E357">
        <v>40.086730000000003</v>
      </c>
      <c r="F357">
        <v>4</v>
      </c>
      <c r="G357">
        <v>9.7120034129999997</v>
      </c>
      <c r="H357">
        <v>1554439</v>
      </c>
      <c r="I357">
        <v>31186</v>
      </c>
      <c r="J357">
        <f t="shared" si="12"/>
        <v>35504.925980113258</v>
      </c>
      <c r="K357" s="3">
        <v>6.51</v>
      </c>
      <c r="L357" s="8">
        <f t="shared" si="13"/>
        <v>7.411565065431196</v>
      </c>
      <c r="M357" s="13">
        <f>N357*N358*N359*N360*N361*N362*N363*N364*N365</f>
        <v>1.138489257362703</v>
      </c>
      <c r="N357" s="4">
        <v>0.99644453733700245</v>
      </c>
      <c r="O357">
        <v>2.21</v>
      </c>
      <c r="P357">
        <v>8.98</v>
      </c>
      <c r="Q357">
        <v>0</v>
      </c>
      <c r="R357" s="11">
        <v>0</v>
      </c>
      <c r="S357" s="11">
        <v>0</v>
      </c>
      <c r="T357" s="9">
        <v>0</v>
      </c>
      <c r="U357">
        <v>0</v>
      </c>
      <c r="V357">
        <v>0</v>
      </c>
      <c r="W357">
        <v>0</v>
      </c>
      <c r="X357">
        <v>0</v>
      </c>
      <c r="Y357">
        <f>VLOOKUP(C357,Sheet1!$A$1:$H$52,8, FALSE)</f>
        <v>25.5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1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</row>
    <row r="358" spans="1:105" ht="15" x14ac:dyDescent="0.25">
      <c r="A358">
        <v>2010</v>
      </c>
      <c r="B358">
        <v>16</v>
      </c>
      <c r="C358" t="s">
        <v>9</v>
      </c>
      <c r="D358" s="2">
        <v>0.7</v>
      </c>
      <c r="E358">
        <v>41.487844000000003</v>
      </c>
      <c r="F358">
        <v>4</v>
      </c>
      <c r="G358">
        <v>10.117171170000001</v>
      </c>
      <c r="H358">
        <v>1570746</v>
      </c>
      <c r="I358">
        <v>31957</v>
      </c>
      <c r="J358">
        <f t="shared" si="12"/>
        <v>36512.520099485562</v>
      </c>
      <c r="K358" s="3">
        <v>6.54</v>
      </c>
      <c r="L358" s="8">
        <f t="shared" si="13"/>
        <v>7.4722871812321436</v>
      </c>
      <c r="M358" s="13">
        <f>N358*N359*N360*N361*N362*N363*N364*N365</f>
        <v>1.1425515567633246</v>
      </c>
      <c r="N358" s="4">
        <v>1.0164004344238988</v>
      </c>
      <c r="O358">
        <v>2.27</v>
      </c>
      <c r="P358">
        <v>12.57</v>
      </c>
      <c r="Q358">
        <v>0</v>
      </c>
      <c r="R358" s="11">
        <v>0</v>
      </c>
      <c r="S358" s="11">
        <v>0</v>
      </c>
      <c r="T358" s="9">
        <v>0</v>
      </c>
      <c r="U358">
        <v>0</v>
      </c>
      <c r="V358">
        <v>0</v>
      </c>
      <c r="W358">
        <v>0</v>
      </c>
      <c r="X358">
        <v>0</v>
      </c>
      <c r="Y358">
        <f>VLOOKUP(C358,Sheet1!$A$1:$H$52,8, FALSE)</f>
        <v>25.5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1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</row>
    <row r="359" spans="1:105" ht="15" x14ac:dyDescent="0.25">
      <c r="A359">
        <v>2011</v>
      </c>
      <c r="B359">
        <v>16</v>
      </c>
      <c r="C359" t="s">
        <v>9</v>
      </c>
      <c r="D359" s="2">
        <v>0.4</v>
      </c>
      <c r="E359">
        <v>36.934153000000002</v>
      </c>
      <c r="F359">
        <v>4</v>
      </c>
      <c r="G359">
        <v>9.9182658139999997</v>
      </c>
      <c r="H359">
        <v>1583910</v>
      </c>
      <c r="I359">
        <v>33514</v>
      </c>
      <c r="J359">
        <f t="shared" si="12"/>
        <v>37673.609314295376</v>
      </c>
      <c r="K359" s="3">
        <v>6.44</v>
      </c>
      <c r="L359" s="8">
        <f t="shared" si="13"/>
        <v>7.2393042902686116</v>
      </c>
      <c r="M359" s="13">
        <f>N359*N360*N361*N362*N363*N364*N365</f>
        <v>1.1241155730230763</v>
      </c>
      <c r="N359" s="4">
        <v>1.0315684156862206</v>
      </c>
      <c r="O359">
        <v>2.39</v>
      </c>
      <c r="P359">
        <v>18.350000000000001</v>
      </c>
      <c r="Q359">
        <v>0</v>
      </c>
      <c r="R359" s="11">
        <v>0</v>
      </c>
      <c r="S359" s="11">
        <v>0</v>
      </c>
      <c r="T359" s="9">
        <v>0</v>
      </c>
      <c r="U359">
        <v>0</v>
      </c>
      <c r="V359">
        <v>0</v>
      </c>
      <c r="W359">
        <v>0</v>
      </c>
      <c r="X359">
        <v>0</v>
      </c>
      <c r="Y359">
        <f>VLOOKUP(C359,Sheet1!$A$1:$H$52,8, FALSE)</f>
        <v>25.5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1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</row>
    <row r="360" spans="1:105" ht="15" x14ac:dyDescent="0.25">
      <c r="A360">
        <v>2012</v>
      </c>
      <c r="B360">
        <v>16</v>
      </c>
      <c r="C360" t="s">
        <v>9</v>
      </c>
      <c r="D360" s="2">
        <v>0.7</v>
      </c>
      <c r="E360">
        <v>38.547915000000003</v>
      </c>
      <c r="F360">
        <v>4</v>
      </c>
      <c r="G360">
        <v>9.7704583649999996</v>
      </c>
      <c r="H360">
        <v>1595324</v>
      </c>
      <c r="I360">
        <v>35190</v>
      </c>
      <c r="J360">
        <f t="shared" si="12"/>
        <v>38347.070745053301</v>
      </c>
      <c r="K360" s="3">
        <v>6.92</v>
      </c>
      <c r="L360" s="8">
        <f t="shared" si="13"/>
        <v>7.5408277793625702</v>
      </c>
      <c r="M360" s="13">
        <f>N360*N361*N362*N363*N364*N365</f>
        <v>1.0897149970177125</v>
      </c>
      <c r="N360" s="4">
        <v>1.020693372652606</v>
      </c>
      <c r="O360">
        <v>2.38</v>
      </c>
      <c r="P360">
        <v>21.03</v>
      </c>
      <c r="Q360">
        <v>0</v>
      </c>
      <c r="R360" s="11">
        <v>0</v>
      </c>
      <c r="S360" s="11">
        <v>0</v>
      </c>
      <c r="T360" s="9">
        <v>0</v>
      </c>
      <c r="U360">
        <v>0</v>
      </c>
      <c r="V360">
        <v>0</v>
      </c>
      <c r="W360">
        <v>0</v>
      </c>
      <c r="X360">
        <v>0</v>
      </c>
      <c r="Y360">
        <f>VLOOKUP(C360,Sheet1!$A$1:$H$52,8, FALSE)</f>
        <v>25.5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</row>
    <row r="361" spans="1:105" ht="15" x14ac:dyDescent="0.25">
      <c r="A361">
        <v>2013</v>
      </c>
      <c r="B361">
        <v>16</v>
      </c>
      <c r="C361" t="s">
        <v>9</v>
      </c>
      <c r="D361" s="2">
        <v>1.3</v>
      </c>
      <c r="E361">
        <v>41.411898000000001</v>
      </c>
      <c r="F361">
        <v>4</v>
      </c>
      <c r="G361">
        <v>10.579609489999999</v>
      </c>
      <c r="H361">
        <v>1611206</v>
      </c>
      <c r="I361">
        <v>36208</v>
      </c>
      <c r="J361">
        <f t="shared" si="12"/>
        <v>38656.467915998088</v>
      </c>
      <c r="K361" s="3">
        <v>7.57</v>
      </c>
      <c r="L361" s="8">
        <f t="shared" si="13"/>
        <v>8.0819007435954902</v>
      </c>
      <c r="M361" s="13">
        <f>N361*N362*N363*N364*N365</f>
        <v>1.0676222910958375</v>
      </c>
      <c r="N361" s="4">
        <v>1.0146483265562714</v>
      </c>
      <c r="O361">
        <v>2.34</v>
      </c>
      <c r="P361">
        <v>19.260000000000002</v>
      </c>
      <c r="Q361">
        <v>0</v>
      </c>
      <c r="R361" s="11">
        <v>0</v>
      </c>
      <c r="S361" s="11">
        <v>0</v>
      </c>
      <c r="T361" s="9">
        <v>0</v>
      </c>
      <c r="U361">
        <v>0</v>
      </c>
      <c r="V361">
        <v>0</v>
      </c>
      <c r="W361">
        <v>0</v>
      </c>
      <c r="X361">
        <v>0</v>
      </c>
      <c r="Y361">
        <f>VLOOKUP(C361,Sheet1!$A$1:$H$52,8, FALSE)</f>
        <v>25.5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1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</row>
    <row r="362" spans="1:105" ht="15" x14ac:dyDescent="0.25">
      <c r="A362">
        <v>2014</v>
      </c>
      <c r="B362">
        <v>16</v>
      </c>
      <c r="C362" t="s">
        <v>9</v>
      </c>
      <c r="D362" s="2">
        <v>1</v>
      </c>
      <c r="E362">
        <v>39.814024000000003</v>
      </c>
      <c r="F362">
        <v>4</v>
      </c>
      <c r="G362">
        <v>10.172934700000001</v>
      </c>
      <c r="H362">
        <v>1631112</v>
      </c>
      <c r="I362">
        <v>37905</v>
      </c>
      <c r="J362">
        <f t="shared" si="12"/>
        <v>39883.989245157827</v>
      </c>
      <c r="K362" s="3">
        <v>7.93</v>
      </c>
      <c r="L362" s="8">
        <f t="shared" si="13"/>
        <v>8.3440188554043413</v>
      </c>
      <c r="M362" s="13">
        <f>N362*N363*N364*N365</f>
        <v>1.0522091873145449</v>
      </c>
      <c r="N362" s="4">
        <v>1.0162222297740822</v>
      </c>
      <c r="O362">
        <v>2.37</v>
      </c>
      <c r="P362">
        <v>18.3</v>
      </c>
      <c r="Q362">
        <v>0</v>
      </c>
      <c r="R362" s="11">
        <v>0</v>
      </c>
      <c r="S362" s="11">
        <v>0</v>
      </c>
      <c r="T362" s="9">
        <v>0</v>
      </c>
      <c r="U362">
        <v>0</v>
      </c>
      <c r="V362">
        <v>0</v>
      </c>
      <c r="W362">
        <v>0</v>
      </c>
      <c r="X362">
        <v>0</v>
      </c>
      <c r="Y362">
        <f>VLOOKUP(C362,Sheet1!$A$1:$H$52,8, FALSE)</f>
        <v>25.5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</row>
    <row r="363" spans="1:105" ht="15" x14ac:dyDescent="0.25">
      <c r="A363">
        <v>2015</v>
      </c>
      <c r="B363">
        <v>16</v>
      </c>
      <c r="C363" t="s">
        <v>9</v>
      </c>
      <c r="D363" s="2">
        <v>1.5</v>
      </c>
      <c r="E363">
        <v>40.526944</v>
      </c>
      <c r="F363">
        <v>4</v>
      </c>
      <c r="G363">
        <v>10.80644103</v>
      </c>
      <c r="H363">
        <v>1651059</v>
      </c>
      <c r="I363">
        <v>39783</v>
      </c>
      <c r="J363">
        <f t="shared" si="12"/>
        <v>41191.815011014383</v>
      </c>
      <c r="K363" s="3">
        <v>8.09</v>
      </c>
      <c r="L363" s="8">
        <f t="shared" si="13"/>
        <v>8.376487028105128</v>
      </c>
      <c r="M363" s="13">
        <f>N363*N364*N365</f>
        <v>1.0354124880228837</v>
      </c>
      <c r="N363" s="4">
        <v>1.0011862713555244</v>
      </c>
      <c r="O363">
        <v>2.2200000000000002</v>
      </c>
      <c r="P363">
        <v>9.89</v>
      </c>
      <c r="Q363">
        <v>0</v>
      </c>
      <c r="R363" s="11">
        <v>0</v>
      </c>
      <c r="S363" s="11">
        <v>0</v>
      </c>
      <c r="T363" s="9">
        <v>0</v>
      </c>
      <c r="U363">
        <v>0</v>
      </c>
      <c r="V363">
        <v>0</v>
      </c>
      <c r="W363">
        <v>0</v>
      </c>
      <c r="X363">
        <v>0</v>
      </c>
      <c r="Y363">
        <f>VLOOKUP(C363,Sheet1!$A$1:$H$52,8, FALSE)</f>
        <v>25.5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1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</row>
    <row r="364" spans="1:105" ht="15" x14ac:dyDescent="0.25">
      <c r="A364">
        <v>2016</v>
      </c>
      <c r="B364">
        <v>16</v>
      </c>
      <c r="C364" t="s">
        <v>9</v>
      </c>
      <c r="D364" s="2">
        <v>1.3</v>
      </c>
      <c r="E364">
        <v>41.271407000000004</v>
      </c>
      <c r="F364">
        <v>4</v>
      </c>
      <c r="G364">
        <v>10.854281930000001</v>
      </c>
      <c r="H364">
        <v>1682380</v>
      </c>
      <c r="I364">
        <v>40567</v>
      </c>
      <c r="J364">
        <f t="shared" si="12"/>
        <v>41953.809798804883</v>
      </c>
      <c r="K364" s="3">
        <v>8.08</v>
      </c>
      <c r="L364" s="8">
        <f t="shared" si="13"/>
        <v>8.3562201586102862</v>
      </c>
      <c r="M364" s="13">
        <f>N364*N365</f>
        <v>1.0341856631943422</v>
      </c>
      <c r="N364" s="4">
        <v>1.0126158320570537</v>
      </c>
      <c r="O364">
        <v>2.11</v>
      </c>
      <c r="P364">
        <v>8.4499999999999993</v>
      </c>
      <c r="Q364">
        <v>0</v>
      </c>
      <c r="R364" s="11">
        <v>0</v>
      </c>
      <c r="S364" s="11">
        <v>0</v>
      </c>
      <c r="T364" s="9">
        <v>0</v>
      </c>
      <c r="U364">
        <v>0</v>
      </c>
      <c r="V364">
        <v>0</v>
      </c>
      <c r="W364">
        <v>0</v>
      </c>
      <c r="X364">
        <v>0</v>
      </c>
      <c r="Y364">
        <f>VLOOKUP(C364,Sheet1!$A$1:$H$52,8, FALSE)</f>
        <v>25.5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</row>
    <row r="365" spans="1:105" ht="15" x14ac:dyDescent="0.25">
      <c r="A365">
        <v>2017</v>
      </c>
      <c r="B365">
        <v>16</v>
      </c>
      <c r="C365" t="s">
        <v>9</v>
      </c>
      <c r="D365" s="2">
        <v>1.1000000000000001</v>
      </c>
      <c r="E365">
        <v>39.589371999999997</v>
      </c>
      <c r="F365">
        <v>4</v>
      </c>
      <c r="G365">
        <v>10.792767570000001</v>
      </c>
      <c r="H365">
        <v>1717715</v>
      </c>
      <c r="I365">
        <v>42268</v>
      </c>
      <c r="J365">
        <f t="shared" si="12"/>
        <v>43168.354896346857</v>
      </c>
      <c r="K365" s="3">
        <v>8.26</v>
      </c>
      <c r="L365" s="8">
        <f t="shared" si="13"/>
        <v>8.435947086302285</v>
      </c>
      <c r="M365" s="13">
        <f>N365</f>
        <v>1.0213011000365964</v>
      </c>
      <c r="N365" s="4">
        <v>1.0213011000365964</v>
      </c>
      <c r="O365">
        <v>2.06</v>
      </c>
      <c r="P365">
        <v>11</v>
      </c>
      <c r="Q365">
        <v>0</v>
      </c>
      <c r="R365" s="11">
        <v>0</v>
      </c>
      <c r="S365" s="11">
        <v>0</v>
      </c>
      <c r="T365" s="9">
        <v>0</v>
      </c>
      <c r="U365">
        <v>0</v>
      </c>
      <c r="V365">
        <v>0</v>
      </c>
      <c r="W365">
        <v>0</v>
      </c>
      <c r="X365">
        <v>0</v>
      </c>
      <c r="Y365">
        <f>VLOOKUP(C365,Sheet1!$A$1:$H$52,8, FALSE)</f>
        <v>25.5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</row>
    <row r="366" spans="1:105" ht="15" x14ac:dyDescent="0.25">
      <c r="A366">
        <v>1990</v>
      </c>
      <c r="B366">
        <v>17</v>
      </c>
      <c r="C366" t="s">
        <v>10</v>
      </c>
      <c r="D366" s="2">
        <v>57.8</v>
      </c>
      <c r="E366">
        <v>52.222589999999997</v>
      </c>
      <c r="F366">
        <v>1</v>
      </c>
      <c r="G366">
        <v>16.710148149999998</v>
      </c>
      <c r="H366">
        <v>11453316</v>
      </c>
      <c r="I366">
        <v>21025</v>
      </c>
      <c r="J366">
        <f t="shared" si="12"/>
        <v>39443.63216723004</v>
      </c>
      <c r="K366" s="3">
        <v>7.49</v>
      </c>
      <c r="L366" s="8">
        <f t="shared" si="13"/>
        <v>14.051500829134508</v>
      </c>
      <c r="M366" s="13">
        <f>N366*N367*N368*N369*N370*N371*N372*N373*N374*N375*N376*N377*N378*N379*N380*N381*N382*N383*N384*N385*N386*N387*N388*N389*N390*N391*N392*N393</f>
        <v>1.8760348236494668</v>
      </c>
      <c r="N366" s="4">
        <v>1</v>
      </c>
      <c r="O366">
        <v>1.4550000000000001</v>
      </c>
      <c r="P366">
        <v>3.319</v>
      </c>
      <c r="Q366">
        <v>0</v>
      </c>
      <c r="R366" s="11">
        <v>0</v>
      </c>
      <c r="S366" s="11">
        <v>0</v>
      </c>
      <c r="T366" s="9">
        <v>0</v>
      </c>
      <c r="U366">
        <v>0</v>
      </c>
      <c r="V366">
        <v>0</v>
      </c>
      <c r="W366">
        <v>0</v>
      </c>
      <c r="X366">
        <v>0</v>
      </c>
      <c r="Y366">
        <f>VLOOKUP(C366,Sheet1!$A$1:$H$52,8, FALSE)</f>
        <v>61.166666666666664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</row>
    <row r="367" spans="1:105" ht="15" x14ac:dyDescent="0.25">
      <c r="A367">
        <v>1991</v>
      </c>
      <c r="B367">
        <v>17</v>
      </c>
      <c r="C367" t="s">
        <v>10</v>
      </c>
      <c r="D367" s="2">
        <v>58.9</v>
      </c>
      <c r="E367">
        <v>52.126134</v>
      </c>
      <c r="F367">
        <v>1</v>
      </c>
      <c r="G367">
        <v>16.543746500000001</v>
      </c>
      <c r="H367">
        <v>11568964</v>
      </c>
      <c r="I367">
        <v>21253</v>
      </c>
      <c r="J367">
        <f t="shared" si="12"/>
        <v>39871.368107022121</v>
      </c>
      <c r="K367" s="3">
        <v>7.63</v>
      </c>
      <c r="L367" s="8">
        <f t="shared" si="13"/>
        <v>14.314145704445432</v>
      </c>
      <c r="M367" s="14">
        <f>N367*N368*N369*N370*N371*N372*N373*N374*N375*N376*N377*N378*N379*N380*N381*N382*N383*N384*N385*N386*N387*N388*N389*N390*N391*N392*N393</f>
        <v>1.8760348236494668</v>
      </c>
      <c r="N367" s="4">
        <v>1.0423496396453853</v>
      </c>
      <c r="O367">
        <v>1.4470000000000001</v>
      </c>
      <c r="P367">
        <v>2.4649999999999999</v>
      </c>
      <c r="Q367">
        <v>0</v>
      </c>
      <c r="R367" s="11">
        <v>0</v>
      </c>
      <c r="S367" s="11">
        <v>0</v>
      </c>
      <c r="T367" s="9">
        <v>0</v>
      </c>
      <c r="U367">
        <v>0</v>
      </c>
      <c r="V367">
        <v>0</v>
      </c>
      <c r="W367">
        <v>0</v>
      </c>
      <c r="X367">
        <v>0</v>
      </c>
      <c r="Y367">
        <f>VLOOKUP(C367,Sheet1!$A$1:$H$52,8, FALSE)</f>
        <v>61.166666666666664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</row>
    <row r="368" spans="1:105" ht="15" x14ac:dyDescent="0.25">
      <c r="A368">
        <v>1992</v>
      </c>
      <c r="B368">
        <v>17</v>
      </c>
      <c r="C368" t="s">
        <v>10</v>
      </c>
      <c r="D368" s="2">
        <v>53.6</v>
      </c>
      <c r="E368">
        <v>50.970976</v>
      </c>
      <c r="F368">
        <v>1</v>
      </c>
      <c r="G368">
        <v>15.985124000000001</v>
      </c>
      <c r="H368">
        <v>11694184</v>
      </c>
      <c r="I368">
        <v>22724</v>
      </c>
      <c r="J368">
        <f t="shared" si="12"/>
        <v>40898.959150706709</v>
      </c>
      <c r="K368" s="3">
        <v>7.69</v>
      </c>
      <c r="L368" s="8">
        <f t="shared" si="13"/>
        <v>13.840564859572902</v>
      </c>
      <c r="M368" s="13">
        <f>N368*N369*N370*N371*N372*N373*N374*N375*N376*N377*N378*N379*N380*N381*N382*N383*N384*N385*N386*N387*N388*N389*N390*N391*N392*N393</f>
        <v>1.7998133757572043</v>
      </c>
      <c r="N368" s="4">
        <v>1.030288196781497</v>
      </c>
      <c r="O368">
        <v>1.4119999999999999</v>
      </c>
      <c r="P368">
        <v>2.4750000000000001</v>
      </c>
      <c r="Q368">
        <v>0</v>
      </c>
      <c r="R368" s="11">
        <v>0</v>
      </c>
      <c r="S368" s="11">
        <v>0</v>
      </c>
      <c r="T368" s="9">
        <v>0</v>
      </c>
      <c r="U368">
        <v>0</v>
      </c>
      <c r="V368">
        <v>0</v>
      </c>
      <c r="W368">
        <v>0</v>
      </c>
      <c r="X368">
        <v>0</v>
      </c>
      <c r="Y368">
        <f>VLOOKUP(C368,Sheet1!$A$1:$H$52,8, FALSE)</f>
        <v>61.166666666666664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</row>
    <row r="369" spans="1:105" ht="15" x14ac:dyDescent="0.25">
      <c r="A369">
        <v>1993</v>
      </c>
      <c r="B369">
        <v>17</v>
      </c>
      <c r="C369" t="s">
        <v>10</v>
      </c>
      <c r="D369" s="2">
        <v>64.400000000000006</v>
      </c>
      <c r="E369">
        <v>52.419207999999998</v>
      </c>
      <c r="F369">
        <v>1</v>
      </c>
      <c r="G369">
        <v>17.222412970000001</v>
      </c>
      <c r="H369">
        <v>11809579</v>
      </c>
      <c r="I369">
        <v>23317</v>
      </c>
      <c r="J369">
        <f t="shared" si="12"/>
        <v>40732.533492695067</v>
      </c>
      <c r="K369" s="3">
        <v>7.75</v>
      </c>
      <c r="L369" s="8">
        <f t="shared" si="13"/>
        <v>13.538497000831445</v>
      </c>
      <c r="M369" s="13">
        <f>N369*N370*N371*N372*N373*N374*N375*N376*N377*N378*N379*N380*N381*N382*N383*N384*N385*N386*N387*N388*N389*N390*N391*N392*N393</f>
        <v>1.7469028388169605</v>
      </c>
      <c r="N369" s="4">
        <v>1.0295165696638553</v>
      </c>
      <c r="O369">
        <v>1.385</v>
      </c>
      <c r="P369">
        <v>2.3620000000000001</v>
      </c>
      <c r="Q369">
        <v>0</v>
      </c>
      <c r="R369" s="11">
        <v>0</v>
      </c>
      <c r="S369" s="11">
        <v>0</v>
      </c>
      <c r="T369" s="9">
        <v>0</v>
      </c>
      <c r="U369">
        <v>0</v>
      </c>
      <c r="V369">
        <v>0</v>
      </c>
      <c r="W369">
        <v>0</v>
      </c>
      <c r="X369">
        <v>0</v>
      </c>
      <c r="Y369">
        <f>VLOOKUP(C369,Sheet1!$A$1:$H$52,8, FALSE)</f>
        <v>61.166666666666664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</row>
    <row r="370" spans="1:105" ht="15" x14ac:dyDescent="0.25">
      <c r="A370">
        <v>1994</v>
      </c>
      <c r="B370">
        <v>17</v>
      </c>
      <c r="C370" t="s">
        <v>10</v>
      </c>
      <c r="D370" s="2">
        <v>66.8</v>
      </c>
      <c r="E370">
        <v>53.101765999999998</v>
      </c>
      <c r="F370">
        <v>1</v>
      </c>
      <c r="G370">
        <v>17.085101949999999</v>
      </c>
      <c r="H370">
        <v>11912585</v>
      </c>
      <c r="I370">
        <v>24349</v>
      </c>
      <c r="J370">
        <f t="shared" si="12"/>
        <v>41315.835486010968</v>
      </c>
      <c r="K370" s="3">
        <v>7.41</v>
      </c>
      <c r="L370" s="8">
        <f t="shared" si="13"/>
        <v>12.573425641765217</v>
      </c>
      <c r="M370" s="13">
        <f>N370*N371*N372*N373*N374*N375*N376*N377*N378*N379*N380*N381*N382*N383*N384*N385*N386*N387*N388*N389*N390*N391*N392*N393</f>
        <v>1.6968185751370064</v>
      </c>
      <c r="N370" s="4">
        <v>1.026074415921546</v>
      </c>
      <c r="O370">
        <v>1.355</v>
      </c>
      <c r="P370">
        <v>2.4089999999999998</v>
      </c>
      <c r="Q370">
        <v>0</v>
      </c>
      <c r="R370" s="11">
        <v>0</v>
      </c>
      <c r="S370" s="11">
        <v>0</v>
      </c>
      <c r="T370" s="9">
        <v>0</v>
      </c>
      <c r="U370">
        <v>0</v>
      </c>
      <c r="V370">
        <v>0</v>
      </c>
      <c r="W370">
        <v>0</v>
      </c>
      <c r="X370">
        <v>0</v>
      </c>
      <c r="Y370">
        <f>VLOOKUP(C370,Sheet1!$A$1:$H$52,8, FALSE)</f>
        <v>61.166666666666664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1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</row>
    <row r="371" spans="1:105" ht="15" x14ac:dyDescent="0.25">
      <c r="A371">
        <v>1995</v>
      </c>
      <c r="B371">
        <v>17</v>
      </c>
      <c r="C371" t="s">
        <v>10</v>
      </c>
      <c r="D371" s="2">
        <v>67.5</v>
      </c>
      <c r="E371">
        <v>52.390008999999999</v>
      </c>
      <c r="F371">
        <v>1</v>
      </c>
      <c r="G371">
        <v>17.293236060000002</v>
      </c>
      <c r="H371">
        <v>12008437</v>
      </c>
      <c r="I371">
        <v>25633</v>
      </c>
      <c r="J371">
        <f t="shared" si="12"/>
        <v>42389.274950806765</v>
      </c>
      <c r="K371" s="3">
        <v>7.69</v>
      </c>
      <c r="L371" s="8">
        <f t="shared" si="13"/>
        <v>12.716947855175126</v>
      </c>
      <c r="M371" s="13">
        <f>N371*N372*N373*N374*N375*N376*N377*N378*N379*N380*N381*N382*N383*N384*N385*N386*N387*N388*N389*N390*N391*N392*N393</f>
        <v>1.653699330972058</v>
      </c>
      <c r="N371" s="4">
        <v>1.0280541968853656</v>
      </c>
      <c r="O371">
        <v>1.3180000000000001</v>
      </c>
      <c r="P371">
        <v>2.5859999999999999</v>
      </c>
      <c r="Q371">
        <v>0</v>
      </c>
      <c r="R371" s="11">
        <v>0</v>
      </c>
      <c r="S371" s="11">
        <v>0</v>
      </c>
      <c r="T371" s="9">
        <v>0</v>
      </c>
      <c r="U371">
        <v>0</v>
      </c>
      <c r="V371">
        <v>0</v>
      </c>
      <c r="W371">
        <v>0</v>
      </c>
      <c r="X371">
        <v>0</v>
      </c>
      <c r="Y371">
        <f>VLOOKUP(C371,Sheet1!$A$1:$H$52,8, FALSE)</f>
        <v>61.166666666666664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</row>
    <row r="372" spans="1:105" ht="15" x14ac:dyDescent="0.25">
      <c r="A372">
        <v>1996</v>
      </c>
      <c r="B372">
        <v>17</v>
      </c>
      <c r="C372" t="s">
        <v>10</v>
      </c>
      <c r="D372" s="2">
        <v>75.2</v>
      </c>
      <c r="E372">
        <v>54.753056999999998</v>
      </c>
      <c r="F372">
        <v>1</v>
      </c>
      <c r="G372">
        <v>18.290113460000001</v>
      </c>
      <c r="H372">
        <v>12101997</v>
      </c>
      <c r="I372">
        <v>27066</v>
      </c>
      <c r="J372">
        <f t="shared" si="12"/>
        <v>43537.613316198192</v>
      </c>
      <c r="K372" s="3">
        <v>7.69</v>
      </c>
      <c r="L372" s="8">
        <f t="shared" si="13"/>
        <v>12.369919692661055</v>
      </c>
      <c r="M372" s="13">
        <f>N372*N373*N374*N375*N376*N377*N378*N379*N380*N381*N382*N383*N384*N385*N386*N387*N388*N389*N390*N391*N392*N393</f>
        <v>1.6085721316854427</v>
      </c>
      <c r="N372" s="4">
        <v>1.029312041999344</v>
      </c>
      <c r="O372">
        <v>1.2889999999999999</v>
      </c>
      <c r="P372">
        <v>3.0339999999999998</v>
      </c>
      <c r="Q372">
        <v>0</v>
      </c>
      <c r="R372" s="11">
        <v>0</v>
      </c>
      <c r="S372" s="11">
        <v>0</v>
      </c>
      <c r="T372" s="9">
        <v>0</v>
      </c>
      <c r="U372">
        <v>0</v>
      </c>
      <c r="V372">
        <v>0</v>
      </c>
      <c r="W372">
        <v>0</v>
      </c>
      <c r="X372">
        <v>0</v>
      </c>
      <c r="Y372">
        <f>VLOOKUP(C372,Sheet1!$A$1:$H$52,8, FALSE)</f>
        <v>61.166666666666664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</row>
    <row r="373" spans="1:105" ht="15" x14ac:dyDescent="0.25">
      <c r="A373">
        <v>1997</v>
      </c>
      <c r="B373">
        <v>17</v>
      </c>
      <c r="C373" t="s">
        <v>10</v>
      </c>
      <c r="D373" s="2">
        <v>80.2</v>
      </c>
      <c r="E373">
        <v>58.076430999999999</v>
      </c>
      <c r="F373">
        <v>1</v>
      </c>
      <c r="G373">
        <v>18.430940939999999</v>
      </c>
      <c r="H373">
        <v>12185715</v>
      </c>
      <c r="I373">
        <v>28422</v>
      </c>
      <c r="J373">
        <f t="shared" si="12"/>
        <v>44416.88745616829</v>
      </c>
      <c r="K373" s="3">
        <v>7.71</v>
      </c>
      <c r="L373" s="8">
        <f t="shared" si="13"/>
        <v>12.048912894485172</v>
      </c>
      <c r="M373" s="13">
        <f>N373*N374*N375*N376*N377*N378*N379*N380*N381*N382*N383*N384*N385*N386*N387*N388*N389*N390*N391*N392*N393</f>
        <v>1.5627643183508653</v>
      </c>
      <c r="N373" s="4">
        <v>1.0233768993730741</v>
      </c>
      <c r="O373">
        <v>1.2729999999999999</v>
      </c>
      <c r="P373">
        <v>2.7879999999999998</v>
      </c>
      <c r="Q373">
        <v>0</v>
      </c>
      <c r="R373" s="11">
        <v>0</v>
      </c>
      <c r="S373" s="11">
        <v>0</v>
      </c>
      <c r="T373" s="9">
        <v>0</v>
      </c>
      <c r="U373">
        <v>0</v>
      </c>
      <c r="V373">
        <v>0</v>
      </c>
      <c r="W373">
        <v>0</v>
      </c>
      <c r="X373">
        <v>0</v>
      </c>
      <c r="Y373">
        <f>VLOOKUP(C373,Sheet1!$A$1:$H$52,8, FALSE)</f>
        <v>61.166666666666664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</row>
    <row r="374" spans="1:105" ht="15" x14ac:dyDescent="0.25">
      <c r="A374">
        <v>1998</v>
      </c>
      <c r="B374">
        <v>17</v>
      </c>
      <c r="C374" t="s">
        <v>10</v>
      </c>
      <c r="D374" s="2">
        <v>79.2</v>
      </c>
      <c r="E374">
        <v>57.054161000000001</v>
      </c>
      <c r="F374">
        <v>2</v>
      </c>
      <c r="G374">
        <v>17.498374420000001</v>
      </c>
      <c r="H374">
        <v>12271847</v>
      </c>
      <c r="I374">
        <v>29934</v>
      </c>
      <c r="J374">
        <f t="shared" si="12"/>
        <v>45711.200960440256</v>
      </c>
      <c r="K374" s="3">
        <v>7.46</v>
      </c>
      <c r="L374" s="8">
        <f t="shared" si="13"/>
        <v>11.391914183366215</v>
      </c>
      <c r="M374" s="13">
        <f>N374*N375*N376*N377*N378*N379*N380*N381*N382*N383*N384*N385*N386*N387*N388*N389*N390*N391*N392*N393</f>
        <v>1.5270662444190637</v>
      </c>
      <c r="N374" s="4">
        <v>1.0155227909874363</v>
      </c>
      <c r="O374">
        <v>1.252</v>
      </c>
      <c r="P374">
        <v>2.0790000000000002</v>
      </c>
      <c r="Q374">
        <v>0</v>
      </c>
      <c r="R374" s="11">
        <v>0</v>
      </c>
      <c r="S374" s="11">
        <v>0</v>
      </c>
      <c r="T374" s="9">
        <v>0</v>
      </c>
      <c r="U374">
        <v>0</v>
      </c>
      <c r="V374">
        <v>0</v>
      </c>
      <c r="W374">
        <v>0</v>
      </c>
      <c r="X374">
        <v>0</v>
      </c>
      <c r="Y374">
        <f>VLOOKUP(C374,Sheet1!$A$1:$H$52,8, FALSE)</f>
        <v>61.166666666666664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</row>
    <row r="375" spans="1:105" ht="15" x14ac:dyDescent="0.25">
      <c r="A375">
        <v>1999</v>
      </c>
      <c r="B375">
        <v>17</v>
      </c>
      <c r="C375" t="s">
        <v>10</v>
      </c>
      <c r="D375" s="2">
        <v>80.099999999999994</v>
      </c>
      <c r="E375">
        <v>53.602530000000002</v>
      </c>
      <c r="F375">
        <v>2</v>
      </c>
      <c r="G375">
        <v>18.180265840000001</v>
      </c>
      <c r="H375">
        <v>12359020</v>
      </c>
      <c r="I375">
        <v>31024</v>
      </c>
      <c r="J375">
        <f t="shared" si="12"/>
        <v>46651.541045958787</v>
      </c>
      <c r="K375" s="3">
        <v>6.96</v>
      </c>
      <c r="L375" s="8">
        <f t="shared" si="13"/>
        <v>10.465920760697303</v>
      </c>
      <c r="M375" s="13">
        <f>N375*N376*N377*N378*N379*N380*N381*N382*N383*N384*N385*N386*N387*N388*N389*N390*N391*N392*N393</f>
        <v>1.5037242472266241</v>
      </c>
      <c r="N375" s="4">
        <v>1.0218802719697357</v>
      </c>
      <c r="O375">
        <v>1.216</v>
      </c>
      <c r="P375">
        <v>2.4359999999999999</v>
      </c>
      <c r="Q375">
        <v>0</v>
      </c>
      <c r="R375" s="11">
        <v>0</v>
      </c>
      <c r="S375" s="11">
        <v>0</v>
      </c>
      <c r="T375" s="9">
        <v>0</v>
      </c>
      <c r="U375">
        <v>0</v>
      </c>
      <c r="V375">
        <v>0</v>
      </c>
      <c r="W375">
        <v>0</v>
      </c>
      <c r="X375">
        <v>0</v>
      </c>
      <c r="Y375">
        <f>VLOOKUP(C375,Sheet1!$A$1:$H$52,8, FALSE)</f>
        <v>61.166666666666664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</row>
    <row r="376" spans="1:105" ht="15" x14ac:dyDescent="0.25">
      <c r="A376">
        <v>2000</v>
      </c>
      <c r="B376">
        <v>17</v>
      </c>
      <c r="C376" t="s">
        <v>10</v>
      </c>
      <c r="D376" s="2">
        <v>86.5</v>
      </c>
      <c r="E376">
        <v>53.333167000000003</v>
      </c>
      <c r="F376">
        <v>2</v>
      </c>
      <c r="G376">
        <v>18.645028809999999</v>
      </c>
      <c r="H376">
        <v>12434161</v>
      </c>
      <c r="I376">
        <v>33169</v>
      </c>
      <c r="J376">
        <f t="shared" si="12"/>
        <v>48809.073748061441</v>
      </c>
      <c r="K376" s="3">
        <v>6.94</v>
      </c>
      <c r="L376" s="8">
        <f t="shared" si="13"/>
        <v>10.212396267947373</v>
      </c>
      <c r="M376" s="13">
        <f>N376*N377*N378*N379*N380*N381*N382*N383*N384*N385*N386*N387*N388*N389*N390*N391*N392*N393</f>
        <v>1.4715268397618693</v>
      </c>
      <c r="N376" s="4">
        <v>1.0337685727149935</v>
      </c>
      <c r="O376">
        <v>1.2</v>
      </c>
      <c r="P376">
        <v>4.2939999999999996</v>
      </c>
      <c r="Q376">
        <v>0</v>
      </c>
      <c r="R376" s="11">
        <v>0</v>
      </c>
      <c r="S376" s="11">
        <v>0</v>
      </c>
      <c r="T376" s="9">
        <v>0</v>
      </c>
      <c r="U376">
        <v>0</v>
      </c>
      <c r="V376">
        <v>0</v>
      </c>
      <c r="W376">
        <v>0</v>
      </c>
      <c r="X376">
        <v>0</v>
      </c>
      <c r="Y376">
        <f>VLOOKUP(C376,Sheet1!$A$1:$H$52,8, FALSE)</f>
        <v>61.166666666666664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</row>
    <row r="377" spans="1:105" ht="15" x14ac:dyDescent="0.25">
      <c r="A377">
        <v>2001</v>
      </c>
      <c r="B377">
        <v>17</v>
      </c>
      <c r="C377" t="s">
        <v>10</v>
      </c>
      <c r="D377" s="2">
        <v>86.7</v>
      </c>
      <c r="E377">
        <v>52.684229999999999</v>
      </c>
      <c r="F377">
        <v>2</v>
      </c>
      <c r="G377">
        <v>17.877681410000001</v>
      </c>
      <c r="H377">
        <v>12488445</v>
      </c>
      <c r="I377">
        <v>34230</v>
      </c>
      <c r="J377">
        <f t="shared" si="12"/>
        <v>48724.990345528451</v>
      </c>
      <c r="K377" s="3">
        <v>6.9</v>
      </c>
      <c r="L377" s="8">
        <f t="shared" si="13"/>
        <v>9.8218648373983743</v>
      </c>
      <c r="M377" s="13">
        <f>N377*N378*N379*N380*N381*N382*N383*N384*N385*N386*N387*N388*N389*N390*N391*N392*N393</f>
        <v>1.4234586720867208</v>
      </c>
      <c r="N377" s="4">
        <v>1.0282617111885402</v>
      </c>
      <c r="O377">
        <v>1.232</v>
      </c>
      <c r="P377">
        <v>3.726</v>
      </c>
      <c r="Q377">
        <v>0</v>
      </c>
      <c r="R377" s="11">
        <v>0</v>
      </c>
      <c r="S377" s="11">
        <v>0</v>
      </c>
      <c r="T377" s="9">
        <v>0</v>
      </c>
      <c r="U377">
        <v>0</v>
      </c>
      <c r="V377">
        <v>0</v>
      </c>
      <c r="W377">
        <v>0</v>
      </c>
      <c r="X377">
        <v>0</v>
      </c>
      <c r="Y377">
        <f>VLOOKUP(C377,Sheet1!$A$1:$H$52,8, FALSE)</f>
        <v>61.166666666666664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1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</row>
    <row r="378" spans="1:105" ht="15" x14ac:dyDescent="0.25">
      <c r="A378">
        <v>2002</v>
      </c>
      <c r="B378">
        <v>17</v>
      </c>
      <c r="C378" t="s">
        <v>10</v>
      </c>
      <c r="D378" s="2">
        <v>89.3</v>
      </c>
      <c r="E378">
        <v>52.558878999999997</v>
      </c>
      <c r="F378">
        <v>2</v>
      </c>
      <c r="G378">
        <v>18.01604326</v>
      </c>
      <c r="H378">
        <v>12525556</v>
      </c>
      <c r="I378">
        <v>34522</v>
      </c>
      <c r="J378">
        <f t="shared" si="12"/>
        <v>47790.01274002259</v>
      </c>
      <c r="K378" s="3">
        <v>6.94</v>
      </c>
      <c r="L378" s="8">
        <f t="shared" si="13"/>
        <v>9.6072848738704835</v>
      </c>
      <c r="M378" s="13">
        <f>N378*N379*N380*N381*N382*N383*N384*N385*N386*N387*N388*N389*N390*N391*N392*N393</f>
        <v>1.3843349962349398</v>
      </c>
      <c r="N378" s="4">
        <v>1.0158603162650603</v>
      </c>
      <c r="O378">
        <v>1.25</v>
      </c>
      <c r="P378">
        <v>3.73</v>
      </c>
      <c r="Q378">
        <v>0</v>
      </c>
      <c r="R378" s="11">
        <v>0</v>
      </c>
      <c r="S378" s="11">
        <v>0</v>
      </c>
      <c r="T378" s="9">
        <v>0</v>
      </c>
      <c r="U378">
        <v>0</v>
      </c>
      <c r="V378">
        <v>0</v>
      </c>
      <c r="W378">
        <v>0</v>
      </c>
      <c r="X378">
        <v>0</v>
      </c>
      <c r="Y378">
        <f>VLOOKUP(C378,Sheet1!$A$1:$H$52,8, FALSE)</f>
        <v>61.166666666666664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</row>
    <row r="379" spans="1:105" ht="15" x14ac:dyDescent="0.25">
      <c r="A379">
        <v>2003</v>
      </c>
      <c r="B379">
        <v>17</v>
      </c>
      <c r="C379" t="s">
        <v>10</v>
      </c>
      <c r="D379" s="2">
        <v>89.5</v>
      </c>
      <c r="E379">
        <v>52.504908</v>
      </c>
      <c r="F379">
        <v>2</v>
      </c>
      <c r="G379">
        <v>18.246400739999999</v>
      </c>
      <c r="H379">
        <v>12556006</v>
      </c>
      <c r="I379">
        <v>35039</v>
      </c>
      <c r="J379">
        <f t="shared" si="12"/>
        <v>47748.409064164924</v>
      </c>
      <c r="K379" s="3">
        <v>6.86</v>
      </c>
      <c r="L379" s="8">
        <f t="shared" si="13"/>
        <v>9.348271531155893</v>
      </c>
      <c r="M379" s="13">
        <f>N379*N380*N381*N382*N383*N384*N385*N386*N387*N388*N389*N390*N391*N392*N393</f>
        <v>1.3627217975445909</v>
      </c>
      <c r="N379" s="4">
        <v>1.0227009497336113</v>
      </c>
      <c r="O379">
        <v>1.28</v>
      </c>
      <c r="P379">
        <v>4.66</v>
      </c>
      <c r="Q379">
        <v>0</v>
      </c>
      <c r="R379" s="11">
        <v>0</v>
      </c>
      <c r="S379" s="11">
        <v>0</v>
      </c>
      <c r="T379" s="9">
        <v>0</v>
      </c>
      <c r="U379">
        <v>0</v>
      </c>
      <c r="V379">
        <v>0</v>
      </c>
      <c r="W379">
        <v>0</v>
      </c>
      <c r="X379">
        <v>0</v>
      </c>
      <c r="Y379">
        <f>VLOOKUP(C379,Sheet1!$A$1:$H$52,8, FALSE)</f>
        <v>61.166666666666664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</row>
    <row r="380" spans="1:105" ht="15" x14ac:dyDescent="0.25">
      <c r="A380">
        <v>2004</v>
      </c>
      <c r="B380">
        <v>17</v>
      </c>
      <c r="C380" t="s">
        <v>10</v>
      </c>
      <c r="D380" s="2">
        <v>95.3</v>
      </c>
      <c r="E380">
        <v>53.688270000000003</v>
      </c>
      <c r="F380">
        <v>2</v>
      </c>
      <c r="G380">
        <v>18.747982369999999</v>
      </c>
      <c r="H380">
        <v>12589773</v>
      </c>
      <c r="I380">
        <v>36334</v>
      </c>
      <c r="J380">
        <f t="shared" si="12"/>
        <v>48414.088013590037</v>
      </c>
      <c r="K380" s="3">
        <v>6.8</v>
      </c>
      <c r="L380" s="8">
        <f t="shared" si="13"/>
        <v>9.0608190260475645</v>
      </c>
      <c r="M380" s="13">
        <f>N380*N381*N382*N383*N384*N385*N386*N387*N388*N389*N390*N391*N392*N393</f>
        <v>1.3324733861834654</v>
      </c>
      <c r="N380" s="4">
        <v>1.0267723669309172</v>
      </c>
      <c r="O380">
        <v>1.36</v>
      </c>
      <c r="P380">
        <v>4.7300000000000004</v>
      </c>
      <c r="Q380">
        <v>0</v>
      </c>
      <c r="R380" s="11">
        <v>0</v>
      </c>
      <c r="S380" s="11">
        <v>0</v>
      </c>
      <c r="T380" s="9">
        <v>0</v>
      </c>
      <c r="U380">
        <v>0</v>
      </c>
      <c r="V380">
        <v>0</v>
      </c>
      <c r="W380">
        <v>0</v>
      </c>
      <c r="X380">
        <v>0</v>
      </c>
      <c r="Y380">
        <f>VLOOKUP(C380,Sheet1!$A$1:$H$52,8, FALSE)</f>
        <v>61.166666666666664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</row>
    <row r="381" spans="1:105" ht="15" x14ac:dyDescent="0.25">
      <c r="A381">
        <v>2005</v>
      </c>
      <c r="B381">
        <v>17</v>
      </c>
      <c r="C381" t="s">
        <v>10</v>
      </c>
      <c r="D381" s="2">
        <v>94.5</v>
      </c>
      <c r="E381">
        <v>53.837809999999998</v>
      </c>
      <c r="F381">
        <v>2</v>
      </c>
      <c r="G381">
        <v>19.232180840000002</v>
      </c>
      <c r="H381">
        <v>12609903</v>
      </c>
      <c r="I381">
        <v>37793</v>
      </c>
      <c r="J381">
        <f t="shared" si="12"/>
        <v>49045.112924644847</v>
      </c>
      <c r="K381" s="3">
        <v>6.95</v>
      </c>
      <c r="L381" s="8">
        <f t="shared" si="13"/>
        <v>9.0192240580605336</v>
      </c>
      <c r="M381" s="13">
        <f>N381*N382*N383*N384*N385*N386*N387*N388*N389*N390*N391*N392*N393</f>
        <v>1.2977300802964795</v>
      </c>
      <c r="N381" s="4">
        <v>1.0339274684549546</v>
      </c>
      <c r="O381">
        <v>1.54</v>
      </c>
      <c r="P381">
        <v>7.06</v>
      </c>
      <c r="Q381">
        <v>0</v>
      </c>
      <c r="R381" s="11">
        <v>0</v>
      </c>
      <c r="S381" s="11">
        <v>0</v>
      </c>
      <c r="T381" s="9">
        <v>0</v>
      </c>
      <c r="U381">
        <v>0</v>
      </c>
      <c r="V381">
        <v>0</v>
      </c>
      <c r="W381">
        <v>0</v>
      </c>
      <c r="X381">
        <v>0</v>
      </c>
      <c r="Y381">
        <f>VLOOKUP(C381,Sheet1!$A$1:$H$52,8, FALSE)</f>
        <v>61.166666666666664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</row>
    <row r="382" spans="1:105" ht="15" x14ac:dyDescent="0.25">
      <c r="A382">
        <v>2006</v>
      </c>
      <c r="B382">
        <v>17</v>
      </c>
      <c r="C382" t="s">
        <v>10</v>
      </c>
      <c r="D382" s="2">
        <v>92.9</v>
      </c>
      <c r="E382">
        <v>53.699784000000001</v>
      </c>
      <c r="F382">
        <v>2</v>
      </c>
      <c r="G382">
        <v>18.551343129999999</v>
      </c>
      <c r="H382">
        <v>12643955</v>
      </c>
      <c r="I382">
        <v>40214</v>
      </c>
      <c r="J382">
        <f t="shared" si="12"/>
        <v>50474.447232771505</v>
      </c>
      <c r="K382" s="3">
        <v>7.07</v>
      </c>
      <c r="L382" s="8">
        <f t="shared" si="13"/>
        <v>8.8738832728824431</v>
      </c>
      <c r="M382" s="13">
        <f>N382*N383*N384*N385*N386*N387*N388*N389*N390*N391*N392*N393</f>
        <v>1.2551461489225519</v>
      </c>
      <c r="N382" s="4">
        <v>1.0322594410070407</v>
      </c>
      <c r="O382">
        <v>1.69</v>
      </c>
      <c r="P382">
        <v>7.85</v>
      </c>
      <c r="Q382">
        <v>0</v>
      </c>
      <c r="R382" s="11">
        <v>0</v>
      </c>
      <c r="S382" s="11">
        <v>0</v>
      </c>
      <c r="T382" s="9">
        <v>0</v>
      </c>
      <c r="U382">
        <v>0</v>
      </c>
      <c r="V382">
        <v>0</v>
      </c>
      <c r="W382">
        <v>0</v>
      </c>
      <c r="X382">
        <v>0</v>
      </c>
      <c r="Y382">
        <f>VLOOKUP(C382,Sheet1!$A$1:$H$52,8, FALSE)</f>
        <v>61.166666666666664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1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</row>
    <row r="383" spans="1:105" ht="15" x14ac:dyDescent="0.25">
      <c r="A383">
        <v>2007</v>
      </c>
      <c r="B383">
        <v>17</v>
      </c>
      <c r="C383" t="s">
        <v>10</v>
      </c>
      <c r="D383" s="2">
        <v>97.9</v>
      </c>
      <c r="E383">
        <v>53.717419</v>
      </c>
      <c r="F383">
        <v>2</v>
      </c>
      <c r="G383">
        <v>19.087488090000001</v>
      </c>
      <c r="H383">
        <v>12695866</v>
      </c>
      <c r="I383">
        <v>42381</v>
      </c>
      <c r="J383">
        <f t="shared" si="12"/>
        <v>51531.956816584694</v>
      </c>
      <c r="K383" s="3">
        <v>8.4600000000000009</v>
      </c>
      <c r="L383" s="8">
        <f t="shared" si="13"/>
        <v>10.286693439708987</v>
      </c>
      <c r="M383" s="13">
        <f>N383*N384*N385*N386*N387*N388*N389*N390*N391*N392*N393</f>
        <v>1.2159212103674923</v>
      </c>
      <c r="N383" s="4">
        <v>1.0285267248150136</v>
      </c>
      <c r="O383">
        <v>1.77</v>
      </c>
      <c r="P383">
        <v>8.64</v>
      </c>
      <c r="Q383">
        <v>1</v>
      </c>
      <c r="R383" s="11">
        <v>25</v>
      </c>
      <c r="S383" s="11">
        <f>R383/AVERAGE(D366:D382)</f>
        <v>0.32236043689320387</v>
      </c>
      <c r="T383" s="9">
        <v>1</v>
      </c>
      <c r="U383">
        <v>0</v>
      </c>
      <c r="V383">
        <v>0</v>
      </c>
      <c r="W383">
        <v>0</v>
      </c>
      <c r="X383">
        <v>0</v>
      </c>
      <c r="Y383">
        <f>VLOOKUP(C383,Sheet1!$A$1:$H$52,8, FALSE)</f>
        <v>61.166666666666664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</row>
    <row r="384" spans="1:105" ht="15" x14ac:dyDescent="0.25">
      <c r="A384">
        <v>2008</v>
      </c>
      <c r="B384">
        <v>17</v>
      </c>
      <c r="C384" t="s">
        <v>10</v>
      </c>
      <c r="D384" s="2">
        <v>97.8</v>
      </c>
      <c r="E384">
        <v>53.165602999999997</v>
      </c>
      <c r="F384">
        <v>3</v>
      </c>
      <c r="G384">
        <v>18.889967680000002</v>
      </c>
      <c r="H384">
        <v>12747038</v>
      </c>
      <c r="I384">
        <v>43267</v>
      </c>
      <c r="J384">
        <f t="shared" si="12"/>
        <v>51150.11767772233</v>
      </c>
      <c r="K384" s="3">
        <v>9.23</v>
      </c>
      <c r="L384" s="8">
        <f t="shared" si="13"/>
        <v>10.911678326793563</v>
      </c>
      <c r="M384" s="13">
        <f>N384*N385*N386*N387*N388*N389*N390*N391*N392*N393</f>
        <v>1.1821970018194543</v>
      </c>
      <c r="N384" s="4">
        <v>1.03839100296651</v>
      </c>
      <c r="O384">
        <v>2.0699999999999998</v>
      </c>
      <c r="P384">
        <v>13.62</v>
      </c>
      <c r="Q384">
        <v>1</v>
      </c>
      <c r="R384" s="11">
        <v>25</v>
      </c>
      <c r="S384" s="11">
        <v>0.32236043689320387</v>
      </c>
      <c r="T384" s="9">
        <v>1</v>
      </c>
      <c r="U384">
        <v>0</v>
      </c>
      <c r="V384">
        <v>0</v>
      </c>
      <c r="W384">
        <v>0</v>
      </c>
      <c r="X384">
        <v>0</v>
      </c>
      <c r="Y384">
        <f>VLOOKUP(C384,Sheet1!$A$1:$H$52,8, FALSE)</f>
        <v>61.166666666666664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</row>
    <row r="385" spans="1:105" ht="15" x14ac:dyDescent="0.25">
      <c r="A385">
        <v>2009</v>
      </c>
      <c r="B385">
        <v>17</v>
      </c>
      <c r="C385" t="s">
        <v>10</v>
      </c>
      <c r="D385" s="2">
        <v>91.4</v>
      </c>
      <c r="E385">
        <v>51.896301999999999</v>
      </c>
      <c r="F385">
        <v>3</v>
      </c>
      <c r="G385">
        <v>17.632093900000001</v>
      </c>
      <c r="H385">
        <v>12796778</v>
      </c>
      <c r="I385">
        <v>41042</v>
      </c>
      <c r="J385">
        <f t="shared" si="12"/>
        <v>46725.876100680056</v>
      </c>
      <c r="K385" s="3">
        <v>9.15</v>
      </c>
      <c r="L385" s="8">
        <f t="shared" si="13"/>
        <v>10.417176704868734</v>
      </c>
      <c r="M385" s="13">
        <f>N385*N386*N387*N388*N389*N390*N391*N392*N393</f>
        <v>1.138489257362703</v>
      </c>
      <c r="N385" s="4">
        <v>0.99644453733700245</v>
      </c>
      <c r="O385">
        <v>2.21</v>
      </c>
      <c r="P385">
        <v>8.98</v>
      </c>
      <c r="Q385">
        <v>1</v>
      </c>
      <c r="R385" s="11">
        <v>25</v>
      </c>
      <c r="S385" s="11">
        <v>0.32236043689320387</v>
      </c>
      <c r="T385" s="9">
        <v>1</v>
      </c>
      <c r="U385">
        <v>0</v>
      </c>
      <c r="V385">
        <v>0</v>
      </c>
      <c r="W385">
        <v>0</v>
      </c>
      <c r="X385">
        <v>0</v>
      </c>
      <c r="Y385">
        <f>VLOOKUP(C385,Sheet1!$A$1:$H$52,8, FALSE)</f>
        <v>61.166666666666664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1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</row>
    <row r="386" spans="1:105" ht="15" x14ac:dyDescent="0.25">
      <c r="A386">
        <v>2010</v>
      </c>
      <c r="B386">
        <v>17</v>
      </c>
      <c r="C386" t="s">
        <v>10</v>
      </c>
      <c r="D386" s="2">
        <v>95.1</v>
      </c>
      <c r="E386">
        <v>52.114967</v>
      </c>
      <c r="F386">
        <v>3</v>
      </c>
      <c r="G386">
        <v>17.971887639999998</v>
      </c>
      <c r="H386">
        <v>12840503</v>
      </c>
      <c r="I386">
        <v>42093</v>
      </c>
      <c r="J386">
        <f t="shared" ref="J386:J449" si="14">I386*M386</f>
        <v>48093.422678838622</v>
      </c>
      <c r="K386" s="3">
        <v>9.1300000000000008</v>
      </c>
      <c r="L386" s="8">
        <f t="shared" ref="L386:L449" si="15">K386*M386</f>
        <v>10.431495713249156</v>
      </c>
      <c r="M386" s="13">
        <f>N386*N387*N388*N389*N390*N391*N392*N393</f>
        <v>1.1425515567633246</v>
      </c>
      <c r="N386" s="4">
        <v>1.0164004344238988</v>
      </c>
      <c r="O386">
        <v>2.27</v>
      </c>
      <c r="P386">
        <v>12.57</v>
      </c>
      <c r="Q386">
        <v>1</v>
      </c>
      <c r="R386" s="11">
        <v>25</v>
      </c>
      <c r="S386" s="11">
        <v>0.32236043689320387</v>
      </c>
      <c r="T386" s="9">
        <v>1</v>
      </c>
      <c r="U386">
        <v>0</v>
      </c>
      <c r="V386">
        <v>0</v>
      </c>
      <c r="W386">
        <v>0</v>
      </c>
      <c r="X386">
        <v>0</v>
      </c>
      <c r="Y386">
        <f>VLOOKUP(C386,Sheet1!$A$1:$H$52,8, FALSE)</f>
        <v>61.166666666666664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</row>
    <row r="387" spans="1:105" ht="15" x14ac:dyDescent="0.25">
      <c r="A387">
        <v>2011</v>
      </c>
      <c r="B387">
        <v>17</v>
      </c>
      <c r="C387" t="s">
        <v>10</v>
      </c>
      <c r="D387" s="2">
        <v>92.3</v>
      </c>
      <c r="E387">
        <v>51.980136999999999</v>
      </c>
      <c r="F387">
        <v>3</v>
      </c>
      <c r="G387">
        <v>17.837189970000001</v>
      </c>
      <c r="H387">
        <v>12867454</v>
      </c>
      <c r="I387">
        <v>44140</v>
      </c>
      <c r="J387">
        <f t="shared" si="14"/>
        <v>49618.461393238591</v>
      </c>
      <c r="K387" s="3">
        <v>8.9700000000000006</v>
      </c>
      <c r="L387" s="8">
        <f t="shared" si="15"/>
        <v>10.083316690016995</v>
      </c>
      <c r="M387" s="13">
        <f>N387*N388*N389*N390*N391*N392*N393</f>
        <v>1.1241155730230763</v>
      </c>
      <c r="N387" s="4">
        <v>1.0315684156862206</v>
      </c>
      <c r="O387">
        <v>2.39</v>
      </c>
      <c r="P387">
        <v>18.350000000000001</v>
      </c>
      <c r="Q387">
        <v>1</v>
      </c>
      <c r="R387" s="11">
        <v>25</v>
      </c>
      <c r="S387" s="11">
        <v>0.32236043689320387</v>
      </c>
      <c r="T387" s="9">
        <v>1</v>
      </c>
      <c r="U387">
        <v>0</v>
      </c>
      <c r="V387">
        <v>0</v>
      </c>
      <c r="W387">
        <v>0</v>
      </c>
      <c r="X387">
        <v>0</v>
      </c>
      <c r="Y387">
        <f>VLOOKUP(C387,Sheet1!$A$1:$H$52,8, FALSE)</f>
        <v>61.166666666666664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1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</row>
    <row r="388" spans="1:105" ht="15" x14ac:dyDescent="0.25">
      <c r="A388">
        <v>2012</v>
      </c>
      <c r="B388">
        <v>17</v>
      </c>
      <c r="C388" t="s">
        <v>10</v>
      </c>
      <c r="D388" s="2">
        <v>86.3</v>
      </c>
      <c r="E388">
        <v>50.855564000000001</v>
      </c>
      <c r="F388">
        <v>3</v>
      </c>
      <c r="G388">
        <v>16.829856379999999</v>
      </c>
      <c r="H388">
        <v>12882510</v>
      </c>
      <c r="I388">
        <v>46050</v>
      </c>
      <c r="J388">
        <f t="shared" si="14"/>
        <v>50181.375612665659</v>
      </c>
      <c r="K388" s="3">
        <v>8.4</v>
      </c>
      <c r="L388" s="8">
        <f t="shared" si="15"/>
        <v>9.1536059749487855</v>
      </c>
      <c r="M388" s="13">
        <f>N388*N389*N390*N391*N392*N393</f>
        <v>1.0897149970177125</v>
      </c>
      <c r="N388" s="4">
        <v>1.020693372652606</v>
      </c>
      <c r="O388">
        <v>2.38</v>
      </c>
      <c r="P388">
        <v>21.03</v>
      </c>
      <c r="Q388">
        <v>1</v>
      </c>
      <c r="R388" s="11">
        <v>25</v>
      </c>
      <c r="S388" s="11">
        <v>0.32236043689320387</v>
      </c>
      <c r="T388" s="9">
        <v>1</v>
      </c>
      <c r="U388">
        <v>0</v>
      </c>
      <c r="V388">
        <v>0</v>
      </c>
      <c r="W388">
        <v>0</v>
      </c>
      <c r="X388">
        <v>0</v>
      </c>
      <c r="Y388">
        <f>VLOOKUP(C388,Sheet1!$A$1:$H$52,8, FALSE)</f>
        <v>61.166666666666664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</row>
    <row r="389" spans="1:105" ht="15" x14ac:dyDescent="0.25">
      <c r="A389">
        <v>2013</v>
      </c>
      <c r="B389">
        <v>17</v>
      </c>
      <c r="C389" t="s">
        <v>10</v>
      </c>
      <c r="D389" s="2">
        <v>90</v>
      </c>
      <c r="E389">
        <v>51.184897999999997</v>
      </c>
      <c r="F389">
        <v>3</v>
      </c>
      <c r="G389">
        <v>17.85237012</v>
      </c>
      <c r="H389">
        <v>12895129</v>
      </c>
      <c r="I389">
        <v>47124</v>
      </c>
      <c r="J389">
        <f t="shared" si="14"/>
        <v>50310.632845600245</v>
      </c>
      <c r="K389" s="3">
        <v>8.26</v>
      </c>
      <c r="L389" s="8">
        <f t="shared" si="15"/>
        <v>8.8185601244516167</v>
      </c>
      <c r="M389" s="13">
        <f>N389*N390*N391*N392*N393</f>
        <v>1.0676222910958375</v>
      </c>
      <c r="N389" s="4">
        <v>1.0146483265562714</v>
      </c>
      <c r="O389">
        <v>2.34</v>
      </c>
      <c r="P389">
        <v>19.260000000000002</v>
      </c>
      <c r="Q389">
        <v>1</v>
      </c>
      <c r="R389" s="11">
        <v>25</v>
      </c>
      <c r="S389" s="11">
        <v>0.32236043689320387</v>
      </c>
      <c r="T389" s="9">
        <v>1</v>
      </c>
      <c r="U389">
        <v>0</v>
      </c>
      <c r="V389">
        <v>0</v>
      </c>
      <c r="W389">
        <v>0</v>
      </c>
      <c r="X389">
        <v>0</v>
      </c>
      <c r="Y389">
        <f>VLOOKUP(C389,Sheet1!$A$1:$H$52,8, FALSE)</f>
        <v>61.166666666666664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</row>
    <row r="390" spans="1:105" ht="15" x14ac:dyDescent="0.25">
      <c r="A390">
        <v>2014</v>
      </c>
      <c r="B390">
        <v>17</v>
      </c>
      <c r="C390" t="s">
        <v>10</v>
      </c>
      <c r="D390" s="2">
        <v>88.9</v>
      </c>
      <c r="E390">
        <v>51.030982999999999</v>
      </c>
      <c r="F390">
        <v>3</v>
      </c>
      <c r="G390">
        <v>18.10034413</v>
      </c>
      <c r="H390">
        <v>12884493</v>
      </c>
      <c r="I390">
        <v>49461</v>
      </c>
      <c r="J390">
        <f t="shared" si="14"/>
        <v>52043.318613764706</v>
      </c>
      <c r="K390" s="3">
        <v>9.36</v>
      </c>
      <c r="L390" s="8">
        <f t="shared" si="15"/>
        <v>9.8486779932641397</v>
      </c>
      <c r="M390" s="13">
        <f>N390*N391*N392*N393</f>
        <v>1.0522091873145449</v>
      </c>
      <c r="N390" s="4">
        <v>1.0162222297740822</v>
      </c>
      <c r="O390">
        <v>2.37</v>
      </c>
      <c r="P390">
        <v>18.3</v>
      </c>
      <c r="Q390">
        <v>1</v>
      </c>
      <c r="R390" s="11">
        <v>25</v>
      </c>
      <c r="S390" s="11">
        <v>0.32236043689320387</v>
      </c>
      <c r="T390" s="9">
        <v>1</v>
      </c>
      <c r="U390">
        <v>0</v>
      </c>
      <c r="V390">
        <v>0</v>
      </c>
      <c r="W390">
        <v>0</v>
      </c>
      <c r="X390">
        <v>0</v>
      </c>
      <c r="Y390">
        <f>VLOOKUP(C390,Sheet1!$A$1:$H$52,8, FALSE)</f>
        <v>61.166666666666664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1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</row>
    <row r="391" spans="1:105" ht="15" x14ac:dyDescent="0.25">
      <c r="A391">
        <v>2015</v>
      </c>
      <c r="B391">
        <v>17</v>
      </c>
      <c r="C391" t="s">
        <v>10</v>
      </c>
      <c r="D391" s="2">
        <v>77.3</v>
      </c>
      <c r="E391">
        <v>49.583347000000003</v>
      </c>
      <c r="F391">
        <v>3</v>
      </c>
      <c r="G391">
        <v>16.78148079</v>
      </c>
      <c r="H391">
        <v>12858913</v>
      </c>
      <c r="I391">
        <v>51753</v>
      </c>
      <c r="J391">
        <f t="shared" si="14"/>
        <v>53585.702492648299</v>
      </c>
      <c r="K391" s="3">
        <v>9.4</v>
      </c>
      <c r="L391" s="8">
        <f t="shared" si="15"/>
        <v>9.7328773874151064</v>
      </c>
      <c r="M391" s="13">
        <f>N391*N392*N393</f>
        <v>1.0354124880228837</v>
      </c>
      <c r="N391" s="4">
        <v>1.0011862713555244</v>
      </c>
      <c r="O391">
        <v>2.2200000000000002</v>
      </c>
      <c r="P391">
        <v>9.89</v>
      </c>
      <c r="Q391">
        <v>1</v>
      </c>
      <c r="R391" s="11">
        <v>25</v>
      </c>
      <c r="S391" s="11">
        <v>0.32236043689320387</v>
      </c>
      <c r="T391" s="9">
        <v>1</v>
      </c>
      <c r="U391">
        <v>0</v>
      </c>
      <c r="V391" s="6">
        <v>0</v>
      </c>
      <c r="W391">
        <v>0</v>
      </c>
      <c r="X391">
        <v>0</v>
      </c>
      <c r="Y391">
        <f>VLOOKUP(C391,Sheet1!$A$1:$H$52,8, FALSE)</f>
        <v>61.166666666666664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1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</row>
    <row r="392" spans="1:105" ht="15" x14ac:dyDescent="0.25">
      <c r="A392">
        <v>2016</v>
      </c>
      <c r="B392">
        <v>17</v>
      </c>
      <c r="C392" t="s">
        <v>10</v>
      </c>
      <c r="D392" s="2">
        <v>67.2</v>
      </c>
      <c r="E392">
        <v>47.839131000000002</v>
      </c>
      <c r="F392">
        <v>3</v>
      </c>
      <c r="G392">
        <v>15.90861636</v>
      </c>
      <c r="H392">
        <v>12820527</v>
      </c>
      <c r="I392">
        <v>52417</v>
      </c>
      <c r="J392">
        <f t="shared" si="14"/>
        <v>54208.909907657835</v>
      </c>
      <c r="K392" s="3">
        <v>9.3800000000000008</v>
      </c>
      <c r="L392" s="8">
        <f t="shared" si="15"/>
        <v>9.7006615207629316</v>
      </c>
      <c r="M392" s="13">
        <f>N392*N393</f>
        <v>1.0341856631943422</v>
      </c>
      <c r="N392" s="4">
        <v>1.0126158320570537</v>
      </c>
      <c r="O392">
        <v>2.11</v>
      </c>
      <c r="P392">
        <v>8.4499999999999993</v>
      </c>
      <c r="Q392">
        <v>1</v>
      </c>
      <c r="R392" s="11">
        <v>25</v>
      </c>
      <c r="S392" s="11">
        <v>0.32236043689320387</v>
      </c>
      <c r="T392" s="9">
        <v>1</v>
      </c>
      <c r="U392">
        <v>0</v>
      </c>
      <c r="V392" s="6">
        <v>0</v>
      </c>
      <c r="W392">
        <v>0</v>
      </c>
      <c r="X392">
        <v>0</v>
      </c>
      <c r="Y392">
        <f>VLOOKUP(C392,Sheet1!$A$1:$H$52,8, FALSE)</f>
        <v>61.166666666666664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1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</row>
    <row r="393" spans="1:105" ht="15" x14ac:dyDescent="0.25">
      <c r="A393">
        <v>2017</v>
      </c>
      <c r="B393">
        <v>17</v>
      </c>
      <c r="C393" t="s">
        <v>10</v>
      </c>
      <c r="D393" s="2">
        <v>65.099999999999994</v>
      </c>
      <c r="E393">
        <v>47.687372000000003</v>
      </c>
      <c r="F393">
        <v>3</v>
      </c>
      <c r="G393">
        <v>15.82996239</v>
      </c>
      <c r="H393">
        <v>12778828</v>
      </c>
      <c r="I393">
        <v>54252</v>
      </c>
      <c r="J393">
        <f t="shared" si="14"/>
        <v>55407.627279185428</v>
      </c>
      <c r="K393" s="3">
        <v>9.49</v>
      </c>
      <c r="L393" s="8">
        <f t="shared" si="15"/>
        <v>9.6921474393473002</v>
      </c>
      <c r="M393" s="13">
        <f>N393</f>
        <v>1.0213011000365964</v>
      </c>
      <c r="N393" s="4">
        <v>1.0213011000365964</v>
      </c>
      <c r="O393">
        <v>2.06</v>
      </c>
      <c r="P393">
        <v>11</v>
      </c>
      <c r="Q393">
        <v>1</v>
      </c>
      <c r="R393" s="11">
        <v>25</v>
      </c>
      <c r="S393" s="11">
        <v>0.32236043689320387</v>
      </c>
      <c r="T393" s="9">
        <v>1</v>
      </c>
      <c r="U393">
        <v>0</v>
      </c>
      <c r="V393" s="6">
        <v>0</v>
      </c>
      <c r="W393" s="6">
        <v>0</v>
      </c>
      <c r="X393">
        <v>0</v>
      </c>
      <c r="Y393">
        <f>VLOOKUP(C393,Sheet1!$A$1:$H$52,8, FALSE)</f>
        <v>61.166666666666664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1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</row>
    <row r="394" spans="1:105" ht="15" x14ac:dyDescent="0.25">
      <c r="A394">
        <v>1990</v>
      </c>
      <c r="B394">
        <v>18</v>
      </c>
      <c r="C394" t="s">
        <v>11</v>
      </c>
      <c r="D394" s="2">
        <v>96.9</v>
      </c>
      <c r="E394">
        <v>75.960262</v>
      </c>
      <c r="F394">
        <v>0</v>
      </c>
      <c r="G394">
        <v>36.825980600000001</v>
      </c>
      <c r="H394">
        <v>5557798</v>
      </c>
      <c r="I394">
        <v>17768</v>
      </c>
      <c r="J394">
        <f t="shared" si="14"/>
        <v>33333.386746603726</v>
      </c>
      <c r="K394" s="3">
        <v>5.36</v>
      </c>
      <c r="L394" s="8">
        <f t="shared" si="15"/>
        <v>10.055546654761143</v>
      </c>
      <c r="M394" s="13">
        <f>N394*N395*N396*N397*N398*N399*N400*N401*N402*N403*N404*N405*N406*N407*N408*N409*N410*N411*N412*N413*N414*N415*N416*N417*N418*N419*N420*N421</f>
        <v>1.8760348236494668</v>
      </c>
      <c r="N394" s="4">
        <v>1</v>
      </c>
      <c r="O394">
        <v>1.4550000000000001</v>
      </c>
      <c r="P394">
        <v>3.319</v>
      </c>
      <c r="Q394">
        <v>0</v>
      </c>
      <c r="R394" s="11">
        <v>0</v>
      </c>
      <c r="S394" s="11">
        <v>0</v>
      </c>
      <c r="T394" s="9">
        <v>0</v>
      </c>
      <c r="U394">
        <v>0</v>
      </c>
      <c r="V394" s="6">
        <v>0</v>
      </c>
      <c r="W394" s="6">
        <v>0</v>
      </c>
      <c r="X394">
        <v>0</v>
      </c>
      <c r="Y394">
        <f>VLOOKUP(C394,Sheet1!$A$1:$H$52,8, FALSE)</f>
        <v>36.666666666666664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</row>
    <row r="395" spans="1:105" ht="15" x14ac:dyDescent="0.25">
      <c r="A395">
        <v>1991</v>
      </c>
      <c r="B395">
        <v>18</v>
      </c>
      <c r="C395" t="s">
        <v>11</v>
      </c>
      <c r="D395" s="2">
        <v>96.9</v>
      </c>
      <c r="E395">
        <v>76.105103999999997</v>
      </c>
      <c r="F395">
        <v>0</v>
      </c>
      <c r="G395">
        <v>35.840273009999997</v>
      </c>
      <c r="H395">
        <v>5616388</v>
      </c>
      <c r="I395">
        <v>18121</v>
      </c>
      <c r="J395">
        <f t="shared" si="14"/>
        <v>33995.627039351988</v>
      </c>
      <c r="K395" s="3">
        <v>5.32</v>
      </c>
      <c r="L395" s="8">
        <f t="shared" si="15"/>
        <v>9.9805052618151642</v>
      </c>
      <c r="M395" s="14">
        <f>N395*N396*N397*N398*N399*N400*N401*N402*N403*N404*N405*N406*N407*N408*N409*N410*N411*N412*N413*N414*N415*N416*N417*N418*N419*N420*N421</f>
        <v>1.8760348236494668</v>
      </c>
      <c r="N395" s="4">
        <v>1.0423496396453853</v>
      </c>
      <c r="O395">
        <v>1.4470000000000001</v>
      </c>
      <c r="P395">
        <v>2.4649999999999999</v>
      </c>
      <c r="Q395">
        <v>0</v>
      </c>
      <c r="R395" s="11">
        <v>0</v>
      </c>
      <c r="S395" s="11">
        <v>0</v>
      </c>
      <c r="T395" s="9">
        <v>0</v>
      </c>
      <c r="U395">
        <v>0</v>
      </c>
      <c r="V395" s="6">
        <v>0</v>
      </c>
      <c r="W395" s="6">
        <v>0</v>
      </c>
      <c r="X395">
        <v>0</v>
      </c>
      <c r="Y395">
        <f>VLOOKUP(C395,Sheet1!$A$1:$H$52,8, FALSE)</f>
        <v>36.666666666666664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</row>
    <row r="396" spans="1:105" ht="15" x14ac:dyDescent="0.25">
      <c r="A396">
        <v>1992</v>
      </c>
      <c r="B396">
        <v>18</v>
      </c>
      <c r="C396" t="s">
        <v>11</v>
      </c>
      <c r="D396" s="2">
        <v>95.3</v>
      </c>
      <c r="E396">
        <v>75.481701999999999</v>
      </c>
      <c r="F396">
        <v>0</v>
      </c>
      <c r="G396">
        <v>34.83265763</v>
      </c>
      <c r="H396">
        <v>5674547</v>
      </c>
      <c r="I396">
        <v>19411</v>
      </c>
      <c r="J396">
        <f t="shared" si="14"/>
        <v>34936.177436823091</v>
      </c>
      <c r="K396" s="3">
        <v>5.3</v>
      </c>
      <c r="L396" s="8">
        <f t="shared" si="15"/>
        <v>9.5390108915131826</v>
      </c>
      <c r="M396" s="13">
        <f>N396*N397*N398*N399*N400*N401*N402*N403*N404*N405*N406*N407*N408*N409*N410*N411*N412*N413*N414*N415*N416*N417*N418*N419*N420*N421</f>
        <v>1.7998133757572043</v>
      </c>
      <c r="N396" s="4">
        <v>1.030288196781497</v>
      </c>
      <c r="O396">
        <v>1.4119999999999999</v>
      </c>
      <c r="P396">
        <v>2.4750000000000001</v>
      </c>
      <c r="Q396">
        <v>0</v>
      </c>
      <c r="R396" s="11">
        <v>0</v>
      </c>
      <c r="S396" s="11">
        <v>0</v>
      </c>
      <c r="T396" s="9">
        <v>0</v>
      </c>
      <c r="U396">
        <v>0</v>
      </c>
      <c r="V396" s="6">
        <v>0</v>
      </c>
      <c r="W396" s="6">
        <v>0</v>
      </c>
      <c r="X396">
        <v>0</v>
      </c>
      <c r="Y396">
        <f>VLOOKUP(C396,Sheet1!$A$1:$H$52,8, FALSE)</f>
        <v>36.666666666666664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1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</row>
    <row r="397" spans="1:105" ht="15" x14ac:dyDescent="0.25">
      <c r="A397">
        <v>1993</v>
      </c>
      <c r="B397">
        <v>18</v>
      </c>
      <c r="C397" t="s">
        <v>11</v>
      </c>
      <c r="D397" s="2">
        <v>98.3</v>
      </c>
      <c r="E397">
        <v>75.104230000000001</v>
      </c>
      <c r="F397">
        <v>0</v>
      </c>
      <c r="G397">
        <v>35.279763629999998</v>
      </c>
      <c r="H397">
        <v>5739019</v>
      </c>
      <c r="I397">
        <v>20232</v>
      </c>
      <c r="J397">
        <f t="shared" si="14"/>
        <v>35343.338234944742</v>
      </c>
      <c r="K397" s="3">
        <v>5.17</v>
      </c>
      <c r="L397" s="8">
        <f t="shared" si="15"/>
        <v>9.0314876766836854</v>
      </c>
      <c r="M397" s="13">
        <f>N397*N398*N399*N400*N401*N402*N403*N404*N405*N406*N407*N408*N409*N410*N411*N412*N413*N414*N415*N416*N417*N418*N419*N420*N421</f>
        <v>1.7469028388169605</v>
      </c>
      <c r="N397" s="4">
        <v>1.0295165696638553</v>
      </c>
      <c r="O397">
        <v>1.385</v>
      </c>
      <c r="P397">
        <v>2.3620000000000001</v>
      </c>
      <c r="Q397">
        <v>0</v>
      </c>
      <c r="R397" s="11">
        <v>0</v>
      </c>
      <c r="S397" s="11">
        <v>0</v>
      </c>
      <c r="T397" s="9">
        <v>0</v>
      </c>
      <c r="U397">
        <v>0</v>
      </c>
      <c r="V397" s="6">
        <v>0</v>
      </c>
      <c r="W397" s="6">
        <v>0</v>
      </c>
      <c r="X397">
        <v>0</v>
      </c>
      <c r="Y397">
        <f>VLOOKUP(C397,Sheet1!$A$1:$H$52,8, FALSE)</f>
        <v>36.666666666666664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</row>
    <row r="398" spans="1:105" ht="15" x14ac:dyDescent="0.25">
      <c r="A398">
        <v>1994</v>
      </c>
      <c r="B398">
        <v>18</v>
      </c>
      <c r="C398" t="s">
        <v>11</v>
      </c>
      <c r="D398" s="2">
        <v>101.6</v>
      </c>
      <c r="E398">
        <v>74.745749000000004</v>
      </c>
      <c r="F398">
        <v>0</v>
      </c>
      <c r="G398">
        <v>34.85996463</v>
      </c>
      <c r="H398">
        <v>5793526</v>
      </c>
      <c r="I398">
        <v>21297</v>
      </c>
      <c r="J398">
        <f t="shared" si="14"/>
        <v>36137.145194692828</v>
      </c>
      <c r="K398" s="3">
        <v>5.25</v>
      </c>
      <c r="L398" s="8">
        <f t="shared" si="15"/>
        <v>8.9082975194692828</v>
      </c>
      <c r="M398" s="13">
        <f>N398*N399*N400*N401*N402*N403*N404*N405*N406*N407*N408*N409*N410*N411*N412*N413*N414*N415*N416*N417*N418*N419*N420*N421</f>
        <v>1.6968185751370064</v>
      </c>
      <c r="N398" s="4">
        <v>1.026074415921546</v>
      </c>
      <c r="O398">
        <v>1.355</v>
      </c>
      <c r="P398">
        <v>2.4089999999999998</v>
      </c>
      <c r="Q398">
        <v>0</v>
      </c>
      <c r="R398" s="11">
        <v>0</v>
      </c>
      <c r="S398" s="11">
        <v>0</v>
      </c>
      <c r="T398" s="9">
        <v>0</v>
      </c>
      <c r="U398">
        <v>0</v>
      </c>
      <c r="V398" s="6">
        <v>0</v>
      </c>
      <c r="W398" s="6">
        <v>0</v>
      </c>
      <c r="X398">
        <v>0</v>
      </c>
      <c r="Y398">
        <f>VLOOKUP(C398,Sheet1!$A$1:$H$52,8, FALSE)</f>
        <v>36.666666666666664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</row>
    <row r="399" spans="1:105" ht="15" x14ac:dyDescent="0.25">
      <c r="A399">
        <v>1995</v>
      </c>
      <c r="B399">
        <v>18</v>
      </c>
      <c r="C399" t="s">
        <v>11</v>
      </c>
      <c r="D399" s="2">
        <v>103.3</v>
      </c>
      <c r="E399">
        <v>75.517808000000002</v>
      </c>
      <c r="F399">
        <v>0</v>
      </c>
      <c r="G399">
        <v>35.44687931</v>
      </c>
      <c r="H399">
        <v>5851459</v>
      </c>
      <c r="I399">
        <v>22047</v>
      </c>
      <c r="J399">
        <f t="shared" si="14"/>
        <v>36459.109149940959</v>
      </c>
      <c r="K399" s="3">
        <v>5.24</v>
      </c>
      <c r="L399" s="8">
        <f t="shared" si="15"/>
        <v>8.6653844942935851</v>
      </c>
      <c r="M399" s="13">
        <f>N399*N400*N401*N402*N403*N404*N405*N406*N407*N408*N409*N410*N411*N412*N413*N414*N415*N416*N417*N418*N419*N420*N421</f>
        <v>1.653699330972058</v>
      </c>
      <c r="N399" s="4">
        <v>1.0280541968853656</v>
      </c>
      <c r="O399">
        <v>1.3180000000000001</v>
      </c>
      <c r="P399">
        <v>2.5859999999999999</v>
      </c>
      <c r="Q399">
        <v>0</v>
      </c>
      <c r="R399" s="11">
        <v>0</v>
      </c>
      <c r="S399" s="11">
        <v>0</v>
      </c>
      <c r="T399" s="9">
        <v>0</v>
      </c>
      <c r="U399">
        <v>0</v>
      </c>
      <c r="V399" s="6">
        <v>0</v>
      </c>
      <c r="W399" s="6">
        <v>0</v>
      </c>
      <c r="X399">
        <v>0</v>
      </c>
      <c r="Y399">
        <f>VLOOKUP(C399,Sheet1!$A$1:$H$52,8, FALSE)</f>
        <v>36.666666666666664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1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</row>
    <row r="400" spans="1:105" ht="15" x14ac:dyDescent="0.25">
      <c r="A400">
        <v>1996</v>
      </c>
      <c r="B400">
        <v>18</v>
      </c>
      <c r="C400" t="s">
        <v>11</v>
      </c>
      <c r="D400" s="2">
        <v>104.9</v>
      </c>
      <c r="E400">
        <v>75.226057999999995</v>
      </c>
      <c r="F400">
        <v>0</v>
      </c>
      <c r="G400">
        <v>35.86220806</v>
      </c>
      <c r="H400">
        <v>5906013</v>
      </c>
      <c r="I400">
        <v>23089</v>
      </c>
      <c r="J400">
        <f t="shared" si="14"/>
        <v>37140.321948485187</v>
      </c>
      <c r="K400" s="3">
        <v>5.23</v>
      </c>
      <c r="L400" s="8">
        <f t="shared" si="15"/>
        <v>8.4128322487148655</v>
      </c>
      <c r="M400" s="13">
        <f>N400*N401*N402*N403*N404*N405*N406*N407*N408*N409*N410*N411*N412*N413*N414*N415*N416*N417*N418*N419*N420*N421</f>
        <v>1.6085721316854427</v>
      </c>
      <c r="N400" s="4">
        <v>1.029312041999344</v>
      </c>
      <c r="O400">
        <v>1.2889999999999999</v>
      </c>
      <c r="P400">
        <v>3.0339999999999998</v>
      </c>
      <c r="Q400">
        <v>0</v>
      </c>
      <c r="R400" s="11">
        <v>0</v>
      </c>
      <c r="S400" s="11">
        <v>0</v>
      </c>
      <c r="T400" s="9">
        <v>0</v>
      </c>
      <c r="U400">
        <v>0</v>
      </c>
      <c r="V400" s="6">
        <v>0</v>
      </c>
      <c r="W400" s="6">
        <v>0</v>
      </c>
      <c r="X400">
        <v>0</v>
      </c>
      <c r="Y400">
        <f>VLOOKUP(C400,Sheet1!$A$1:$H$52,8, FALSE)</f>
        <v>36.666666666666664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</row>
    <row r="401" spans="1:105" ht="15" x14ac:dyDescent="0.25">
      <c r="A401">
        <v>1997</v>
      </c>
      <c r="B401">
        <v>18</v>
      </c>
      <c r="C401" t="s">
        <v>11</v>
      </c>
      <c r="D401" s="2">
        <v>109.6</v>
      </c>
      <c r="E401">
        <v>75.783002999999994</v>
      </c>
      <c r="F401">
        <v>0</v>
      </c>
      <c r="G401">
        <v>36.253608790000001</v>
      </c>
      <c r="H401">
        <v>5955267</v>
      </c>
      <c r="I401">
        <v>24096</v>
      </c>
      <c r="J401">
        <f t="shared" si="14"/>
        <v>37656.369014982447</v>
      </c>
      <c r="K401" s="3">
        <v>5.29</v>
      </c>
      <c r="L401" s="8">
        <f t="shared" si="15"/>
        <v>8.2670232440760767</v>
      </c>
      <c r="M401" s="13">
        <f>N401*N402*N403*N404*N405*N406*N407*N408*N409*N410*N411*N412*N413*N414*N415*N416*N417*N418*N419*N420*N421</f>
        <v>1.5627643183508653</v>
      </c>
      <c r="N401" s="4">
        <v>1.0233768993730741</v>
      </c>
      <c r="O401">
        <v>1.2729999999999999</v>
      </c>
      <c r="P401">
        <v>2.7879999999999998</v>
      </c>
      <c r="Q401">
        <v>0</v>
      </c>
      <c r="R401" s="11">
        <v>0</v>
      </c>
      <c r="S401" s="11">
        <v>0</v>
      </c>
      <c r="T401" s="9">
        <v>0</v>
      </c>
      <c r="U401">
        <v>0</v>
      </c>
      <c r="V401" s="6">
        <v>0</v>
      </c>
      <c r="W401" s="6">
        <v>0</v>
      </c>
      <c r="X401">
        <v>0</v>
      </c>
      <c r="Y401">
        <f>VLOOKUP(C401,Sheet1!$A$1:$H$52,8, FALSE)</f>
        <v>36.666666666666664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</row>
    <row r="402" spans="1:105" ht="15" x14ac:dyDescent="0.25">
      <c r="A402">
        <v>1998</v>
      </c>
      <c r="B402">
        <v>18</v>
      </c>
      <c r="C402" t="s">
        <v>11</v>
      </c>
      <c r="D402" s="2">
        <v>112.1</v>
      </c>
      <c r="E402">
        <v>76.378528000000003</v>
      </c>
      <c r="F402">
        <v>0</v>
      </c>
      <c r="G402">
        <v>36.110454060000002</v>
      </c>
      <c r="H402">
        <v>5998880</v>
      </c>
      <c r="I402">
        <v>25813</v>
      </c>
      <c r="J402">
        <f t="shared" si="14"/>
        <v>39418.160967189287</v>
      </c>
      <c r="K402" s="3">
        <v>5.34</v>
      </c>
      <c r="L402" s="8">
        <f t="shared" si="15"/>
        <v>8.1545337451977993</v>
      </c>
      <c r="M402" s="13">
        <f>N402*N403*N404*N405*N406*N407*N408*N409*N410*N411*N412*N413*N414*N415*N416*N417*N418*N419*N420*N421</f>
        <v>1.5270662444190637</v>
      </c>
      <c r="N402" s="4">
        <v>1.0155227909874363</v>
      </c>
      <c r="O402">
        <v>1.252</v>
      </c>
      <c r="P402">
        <v>2.0790000000000002</v>
      </c>
      <c r="Q402">
        <v>0</v>
      </c>
      <c r="R402" s="11">
        <v>0</v>
      </c>
      <c r="S402" s="11">
        <v>0</v>
      </c>
      <c r="T402" s="9">
        <v>0</v>
      </c>
      <c r="U402">
        <v>0</v>
      </c>
      <c r="V402" s="6">
        <v>0</v>
      </c>
      <c r="W402" s="6">
        <v>0</v>
      </c>
      <c r="X402">
        <v>0</v>
      </c>
      <c r="Y402">
        <f>VLOOKUP(C402,Sheet1!$A$1:$H$52,8, FALSE)</f>
        <v>36.666666666666664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</row>
    <row r="403" spans="1:105" ht="15" x14ac:dyDescent="0.25">
      <c r="A403">
        <v>1999</v>
      </c>
      <c r="B403">
        <v>18</v>
      </c>
      <c r="C403" t="s">
        <v>11</v>
      </c>
      <c r="D403" s="2">
        <v>115.1</v>
      </c>
      <c r="E403">
        <v>76.078873999999999</v>
      </c>
      <c r="F403">
        <v>0</v>
      </c>
      <c r="G403">
        <v>36.845885869999996</v>
      </c>
      <c r="H403">
        <v>6044969</v>
      </c>
      <c r="I403">
        <v>26693</v>
      </c>
      <c r="J403">
        <f t="shared" si="14"/>
        <v>40138.911331220275</v>
      </c>
      <c r="K403" s="3">
        <v>5.29</v>
      </c>
      <c r="L403" s="8">
        <f t="shared" si="15"/>
        <v>7.9547012678288418</v>
      </c>
      <c r="M403" s="13">
        <f>N403*N404*N405*N406*N407*N408*N409*N410*N411*N412*N413*N414*N415*N416*N417*N418*N419*N420*N421</f>
        <v>1.5037242472266241</v>
      </c>
      <c r="N403" s="4">
        <v>1.0218802719697357</v>
      </c>
      <c r="O403">
        <v>1.216</v>
      </c>
      <c r="P403">
        <v>2.4359999999999999</v>
      </c>
      <c r="Q403">
        <v>0</v>
      </c>
      <c r="R403" s="11">
        <v>0</v>
      </c>
      <c r="S403" s="11">
        <v>0</v>
      </c>
      <c r="T403" s="9">
        <v>0</v>
      </c>
      <c r="U403">
        <v>0</v>
      </c>
      <c r="V403" s="6">
        <v>0</v>
      </c>
      <c r="W403" s="6">
        <v>0</v>
      </c>
      <c r="X403">
        <v>0</v>
      </c>
      <c r="Y403">
        <f>VLOOKUP(C403,Sheet1!$A$1:$H$52,8, FALSE)</f>
        <v>36.666666666666664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</row>
    <row r="404" spans="1:105" ht="15" x14ac:dyDescent="0.25">
      <c r="A404">
        <v>2000</v>
      </c>
      <c r="B404">
        <v>18</v>
      </c>
      <c r="C404" t="s">
        <v>11</v>
      </c>
      <c r="D404" s="2">
        <v>121.8</v>
      </c>
      <c r="E404">
        <v>77.008094</v>
      </c>
      <c r="F404">
        <v>0</v>
      </c>
      <c r="G404">
        <v>38.805695919999998</v>
      </c>
      <c r="H404">
        <v>6091866</v>
      </c>
      <c r="I404">
        <v>28233</v>
      </c>
      <c r="J404">
        <f t="shared" si="14"/>
        <v>41545.617266996858</v>
      </c>
      <c r="K404" s="3">
        <v>5.18</v>
      </c>
      <c r="L404" s="8">
        <f t="shared" si="15"/>
        <v>7.6225090299664826</v>
      </c>
      <c r="M404" s="13">
        <f>N404*N405*N406*N407*N408*N409*N410*N411*N412*N413*N414*N415*N416*N417*N418*N419*N420*N421</f>
        <v>1.4715268397618693</v>
      </c>
      <c r="N404" s="4">
        <v>1.0337685727149935</v>
      </c>
      <c r="O404">
        <v>1.2</v>
      </c>
      <c r="P404">
        <v>4.2939999999999996</v>
      </c>
      <c r="Q404">
        <v>0</v>
      </c>
      <c r="R404" s="11">
        <v>0</v>
      </c>
      <c r="S404" s="11">
        <v>0</v>
      </c>
      <c r="T404" s="9">
        <v>0</v>
      </c>
      <c r="U404">
        <v>0</v>
      </c>
      <c r="V404" s="6">
        <v>0</v>
      </c>
      <c r="W404" s="6">
        <v>0</v>
      </c>
      <c r="X404">
        <v>0</v>
      </c>
      <c r="Y404">
        <f>VLOOKUP(C404,Sheet1!$A$1:$H$52,8, FALSE)</f>
        <v>36.666666666666664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</row>
    <row r="405" spans="1:105" ht="15" x14ac:dyDescent="0.25">
      <c r="A405">
        <v>2001</v>
      </c>
      <c r="B405">
        <v>18</v>
      </c>
      <c r="C405" t="s">
        <v>11</v>
      </c>
      <c r="D405" s="2">
        <v>116.7</v>
      </c>
      <c r="E405">
        <v>77.214022999999997</v>
      </c>
      <c r="F405">
        <v>0</v>
      </c>
      <c r="G405">
        <v>36.912486029999997</v>
      </c>
      <c r="H405">
        <v>6127760</v>
      </c>
      <c r="I405">
        <v>28697</v>
      </c>
      <c r="J405">
        <f t="shared" si="14"/>
        <v>40848.993512872628</v>
      </c>
      <c r="K405" s="3">
        <v>5.3</v>
      </c>
      <c r="L405" s="8">
        <f t="shared" si="15"/>
        <v>7.5443309620596199</v>
      </c>
      <c r="M405" s="13">
        <f>N405*N406*N407*N408*N409*N410*N411*N412*N413*N414*N415*N416*N417*N418*N419*N420*N421</f>
        <v>1.4234586720867208</v>
      </c>
      <c r="N405" s="4">
        <v>1.0282617111885402</v>
      </c>
      <c r="O405">
        <v>1.232</v>
      </c>
      <c r="P405">
        <v>3.726</v>
      </c>
      <c r="Q405">
        <v>0</v>
      </c>
      <c r="R405" s="11">
        <v>0</v>
      </c>
      <c r="S405" s="11">
        <v>0</v>
      </c>
      <c r="T405" s="9">
        <v>0</v>
      </c>
      <c r="U405">
        <v>0</v>
      </c>
      <c r="V405" s="6">
        <v>0</v>
      </c>
      <c r="W405" s="6">
        <v>0</v>
      </c>
      <c r="X405">
        <v>0</v>
      </c>
      <c r="Y405">
        <f>VLOOKUP(C405,Sheet1!$A$1:$H$52,8, FALSE)</f>
        <v>36.666666666666664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</row>
    <row r="406" spans="1:105" ht="15" x14ac:dyDescent="0.25">
      <c r="A406">
        <v>2002</v>
      </c>
      <c r="B406">
        <v>18</v>
      </c>
      <c r="C406" t="s">
        <v>11</v>
      </c>
      <c r="D406" s="2">
        <v>116.2</v>
      </c>
      <c r="E406">
        <v>76.621011999999993</v>
      </c>
      <c r="F406">
        <v>0</v>
      </c>
      <c r="G406">
        <v>37.261472589999997</v>
      </c>
      <c r="H406">
        <v>6155967</v>
      </c>
      <c r="I406">
        <v>28983</v>
      </c>
      <c r="J406">
        <f t="shared" si="14"/>
        <v>40122.18119587726</v>
      </c>
      <c r="K406" s="3">
        <v>5.34</v>
      </c>
      <c r="L406" s="8">
        <f t="shared" si="15"/>
        <v>7.3923488798945787</v>
      </c>
      <c r="M406" s="13">
        <f>N406*N407*N408*N409*N410*N411*N412*N413*N414*N415*N416*N417*N418*N419*N420*N421</f>
        <v>1.3843349962349398</v>
      </c>
      <c r="N406" s="4">
        <v>1.0158603162650603</v>
      </c>
      <c r="O406">
        <v>1.25</v>
      </c>
      <c r="P406">
        <v>3.73</v>
      </c>
      <c r="Q406">
        <v>0</v>
      </c>
      <c r="R406" s="11">
        <v>0</v>
      </c>
      <c r="S406" s="11">
        <v>0</v>
      </c>
      <c r="T406" s="9">
        <v>0</v>
      </c>
      <c r="U406">
        <v>0</v>
      </c>
      <c r="V406" s="6">
        <v>0</v>
      </c>
      <c r="W406" s="6">
        <v>0</v>
      </c>
      <c r="X406">
        <v>0</v>
      </c>
      <c r="Y406">
        <f>VLOOKUP(C406,Sheet1!$A$1:$H$52,8, FALSE)</f>
        <v>36.666666666666664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1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</row>
    <row r="407" spans="1:105" ht="15" x14ac:dyDescent="0.25">
      <c r="A407">
        <v>2003</v>
      </c>
      <c r="B407">
        <v>18</v>
      </c>
      <c r="C407" t="s">
        <v>11</v>
      </c>
      <c r="D407" s="2">
        <v>118.2</v>
      </c>
      <c r="E407">
        <v>76.440689000000006</v>
      </c>
      <c r="F407">
        <v>0</v>
      </c>
      <c r="G407">
        <v>38.002888730000002</v>
      </c>
      <c r="H407">
        <v>6196638</v>
      </c>
      <c r="I407">
        <v>29476</v>
      </c>
      <c r="J407">
        <f t="shared" si="14"/>
        <v>40167.587704424361</v>
      </c>
      <c r="K407" s="3">
        <v>5.37</v>
      </c>
      <c r="L407" s="8">
        <f t="shared" si="15"/>
        <v>7.3178160528144529</v>
      </c>
      <c r="M407" s="13">
        <f>N407*N408*N409*N410*N411*N412*N413*N414*N415*N416*N417*N418*N419*N420*N421</f>
        <v>1.3627217975445909</v>
      </c>
      <c r="N407" s="4">
        <v>1.0227009497336113</v>
      </c>
      <c r="O407">
        <v>1.28</v>
      </c>
      <c r="P407">
        <v>4.66</v>
      </c>
      <c r="Q407">
        <v>0</v>
      </c>
      <c r="R407" s="11">
        <v>0</v>
      </c>
      <c r="S407" s="11">
        <v>0</v>
      </c>
      <c r="T407" s="9">
        <v>0</v>
      </c>
      <c r="U407">
        <v>0</v>
      </c>
      <c r="V407" s="6">
        <v>0</v>
      </c>
      <c r="W407" s="6">
        <v>0</v>
      </c>
      <c r="X407">
        <v>0</v>
      </c>
      <c r="Y407">
        <f>VLOOKUP(C407,Sheet1!$A$1:$H$52,8, FALSE)</f>
        <v>36.666666666666664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</row>
    <row r="408" spans="1:105" ht="15" x14ac:dyDescent="0.25">
      <c r="A408">
        <v>2004</v>
      </c>
      <c r="B408">
        <v>18</v>
      </c>
      <c r="C408" t="s">
        <v>11</v>
      </c>
      <c r="D408" s="2">
        <v>120.7</v>
      </c>
      <c r="E408">
        <v>76.605749000000003</v>
      </c>
      <c r="F408">
        <v>0</v>
      </c>
      <c r="G408">
        <v>37.652616620000003</v>
      </c>
      <c r="H408">
        <v>6233007</v>
      </c>
      <c r="I408">
        <v>30691</v>
      </c>
      <c r="J408">
        <f t="shared" si="14"/>
        <v>40894.940695356738</v>
      </c>
      <c r="K408" s="3">
        <v>5.58</v>
      </c>
      <c r="L408" s="8">
        <f t="shared" si="15"/>
        <v>7.4352014949037377</v>
      </c>
      <c r="M408" s="13">
        <f>N408*N409*N410*N411*N412*N413*N414*N415*N416*N417*N418*N419*N420*N421</f>
        <v>1.3324733861834654</v>
      </c>
      <c r="N408" s="4">
        <v>1.0267723669309172</v>
      </c>
      <c r="O408">
        <v>1.36</v>
      </c>
      <c r="P408">
        <v>4.7300000000000004</v>
      </c>
      <c r="Q408">
        <v>0</v>
      </c>
      <c r="R408" s="11">
        <v>0</v>
      </c>
      <c r="S408" s="11">
        <v>0</v>
      </c>
      <c r="T408" s="9">
        <v>0</v>
      </c>
      <c r="U408">
        <v>0</v>
      </c>
      <c r="V408" s="6">
        <v>0</v>
      </c>
      <c r="W408" s="6">
        <v>0</v>
      </c>
      <c r="X408">
        <v>0</v>
      </c>
      <c r="Y408">
        <f>VLOOKUP(C408,Sheet1!$A$1:$H$52,8, FALSE)</f>
        <v>36.666666666666664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</row>
    <row r="409" spans="1:105" ht="15" x14ac:dyDescent="0.25">
      <c r="A409">
        <v>2005</v>
      </c>
      <c r="B409">
        <v>18</v>
      </c>
      <c r="C409" t="s">
        <v>11</v>
      </c>
      <c r="D409" s="2">
        <v>123.8</v>
      </c>
      <c r="E409">
        <v>76.565614999999994</v>
      </c>
      <c r="F409">
        <v>0</v>
      </c>
      <c r="G409">
        <v>37.229253079999999</v>
      </c>
      <c r="H409">
        <v>6278616</v>
      </c>
      <c r="I409">
        <v>31487</v>
      </c>
      <c r="J409">
        <f t="shared" si="14"/>
        <v>40861.62703829525</v>
      </c>
      <c r="K409" s="3">
        <v>5.88</v>
      </c>
      <c r="L409" s="8">
        <f t="shared" si="15"/>
        <v>7.6306528721432993</v>
      </c>
      <c r="M409" s="13">
        <f>N409*N410*N411*N412*N413*N414*N415*N416*N417*N418*N419*N420*N421</f>
        <v>1.2977300802964795</v>
      </c>
      <c r="N409" s="4">
        <v>1.0339274684549546</v>
      </c>
      <c r="O409">
        <v>1.54</v>
      </c>
      <c r="P409">
        <v>7.06</v>
      </c>
      <c r="Q409">
        <v>0</v>
      </c>
      <c r="R409" s="11">
        <v>0</v>
      </c>
      <c r="S409" s="11">
        <v>0</v>
      </c>
      <c r="T409" s="9">
        <v>0</v>
      </c>
      <c r="U409">
        <v>0</v>
      </c>
      <c r="V409" s="6">
        <v>0</v>
      </c>
      <c r="W409" s="6">
        <v>0</v>
      </c>
      <c r="X409">
        <v>0</v>
      </c>
      <c r="Y409">
        <f>VLOOKUP(C409,Sheet1!$A$1:$H$52,8, FALSE)</f>
        <v>36.666666666666664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</row>
    <row r="410" spans="1:105" ht="15" x14ac:dyDescent="0.25">
      <c r="A410">
        <v>2006</v>
      </c>
      <c r="B410">
        <v>18</v>
      </c>
      <c r="C410" t="s">
        <v>11</v>
      </c>
      <c r="D410" s="2">
        <v>123.5</v>
      </c>
      <c r="E410">
        <v>77.127931000000004</v>
      </c>
      <c r="F410">
        <v>0</v>
      </c>
      <c r="G410">
        <v>36.558566409999997</v>
      </c>
      <c r="H410">
        <v>6332669</v>
      </c>
      <c r="I410">
        <v>33071</v>
      </c>
      <c r="J410">
        <f t="shared" si="14"/>
        <v>41508.938291017716</v>
      </c>
      <c r="K410" s="3">
        <v>6.46</v>
      </c>
      <c r="L410" s="8">
        <f t="shared" si="15"/>
        <v>8.1082441220396859</v>
      </c>
      <c r="M410" s="13">
        <f>N410*N411*N412*N413*N414*N415*N416*N417*N418*N419*N420*N421</f>
        <v>1.2551461489225519</v>
      </c>
      <c r="N410" s="4">
        <v>1.0322594410070407</v>
      </c>
      <c r="O410">
        <v>1.69</v>
      </c>
      <c r="P410">
        <v>7.85</v>
      </c>
      <c r="Q410">
        <v>0</v>
      </c>
      <c r="R410" s="11">
        <v>0</v>
      </c>
      <c r="S410" s="11">
        <v>0</v>
      </c>
      <c r="T410" s="9">
        <v>0</v>
      </c>
      <c r="U410">
        <v>0</v>
      </c>
      <c r="V410" s="6">
        <v>0</v>
      </c>
      <c r="W410" s="6">
        <v>0</v>
      </c>
      <c r="X410">
        <v>0</v>
      </c>
      <c r="Y410">
        <f>VLOOKUP(C410,Sheet1!$A$1:$H$52,8, FALSE)</f>
        <v>36.666666666666664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</row>
    <row r="411" spans="1:105" ht="15" x14ac:dyDescent="0.25">
      <c r="A411">
        <v>2007</v>
      </c>
      <c r="B411">
        <v>18</v>
      </c>
      <c r="C411" t="s">
        <v>11</v>
      </c>
      <c r="D411" s="2">
        <v>123.6</v>
      </c>
      <c r="E411">
        <v>76.728645</v>
      </c>
      <c r="F411">
        <v>2</v>
      </c>
      <c r="G411">
        <v>36.277315360000003</v>
      </c>
      <c r="H411">
        <v>6379599</v>
      </c>
      <c r="I411">
        <v>33986</v>
      </c>
      <c r="J411">
        <f t="shared" si="14"/>
        <v>41324.298255549598</v>
      </c>
      <c r="K411" s="3">
        <v>6.5</v>
      </c>
      <c r="L411" s="8">
        <f t="shared" si="15"/>
        <v>7.9034878673887006</v>
      </c>
      <c r="M411" s="13">
        <f>N411*N412*N413*N414*N415*N416*N417*N418*N419*N420*N421</f>
        <v>1.2159212103674923</v>
      </c>
      <c r="N411" s="4">
        <v>1.0285267248150136</v>
      </c>
      <c r="O411">
        <v>1.77</v>
      </c>
      <c r="P411">
        <v>8.64</v>
      </c>
      <c r="Q411">
        <v>0</v>
      </c>
      <c r="R411" s="11">
        <v>0</v>
      </c>
      <c r="S411" s="11">
        <v>0</v>
      </c>
      <c r="T411" s="9">
        <v>0</v>
      </c>
      <c r="U411">
        <v>0</v>
      </c>
      <c r="V411" s="6">
        <v>0</v>
      </c>
      <c r="W411" s="6">
        <v>0</v>
      </c>
      <c r="X411">
        <v>0</v>
      </c>
      <c r="Y411">
        <f>VLOOKUP(C411,Sheet1!$A$1:$H$52,8, FALSE)</f>
        <v>36.666666666666664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</row>
    <row r="412" spans="1:105" ht="15" x14ac:dyDescent="0.25">
      <c r="A412">
        <v>2008</v>
      </c>
      <c r="B412">
        <v>18</v>
      </c>
      <c r="C412" t="s">
        <v>11</v>
      </c>
      <c r="D412" s="2">
        <v>123.9</v>
      </c>
      <c r="E412">
        <v>75.957284000000001</v>
      </c>
      <c r="F412">
        <v>3</v>
      </c>
      <c r="G412">
        <v>35.344124260000001</v>
      </c>
      <c r="H412">
        <v>6424806</v>
      </c>
      <c r="I412">
        <v>35228</v>
      </c>
      <c r="J412">
        <f t="shared" si="14"/>
        <v>41646.435980095739</v>
      </c>
      <c r="K412" s="3">
        <v>7.09</v>
      </c>
      <c r="L412" s="8">
        <f t="shared" si="15"/>
        <v>8.3817767428999304</v>
      </c>
      <c r="M412" s="13">
        <f>N412*N413*N414*N415*N416*N417*N418*N419*N420*N421</f>
        <v>1.1821970018194543</v>
      </c>
      <c r="N412" s="4">
        <v>1.03839100296651</v>
      </c>
      <c r="O412">
        <v>2.0699999999999998</v>
      </c>
      <c r="P412">
        <v>13.62</v>
      </c>
      <c r="Q412">
        <v>0</v>
      </c>
      <c r="R412" s="11">
        <v>0</v>
      </c>
      <c r="S412" s="11">
        <v>0</v>
      </c>
      <c r="T412" s="9">
        <v>0</v>
      </c>
      <c r="U412">
        <v>0</v>
      </c>
      <c r="V412" s="6">
        <v>0</v>
      </c>
      <c r="W412" s="6">
        <v>0</v>
      </c>
      <c r="X412">
        <v>0</v>
      </c>
      <c r="Y412">
        <f>VLOOKUP(C412,Sheet1!$A$1:$H$52,8, FALSE)</f>
        <v>36.666666666666664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</row>
    <row r="413" spans="1:105" ht="15" x14ac:dyDescent="0.25">
      <c r="A413">
        <v>2009</v>
      </c>
      <c r="B413">
        <v>18</v>
      </c>
      <c r="C413" t="s">
        <v>11</v>
      </c>
      <c r="D413" s="2">
        <v>110.3</v>
      </c>
      <c r="E413">
        <v>74.441010000000006</v>
      </c>
      <c r="F413">
        <v>3</v>
      </c>
      <c r="G413">
        <v>31.616729880000001</v>
      </c>
      <c r="H413">
        <v>6459325</v>
      </c>
      <c r="I413">
        <v>34102</v>
      </c>
      <c r="J413">
        <f t="shared" si="14"/>
        <v>38824.760654582897</v>
      </c>
      <c r="K413" s="3">
        <v>7.62</v>
      </c>
      <c r="L413" s="8">
        <f t="shared" si="15"/>
        <v>8.6752881411037972</v>
      </c>
      <c r="M413" s="13">
        <f>N413*N414*N415*N416*N417*N418*N419*N420*N421</f>
        <v>1.138489257362703</v>
      </c>
      <c r="N413" s="4">
        <v>0.99644453733700245</v>
      </c>
      <c r="O413">
        <v>2.21</v>
      </c>
      <c r="P413">
        <v>8.98</v>
      </c>
      <c r="Q413">
        <v>0</v>
      </c>
      <c r="R413" s="11">
        <v>0</v>
      </c>
      <c r="S413" s="11">
        <v>0</v>
      </c>
      <c r="T413" s="9">
        <v>0</v>
      </c>
      <c r="U413">
        <v>0</v>
      </c>
      <c r="V413" s="6">
        <v>0</v>
      </c>
      <c r="W413" s="6">
        <v>0</v>
      </c>
      <c r="X413">
        <v>0</v>
      </c>
      <c r="Y413">
        <f>VLOOKUP(C413,Sheet1!$A$1:$H$52,8, FALSE)</f>
        <v>36.666666666666664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</row>
    <row r="414" spans="1:105" ht="15" x14ac:dyDescent="0.25">
      <c r="A414">
        <v>2010</v>
      </c>
      <c r="B414">
        <v>18</v>
      </c>
      <c r="C414" t="s">
        <v>11</v>
      </c>
      <c r="D414" s="2">
        <v>115.6</v>
      </c>
      <c r="E414">
        <v>74.467217000000005</v>
      </c>
      <c r="F414">
        <v>3</v>
      </c>
      <c r="G414">
        <v>33.382391159999997</v>
      </c>
      <c r="H414">
        <v>6490432</v>
      </c>
      <c r="I414">
        <v>35454</v>
      </c>
      <c r="J414">
        <f t="shared" si="14"/>
        <v>40508.022893486916</v>
      </c>
      <c r="K414" s="3">
        <v>7.67</v>
      </c>
      <c r="L414" s="8">
        <f t="shared" si="15"/>
        <v>8.7633704403747004</v>
      </c>
      <c r="M414" s="13">
        <f>N414*N415*N416*N417*N418*N419*N420*N421</f>
        <v>1.1425515567633246</v>
      </c>
      <c r="N414" s="4">
        <v>1.0164004344238988</v>
      </c>
      <c r="O414">
        <v>2.27</v>
      </c>
      <c r="P414">
        <v>12.57</v>
      </c>
      <c r="Q414">
        <v>0</v>
      </c>
      <c r="R414" s="11">
        <v>0</v>
      </c>
      <c r="S414" s="11">
        <v>0</v>
      </c>
      <c r="T414" s="9">
        <v>0</v>
      </c>
      <c r="U414">
        <v>0</v>
      </c>
      <c r="V414" s="6">
        <v>0</v>
      </c>
      <c r="W414" s="6">
        <v>0</v>
      </c>
      <c r="X414">
        <v>0</v>
      </c>
      <c r="Y414">
        <f>VLOOKUP(C414,Sheet1!$A$1:$H$52,8, FALSE)</f>
        <v>36.666666666666664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</row>
    <row r="415" spans="1:105" ht="15" x14ac:dyDescent="0.25">
      <c r="A415">
        <v>2011</v>
      </c>
      <c r="B415">
        <v>18</v>
      </c>
      <c r="C415" t="s">
        <v>11</v>
      </c>
      <c r="D415" s="2">
        <v>109.9</v>
      </c>
      <c r="E415">
        <v>73.130087000000003</v>
      </c>
      <c r="F415">
        <v>3</v>
      </c>
      <c r="G415">
        <v>32.11326622</v>
      </c>
      <c r="H415">
        <v>6516528</v>
      </c>
      <c r="I415">
        <v>37650</v>
      </c>
      <c r="J415">
        <f t="shared" si="14"/>
        <v>42322.951324318819</v>
      </c>
      <c r="K415" s="3">
        <v>8.01</v>
      </c>
      <c r="L415" s="8">
        <f t="shared" si="15"/>
        <v>9.0041657399148409</v>
      </c>
      <c r="M415" s="13">
        <f>N415*N416*N417*N418*N419*N420*N421</f>
        <v>1.1241155730230763</v>
      </c>
      <c r="N415" s="4">
        <v>1.0315684156862206</v>
      </c>
      <c r="O415">
        <v>2.39</v>
      </c>
      <c r="P415">
        <v>18.350000000000001</v>
      </c>
      <c r="Q415">
        <v>0</v>
      </c>
      <c r="R415" s="11">
        <v>0</v>
      </c>
      <c r="S415" s="11">
        <v>0</v>
      </c>
      <c r="T415" s="9">
        <v>0</v>
      </c>
      <c r="U415">
        <v>1</v>
      </c>
      <c r="V415" s="6">
        <v>10</v>
      </c>
      <c r="W415" s="6">
        <f>V415/AVERAGE(D394:D414)</f>
        <v>8.9426393561299652E-2</v>
      </c>
      <c r="X415" s="7">
        <v>1</v>
      </c>
      <c r="Y415">
        <f>VLOOKUP(C415,Sheet1!$A$1:$H$52,8, FALSE)</f>
        <v>36.666666666666664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</row>
    <row r="416" spans="1:105" ht="15" x14ac:dyDescent="0.25">
      <c r="A416">
        <v>2012</v>
      </c>
      <c r="B416">
        <v>18</v>
      </c>
      <c r="C416" t="s">
        <v>11</v>
      </c>
      <c r="D416" s="2">
        <v>99.8</v>
      </c>
      <c r="E416">
        <v>71.890934999999999</v>
      </c>
      <c r="F416">
        <v>3</v>
      </c>
      <c r="G416">
        <v>29.76031824</v>
      </c>
      <c r="H416">
        <v>6537703</v>
      </c>
      <c r="I416">
        <v>39333</v>
      </c>
      <c r="J416">
        <f t="shared" si="14"/>
        <v>42861.759977697686</v>
      </c>
      <c r="K416" s="3">
        <v>8.2899999999999991</v>
      </c>
      <c r="L416" s="8">
        <f t="shared" si="15"/>
        <v>9.0337373252768352</v>
      </c>
      <c r="M416" s="13">
        <f>N416*N417*N418*N419*N420*N421</f>
        <v>1.0897149970177125</v>
      </c>
      <c r="N416" s="4">
        <v>1.020693372652606</v>
      </c>
      <c r="O416">
        <v>2.38</v>
      </c>
      <c r="P416">
        <v>21.03</v>
      </c>
      <c r="Q416">
        <v>0</v>
      </c>
      <c r="R416" s="11">
        <v>0</v>
      </c>
      <c r="S416" s="11">
        <v>0</v>
      </c>
      <c r="T416" s="9">
        <v>0</v>
      </c>
      <c r="U416">
        <v>1</v>
      </c>
      <c r="V416" s="6">
        <v>10</v>
      </c>
      <c r="W416" s="6">
        <v>8.9426393561299652E-2</v>
      </c>
      <c r="X416" s="7">
        <v>1</v>
      </c>
      <c r="Y416">
        <f>VLOOKUP(C416,Sheet1!$A$1:$H$52,8, FALSE)</f>
        <v>36.666666666666664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</row>
    <row r="417" spans="1:105" ht="15" x14ac:dyDescent="0.25">
      <c r="A417">
        <v>2013</v>
      </c>
      <c r="B417">
        <v>18</v>
      </c>
      <c r="C417" t="s">
        <v>11</v>
      </c>
      <c r="D417" s="2">
        <v>99.5</v>
      </c>
      <c r="E417">
        <v>71.855470999999994</v>
      </c>
      <c r="F417">
        <v>3</v>
      </c>
      <c r="G417">
        <v>30.45971802</v>
      </c>
      <c r="H417">
        <v>6568713</v>
      </c>
      <c r="I417">
        <v>39646</v>
      </c>
      <c r="J417">
        <f t="shared" si="14"/>
        <v>42326.953352785575</v>
      </c>
      <c r="K417" s="3">
        <v>8.73</v>
      </c>
      <c r="L417" s="8">
        <f t="shared" si="15"/>
        <v>9.3203426012666615</v>
      </c>
      <c r="M417" s="13">
        <f>N417*N418*N419*N420*N421</f>
        <v>1.0676222910958375</v>
      </c>
      <c r="N417" s="4">
        <v>1.0146483265562714</v>
      </c>
      <c r="O417">
        <v>2.34</v>
      </c>
      <c r="P417">
        <v>19.260000000000002</v>
      </c>
      <c r="Q417">
        <v>0</v>
      </c>
      <c r="R417" s="11">
        <v>0</v>
      </c>
      <c r="S417" s="11">
        <v>0</v>
      </c>
      <c r="T417" s="9">
        <v>0</v>
      </c>
      <c r="U417">
        <v>1</v>
      </c>
      <c r="V417" s="6">
        <v>10</v>
      </c>
      <c r="W417" s="6">
        <v>8.9426393561299652E-2</v>
      </c>
      <c r="X417" s="7">
        <v>1</v>
      </c>
      <c r="Y417">
        <f>VLOOKUP(C417,Sheet1!$A$1:$H$52,8, FALSE)</f>
        <v>36.666666666666664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</row>
    <row r="418" spans="1:105" ht="15" x14ac:dyDescent="0.25">
      <c r="A418">
        <v>2014</v>
      </c>
      <c r="B418">
        <v>18</v>
      </c>
      <c r="C418" t="s">
        <v>11</v>
      </c>
      <c r="D418" s="2">
        <v>104.4</v>
      </c>
      <c r="E418">
        <v>71.700962000000004</v>
      </c>
      <c r="F418">
        <v>3</v>
      </c>
      <c r="G418">
        <v>31.179892939999998</v>
      </c>
      <c r="H418">
        <v>6593644</v>
      </c>
      <c r="I418">
        <v>41098</v>
      </c>
      <c r="J418">
        <f t="shared" si="14"/>
        <v>43243.693180253169</v>
      </c>
      <c r="K418" s="3">
        <v>9.06</v>
      </c>
      <c r="L418" s="8">
        <f t="shared" si="15"/>
        <v>9.5330152370697778</v>
      </c>
      <c r="M418" s="13">
        <f>N418*N419*N420*N421</f>
        <v>1.0522091873145449</v>
      </c>
      <c r="N418" s="4">
        <v>1.0162222297740822</v>
      </c>
      <c r="O418">
        <v>2.37</v>
      </c>
      <c r="P418">
        <v>18.3</v>
      </c>
      <c r="Q418">
        <v>0</v>
      </c>
      <c r="R418" s="11">
        <v>0</v>
      </c>
      <c r="S418" s="11">
        <v>0</v>
      </c>
      <c r="T418" s="9">
        <v>0</v>
      </c>
      <c r="U418">
        <v>1</v>
      </c>
      <c r="V418" s="6">
        <v>10</v>
      </c>
      <c r="W418" s="6">
        <v>8.9426393561299652E-2</v>
      </c>
      <c r="X418" s="7">
        <v>1</v>
      </c>
      <c r="Y418">
        <f>VLOOKUP(C418,Sheet1!$A$1:$H$52,8, FALSE)</f>
        <v>36.666666666666664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</row>
    <row r="419" spans="1:105" ht="15" x14ac:dyDescent="0.25">
      <c r="A419">
        <v>2015</v>
      </c>
      <c r="B419">
        <v>18</v>
      </c>
      <c r="C419" t="s">
        <v>11</v>
      </c>
      <c r="D419" s="2">
        <v>88.2</v>
      </c>
      <c r="E419">
        <v>69.162294000000003</v>
      </c>
      <c r="F419">
        <v>3</v>
      </c>
      <c r="G419">
        <v>28.182546479999999</v>
      </c>
      <c r="H419">
        <v>6608422</v>
      </c>
      <c r="I419">
        <v>42650</v>
      </c>
      <c r="J419">
        <f t="shared" si="14"/>
        <v>44160.342614175985</v>
      </c>
      <c r="K419" s="3">
        <v>8.99</v>
      </c>
      <c r="L419" s="8">
        <f t="shared" si="15"/>
        <v>9.3083582673257244</v>
      </c>
      <c r="M419" s="13">
        <f>N419*N420*N421</f>
        <v>1.0354124880228837</v>
      </c>
      <c r="N419" s="4">
        <v>1.0011862713555244</v>
      </c>
      <c r="O419">
        <v>2.2200000000000002</v>
      </c>
      <c r="P419">
        <v>9.89</v>
      </c>
      <c r="Q419">
        <v>0</v>
      </c>
      <c r="R419" s="11">
        <v>0</v>
      </c>
      <c r="S419" s="11">
        <v>0</v>
      </c>
      <c r="T419" s="9">
        <v>0</v>
      </c>
      <c r="U419">
        <v>1</v>
      </c>
      <c r="V419" s="6">
        <v>10</v>
      </c>
      <c r="W419" s="6">
        <v>8.9426393561299652E-2</v>
      </c>
      <c r="X419" s="7">
        <v>1</v>
      </c>
      <c r="Y419">
        <f>VLOOKUP(C419,Sheet1!$A$1:$H$52,8, FALSE)</f>
        <v>36.666666666666664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</row>
    <row r="420" spans="1:105" ht="15" x14ac:dyDescent="0.25">
      <c r="A420">
        <v>2016</v>
      </c>
      <c r="B420">
        <v>18</v>
      </c>
      <c r="C420" t="s">
        <v>11</v>
      </c>
      <c r="D420" s="2">
        <v>84.5</v>
      </c>
      <c r="E420">
        <v>68.383115000000004</v>
      </c>
      <c r="F420">
        <v>3</v>
      </c>
      <c r="G420">
        <v>27.454207390000001</v>
      </c>
      <c r="H420">
        <v>6634304</v>
      </c>
      <c r="I420">
        <v>43672</v>
      </c>
      <c r="J420">
        <f t="shared" si="14"/>
        <v>45164.956283023312</v>
      </c>
      <c r="K420" s="3">
        <v>9.2200000000000006</v>
      </c>
      <c r="L420" s="8">
        <f t="shared" si="15"/>
        <v>9.5351918146518369</v>
      </c>
      <c r="M420" s="13">
        <f>N420*N421</f>
        <v>1.0341856631943422</v>
      </c>
      <c r="N420" s="4">
        <v>1.0126158320570537</v>
      </c>
      <c r="O420">
        <v>2.11</v>
      </c>
      <c r="P420">
        <v>8.4499999999999993</v>
      </c>
      <c r="Q420">
        <v>0</v>
      </c>
      <c r="R420" s="11">
        <v>0</v>
      </c>
      <c r="S420" s="11">
        <v>0</v>
      </c>
      <c r="T420" s="9">
        <v>0</v>
      </c>
      <c r="U420">
        <v>1</v>
      </c>
      <c r="V420" s="6">
        <v>10</v>
      </c>
      <c r="W420" s="6">
        <v>8.9426393561299652E-2</v>
      </c>
      <c r="X420" s="7">
        <v>1</v>
      </c>
      <c r="Y420">
        <f>VLOOKUP(C420,Sheet1!$A$1:$H$52,8, FALSE)</f>
        <v>36.666666666666664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1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</row>
    <row r="421" spans="1:105" ht="15" x14ac:dyDescent="0.25">
      <c r="A421">
        <v>2017</v>
      </c>
      <c r="B421">
        <v>18</v>
      </c>
      <c r="C421" t="s">
        <v>11</v>
      </c>
      <c r="D421" s="2">
        <v>80.900000000000006</v>
      </c>
      <c r="E421">
        <v>68.344228000000001</v>
      </c>
      <c r="F421">
        <v>3</v>
      </c>
      <c r="G421">
        <v>26.571158440000001</v>
      </c>
      <c r="H421">
        <v>6658078</v>
      </c>
      <c r="I421">
        <v>45244</v>
      </c>
      <c r="J421">
        <f t="shared" si="14"/>
        <v>46207.746970055763</v>
      </c>
      <c r="K421" s="3">
        <v>9.77</v>
      </c>
      <c r="L421" s="8">
        <f t="shared" si="15"/>
        <v>9.9781117473575467</v>
      </c>
      <c r="M421" s="13">
        <f>N421</f>
        <v>1.0213011000365964</v>
      </c>
      <c r="N421" s="4">
        <v>1.0213011000365964</v>
      </c>
      <c r="O421">
        <v>2.06</v>
      </c>
      <c r="P421">
        <v>11</v>
      </c>
      <c r="Q421">
        <v>0</v>
      </c>
      <c r="R421" s="11">
        <v>0</v>
      </c>
      <c r="S421" s="11">
        <v>0</v>
      </c>
      <c r="T421" s="9">
        <v>0</v>
      </c>
      <c r="U421">
        <v>1</v>
      </c>
      <c r="V421" s="6">
        <v>10</v>
      </c>
      <c r="W421" s="6">
        <v>8.9426393561299652E-2</v>
      </c>
      <c r="X421" s="7">
        <v>1</v>
      </c>
      <c r="Y421">
        <f>VLOOKUP(C421,Sheet1!$A$1:$H$52,8, FALSE)</f>
        <v>36.666666666666664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</row>
    <row r="422" spans="1:105" ht="15" x14ac:dyDescent="0.25">
      <c r="A422">
        <v>1990</v>
      </c>
      <c r="B422">
        <v>19</v>
      </c>
      <c r="C422" t="s">
        <v>12</v>
      </c>
      <c r="D422" s="2">
        <v>26.5</v>
      </c>
      <c r="E422">
        <v>68.584433000000004</v>
      </c>
      <c r="F422">
        <v>0</v>
      </c>
      <c r="G422">
        <v>22.629435000000001</v>
      </c>
      <c r="H422">
        <v>2781018</v>
      </c>
      <c r="I422">
        <v>17628</v>
      </c>
      <c r="J422">
        <f t="shared" si="14"/>
        <v>33070.741871292805</v>
      </c>
      <c r="K422" s="3">
        <v>5.93</v>
      </c>
      <c r="L422" s="8">
        <f t="shared" si="15"/>
        <v>11.124886504241339</v>
      </c>
      <c r="M422" s="13">
        <f>N422*N423*N424*N425*N426*N427*N428*N429*N430*N431*N432*N433*N434*N435*N436*N437*N438*N439*N440*N441*N442*N443*N444*N445*N446*N447*N448*N449</f>
        <v>1.8760348236494668</v>
      </c>
      <c r="N422" s="4">
        <v>1</v>
      </c>
      <c r="O422">
        <v>1.4550000000000001</v>
      </c>
      <c r="P422">
        <v>3.319</v>
      </c>
      <c r="Q422">
        <v>1</v>
      </c>
      <c r="R422" s="12">
        <v>0.9</v>
      </c>
      <c r="S422" s="12">
        <f>R422</f>
        <v>0.9</v>
      </c>
      <c r="T422" s="9">
        <v>1</v>
      </c>
      <c r="U422">
        <v>0</v>
      </c>
      <c r="V422" s="6">
        <v>0</v>
      </c>
      <c r="W422" s="6">
        <v>0</v>
      </c>
      <c r="X422">
        <v>0</v>
      </c>
      <c r="Y422">
        <f>VLOOKUP(C422,Sheet1!$A$1:$H$52,8, FALSE)</f>
        <v>109.83333333333333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1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</row>
    <row r="423" spans="1:105" ht="15" x14ac:dyDescent="0.25">
      <c r="A423">
        <v>1991</v>
      </c>
      <c r="B423">
        <v>19</v>
      </c>
      <c r="C423" t="s">
        <v>12</v>
      </c>
      <c r="D423" s="2">
        <v>27.4</v>
      </c>
      <c r="E423">
        <v>67.570670000000007</v>
      </c>
      <c r="F423">
        <v>0</v>
      </c>
      <c r="G423">
        <v>23.219991780000001</v>
      </c>
      <c r="H423">
        <v>2797613</v>
      </c>
      <c r="I423">
        <v>17924</v>
      </c>
      <c r="J423">
        <f t="shared" si="14"/>
        <v>33626.048179093043</v>
      </c>
      <c r="K423" s="3">
        <v>5.94</v>
      </c>
      <c r="L423" s="8">
        <f t="shared" si="15"/>
        <v>11.143646852477834</v>
      </c>
      <c r="M423" s="14">
        <f>N423*N424*N425*N426*N427*N428*N429*N430*N431*N432*N433*N434*N435*N436*N437*N438*N439*N440*N441*N442*N443*N444*N445*N446*N447*N448*N449</f>
        <v>1.8760348236494668</v>
      </c>
      <c r="N423" s="4">
        <v>1.0423496396453853</v>
      </c>
      <c r="O423">
        <v>1.4470000000000001</v>
      </c>
      <c r="P423">
        <v>2.4649999999999999</v>
      </c>
      <c r="Q423">
        <v>1</v>
      </c>
      <c r="R423" s="12">
        <v>0.9</v>
      </c>
      <c r="S423" s="12">
        <f t="shared" ref="S423:S449" si="16">R423</f>
        <v>0.9</v>
      </c>
      <c r="T423" s="9">
        <v>1</v>
      </c>
      <c r="U423">
        <v>0</v>
      </c>
      <c r="V423" s="6">
        <v>0</v>
      </c>
      <c r="W423" s="6">
        <v>0</v>
      </c>
      <c r="X423">
        <v>0</v>
      </c>
      <c r="Y423">
        <f>VLOOKUP(C423,Sheet1!$A$1:$H$52,8, FALSE)</f>
        <v>109.83333333333333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</row>
    <row r="424" spans="1:105" ht="15" x14ac:dyDescent="0.25">
      <c r="A424">
        <v>1992</v>
      </c>
      <c r="B424">
        <v>19</v>
      </c>
      <c r="C424" t="s">
        <v>12</v>
      </c>
      <c r="D424" s="2">
        <v>26.4</v>
      </c>
      <c r="E424">
        <v>67.631988000000007</v>
      </c>
      <c r="F424">
        <v>0</v>
      </c>
      <c r="G424">
        <v>22.54209191</v>
      </c>
      <c r="H424">
        <v>2818401</v>
      </c>
      <c r="I424">
        <v>19086</v>
      </c>
      <c r="J424">
        <f t="shared" si="14"/>
        <v>34351.238089702005</v>
      </c>
      <c r="K424" s="3">
        <v>5.98</v>
      </c>
      <c r="L424" s="8">
        <f t="shared" si="15"/>
        <v>10.762883987028083</v>
      </c>
      <c r="M424" s="13">
        <f>N424*N425*N426*N427*N428*N429*N430*N431*N432*N433*N434*N435*N436*N437*N438*N439*N440*N441*N442*N443*N444*N445*N446*N447*N448*N449</f>
        <v>1.7998133757572043</v>
      </c>
      <c r="N424" s="4">
        <v>1.030288196781497</v>
      </c>
      <c r="O424">
        <v>1.4119999999999999</v>
      </c>
      <c r="P424">
        <v>2.4750000000000001</v>
      </c>
      <c r="Q424">
        <v>1</v>
      </c>
      <c r="R424" s="12">
        <v>0.9</v>
      </c>
      <c r="S424" s="12">
        <f t="shared" si="16"/>
        <v>0.9</v>
      </c>
      <c r="T424" s="9">
        <v>1</v>
      </c>
      <c r="U424">
        <v>0</v>
      </c>
      <c r="V424" s="6">
        <v>0</v>
      </c>
      <c r="W424" s="6">
        <v>0</v>
      </c>
      <c r="X424">
        <v>0</v>
      </c>
      <c r="Y424">
        <f>VLOOKUP(C424,Sheet1!$A$1:$H$52,8, FALSE)</f>
        <v>109.83333333333333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</row>
    <row r="425" spans="1:105" ht="15" x14ac:dyDescent="0.25">
      <c r="A425">
        <v>1993</v>
      </c>
      <c r="B425">
        <v>19</v>
      </c>
      <c r="C425" t="s">
        <v>12</v>
      </c>
      <c r="D425" s="2">
        <v>28</v>
      </c>
      <c r="E425">
        <v>67.929193999999995</v>
      </c>
      <c r="F425">
        <v>0</v>
      </c>
      <c r="G425">
        <v>23.826960849999999</v>
      </c>
      <c r="H425">
        <v>2836972</v>
      </c>
      <c r="I425">
        <v>19053</v>
      </c>
      <c r="J425">
        <f t="shared" si="14"/>
        <v>33283.739787979546</v>
      </c>
      <c r="K425" s="3">
        <v>5.97</v>
      </c>
      <c r="L425" s="8">
        <f t="shared" si="15"/>
        <v>10.429009947737255</v>
      </c>
      <c r="M425" s="13">
        <f>N425*N426*N427*N428*N429*N430*N431*N432*N433*N434*N435*N436*N437*N438*N439*N440*N441*N442*N443*N444*N445*N446*N447*N448*N449</f>
        <v>1.7469028388169605</v>
      </c>
      <c r="N425" s="4">
        <v>1.0295165696638553</v>
      </c>
      <c r="O425">
        <v>1.385</v>
      </c>
      <c r="P425">
        <v>2.3620000000000001</v>
      </c>
      <c r="Q425">
        <v>1</v>
      </c>
      <c r="R425" s="12">
        <v>0.9</v>
      </c>
      <c r="S425" s="12">
        <f t="shared" si="16"/>
        <v>0.9</v>
      </c>
      <c r="T425" s="9">
        <v>1</v>
      </c>
      <c r="U425">
        <v>0</v>
      </c>
      <c r="V425" s="6">
        <v>0</v>
      </c>
      <c r="W425" s="6">
        <v>0</v>
      </c>
      <c r="X425">
        <v>0</v>
      </c>
      <c r="Y425">
        <f>VLOOKUP(C425,Sheet1!$A$1:$H$52,8, FALSE)</f>
        <v>109.83333333333333</v>
      </c>
      <c r="Z425">
        <v>0</v>
      </c>
      <c r="AA425">
        <v>0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</row>
    <row r="426" spans="1:105" ht="15" x14ac:dyDescent="0.25">
      <c r="A426">
        <v>1994</v>
      </c>
      <c r="B426">
        <v>19</v>
      </c>
      <c r="C426" t="s">
        <v>12</v>
      </c>
      <c r="D426" s="2">
        <v>28.1</v>
      </c>
      <c r="E426">
        <v>66.697327999999999</v>
      </c>
      <c r="F426">
        <v>0</v>
      </c>
      <c r="G426">
        <v>24.082133639999999</v>
      </c>
      <c r="H426">
        <v>2850746</v>
      </c>
      <c r="I426">
        <v>20677</v>
      </c>
      <c r="J426">
        <f t="shared" si="14"/>
        <v>35085.117678107883</v>
      </c>
      <c r="K426" s="3">
        <v>5.92</v>
      </c>
      <c r="L426" s="8">
        <f t="shared" si="15"/>
        <v>10.045165964811078</v>
      </c>
      <c r="M426" s="13">
        <f>N426*N427*N428*N429*N430*N431*N432*N433*N434*N435*N436*N437*N438*N439*N440*N441*N442*N443*N444*N445*N446*N447*N448*N449</f>
        <v>1.6968185751370064</v>
      </c>
      <c r="N426" s="4">
        <v>1.026074415921546</v>
      </c>
      <c r="O426">
        <v>1.355</v>
      </c>
      <c r="P426">
        <v>2.4089999999999998</v>
      </c>
      <c r="Q426">
        <v>1</v>
      </c>
      <c r="R426" s="12">
        <v>0.9</v>
      </c>
      <c r="S426" s="12">
        <f t="shared" si="16"/>
        <v>0.9</v>
      </c>
      <c r="T426" s="9">
        <v>1</v>
      </c>
      <c r="U426">
        <v>0</v>
      </c>
      <c r="V426" s="6">
        <v>0</v>
      </c>
      <c r="W426" s="6">
        <v>0</v>
      </c>
      <c r="X426">
        <v>0</v>
      </c>
      <c r="Y426">
        <f>VLOOKUP(C426,Sheet1!$A$1:$H$52,8, FALSE)</f>
        <v>109.83333333333333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1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</row>
    <row r="427" spans="1:105" ht="15" x14ac:dyDescent="0.25">
      <c r="A427">
        <v>1995</v>
      </c>
      <c r="B427">
        <v>19</v>
      </c>
      <c r="C427" t="s">
        <v>12</v>
      </c>
      <c r="D427" s="2">
        <v>30</v>
      </c>
      <c r="E427">
        <v>67.657635999999997</v>
      </c>
      <c r="F427">
        <v>0</v>
      </c>
      <c r="G427">
        <v>25.192192219999999</v>
      </c>
      <c r="H427">
        <v>2867373</v>
      </c>
      <c r="I427">
        <v>21388</v>
      </c>
      <c r="J427">
        <f t="shared" si="14"/>
        <v>35369.321290830376</v>
      </c>
      <c r="K427" s="3">
        <v>6.03</v>
      </c>
      <c r="L427" s="8">
        <f t="shared" si="15"/>
        <v>9.9718069657615107</v>
      </c>
      <c r="M427" s="13">
        <f>N427*N428*N429*N430*N431*N432*N433*N434*N435*N436*N437*N438*N439*N440*N441*N442*N443*N444*N445*N446*N447*N448*N449</f>
        <v>1.653699330972058</v>
      </c>
      <c r="N427" s="4">
        <v>1.0280541968853656</v>
      </c>
      <c r="O427">
        <v>1.3180000000000001</v>
      </c>
      <c r="P427">
        <v>2.5859999999999999</v>
      </c>
      <c r="Q427">
        <v>1</v>
      </c>
      <c r="R427" s="12">
        <v>0.9</v>
      </c>
      <c r="S427" s="12">
        <f t="shared" si="16"/>
        <v>0.9</v>
      </c>
      <c r="T427" s="9">
        <v>1</v>
      </c>
      <c r="U427">
        <v>0</v>
      </c>
      <c r="V427" s="6">
        <v>0</v>
      </c>
      <c r="W427" s="6">
        <v>0</v>
      </c>
      <c r="X427">
        <v>0</v>
      </c>
      <c r="Y427">
        <f>VLOOKUP(C427,Sheet1!$A$1:$H$52,8, FALSE)</f>
        <v>109.83333333333333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1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</row>
    <row r="428" spans="1:105" ht="15" x14ac:dyDescent="0.25">
      <c r="A428">
        <v>1996</v>
      </c>
      <c r="B428">
        <v>19</v>
      </c>
      <c r="C428" t="s">
        <v>12</v>
      </c>
      <c r="D428" s="2">
        <v>30</v>
      </c>
      <c r="E428">
        <v>67.240815999999995</v>
      </c>
      <c r="F428">
        <v>0</v>
      </c>
      <c r="G428">
        <v>25.746718470000001</v>
      </c>
      <c r="H428">
        <v>2880000</v>
      </c>
      <c r="I428">
        <v>23209</v>
      </c>
      <c r="J428">
        <f t="shared" si="14"/>
        <v>37333.350604287436</v>
      </c>
      <c r="K428" s="3">
        <v>5.94</v>
      </c>
      <c r="L428" s="8">
        <f t="shared" si="15"/>
        <v>9.5549184622115302</v>
      </c>
      <c r="M428" s="13">
        <f>N428*N429*N430*N431*N432*N433*N434*N435*N436*N437*N438*N439*N440*N441*N442*N443*N444*N445*N446*N447*N448*N449</f>
        <v>1.6085721316854427</v>
      </c>
      <c r="N428" s="4">
        <v>1.029312041999344</v>
      </c>
      <c r="O428">
        <v>1.2889999999999999</v>
      </c>
      <c r="P428">
        <v>3.0339999999999998</v>
      </c>
      <c r="Q428">
        <v>1</v>
      </c>
      <c r="R428" s="12">
        <v>0.9</v>
      </c>
      <c r="S428" s="12">
        <f t="shared" si="16"/>
        <v>0.9</v>
      </c>
      <c r="T428" s="9">
        <v>1</v>
      </c>
      <c r="U428">
        <v>0</v>
      </c>
      <c r="V428" s="6">
        <v>0</v>
      </c>
      <c r="W428" s="6">
        <v>0</v>
      </c>
      <c r="X428">
        <v>0</v>
      </c>
      <c r="Y428">
        <f>VLOOKUP(C428,Sheet1!$A$1:$H$52,8, FALSE)</f>
        <v>109.83333333333333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1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</row>
    <row r="429" spans="1:105" ht="15" x14ac:dyDescent="0.25">
      <c r="A429">
        <v>1997</v>
      </c>
      <c r="B429">
        <v>19</v>
      </c>
      <c r="C429" t="s">
        <v>12</v>
      </c>
      <c r="D429" s="2">
        <v>30.5</v>
      </c>
      <c r="E429">
        <v>67.587090000000003</v>
      </c>
      <c r="F429">
        <v>0</v>
      </c>
      <c r="G429">
        <v>25.404002370000001</v>
      </c>
      <c r="H429">
        <v>2891119</v>
      </c>
      <c r="I429">
        <v>24197</v>
      </c>
      <c r="J429">
        <f t="shared" si="14"/>
        <v>37814.20821113589</v>
      </c>
      <c r="K429" s="3">
        <v>5.97</v>
      </c>
      <c r="L429" s="8">
        <f t="shared" si="15"/>
        <v>9.3297029805546661</v>
      </c>
      <c r="M429" s="13">
        <f>N429*N430*N431*N432*N433*N434*N435*N436*N437*N438*N439*N440*N441*N442*N443*N444*N445*N446*N447*N448*N449</f>
        <v>1.5627643183508653</v>
      </c>
      <c r="N429" s="4">
        <v>1.0233768993730741</v>
      </c>
      <c r="O429">
        <v>1.2729999999999999</v>
      </c>
      <c r="P429">
        <v>2.7879999999999998</v>
      </c>
      <c r="Q429">
        <v>1</v>
      </c>
      <c r="R429" s="12">
        <v>0.9</v>
      </c>
      <c r="S429" s="12">
        <f t="shared" si="16"/>
        <v>0.9</v>
      </c>
      <c r="T429" s="9">
        <v>1</v>
      </c>
      <c r="U429">
        <v>0</v>
      </c>
      <c r="V429" s="6">
        <v>0</v>
      </c>
      <c r="W429" s="6">
        <v>0</v>
      </c>
      <c r="X429">
        <v>0</v>
      </c>
      <c r="Y429">
        <f>VLOOKUP(C429,Sheet1!$A$1:$H$52,8, FALSE)</f>
        <v>109.83333333333333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1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</row>
    <row r="430" spans="1:105" ht="15" x14ac:dyDescent="0.25">
      <c r="A430">
        <v>1998</v>
      </c>
      <c r="B430">
        <v>19</v>
      </c>
      <c r="C430" t="s">
        <v>12</v>
      </c>
      <c r="D430" s="2">
        <v>34.5</v>
      </c>
      <c r="E430">
        <v>69.308494999999994</v>
      </c>
      <c r="F430">
        <v>1</v>
      </c>
      <c r="G430">
        <v>26.616252759999998</v>
      </c>
      <c r="H430">
        <v>2902872</v>
      </c>
      <c r="I430">
        <v>25260</v>
      </c>
      <c r="J430">
        <f t="shared" si="14"/>
        <v>38573.693334025549</v>
      </c>
      <c r="K430" s="3">
        <v>6.04</v>
      </c>
      <c r="L430" s="8">
        <f t="shared" si="15"/>
        <v>9.2234801162911442</v>
      </c>
      <c r="M430" s="13">
        <f>N430*N431*N432*N433*N434*N435*N436*N437*N438*N439*N440*N441*N442*N443*N444*N445*N446*N447*N448*N449</f>
        <v>1.5270662444190637</v>
      </c>
      <c r="N430" s="4">
        <v>1.0155227909874363</v>
      </c>
      <c r="O430">
        <v>1.252</v>
      </c>
      <c r="P430">
        <v>2.0790000000000002</v>
      </c>
      <c r="Q430">
        <v>1</v>
      </c>
      <c r="R430" s="12">
        <v>0.9</v>
      </c>
      <c r="S430" s="12">
        <f t="shared" si="16"/>
        <v>0.9</v>
      </c>
      <c r="T430" s="9">
        <v>1</v>
      </c>
      <c r="U430">
        <v>0</v>
      </c>
      <c r="V430" s="6">
        <v>0</v>
      </c>
      <c r="W430" s="6">
        <v>0</v>
      </c>
      <c r="X430">
        <v>0</v>
      </c>
      <c r="Y430">
        <f>VLOOKUP(C430,Sheet1!$A$1:$H$52,8, FALSE)</f>
        <v>109.83333333333333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</row>
    <row r="431" spans="1:105" ht="15" x14ac:dyDescent="0.25">
      <c r="A431">
        <v>1999</v>
      </c>
      <c r="B431">
        <v>19</v>
      </c>
      <c r="C431" t="s">
        <v>12</v>
      </c>
      <c r="D431" s="2">
        <v>34.6</v>
      </c>
      <c r="E431">
        <v>67.716774999999998</v>
      </c>
      <c r="F431">
        <v>1</v>
      </c>
      <c r="G431">
        <v>26.85413393</v>
      </c>
      <c r="H431">
        <v>2917634</v>
      </c>
      <c r="I431">
        <v>25819</v>
      </c>
      <c r="J431">
        <f t="shared" si="14"/>
        <v>38824.656339144211</v>
      </c>
      <c r="K431" s="3">
        <v>5.93</v>
      </c>
      <c r="L431" s="8">
        <f t="shared" si="15"/>
        <v>8.9170847860538807</v>
      </c>
      <c r="M431" s="13">
        <f>N431*N432*N433*N434*N435*N436*N437*N438*N439*N440*N441*N442*N443*N444*N445*N446*N447*N448*N449</f>
        <v>1.5037242472266241</v>
      </c>
      <c r="N431" s="4">
        <v>1.0218802719697357</v>
      </c>
      <c r="O431">
        <v>1.216</v>
      </c>
      <c r="P431">
        <v>2.4359999999999999</v>
      </c>
      <c r="Q431">
        <v>1</v>
      </c>
      <c r="R431" s="12">
        <v>0.9</v>
      </c>
      <c r="S431" s="12">
        <f t="shared" si="16"/>
        <v>0.9</v>
      </c>
      <c r="T431" s="9">
        <v>1</v>
      </c>
      <c r="U431">
        <v>0</v>
      </c>
      <c r="V431" s="6">
        <v>0</v>
      </c>
      <c r="W431" s="6">
        <v>0</v>
      </c>
      <c r="X431">
        <v>0</v>
      </c>
      <c r="Y431">
        <f>VLOOKUP(C431,Sheet1!$A$1:$H$52,8, FALSE)</f>
        <v>109.83333333333333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1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</row>
    <row r="432" spans="1:105" ht="15" x14ac:dyDescent="0.25">
      <c r="A432">
        <v>2000</v>
      </c>
      <c r="B432">
        <v>19</v>
      </c>
      <c r="C432" t="s">
        <v>12</v>
      </c>
      <c r="D432" s="2">
        <v>36.4</v>
      </c>
      <c r="E432">
        <v>67.780366999999998</v>
      </c>
      <c r="F432">
        <v>1</v>
      </c>
      <c r="G432">
        <v>27.106523589999998</v>
      </c>
      <c r="H432">
        <v>2929067</v>
      </c>
      <c r="I432">
        <v>27463</v>
      </c>
      <c r="J432">
        <f t="shared" si="14"/>
        <v>40412.541600380217</v>
      </c>
      <c r="K432" s="3">
        <v>5.93</v>
      </c>
      <c r="L432" s="8">
        <f t="shared" si="15"/>
        <v>8.7261541597878836</v>
      </c>
      <c r="M432" s="13">
        <f>N432*N433*N434*N435*N436*N437*N438*N439*N440*N441*N442*N443*N444*N445*N446*N447*N448*N449</f>
        <v>1.4715268397618693</v>
      </c>
      <c r="N432" s="4">
        <v>1.0337685727149935</v>
      </c>
      <c r="O432">
        <v>1.2</v>
      </c>
      <c r="P432">
        <v>4.2939999999999996</v>
      </c>
      <c r="Q432">
        <v>1</v>
      </c>
      <c r="R432" s="12">
        <v>0.9</v>
      </c>
      <c r="S432" s="12">
        <f t="shared" si="16"/>
        <v>0.9</v>
      </c>
      <c r="T432" s="9">
        <v>1</v>
      </c>
      <c r="U432">
        <v>0</v>
      </c>
      <c r="V432" s="6">
        <v>0</v>
      </c>
      <c r="W432" s="6">
        <v>0</v>
      </c>
      <c r="X432">
        <v>0</v>
      </c>
      <c r="Y432">
        <f>VLOOKUP(C432,Sheet1!$A$1:$H$52,8, FALSE)</f>
        <v>109.83333333333333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1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</row>
    <row r="433" spans="1:105" ht="15" x14ac:dyDescent="0.25">
      <c r="A433">
        <v>2001</v>
      </c>
      <c r="B433">
        <v>19</v>
      </c>
      <c r="C433" t="s">
        <v>12</v>
      </c>
      <c r="D433" s="2">
        <v>36.5</v>
      </c>
      <c r="E433">
        <v>68.978036000000003</v>
      </c>
      <c r="F433">
        <v>2</v>
      </c>
      <c r="G433">
        <v>26.714167530000001</v>
      </c>
      <c r="H433">
        <v>2931997</v>
      </c>
      <c r="I433">
        <v>28215</v>
      </c>
      <c r="J433">
        <f t="shared" si="14"/>
        <v>40162.886432926825</v>
      </c>
      <c r="K433" s="3">
        <v>6.14</v>
      </c>
      <c r="L433" s="8">
        <f t="shared" si="15"/>
        <v>8.7400362466124655</v>
      </c>
      <c r="M433" s="13">
        <f>N433*N434*N435*N436*N437*N438*N439*N440*N441*N442*N443*N444*N445*N446*N447*N448*N449</f>
        <v>1.4234586720867208</v>
      </c>
      <c r="N433" s="4">
        <v>1.0282617111885402</v>
      </c>
      <c r="O433">
        <v>1.232</v>
      </c>
      <c r="P433">
        <v>3.726</v>
      </c>
      <c r="Q433">
        <v>1</v>
      </c>
      <c r="R433" s="12">
        <v>0.9</v>
      </c>
      <c r="S433" s="12">
        <f t="shared" si="16"/>
        <v>0.9</v>
      </c>
      <c r="T433" s="9">
        <v>1</v>
      </c>
      <c r="U433">
        <v>0</v>
      </c>
      <c r="V433" s="6">
        <v>0</v>
      </c>
      <c r="W433" s="6">
        <v>0</v>
      </c>
      <c r="X433">
        <v>0</v>
      </c>
      <c r="Y433">
        <f>VLOOKUP(C433,Sheet1!$A$1:$H$52,8, FALSE)</f>
        <v>109.83333333333333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1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</row>
    <row r="434" spans="1:105" ht="15" x14ac:dyDescent="0.25">
      <c r="A434">
        <v>2002</v>
      </c>
      <c r="B434">
        <v>19</v>
      </c>
      <c r="C434" t="s">
        <v>12</v>
      </c>
      <c r="D434" s="2">
        <v>36.200000000000003</v>
      </c>
      <c r="E434">
        <v>67.821397000000005</v>
      </c>
      <c r="F434">
        <v>2</v>
      </c>
      <c r="G434">
        <v>26.931913869999999</v>
      </c>
      <c r="H434">
        <v>2934234</v>
      </c>
      <c r="I434">
        <v>28848</v>
      </c>
      <c r="J434">
        <f t="shared" si="14"/>
        <v>39935.295971385545</v>
      </c>
      <c r="K434" s="3">
        <v>6.01</v>
      </c>
      <c r="L434" s="8">
        <f t="shared" si="15"/>
        <v>8.3198533273719875</v>
      </c>
      <c r="M434" s="13">
        <f>N434*N435*N436*N437*N438*N439*N440*N441*N442*N443*N444*N445*N446*N447*N448*N449</f>
        <v>1.3843349962349398</v>
      </c>
      <c r="N434" s="4">
        <v>1.0158603162650603</v>
      </c>
      <c r="O434">
        <v>1.25</v>
      </c>
      <c r="P434">
        <v>3.73</v>
      </c>
      <c r="Q434">
        <v>1</v>
      </c>
      <c r="R434" s="12">
        <v>0.9</v>
      </c>
      <c r="S434" s="12">
        <f t="shared" si="16"/>
        <v>0.9</v>
      </c>
      <c r="T434" s="9">
        <v>1</v>
      </c>
      <c r="U434">
        <v>0</v>
      </c>
      <c r="V434" s="6">
        <v>0</v>
      </c>
      <c r="W434" s="6">
        <v>0</v>
      </c>
      <c r="X434">
        <v>0</v>
      </c>
      <c r="Y434">
        <f>VLOOKUP(C434,Sheet1!$A$1:$H$52,8, FALSE)</f>
        <v>109.83333333333333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1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</row>
    <row r="435" spans="1:105" ht="15" x14ac:dyDescent="0.25">
      <c r="A435">
        <v>2003</v>
      </c>
      <c r="B435">
        <v>19</v>
      </c>
      <c r="C435" t="s">
        <v>12</v>
      </c>
      <c r="D435" s="2">
        <v>36.4</v>
      </c>
      <c r="E435">
        <v>68.188299000000001</v>
      </c>
      <c r="F435">
        <v>2</v>
      </c>
      <c r="G435">
        <v>26.714307489999999</v>
      </c>
      <c r="H435">
        <v>2941999</v>
      </c>
      <c r="I435">
        <v>29385</v>
      </c>
      <c r="J435">
        <f t="shared" si="14"/>
        <v>40043.580020847803</v>
      </c>
      <c r="K435" s="3">
        <v>6.11</v>
      </c>
      <c r="L435" s="8">
        <f t="shared" si="15"/>
        <v>8.3262301829974508</v>
      </c>
      <c r="M435" s="13">
        <f>N435*N436*N437*N438*N439*N440*N441*N442*N443*N444*N445*N446*N447*N448*N449</f>
        <v>1.3627217975445909</v>
      </c>
      <c r="N435" s="4">
        <v>1.0227009497336113</v>
      </c>
      <c r="O435">
        <v>1.28</v>
      </c>
      <c r="P435">
        <v>4.66</v>
      </c>
      <c r="Q435">
        <v>1</v>
      </c>
      <c r="R435" s="12">
        <v>0.9</v>
      </c>
      <c r="S435" s="12">
        <f t="shared" si="16"/>
        <v>0.9</v>
      </c>
      <c r="T435" s="9">
        <v>1</v>
      </c>
      <c r="U435">
        <v>0</v>
      </c>
      <c r="V435" s="6">
        <v>0</v>
      </c>
      <c r="W435" s="6">
        <v>0</v>
      </c>
      <c r="X435">
        <v>0</v>
      </c>
      <c r="Y435">
        <f>VLOOKUP(C435,Sheet1!$A$1:$H$52,8, FALSE)</f>
        <v>109.83333333333333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</row>
    <row r="436" spans="1:105" ht="15" x14ac:dyDescent="0.25">
      <c r="A436">
        <v>2004</v>
      </c>
      <c r="B436">
        <v>19</v>
      </c>
      <c r="C436" t="s">
        <v>12</v>
      </c>
      <c r="D436" s="2">
        <v>36.9</v>
      </c>
      <c r="E436">
        <v>66.119390999999993</v>
      </c>
      <c r="F436">
        <v>2</v>
      </c>
      <c r="G436">
        <v>27.276308050000001</v>
      </c>
      <c r="H436">
        <v>2953635</v>
      </c>
      <c r="I436">
        <v>31660</v>
      </c>
      <c r="J436">
        <f t="shared" si="14"/>
        <v>42186.107406568517</v>
      </c>
      <c r="K436" s="3">
        <v>6.4</v>
      </c>
      <c r="L436" s="8">
        <f t="shared" si="15"/>
        <v>8.5278296715741799</v>
      </c>
      <c r="M436" s="13">
        <f>N436*N437*N438*N439*N440*N441*N442*N443*N444*N445*N446*N447*N448*N449</f>
        <v>1.3324733861834654</v>
      </c>
      <c r="N436" s="4">
        <v>1.0267723669309172</v>
      </c>
      <c r="O436">
        <v>1.36</v>
      </c>
      <c r="P436">
        <v>4.7300000000000004</v>
      </c>
      <c r="Q436">
        <v>1</v>
      </c>
      <c r="R436" s="12">
        <v>0.9</v>
      </c>
      <c r="S436" s="12">
        <f t="shared" si="16"/>
        <v>0.9</v>
      </c>
      <c r="T436" s="9">
        <v>1</v>
      </c>
      <c r="U436">
        <v>0</v>
      </c>
      <c r="V436" s="6">
        <v>0</v>
      </c>
      <c r="W436" s="6">
        <v>0</v>
      </c>
      <c r="X436">
        <v>0</v>
      </c>
      <c r="Y436">
        <f>VLOOKUP(C436,Sheet1!$A$1:$H$52,8, FALSE)</f>
        <v>109.83333333333333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</row>
    <row r="437" spans="1:105" ht="15" x14ac:dyDescent="0.25">
      <c r="A437">
        <v>2005</v>
      </c>
      <c r="B437">
        <v>19</v>
      </c>
      <c r="C437" t="s">
        <v>12</v>
      </c>
      <c r="D437" s="2">
        <v>36.1</v>
      </c>
      <c r="E437">
        <v>65.004885999999999</v>
      </c>
      <c r="F437">
        <v>2</v>
      </c>
      <c r="G437">
        <v>27.21678271</v>
      </c>
      <c r="H437">
        <v>2964454</v>
      </c>
      <c r="I437">
        <v>32574</v>
      </c>
      <c r="J437">
        <f t="shared" si="14"/>
        <v>42272.259635577524</v>
      </c>
      <c r="K437" s="3">
        <v>6.69</v>
      </c>
      <c r="L437" s="8">
        <f t="shared" si="15"/>
        <v>8.681814237183449</v>
      </c>
      <c r="M437" s="13">
        <f>N437*N438*N439*N440*N441*N442*N443*N444*N445*N446*N447*N448*N449</f>
        <v>1.2977300802964795</v>
      </c>
      <c r="N437" s="4">
        <v>1.0339274684549546</v>
      </c>
      <c r="O437">
        <v>1.54</v>
      </c>
      <c r="P437">
        <v>7.06</v>
      </c>
      <c r="Q437">
        <v>1</v>
      </c>
      <c r="R437" s="12">
        <v>0.9</v>
      </c>
      <c r="S437" s="12">
        <f t="shared" si="16"/>
        <v>0.9</v>
      </c>
      <c r="T437" s="9">
        <v>1</v>
      </c>
      <c r="U437">
        <v>0</v>
      </c>
      <c r="V437" s="6">
        <v>0</v>
      </c>
      <c r="W437" s="6">
        <v>0</v>
      </c>
      <c r="X437">
        <v>0</v>
      </c>
      <c r="Y437">
        <f>VLOOKUP(C437,Sheet1!$A$1:$H$52,8, FALSE)</f>
        <v>109.83333333333333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</row>
    <row r="438" spans="1:105" ht="15" x14ac:dyDescent="0.25">
      <c r="A438">
        <v>2006</v>
      </c>
      <c r="B438">
        <v>19</v>
      </c>
      <c r="C438" t="s">
        <v>12</v>
      </c>
      <c r="D438" s="2">
        <v>36.299999999999997</v>
      </c>
      <c r="E438">
        <v>64.419542000000007</v>
      </c>
      <c r="F438">
        <v>2</v>
      </c>
      <c r="G438">
        <v>27.50042835</v>
      </c>
      <c r="H438">
        <v>2982644</v>
      </c>
      <c r="I438">
        <v>34392</v>
      </c>
      <c r="J438">
        <f t="shared" si="14"/>
        <v>43166.986353744403</v>
      </c>
      <c r="K438" s="3">
        <v>7.01</v>
      </c>
      <c r="L438" s="8">
        <f t="shared" si="15"/>
        <v>8.7985745039470888</v>
      </c>
      <c r="M438" s="13">
        <f>N438*N439*N440*N441*N442*N443*N444*N445*N446*N447*N448*N449</f>
        <v>1.2551461489225519</v>
      </c>
      <c r="N438" s="4">
        <v>1.0322594410070407</v>
      </c>
      <c r="O438">
        <v>1.69</v>
      </c>
      <c r="P438">
        <v>7.85</v>
      </c>
      <c r="Q438">
        <v>1</v>
      </c>
      <c r="R438" s="12">
        <v>0.9</v>
      </c>
      <c r="S438" s="12">
        <f t="shared" si="16"/>
        <v>0.9</v>
      </c>
      <c r="T438" s="9">
        <v>1</v>
      </c>
      <c r="U438">
        <v>0</v>
      </c>
      <c r="V438" s="6">
        <v>0</v>
      </c>
      <c r="W438" s="6">
        <v>0</v>
      </c>
      <c r="X438">
        <v>0</v>
      </c>
      <c r="Y438">
        <f>VLOOKUP(C438,Sheet1!$A$1:$H$52,8, FALSE)</f>
        <v>109.83333333333333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</row>
    <row r="439" spans="1:105" ht="15" x14ac:dyDescent="0.25">
      <c r="A439">
        <v>2007</v>
      </c>
      <c r="B439">
        <v>19</v>
      </c>
      <c r="C439" t="s">
        <v>12</v>
      </c>
      <c r="D439" s="2">
        <v>39.6</v>
      </c>
      <c r="E439">
        <v>63.526314999999997</v>
      </c>
      <c r="F439">
        <v>4</v>
      </c>
      <c r="G439">
        <v>29.097594010000002</v>
      </c>
      <c r="H439">
        <v>2999212</v>
      </c>
      <c r="I439">
        <v>36640</v>
      </c>
      <c r="J439">
        <f t="shared" si="14"/>
        <v>44551.353147864917</v>
      </c>
      <c r="K439" s="3">
        <v>6.83</v>
      </c>
      <c r="L439" s="8">
        <f t="shared" si="15"/>
        <v>8.3047418668099731</v>
      </c>
      <c r="M439" s="13">
        <f>N439*N440*N441*N442*N443*N444*N445*N446*N447*N448*N449</f>
        <v>1.2159212103674923</v>
      </c>
      <c r="N439" s="4">
        <v>1.0285267248150136</v>
      </c>
      <c r="O439">
        <v>1.77</v>
      </c>
      <c r="P439">
        <v>8.64</v>
      </c>
      <c r="Q439">
        <v>1</v>
      </c>
      <c r="R439" s="12">
        <v>0.9</v>
      </c>
      <c r="S439" s="12">
        <f t="shared" si="16"/>
        <v>0.9</v>
      </c>
      <c r="T439" s="9">
        <v>1</v>
      </c>
      <c r="U439">
        <v>0</v>
      </c>
      <c r="V439" s="6">
        <v>0</v>
      </c>
      <c r="W439" s="6">
        <v>0</v>
      </c>
      <c r="X439">
        <v>0</v>
      </c>
      <c r="Y439">
        <f>VLOOKUP(C439,Sheet1!$A$1:$H$52,8, FALSE)</f>
        <v>109.83333333333333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</row>
    <row r="440" spans="1:105" ht="15" x14ac:dyDescent="0.25">
      <c r="A440">
        <v>2008</v>
      </c>
      <c r="B440">
        <v>19</v>
      </c>
      <c r="C440" t="s">
        <v>12</v>
      </c>
      <c r="D440" s="2">
        <v>41.4</v>
      </c>
      <c r="E440">
        <v>61.757134000000001</v>
      </c>
      <c r="F440">
        <v>4</v>
      </c>
      <c r="G440">
        <v>30.172054589999998</v>
      </c>
      <c r="H440">
        <v>3016734</v>
      </c>
      <c r="I440">
        <v>38537</v>
      </c>
      <c r="J440">
        <f t="shared" si="14"/>
        <v>45558.32585911631</v>
      </c>
      <c r="K440" s="3">
        <v>6.89</v>
      </c>
      <c r="L440" s="8">
        <f t="shared" si="15"/>
        <v>8.14533734253604</v>
      </c>
      <c r="M440" s="13">
        <f>N440*N441*N442*N443*N444*N445*N446*N447*N448*N449</f>
        <v>1.1821970018194543</v>
      </c>
      <c r="N440" s="4">
        <v>1.03839100296651</v>
      </c>
      <c r="O440">
        <v>2.0699999999999998</v>
      </c>
      <c r="P440">
        <v>13.62</v>
      </c>
      <c r="Q440">
        <v>1</v>
      </c>
      <c r="R440" s="12">
        <v>0.9</v>
      </c>
      <c r="S440" s="12">
        <f t="shared" si="16"/>
        <v>0.9</v>
      </c>
      <c r="T440" s="9">
        <v>1</v>
      </c>
      <c r="U440">
        <v>0</v>
      </c>
      <c r="V440" s="6">
        <v>0</v>
      </c>
      <c r="W440" s="6">
        <v>0</v>
      </c>
      <c r="X440">
        <v>0</v>
      </c>
      <c r="Y440">
        <f>VLOOKUP(C440,Sheet1!$A$1:$H$52,8, FALSE)</f>
        <v>109.83333333333333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</row>
    <row r="441" spans="1:105" ht="15" x14ac:dyDescent="0.25">
      <c r="A441">
        <v>2009</v>
      </c>
      <c r="B441">
        <v>19</v>
      </c>
      <c r="C441" t="s">
        <v>12</v>
      </c>
      <c r="D441" s="2">
        <v>37.5</v>
      </c>
      <c r="E441">
        <v>58.011240999999998</v>
      </c>
      <c r="F441">
        <v>4</v>
      </c>
      <c r="G441">
        <v>28.374917830000001</v>
      </c>
      <c r="H441">
        <v>3032870</v>
      </c>
      <c r="I441">
        <v>37136</v>
      </c>
      <c r="J441">
        <f t="shared" si="14"/>
        <v>42278.93706142134</v>
      </c>
      <c r="K441" s="3">
        <v>7.37</v>
      </c>
      <c r="L441" s="8">
        <f t="shared" si="15"/>
        <v>8.3906658267631204</v>
      </c>
      <c r="M441" s="13">
        <f>N441*N442*N443*N444*N445*N446*N447*N448*N449</f>
        <v>1.138489257362703</v>
      </c>
      <c r="N441" s="4">
        <v>0.99644453733700245</v>
      </c>
      <c r="O441">
        <v>2.21</v>
      </c>
      <c r="P441">
        <v>8.98</v>
      </c>
      <c r="Q441">
        <v>1</v>
      </c>
      <c r="R441" s="12">
        <v>0.9</v>
      </c>
      <c r="S441" s="12">
        <f t="shared" si="16"/>
        <v>0.9</v>
      </c>
      <c r="T441" s="9">
        <v>1</v>
      </c>
      <c r="U441">
        <v>0</v>
      </c>
      <c r="V441" s="6">
        <v>0</v>
      </c>
      <c r="W441" s="6">
        <v>0</v>
      </c>
      <c r="X441">
        <v>0</v>
      </c>
      <c r="Y441">
        <f>VLOOKUP(C441,Sheet1!$A$1:$H$52,8, FALSE)</f>
        <v>109.83333333333333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</row>
    <row r="442" spans="1:105" ht="15" x14ac:dyDescent="0.25">
      <c r="A442">
        <v>2010</v>
      </c>
      <c r="B442">
        <v>19</v>
      </c>
      <c r="C442" t="s">
        <v>12</v>
      </c>
      <c r="D442" s="2">
        <v>41.1</v>
      </c>
      <c r="E442">
        <v>57.497836999999997</v>
      </c>
      <c r="F442">
        <v>4</v>
      </c>
      <c r="G442">
        <v>29.679399660000001</v>
      </c>
      <c r="H442">
        <v>3050745</v>
      </c>
      <c r="I442">
        <v>38105</v>
      </c>
      <c r="J442">
        <f t="shared" si="14"/>
        <v>43536.927070466489</v>
      </c>
      <c r="K442" s="3">
        <v>7.66</v>
      </c>
      <c r="L442" s="8">
        <f t="shared" si="15"/>
        <v>8.7519449248070664</v>
      </c>
      <c r="M442" s="13">
        <f>N442*N443*N444*N445*N446*N447*N448*N449</f>
        <v>1.1425515567633246</v>
      </c>
      <c r="N442" s="4">
        <v>1.0164004344238988</v>
      </c>
      <c r="O442">
        <v>2.27</v>
      </c>
      <c r="P442">
        <v>12.57</v>
      </c>
      <c r="Q442">
        <v>1</v>
      </c>
      <c r="R442" s="12">
        <v>0.9</v>
      </c>
      <c r="S442" s="12">
        <f t="shared" si="16"/>
        <v>0.9</v>
      </c>
      <c r="T442" s="9">
        <v>1</v>
      </c>
      <c r="U442">
        <v>0</v>
      </c>
      <c r="V442" s="6">
        <v>0</v>
      </c>
      <c r="W442" s="6">
        <v>0</v>
      </c>
      <c r="X442">
        <v>0</v>
      </c>
      <c r="Y442">
        <f>VLOOKUP(C442,Sheet1!$A$1:$H$52,8, FALSE)</f>
        <v>109.83333333333333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1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</row>
    <row r="443" spans="1:105" ht="15" x14ac:dyDescent="0.25">
      <c r="A443">
        <v>2011</v>
      </c>
      <c r="B443">
        <v>19</v>
      </c>
      <c r="C443" t="s">
        <v>12</v>
      </c>
      <c r="D443" s="2">
        <v>37.700000000000003</v>
      </c>
      <c r="E443">
        <v>56.168728999999999</v>
      </c>
      <c r="F443">
        <v>4</v>
      </c>
      <c r="G443">
        <v>28.533274590000001</v>
      </c>
      <c r="H443">
        <v>3066336</v>
      </c>
      <c r="I443">
        <v>40948</v>
      </c>
      <c r="J443">
        <f t="shared" si="14"/>
        <v>46030.284484148928</v>
      </c>
      <c r="K443" s="3">
        <v>7.56</v>
      </c>
      <c r="L443" s="8">
        <f t="shared" si="15"/>
        <v>8.4983137320544557</v>
      </c>
      <c r="M443" s="13">
        <f>N443*N444*N445*N446*N447*N448*N449</f>
        <v>1.1241155730230763</v>
      </c>
      <c r="N443" s="4">
        <v>1.0315684156862206</v>
      </c>
      <c r="O443">
        <v>2.39</v>
      </c>
      <c r="P443">
        <v>18.350000000000001</v>
      </c>
      <c r="Q443">
        <v>1</v>
      </c>
      <c r="R443" s="12">
        <v>0.9</v>
      </c>
      <c r="S443" s="12">
        <f t="shared" si="16"/>
        <v>0.9</v>
      </c>
      <c r="T443" s="9">
        <v>1</v>
      </c>
      <c r="U443">
        <v>0</v>
      </c>
      <c r="V443" s="6">
        <v>0</v>
      </c>
      <c r="W443" s="6">
        <v>0</v>
      </c>
      <c r="X443">
        <v>0</v>
      </c>
      <c r="Y443">
        <f>VLOOKUP(C443,Sheet1!$A$1:$H$52,8, FALSE)</f>
        <v>109.83333333333333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1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</row>
    <row r="444" spans="1:105" ht="15" x14ac:dyDescent="0.25">
      <c r="A444">
        <v>2012</v>
      </c>
      <c r="B444">
        <v>19</v>
      </c>
      <c r="C444" t="s">
        <v>12</v>
      </c>
      <c r="D444" s="2">
        <v>34.799999999999997</v>
      </c>
      <c r="E444">
        <v>54.792296</v>
      </c>
      <c r="F444">
        <v>4</v>
      </c>
      <c r="G444">
        <v>26.501444580000001</v>
      </c>
      <c r="H444">
        <v>3076190</v>
      </c>
      <c r="I444">
        <v>42905</v>
      </c>
      <c r="J444">
        <f t="shared" si="14"/>
        <v>46754.221947044956</v>
      </c>
      <c r="K444" s="3">
        <v>7.71</v>
      </c>
      <c r="L444" s="8">
        <f t="shared" si="15"/>
        <v>8.4017026270065625</v>
      </c>
      <c r="M444" s="13">
        <f>N444*N445*N446*N447*N448*N449</f>
        <v>1.0897149970177125</v>
      </c>
      <c r="N444" s="4">
        <v>1.020693372652606</v>
      </c>
      <c r="O444">
        <v>2.38</v>
      </c>
      <c r="P444">
        <v>21.03</v>
      </c>
      <c r="Q444">
        <v>1</v>
      </c>
      <c r="R444" s="12">
        <v>0.9</v>
      </c>
      <c r="S444" s="12">
        <f t="shared" si="16"/>
        <v>0.9</v>
      </c>
      <c r="T444" s="9">
        <v>1</v>
      </c>
      <c r="U444">
        <v>0</v>
      </c>
      <c r="V444" s="6">
        <v>0</v>
      </c>
      <c r="W444" s="6">
        <v>0</v>
      </c>
      <c r="X444">
        <v>0</v>
      </c>
      <c r="Y444">
        <f>VLOOKUP(C444,Sheet1!$A$1:$H$52,8, FALSE)</f>
        <v>109.83333333333333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</row>
    <row r="445" spans="1:105" ht="15" x14ac:dyDescent="0.25">
      <c r="A445">
        <v>2013</v>
      </c>
      <c r="B445">
        <v>19</v>
      </c>
      <c r="C445" t="s">
        <v>12</v>
      </c>
      <c r="D445" s="2">
        <v>32.6</v>
      </c>
      <c r="E445">
        <v>52.808554000000001</v>
      </c>
      <c r="F445">
        <v>4</v>
      </c>
      <c r="G445">
        <v>26.776361300000001</v>
      </c>
      <c r="H445">
        <v>3092997</v>
      </c>
      <c r="I445">
        <v>43474</v>
      </c>
      <c r="J445">
        <f t="shared" si="14"/>
        <v>46413.811483100442</v>
      </c>
      <c r="K445" s="3">
        <v>8.07</v>
      </c>
      <c r="L445" s="8">
        <f t="shared" si="15"/>
        <v>8.6157118891434088</v>
      </c>
      <c r="M445" s="13">
        <f>N445*N446*N447*N448*N449</f>
        <v>1.0676222910958375</v>
      </c>
      <c r="N445" s="4">
        <v>1.0146483265562714</v>
      </c>
      <c r="O445">
        <v>2.34</v>
      </c>
      <c r="P445">
        <v>19.260000000000002</v>
      </c>
      <c r="Q445">
        <v>1</v>
      </c>
      <c r="R445" s="12">
        <v>0.9</v>
      </c>
      <c r="S445" s="12">
        <f t="shared" si="16"/>
        <v>0.9</v>
      </c>
      <c r="T445" s="9">
        <v>1</v>
      </c>
      <c r="U445">
        <v>0</v>
      </c>
      <c r="V445" s="6">
        <v>0</v>
      </c>
      <c r="W445" s="6">
        <v>0</v>
      </c>
      <c r="X445">
        <v>0</v>
      </c>
      <c r="Y445">
        <f>VLOOKUP(C445,Sheet1!$A$1:$H$52,8, FALSE)</f>
        <v>109.83333333333333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</row>
    <row r="446" spans="1:105" ht="15" x14ac:dyDescent="0.25">
      <c r="A446">
        <v>2014</v>
      </c>
      <c r="B446">
        <v>19</v>
      </c>
      <c r="C446" t="s">
        <v>12</v>
      </c>
      <c r="D446" s="2">
        <v>32.9</v>
      </c>
      <c r="E446">
        <v>52.737357000000003</v>
      </c>
      <c r="F446">
        <v>4</v>
      </c>
      <c r="G446">
        <v>26.961473739999999</v>
      </c>
      <c r="H446">
        <v>3109350</v>
      </c>
      <c r="I446">
        <v>44801</v>
      </c>
      <c r="J446">
        <f t="shared" si="14"/>
        <v>47140.023800878931</v>
      </c>
      <c r="K446" s="3">
        <v>8.15</v>
      </c>
      <c r="L446" s="8">
        <f t="shared" si="15"/>
        <v>8.5755048766135413</v>
      </c>
      <c r="M446" s="13">
        <f>N446*N447*N448*N449</f>
        <v>1.0522091873145449</v>
      </c>
      <c r="N446" s="4">
        <v>1.0162222297740822</v>
      </c>
      <c r="O446">
        <v>2.37</v>
      </c>
      <c r="P446">
        <v>18.3</v>
      </c>
      <c r="Q446">
        <v>1</v>
      </c>
      <c r="R446" s="12">
        <v>0.9</v>
      </c>
      <c r="S446" s="12">
        <f t="shared" si="16"/>
        <v>0.9</v>
      </c>
      <c r="T446" s="9">
        <v>1</v>
      </c>
      <c r="U446">
        <v>0</v>
      </c>
      <c r="V446" s="6">
        <v>0</v>
      </c>
      <c r="W446" s="6">
        <v>0</v>
      </c>
      <c r="X446">
        <v>0</v>
      </c>
      <c r="Y446">
        <f>VLOOKUP(C446,Sheet1!$A$1:$H$52,8, FALSE)</f>
        <v>109.83333333333333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</row>
    <row r="447" spans="1:105" ht="15" x14ac:dyDescent="0.25">
      <c r="A447">
        <v>2015</v>
      </c>
      <c r="B447">
        <v>19</v>
      </c>
      <c r="C447" t="s">
        <v>12</v>
      </c>
      <c r="D447" s="2">
        <v>28.8</v>
      </c>
      <c r="E447">
        <v>50.625742000000002</v>
      </c>
      <c r="F447">
        <v>4</v>
      </c>
      <c r="G447">
        <v>24.96684441</v>
      </c>
      <c r="H447">
        <v>3120960</v>
      </c>
      <c r="I447">
        <v>46298</v>
      </c>
      <c r="J447">
        <f t="shared" si="14"/>
        <v>47937.527370483469</v>
      </c>
      <c r="K447" s="3">
        <v>8.35</v>
      </c>
      <c r="L447" s="8">
        <f t="shared" si="15"/>
        <v>8.6456942749910777</v>
      </c>
      <c r="M447" s="13">
        <f>N447*N448*N449</f>
        <v>1.0354124880228837</v>
      </c>
      <c r="N447" s="4">
        <v>1.0011862713555244</v>
      </c>
      <c r="O447">
        <v>2.2200000000000002</v>
      </c>
      <c r="P447">
        <v>9.89</v>
      </c>
      <c r="Q447">
        <v>1</v>
      </c>
      <c r="R447" s="12">
        <v>0.9</v>
      </c>
      <c r="S447" s="12">
        <f t="shared" si="16"/>
        <v>0.9</v>
      </c>
      <c r="T447" s="9">
        <v>1</v>
      </c>
      <c r="U447">
        <v>0</v>
      </c>
      <c r="V447" s="6">
        <v>0</v>
      </c>
      <c r="W447" s="6">
        <v>0</v>
      </c>
      <c r="X447">
        <v>0</v>
      </c>
      <c r="Y447">
        <f>VLOOKUP(C447,Sheet1!$A$1:$H$52,8, FALSE)</f>
        <v>109.83333333333333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</row>
    <row r="448" spans="1:105" ht="15" x14ac:dyDescent="0.25">
      <c r="A448">
        <v>2016</v>
      </c>
      <c r="B448">
        <v>19</v>
      </c>
      <c r="C448" t="s">
        <v>12</v>
      </c>
      <c r="D448" s="2">
        <v>25.1</v>
      </c>
      <c r="E448">
        <v>48.601436</v>
      </c>
      <c r="F448">
        <v>4</v>
      </c>
      <c r="G448">
        <v>23.79940341</v>
      </c>
      <c r="H448">
        <v>3131371</v>
      </c>
      <c r="I448">
        <v>46547</v>
      </c>
      <c r="J448">
        <f t="shared" si="14"/>
        <v>48138.240064707046</v>
      </c>
      <c r="K448" s="3">
        <v>8.5500000000000007</v>
      </c>
      <c r="L448" s="8">
        <f t="shared" si="15"/>
        <v>8.8422874203116262</v>
      </c>
      <c r="M448" s="13">
        <f>N448*N449</f>
        <v>1.0341856631943422</v>
      </c>
      <c r="N448" s="4">
        <v>1.0126158320570537</v>
      </c>
      <c r="O448">
        <v>2.11</v>
      </c>
      <c r="P448">
        <v>8.4499999999999993</v>
      </c>
      <c r="Q448">
        <v>1</v>
      </c>
      <c r="R448" s="12">
        <v>0.9</v>
      </c>
      <c r="S448" s="12">
        <f>R448</f>
        <v>0.9</v>
      </c>
      <c r="T448" s="9">
        <v>1</v>
      </c>
      <c r="U448">
        <v>0</v>
      </c>
      <c r="V448" s="6">
        <v>0</v>
      </c>
      <c r="W448" s="6">
        <v>0</v>
      </c>
      <c r="X448">
        <v>0</v>
      </c>
      <c r="Y448">
        <f>VLOOKUP(C448,Sheet1!$A$1:$H$52,8, FALSE)</f>
        <v>109.83333333333333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1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</row>
    <row r="449" spans="1:105" ht="15" x14ac:dyDescent="0.25">
      <c r="A449">
        <v>2017</v>
      </c>
      <c r="B449">
        <v>19</v>
      </c>
      <c r="C449" t="s">
        <v>12</v>
      </c>
      <c r="D449" s="2">
        <v>25.8</v>
      </c>
      <c r="E449">
        <v>48.074388999999996</v>
      </c>
      <c r="F449">
        <v>4</v>
      </c>
      <c r="G449">
        <v>24.425123030000002</v>
      </c>
      <c r="H449">
        <v>3141550</v>
      </c>
      <c r="I449">
        <v>47662</v>
      </c>
      <c r="J449">
        <f t="shared" si="14"/>
        <v>48677.253029944259</v>
      </c>
      <c r="K449" s="3">
        <v>8.73</v>
      </c>
      <c r="L449" s="8">
        <f t="shared" si="15"/>
        <v>8.9159586033194866</v>
      </c>
      <c r="M449" s="13">
        <f>N449</f>
        <v>1.0213011000365964</v>
      </c>
      <c r="N449" s="4">
        <v>1.0213011000365964</v>
      </c>
      <c r="O449">
        <v>2.06</v>
      </c>
      <c r="P449">
        <v>11</v>
      </c>
      <c r="Q449">
        <v>1</v>
      </c>
      <c r="R449" s="12">
        <v>0.9</v>
      </c>
      <c r="S449" s="12">
        <f t="shared" si="16"/>
        <v>0.9</v>
      </c>
      <c r="T449" s="9">
        <v>1</v>
      </c>
      <c r="U449">
        <v>0</v>
      </c>
      <c r="V449" s="6">
        <v>0</v>
      </c>
      <c r="W449" s="6">
        <v>0</v>
      </c>
      <c r="X449">
        <v>0</v>
      </c>
      <c r="Y449">
        <f>VLOOKUP(C449,Sheet1!$A$1:$H$52,8, FALSE)</f>
        <v>109.83333333333333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</row>
    <row r="450" spans="1:105" ht="15" x14ac:dyDescent="0.25">
      <c r="A450">
        <v>1990</v>
      </c>
      <c r="B450">
        <v>20</v>
      </c>
      <c r="C450" t="s">
        <v>13</v>
      </c>
      <c r="D450" s="2">
        <v>27</v>
      </c>
      <c r="E450">
        <v>61.741174999999998</v>
      </c>
      <c r="F450">
        <v>0</v>
      </c>
      <c r="G450">
        <v>27.888844729999999</v>
      </c>
      <c r="H450">
        <v>2481349</v>
      </c>
      <c r="I450">
        <v>18438</v>
      </c>
      <c r="J450">
        <f t="shared" ref="J450:J513" si="17">I450*M450</f>
        <v>34590.330078448867</v>
      </c>
      <c r="K450" s="3">
        <v>6.57</v>
      </c>
      <c r="L450" s="8">
        <f t="shared" ref="L450:L513" si="18">K450*M450</f>
        <v>12.325548791376997</v>
      </c>
      <c r="M450" s="13">
        <f>N450*N451*N452*N453*N454*N455*N456*N457*N458*N459*N460*N461*N462*N463*N464*N465*N466*N467*N468*N469*N470*N471*N472*N473*N474*N475*N476*N477</f>
        <v>1.8760348236494668</v>
      </c>
      <c r="N450" s="4">
        <v>1</v>
      </c>
      <c r="O450">
        <v>1.4550000000000001</v>
      </c>
      <c r="P450">
        <v>3.319</v>
      </c>
      <c r="Q450">
        <v>0</v>
      </c>
      <c r="R450" s="11">
        <v>0</v>
      </c>
      <c r="S450" s="11">
        <v>0</v>
      </c>
      <c r="T450" s="9">
        <v>0</v>
      </c>
      <c r="U450">
        <v>0</v>
      </c>
      <c r="V450" s="6">
        <v>0</v>
      </c>
      <c r="W450" s="6">
        <v>0</v>
      </c>
      <c r="X450">
        <v>0</v>
      </c>
      <c r="Y450">
        <f>VLOOKUP(C450,Sheet1!$A$1:$H$52,8, FALSE)</f>
        <v>181.16666666666666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</row>
    <row r="451" spans="1:105" ht="15" x14ac:dyDescent="0.25">
      <c r="A451">
        <v>1991</v>
      </c>
      <c r="B451">
        <v>20</v>
      </c>
      <c r="C451" t="s">
        <v>13</v>
      </c>
      <c r="D451" s="2">
        <v>27.2</v>
      </c>
      <c r="E451">
        <v>62.558301999999998</v>
      </c>
      <c r="F451">
        <v>0</v>
      </c>
      <c r="G451">
        <v>27.138237149999998</v>
      </c>
      <c r="H451">
        <v>2498722</v>
      </c>
      <c r="I451">
        <v>18934</v>
      </c>
      <c r="J451">
        <f t="shared" si="17"/>
        <v>35520.843350979005</v>
      </c>
      <c r="K451" s="3">
        <v>6.57</v>
      </c>
      <c r="L451" s="8">
        <f t="shared" si="18"/>
        <v>12.325548791376997</v>
      </c>
      <c r="M451" s="14">
        <f>N451*N452*N453*N454*N455*N456*N457*N458*N459*N460*N461*N462*N463*N464*N465*N466*N467*N468*N469*N470*N471*N472*N473*N474*N475*N476*N477</f>
        <v>1.8760348236494668</v>
      </c>
      <c r="N451" s="4">
        <v>1.0423496396453853</v>
      </c>
      <c r="O451">
        <v>1.4470000000000001</v>
      </c>
      <c r="P451">
        <v>2.4649999999999999</v>
      </c>
      <c r="Q451">
        <v>0</v>
      </c>
      <c r="R451" s="11">
        <v>0</v>
      </c>
      <c r="S451" s="11">
        <v>0</v>
      </c>
      <c r="T451" s="9">
        <v>0</v>
      </c>
      <c r="U451">
        <v>0</v>
      </c>
      <c r="V451" s="6">
        <v>0</v>
      </c>
      <c r="W451" s="6">
        <v>0</v>
      </c>
      <c r="X451">
        <v>0</v>
      </c>
      <c r="Y451">
        <f>VLOOKUP(C451,Sheet1!$A$1:$H$52,8, FALSE)</f>
        <v>181.16666666666666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</row>
    <row r="452" spans="1:105" ht="15" x14ac:dyDescent="0.25">
      <c r="A452">
        <v>1992</v>
      </c>
      <c r="B452">
        <v>20</v>
      </c>
      <c r="C452" t="s">
        <v>13</v>
      </c>
      <c r="D452" s="2">
        <v>24.6</v>
      </c>
      <c r="E452">
        <v>60.785456000000003</v>
      </c>
      <c r="F452">
        <v>0</v>
      </c>
      <c r="G452">
        <v>25.861978990000001</v>
      </c>
      <c r="H452">
        <v>2532394</v>
      </c>
      <c r="I452">
        <v>20115</v>
      </c>
      <c r="J452">
        <f t="shared" si="17"/>
        <v>36203.246053356168</v>
      </c>
      <c r="K452" s="3">
        <v>6.56</v>
      </c>
      <c r="L452" s="8">
        <f t="shared" si="18"/>
        <v>11.806775744967259</v>
      </c>
      <c r="M452" s="13">
        <f>N452*N453*N454*N455*N456*N457*N458*N459*N460*N461*N462*N463*N464*N465*N466*N467*N468*N469*N470*N471*N472*N473*N474*N475*N476*N477</f>
        <v>1.7998133757572043</v>
      </c>
      <c r="N452" s="4">
        <v>1.030288196781497</v>
      </c>
      <c r="O452">
        <v>1.4119999999999999</v>
      </c>
      <c r="P452">
        <v>2.4750000000000001</v>
      </c>
      <c r="Q452">
        <v>0</v>
      </c>
      <c r="R452" s="11">
        <v>0</v>
      </c>
      <c r="S452" s="11">
        <v>0</v>
      </c>
      <c r="T452" s="9">
        <v>0</v>
      </c>
      <c r="U452">
        <v>0</v>
      </c>
      <c r="V452" s="6">
        <v>0</v>
      </c>
      <c r="W452" s="6">
        <v>0</v>
      </c>
      <c r="X452">
        <v>0</v>
      </c>
      <c r="Y452">
        <f>VLOOKUP(C452,Sheet1!$A$1:$H$52,8, FALSE)</f>
        <v>181.16666666666666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</row>
    <row r="453" spans="1:105" ht="15" x14ac:dyDescent="0.25">
      <c r="A453">
        <v>1993</v>
      </c>
      <c r="B453">
        <v>20</v>
      </c>
      <c r="C453" t="s">
        <v>13</v>
      </c>
      <c r="D453" s="2">
        <v>29.6</v>
      </c>
      <c r="E453">
        <v>62.328795999999997</v>
      </c>
      <c r="F453">
        <v>0</v>
      </c>
      <c r="G453">
        <v>27.743724589999999</v>
      </c>
      <c r="H453">
        <v>2556547</v>
      </c>
      <c r="I453">
        <v>20853</v>
      </c>
      <c r="J453">
        <f t="shared" si="17"/>
        <v>36428.164897850074</v>
      </c>
      <c r="K453" s="3">
        <v>6.6</v>
      </c>
      <c r="L453" s="8">
        <f t="shared" si="18"/>
        <v>11.529558736191939</v>
      </c>
      <c r="M453" s="13">
        <f>N453*N454*N455*N456*N457*N458*N459*N460*N461*N462*N463*N464*N465*N466*N467*N468*N469*N470*N471*N472*N473*N474*N475*N476*N477</f>
        <v>1.7469028388169605</v>
      </c>
      <c r="N453" s="4">
        <v>1.0295165696638553</v>
      </c>
      <c r="O453">
        <v>1.385</v>
      </c>
      <c r="P453">
        <v>2.3620000000000001</v>
      </c>
      <c r="Q453">
        <v>0</v>
      </c>
      <c r="R453" s="11">
        <v>0</v>
      </c>
      <c r="S453" s="11">
        <v>0</v>
      </c>
      <c r="T453" s="9">
        <v>0</v>
      </c>
      <c r="U453">
        <v>0</v>
      </c>
      <c r="V453" s="6">
        <v>0</v>
      </c>
      <c r="W453" s="6">
        <v>0</v>
      </c>
      <c r="X453">
        <v>0</v>
      </c>
      <c r="Y453">
        <f>VLOOKUP(C453,Sheet1!$A$1:$H$52,8, FALSE)</f>
        <v>181.16666666666666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</row>
    <row r="454" spans="1:105" ht="15" x14ac:dyDescent="0.25">
      <c r="A454">
        <v>1994</v>
      </c>
      <c r="B454">
        <v>20</v>
      </c>
      <c r="C454" t="s">
        <v>13</v>
      </c>
      <c r="D454" s="2">
        <v>29.7</v>
      </c>
      <c r="E454">
        <v>61.157158000000003</v>
      </c>
      <c r="F454">
        <v>0</v>
      </c>
      <c r="G454">
        <v>27.615643680000002</v>
      </c>
      <c r="H454">
        <v>2580513</v>
      </c>
      <c r="I454">
        <v>21599</v>
      </c>
      <c r="J454">
        <f t="shared" si="17"/>
        <v>36649.584404384201</v>
      </c>
      <c r="K454" s="3">
        <v>6.61</v>
      </c>
      <c r="L454" s="8">
        <f t="shared" si="18"/>
        <v>11.215970781655614</v>
      </c>
      <c r="M454" s="13">
        <f>N454*N455*N456*N457*N458*N459*N460*N461*N462*N463*N464*N465*N466*N467*N468*N469*N470*N471*N472*N473*N474*N475*N476*N477</f>
        <v>1.6968185751370064</v>
      </c>
      <c r="N454" s="4">
        <v>1.026074415921546</v>
      </c>
      <c r="O454">
        <v>1.355</v>
      </c>
      <c r="P454">
        <v>2.4089999999999998</v>
      </c>
      <c r="Q454">
        <v>0</v>
      </c>
      <c r="R454" s="11">
        <v>0</v>
      </c>
      <c r="S454" s="11">
        <v>0</v>
      </c>
      <c r="T454" s="9">
        <v>0</v>
      </c>
      <c r="U454">
        <v>0</v>
      </c>
      <c r="V454" s="6">
        <v>0</v>
      </c>
      <c r="W454" s="6">
        <v>0</v>
      </c>
      <c r="X454">
        <v>0</v>
      </c>
      <c r="Y454">
        <f>VLOOKUP(C454,Sheet1!$A$1:$H$52,8, FALSE)</f>
        <v>181.16666666666666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</row>
    <row r="455" spans="1:105" ht="15" x14ac:dyDescent="0.25">
      <c r="A455">
        <v>1995</v>
      </c>
      <c r="B455">
        <v>20</v>
      </c>
      <c r="C455" t="s">
        <v>13</v>
      </c>
      <c r="D455" s="2">
        <v>28.7</v>
      </c>
      <c r="E455">
        <v>60.852538000000003</v>
      </c>
      <c r="F455">
        <v>0</v>
      </c>
      <c r="G455">
        <v>26.436345330000002</v>
      </c>
      <c r="H455">
        <v>2601007</v>
      </c>
      <c r="I455">
        <v>22349</v>
      </c>
      <c r="J455">
        <f t="shared" si="17"/>
        <v>36958.526347894527</v>
      </c>
      <c r="K455" s="3">
        <v>6.56</v>
      </c>
      <c r="L455" s="8">
        <f t="shared" si="18"/>
        <v>10.8482676111767</v>
      </c>
      <c r="M455" s="13">
        <f>N455*N456*N457*N458*N459*N460*N461*N462*N463*N464*N465*N466*N467*N468*N469*N470*N471*N472*N473*N474*N475*N476*N477</f>
        <v>1.653699330972058</v>
      </c>
      <c r="N455" s="4">
        <v>1.0280541968853656</v>
      </c>
      <c r="O455">
        <v>1.3180000000000001</v>
      </c>
      <c r="P455">
        <v>2.5859999999999999</v>
      </c>
      <c r="Q455">
        <v>0</v>
      </c>
      <c r="R455" s="11">
        <v>0</v>
      </c>
      <c r="S455" s="11">
        <v>0</v>
      </c>
      <c r="T455" s="9">
        <v>0</v>
      </c>
      <c r="U455">
        <v>0</v>
      </c>
      <c r="V455" s="6">
        <v>0</v>
      </c>
      <c r="W455" s="6">
        <v>0</v>
      </c>
      <c r="X455">
        <v>0</v>
      </c>
      <c r="Y455">
        <f>VLOOKUP(C455,Sheet1!$A$1:$H$52,8, FALSE)</f>
        <v>181.16666666666666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</row>
    <row r="456" spans="1:105" ht="15" x14ac:dyDescent="0.25">
      <c r="A456">
        <v>1996</v>
      </c>
      <c r="B456">
        <v>20</v>
      </c>
      <c r="C456" t="s">
        <v>13</v>
      </c>
      <c r="D456" s="2">
        <v>33</v>
      </c>
      <c r="E456">
        <v>63.557284000000003</v>
      </c>
      <c r="F456">
        <v>0</v>
      </c>
      <c r="G456">
        <v>28.403106090000001</v>
      </c>
      <c r="H456">
        <v>2614554</v>
      </c>
      <c r="I456">
        <v>23688</v>
      </c>
      <c r="J456">
        <f t="shared" si="17"/>
        <v>38103.856655364769</v>
      </c>
      <c r="K456" s="3">
        <v>6.52</v>
      </c>
      <c r="L456" s="8">
        <f t="shared" si="18"/>
        <v>10.487890298589086</v>
      </c>
      <c r="M456" s="13">
        <f>N456*N457*N458*N459*N460*N461*N462*N463*N464*N465*N466*N467*N468*N469*N470*N471*N472*N473*N474*N475*N476*N477</f>
        <v>1.6085721316854427</v>
      </c>
      <c r="N456" s="4">
        <v>1.029312041999344</v>
      </c>
      <c r="O456">
        <v>1.2889999999999999</v>
      </c>
      <c r="P456">
        <v>3.0339999999999998</v>
      </c>
      <c r="Q456">
        <v>0</v>
      </c>
      <c r="R456" s="11">
        <v>0</v>
      </c>
      <c r="S456" s="11">
        <v>0</v>
      </c>
      <c r="T456" s="9">
        <v>0</v>
      </c>
      <c r="U456">
        <v>0</v>
      </c>
      <c r="V456" s="6">
        <v>0</v>
      </c>
      <c r="W456" s="6">
        <v>0</v>
      </c>
      <c r="X456">
        <v>0</v>
      </c>
      <c r="Y456">
        <f>VLOOKUP(C456,Sheet1!$A$1:$H$52,8, FALSE)</f>
        <v>181.16666666666666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1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</row>
    <row r="457" spans="1:105" ht="15" x14ac:dyDescent="0.25">
      <c r="A457">
        <v>1997</v>
      </c>
      <c r="B457">
        <v>20</v>
      </c>
      <c r="C457" t="s">
        <v>13</v>
      </c>
      <c r="D457" s="2">
        <v>30.7</v>
      </c>
      <c r="E457">
        <v>63.448414999999997</v>
      </c>
      <c r="F457">
        <v>0</v>
      </c>
      <c r="G457">
        <v>27.039403050000001</v>
      </c>
      <c r="H457">
        <v>2635292</v>
      </c>
      <c r="I457">
        <v>24958</v>
      </c>
      <c r="J457">
        <f t="shared" si="17"/>
        <v>39003.471857400895</v>
      </c>
      <c r="K457" s="3">
        <v>6.31</v>
      </c>
      <c r="L457" s="8">
        <f t="shared" si="18"/>
        <v>9.861042848793959</v>
      </c>
      <c r="M457" s="13">
        <f>N457*N458*N459*N460*N461*N462*N463*N464*N465*N466*N467*N468*N469*N470*N471*N472*N473*N474*N475*N476*N477</f>
        <v>1.5627643183508653</v>
      </c>
      <c r="N457" s="4">
        <v>1.0233768993730741</v>
      </c>
      <c r="O457">
        <v>1.2729999999999999</v>
      </c>
      <c r="P457">
        <v>2.7879999999999998</v>
      </c>
      <c r="Q457">
        <v>0</v>
      </c>
      <c r="R457" s="11">
        <v>0</v>
      </c>
      <c r="S457" s="11">
        <v>0</v>
      </c>
      <c r="T457" s="9">
        <v>0</v>
      </c>
      <c r="U457">
        <v>0</v>
      </c>
      <c r="V457" s="6">
        <v>0</v>
      </c>
      <c r="W457" s="6">
        <v>0</v>
      </c>
      <c r="X457">
        <v>0</v>
      </c>
      <c r="Y457">
        <f>VLOOKUP(C457,Sheet1!$A$1:$H$52,8, FALSE)</f>
        <v>181.16666666666666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</row>
    <row r="458" spans="1:105" ht="15" x14ac:dyDescent="0.25">
      <c r="A458">
        <v>1998</v>
      </c>
      <c r="B458">
        <v>20</v>
      </c>
      <c r="C458" t="s">
        <v>13</v>
      </c>
      <c r="D458" s="2">
        <v>31.3</v>
      </c>
      <c r="E458">
        <v>62.169857999999998</v>
      </c>
      <c r="F458">
        <v>0</v>
      </c>
      <c r="G458">
        <v>26.415998420000001</v>
      </c>
      <c r="H458">
        <v>2660598</v>
      </c>
      <c r="I458">
        <v>26238</v>
      </c>
      <c r="J458">
        <f t="shared" si="17"/>
        <v>40067.164121067392</v>
      </c>
      <c r="K458" s="3">
        <v>6.28</v>
      </c>
      <c r="L458" s="8">
        <f t="shared" si="18"/>
        <v>9.5899760149517199</v>
      </c>
      <c r="M458" s="13">
        <f>N458*N459*N460*N461*N462*N463*N464*N465*N466*N467*N468*N469*N470*N471*N472*N473*N474*N475*N476*N477</f>
        <v>1.5270662444190637</v>
      </c>
      <c r="N458" s="4">
        <v>1.0155227909874363</v>
      </c>
      <c r="O458">
        <v>1.252</v>
      </c>
      <c r="P458">
        <v>2.0790000000000002</v>
      </c>
      <c r="Q458">
        <v>0</v>
      </c>
      <c r="R458" s="11">
        <v>0</v>
      </c>
      <c r="S458" s="11">
        <v>0</v>
      </c>
      <c r="T458" s="9">
        <v>0</v>
      </c>
      <c r="U458">
        <v>0</v>
      </c>
      <c r="V458" s="6">
        <v>0</v>
      </c>
      <c r="W458" s="6">
        <v>0</v>
      </c>
      <c r="X458">
        <v>0</v>
      </c>
      <c r="Y458">
        <f>VLOOKUP(C458,Sheet1!$A$1:$H$52,8, FALSE)</f>
        <v>181.16666666666666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</row>
    <row r="459" spans="1:105" ht="15" x14ac:dyDescent="0.25">
      <c r="A459">
        <v>1999</v>
      </c>
      <c r="B459">
        <v>20</v>
      </c>
      <c r="C459" t="s">
        <v>13</v>
      </c>
      <c r="D459" s="2">
        <v>33.299999999999997</v>
      </c>
      <c r="E459">
        <v>63.801549000000001</v>
      </c>
      <c r="F459">
        <v>0</v>
      </c>
      <c r="G459">
        <v>27.579637129999998</v>
      </c>
      <c r="H459">
        <v>2678338</v>
      </c>
      <c r="I459">
        <v>26936</v>
      </c>
      <c r="J459">
        <f t="shared" si="17"/>
        <v>40504.316323296349</v>
      </c>
      <c r="K459" s="3">
        <v>6.22</v>
      </c>
      <c r="L459" s="8">
        <f t="shared" si="18"/>
        <v>9.353164817749601</v>
      </c>
      <c r="M459" s="13">
        <f>N459*N460*N461*N462*N463*N464*N465*N466*N467*N468*N469*N470*N471*N472*N473*N474*N475*N476*N477</f>
        <v>1.5037242472266241</v>
      </c>
      <c r="N459" s="4">
        <v>1.0218802719697357</v>
      </c>
      <c r="O459">
        <v>1.216</v>
      </c>
      <c r="P459">
        <v>2.4359999999999999</v>
      </c>
      <c r="Q459">
        <v>0</v>
      </c>
      <c r="R459" s="11">
        <v>0</v>
      </c>
      <c r="S459" s="11">
        <v>0</v>
      </c>
      <c r="T459" s="9">
        <v>0</v>
      </c>
      <c r="U459">
        <v>0</v>
      </c>
      <c r="V459" s="6">
        <v>0</v>
      </c>
      <c r="W459" s="6">
        <v>0</v>
      </c>
      <c r="X459">
        <v>0</v>
      </c>
      <c r="Y459">
        <f>VLOOKUP(C459,Sheet1!$A$1:$H$52,8, FALSE)</f>
        <v>181.16666666666666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1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</row>
    <row r="460" spans="1:105" ht="15" x14ac:dyDescent="0.25">
      <c r="A460">
        <v>2000</v>
      </c>
      <c r="B460">
        <v>20</v>
      </c>
      <c r="C460" t="s">
        <v>13</v>
      </c>
      <c r="D460" s="2">
        <v>36.4</v>
      </c>
      <c r="E460">
        <v>64.548629000000005</v>
      </c>
      <c r="F460">
        <v>0</v>
      </c>
      <c r="G460">
        <v>28.067967190000001</v>
      </c>
      <c r="H460">
        <v>2693681</v>
      </c>
      <c r="I460">
        <v>28244</v>
      </c>
      <c r="J460">
        <f t="shared" si="17"/>
        <v>41561.804062234238</v>
      </c>
      <c r="K460" s="3">
        <v>6.27</v>
      </c>
      <c r="L460" s="8">
        <f t="shared" si="18"/>
        <v>9.2264732853069198</v>
      </c>
      <c r="M460" s="13">
        <f>N460*N461*N462*N463*N464*N465*N466*N467*N468*N469*N470*N471*N472*N473*N474*N475*N476*N477</f>
        <v>1.4715268397618693</v>
      </c>
      <c r="N460" s="4">
        <v>1.0337685727149935</v>
      </c>
      <c r="O460">
        <v>1.2</v>
      </c>
      <c r="P460">
        <v>4.2939999999999996</v>
      </c>
      <c r="Q460">
        <v>0</v>
      </c>
      <c r="R460" s="11">
        <v>0</v>
      </c>
      <c r="S460" s="11">
        <v>0</v>
      </c>
      <c r="T460" s="9">
        <v>0</v>
      </c>
      <c r="U460">
        <v>0</v>
      </c>
      <c r="V460" s="6">
        <v>0</v>
      </c>
      <c r="W460" s="6">
        <v>0</v>
      </c>
      <c r="X460">
        <v>0</v>
      </c>
      <c r="Y460">
        <f>VLOOKUP(C460,Sheet1!$A$1:$H$52,8, FALSE)</f>
        <v>181.16666666666666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</row>
    <row r="461" spans="1:105" ht="15" x14ac:dyDescent="0.25">
      <c r="A461">
        <v>2001</v>
      </c>
      <c r="B461">
        <v>20</v>
      </c>
      <c r="C461" t="s">
        <v>13</v>
      </c>
      <c r="D461" s="2">
        <v>35.299999999999997</v>
      </c>
      <c r="E461">
        <v>63.515697000000003</v>
      </c>
      <c r="F461">
        <v>0</v>
      </c>
      <c r="G461">
        <v>26.438491330000002</v>
      </c>
      <c r="H461">
        <v>2702162</v>
      </c>
      <c r="I461">
        <v>29078</v>
      </c>
      <c r="J461">
        <f t="shared" si="17"/>
        <v>41391.331266937668</v>
      </c>
      <c r="K461" s="3">
        <v>6.24</v>
      </c>
      <c r="L461" s="8">
        <f t="shared" si="18"/>
        <v>8.882382113821139</v>
      </c>
      <c r="M461" s="13">
        <f>N461*N462*N463*N464*N465*N466*N467*N468*N469*N470*N471*N472*N473*N474*N475*N476*N477</f>
        <v>1.4234586720867208</v>
      </c>
      <c r="N461" s="4">
        <v>1.0282617111885402</v>
      </c>
      <c r="O461">
        <v>1.232</v>
      </c>
      <c r="P461">
        <v>3.726</v>
      </c>
      <c r="Q461">
        <v>0</v>
      </c>
      <c r="R461" s="11">
        <v>0</v>
      </c>
      <c r="S461" s="11">
        <v>0</v>
      </c>
      <c r="T461" s="9">
        <v>0</v>
      </c>
      <c r="U461">
        <v>0</v>
      </c>
      <c r="V461" s="6">
        <v>0</v>
      </c>
      <c r="W461" s="6">
        <v>0</v>
      </c>
      <c r="X461">
        <v>0</v>
      </c>
      <c r="Y461">
        <f>VLOOKUP(C461,Sheet1!$A$1:$H$52,8, FALSE)</f>
        <v>181.16666666666666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1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</row>
    <row r="462" spans="1:105" ht="15" x14ac:dyDescent="0.25">
      <c r="A462">
        <v>2002</v>
      </c>
      <c r="B462">
        <v>20</v>
      </c>
      <c r="C462" t="s">
        <v>13</v>
      </c>
      <c r="D462" s="2">
        <v>38.6</v>
      </c>
      <c r="E462">
        <v>64.976178000000004</v>
      </c>
      <c r="F462">
        <v>0</v>
      </c>
      <c r="G462">
        <v>28.12944186</v>
      </c>
      <c r="H462">
        <v>2713535</v>
      </c>
      <c r="I462">
        <v>29202</v>
      </c>
      <c r="J462">
        <f t="shared" si="17"/>
        <v>40425.350560052713</v>
      </c>
      <c r="K462" s="3">
        <v>6.31</v>
      </c>
      <c r="L462" s="8">
        <f t="shared" si="18"/>
        <v>8.7351538262424704</v>
      </c>
      <c r="M462" s="13">
        <f>N462*N463*N464*N465*N466*N467*N468*N469*N470*N471*N472*N473*N474*N475*N476*N477</f>
        <v>1.3843349962349398</v>
      </c>
      <c r="N462" s="4">
        <v>1.0158603162650603</v>
      </c>
      <c r="O462">
        <v>1.25</v>
      </c>
      <c r="P462">
        <v>3.73</v>
      </c>
      <c r="Q462">
        <v>0</v>
      </c>
      <c r="R462" s="11">
        <v>0</v>
      </c>
      <c r="S462" s="11">
        <v>0</v>
      </c>
      <c r="T462" s="9">
        <v>0</v>
      </c>
      <c r="U462">
        <v>0</v>
      </c>
      <c r="V462" s="6">
        <v>0</v>
      </c>
      <c r="W462" s="6">
        <v>0</v>
      </c>
      <c r="X462">
        <v>0</v>
      </c>
      <c r="Y462">
        <f>VLOOKUP(C462,Sheet1!$A$1:$H$52,8, FALSE)</f>
        <v>181.16666666666666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</row>
    <row r="463" spans="1:105" ht="15" x14ac:dyDescent="0.25">
      <c r="A463">
        <v>2003</v>
      </c>
      <c r="B463">
        <v>20</v>
      </c>
      <c r="C463" t="s">
        <v>13</v>
      </c>
      <c r="D463" s="2">
        <v>38.5</v>
      </c>
      <c r="E463">
        <v>64.899714000000003</v>
      </c>
      <c r="F463">
        <v>0</v>
      </c>
      <c r="G463">
        <v>28.788612059999998</v>
      </c>
      <c r="H463">
        <v>2723004</v>
      </c>
      <c r="I463">
        <v>29925</v>
      </c>
      <c r="J463">
        <f t="shared" si="17"/>
        <v>40779.449791521882</v>
      </c>
      <c r="K463" s="3">
        <v>6.35</v>
      </c>
      <c r="L463" s="8">
        <f t="shared" si="18"/>
        <v>8.6532834144081523</v>
      </c>
      <c r="M463" s="13">
        <f>N463*N464*N465*N466*N467*N468*N469*N470*N471*N472*N473*N474*N475*N476*N477</f>
        <v>1.3627217975445909</v>
      </c>
      <c r="N463" s="4">
        <v>1.0227009497336113</v>
      </c>
      <c r="O463">
        <v>1.28</v>
      </c>
      <c r="P463">
        <v>4.66</v>
      </c>
      <c r="Q463">
        <v>0</v>
      </c>
      <c r="R463" s="11">
        <v>0</v>
      </c>
      <c r="S463" s="11">
        <v>0</v>
      </c>
      <c r="T463" s="9">
        <v>0</v>
      </c>
      <c r="U463">
        <v>0</v>
      </c>
      <c r="V463" s="6">
        <v>0</v>
      </c>
      <c r="W463" s="6">
        <v>0</v>
      </c>
      <c r="X463">
        <v>0</v>
      </c>
      <c r="Y463">
        <f>VLOOKUP(C463,Sheet1!$A$1:$H$52,8, FALSE)</f>
        <v>181.16666666666666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</row>
    <row r="464" spans="1:105" ht="15" x14ac:dyDescent="0.25">
      <c r="A464">
        <v>2004</v>
      </c>
      <c r="B464">
        <v>20</v>
      </c>
      <c r="C464" t="s">
        <v>13</v>
      </c>
      <c r="D464" s="2">
        <v>37.799999999999997</v>
      </c>
      <c r="E464">
        <v>63.847836999999998</v>
      </c>
      <c r="F464">
        <v>1</v>
      </c>
      <c r="G464">
        <v>27.624861889999998</v>
      </c>
      <c r="H464">
        <v>2734373</v>
      </c>
      <c r="I464">
        <v>30664</v>
      </c>
      <c r="J464">
        <f t="shared" si="17"/>
        <v>40858.963913929787</v>
      </c>
      <c r="K464" s="3">
        <v>6.37</v>
      </c>
      <c r="L464" s="8">
        <f t="shared" si="18"/>
        <v>8.4878554699886752</v>
      </c>
      <c r="M464" s="13">
        <f>N464*N465*N466*N467*N468*N469*N470*N471*N472*N473*N474*N475*N476*N477</f>
        <v>1.3324733861834654</v>
      </c>
      <c r="N464" s="4">
        <v>1.0267723669309172</v>
      </c>
      <c r="O464">
        <v>1.36</v>
      </c>
      <c r="P464">
        <v>4.7300000000000004</v>
      </c>
      <c r="Q464">
        <v>0</v>
      </c>
      <c r="R464" s="11">
        <v>0</v>
      </c>
      <c r="S464" s="11">
        <v>0</v>
      </c>
      <c r="T464" s="9">
        <v>0</v>
      </c>
      <c r="U464">
        <v>0</v>
      </c>
      <c r="V464" s="6">
        <v>0</v>
      </c>
      <c r="W464" s="6">
        <v>0</v>
      </c>
      <c r="X464">
        <v>0</v>
      </c>
      <c r="Y464">
        <f>VLOOKUP(C464,Sheet1!$A$1:$H$52,8, FALSE)</f>
        <v>181.16666666666666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</row>
    <row r="465" spans="1:105" ht="15" x14ac:dyDescent="0.25">
      <c r="A465">
        <v>2005</v>
      </c>
      <c r="B465">
        <v>20</v>
      </c>
      <c r="C465" t="s">
        <v>13</v>
      </c>
      <c r="D465" s="2">
        <v>37.5</v>
      </c>
      <c r="E465">
        <v>65.564644000000001</v>
      </c>
      <c r="F465">
        <v>1</v>
      </c>
      <c r="G465">
        <v>26.160675040000001</v>
      </c>
      <c r="H465">
        <v>2745299</v>
      </c>
      <c r="I465">
        <v>32312</v>
      </c>
      <c r="J465">
        <f t="shared" si="17"/>
        <v>41932.254354539844</v>
      </c>
      <c r="K465" s="3">
        <v>6.55</v>
      </c>
      <c r="L465" s="8">
        <f t="shared" si="18"/>
        <v>8.5001320259419408</v>
      </c>
      <c r="M465" s="13">
        <f>N465*N466*N467*N468*N469*N470*N471*N472*N473*N474*N475*N476*N477</f>
        <v>1.2977300802964795</v>
      </c>
      <c r="N465" s="4">
        <v>1.0339274684549546</v>
      </c>
      <c r="O465">
        <v>1.54</v>
      </c>
      <c r="P465">
        <v>7.06</v>
      </c>
      <c r="Q465">
        <v>0</v>
      </c>
      <c r="R465" s="11">
        <v>0</v>
      </c>
      <c r="S465" s="11">
        <v>0</v>
      </c>
      <c r="T465" s="9">
        <v>0</v>
      </c>
      <c r="U465">
        <v>0</v>
      </c>
      <c r="V465" s="6">
        <v>0</v>
      </c>
      <c r="W465" s="6">
        <v>0</v>
      </c>
      <c r="X465">
        <v>0</v>
      </c>
      <c r="Y465">
        <f>VLOOKUP(C465,Sheet1!$A$1:$H$52,8, FALSE)</f>
        <v>181.16666666666666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1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</row>
    <row r="466" spans="1:105" ht="15" x14ac:dyDescent="0.25">
      <c r="A466">
        <v>2006</v>
      </c>
      <c r="B466">
        <v>20</v>
      </c>
      <c r="C466" t="s">
        <v>13</v>
      </c>
      <c r="D466" s="2">
        <v>35.5</v>
      </c>
      <c r="E466">
        <v>64.738933000000003</v>
      </c>
      <c r="F466">
        <v>1</v>
      </c>
      <c r="G466">
        <v>26.021934680000001</v>
      </c>
      <c r="H466">
        <v>2762931</v>
      </c>
      <c r="I466">
        <v>35447</v>
      </c>
      <c r="J466">
        <f t="shared" si="17"/>
        <v>44491.165540857699</v>
      </c>
      <c r="K466" s="3">
        <v>6.89</v>
      </c>
      <c r="L466" s="8">
        <f t="shared" si="18"/>
        <v>8.6479569660763822</v>
      </c>
      <c r="M466" s="13">
        <f>N466*N467*N468*N469*N470*N471*N472*N473*N474*N475*N476*N477</f>
        <v>1.2551461489225519</v>
      </c>
      <c r="N466" s="4">
        <v>1.0322594410070407</v>
      </c>
      <c r="O466">
        <v>1.69</v>
      </c>
      <c r="P466">
        <v>7.85</v>
      </c>
      <c r="Q466">
        <v>0</v>
      </c>
      <c r="R466" s="11">
        <v>0</v>
      </c>
      <c r="S466" s="11">
        <v>0</v>
      </c>
      <c r="T466" s="9">
        <v>0</v>
      </c>
      <c r="U466">
        <v>0</v>
      </c>
      <c r="V466" s="6">
        <v>0</v>
      </c>
      <c r="W466" s="6">
        <v>0</v>
      </c>
      <c r="X466">
        <v>0</v>
      </c>
      <c r="Y466">
        <f>VLOOKUP(C466,Sheet1!$A$1:$H$52,8, FALSE)</f>
        <v>181.16666666666666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1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</row>
    <row r="467" spans="1:105" ht="15" x14ac:dyDescent="0.25">
      <c r="A467">
        <v>2007</v>
      </c>
      <c r="B467">
        <v>20</v>
      </c>
      <c r="C467" t="s">
        <v>13</v>
      </c>
      <c r="D467" s="2">
        <v>38.9</v>
      </c>
      <c r="E467">
        <v>64.482527000000005</v>
      </c>
      <c r="F467">
        <v>2</v>
      </c>
      <c r="G467">
        <v>28.593182899999999</v>
      </c>
      <c r="H467">
        <v>2783785</v>
      </c>
      <c r="I467">
        <v>37811</v>
      </c>
      <c r="J467">
        <f t="shared" si="17"/>
        <v>45975.196885205252</v>
      </c>
      <c r="K467" s="3">
        <v>6.84</v>
      </c>
      <c r="L467" s="8">
        <f t="shared" si="18"/>
        <v>8.3169010789136468</v>
      </c>
      <c r="M467" s="13">
        <f>N467*N468*N469*N470*N471*N472*N473*N474*N475*N476*N477</f>
        <v>1.2159212103674923</v>
      </c>
      <c r="N467" s="4">
        <v>1.0285267248150136</v>
      </c>
      <c r="O467">
        <v>1.77</v>
      </c>
      <c r="P467">
        <v>8.64</v>
      </c>
      <c r="Q467">
        <v>0</v>
      </c>
      <c r="R467" s="11">
        <v>0</v>
      </c>
      <c r="S467" s="11">
        <v>0</v>
      </c>
      <c r="T467" s="9">
        <v>0</v>
      </c>
      <c r="U467">
        <v>0</v>
      </c>
      <c r="V467" s="6">
        <v>0</v>
      </c>
      <c r="W467" s="6">
        <v>0</v>
      </c>
      <c r="X467">
        <v>0</v>
      </c>
      <c r="Y467">
        <f>VLOOKUP(C467,Sheet1!$A$1:$H$52,8, FALSE)</f>
        <v>181.16666666666666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</row>
    <row r="468" spans="1:105" ht="15" x14ac:dyDescent="0.25">
      <c r="A468">
        <v>2008</v>
      </c>
      <c r="B468">
        <v>20</v>
      </c>
      <c r="C468" t="s">
        <v>13</v>
      </c>
      <c r="D468" s="2">
        <v>36.799999999999997</v>
      </c>
      <c r="E468">
        <v>64.043948999999998</v>
      </c>
      <c r="F468">
        <v>2</v>
      </c>
      <c r="G468">
        <v>26.466732279999999</v>
      </c>
      <c r="H468">
        <v>2808076</v>
      </c>
      <c r="I468">
        <v>40791</v>
      </c>
      <c r="J468">
        <f t="shared" si="17"/>
        <v>48222.997901217357</v>
      </c>
      <c r="K468" s="3">
        <v>7.45</v>
      </c>
      <c r="L468" s="8">
        <f t="shared" si="18"/>
        <v>8.8073676635549347</v>
      </c>
      <c r="M468" s="13">
        <f>N468*N469*N470*N471*N472*N473*N474*N475*N476*N477</f>
        <v>1.1821970018194543</v>
      </c>
      <c r="N468" s="4">
        <v>1.03839100296651</v>
      </c>
      <c r="O468">
        <v>2.0699999999999998</v>
      </c>
      <c r="P468">
        <v>13.62</v>
      </c>
      <c r="Q468">
        <v>0</v>
      </c>
      <c r="R468" s="11">
        <v>0</v>
      </c>
      <c r="S468" s="11">
        <v>0</v>
      </c>
      <c r="T468" s="9">
        <v>0</v>
      </c>
      <c r="U468">
        <v>0</v>
      </c>
      <c r="V468" s="6">
        <v>0</v>
      </c>
      <c r="W468" s="6">
        <v>0</v>
      </c>
      <c r="X468">
        <v>0</v>
      </c>
      <c r="Y468">
        <f>VLOOKUP(C468,Sheet1!$A$1:$H$52,8, FALSE)</f>
        <v>181.16666666666666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1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</row>
    <row r="469" spans="1:105" ht="15" x14ac:dyDescent="0.25">
      <c r="A469">
        <v>2009</v>
      </c>
      <c r="B469">
        <v>20</v>
      </c>
      <c r="C469" t="s">
        <v>13</v>
      </c>
      <c r="D469" s="2">
        <v>35.700000000000003</v>
      </c>
      <c r="E469">
        <v>62.843353</v>
      </c>
      <c r="F469">
        <v>2</v>
      </c>
      <c r="G469">
        <v>25.590354489999999</v>
      </c>
      <c r="H469">
        <v>2832704</v>
      </c>
      <c r="I469">
        <v>39088</v>
      </c>
      <c r="J469">
        <f t="shared" si="17"/>
        <v>44501.268091793332</v>
      </c>
      <c r="K469" s="3">
        <v>7.98</v>
      </c>
      <c r="L469" s="8">
        <f t="shared" si="18"/>
        <v>9.0851442737543699</v>
      </c>
      <c r="M469" s="13">
        <f>N469*N470*N471*N472*N473*N474*N475*N476*N477</f>
        <v>1.138489257362703</v>
      </c>
      <c r="N469" s="4">
        <v>0.99644453733700245</v>
      </c>
      <c r="O469">
        <v>2.21</v>
      </c>
      <c r="P469">
        <v>8.98</v>
      </c>
      <c r="Q469">
        <v>0</v>
      </c>
      <c r="R469" s="11">
        <v>0</v>
      </c>
      <c r="S469" s="11">
        <v>0</v>
      </c>
      <c r="T469" s="9">
        <v>0</v>
      </c>
      <c r="U469">
        <v>1</v>
      </c>
      <c r="V469" s="6">
        <v>0</v>
      </c>
      <c r="W469" s="6">
        <v>0</v>
      </c>
      <c r="X469">
        <v>0</v>
      </c>
      <c r="Y469">
        <f>VLOOKUP(C469,Sheet1!$A$1:$H$52,8, FALSE)</f>
        <v>181.16666666666666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</row>
    <row r="470" spans="1:105" ht="15" x14ac:dyDescent="0.25">
      <c r="A470">
        <v>2010</v>
      </c>
      <c r="B470">
        <v>20</v>
      </c>
      <c r="C470" t="s">
        <v>13</v>
      </c>
      <c r="D470" s="2">
        <v>35.799999999999997</v>
      </c>
      <c r="E470">
        <v>61.774903000000002</v>
      </c>
      <c r="F470">
        <v>2</v>
      </c>
      <c r="G470">
        <v>25.28936577</v>
      </c>
      <c r="H470">
        <v>2858190</v>
      </c>
      <c r="I470">
        <v>39563</v>
      </c>
      <c r="J470">
        <f t="shared" si="17"/>
        <v>45202.767240227411</v>
      </c>
      <c r="K470" s="3">
        <v>8.35</v>
      </c>
      <c r="L470" s="8">
        <f t="shared" si="18"/>
        <v>9.5403054989737601</v>
      </c>
      <c r="M470" s="13">
        <f>N470*N471*N472*N473*N474*N475*N476*N477</f>
        <v>1.1425515567633246</v>
      </c>
      <c r="N470" s="4">
        <v>1.0164004344238988</v>
      </c>
      <c r="O470">
        <v>2.27</v>
      </c>
      <c r="P470">
        <v>12.57</v>
      </c>
      <c r="Q470">
        <v>0</v>
      </c>
      <c r="R470" s="11">
        <v>0</v>
      </c>
      <c r="S470" s="11">
        <v>0</v>
      </c>
      <c r="T470" s="9">
        <v>0</v>
      </c>
      <c r="U470">
        <v>1</v>
      </c>
      <c r="V470" s="6">
        <v>0</v>
      </c>
      <c r="W470" s="6">
        <v>0</v>
      </c>
      <c r="X470">
        <v>0</v>
      </c>
      <c r="Y470">
        <f>VLOOKUP(C470,Sheet1!$A$1:$H$52,8, FALSE)</f>
        <v>181.16666666666666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1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1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</row>
    <row r="471" spans="1:105" ht="15" x14ac:dyDescent="0.25">
      <c r="A471">
        <v>2011</v>
      </c>
      <c r="B471">
        <v>20</v>
      </c>
      <c r="C471" t="s">
        <v>13</v>
      </c>
      <c r="D471" s="2">
        <v>34.6</v>
      </c>
      <c r="E471">
        <v>62.648029999999999</v>
      </c>
      <c r="F471">
        <v>2</v>
      </c>
      <c r="G471">
        <v>24.554796169999999</v>
      </c>
      <c r="H471">
        <v>2869225</v>
      </c>
      <c r="I471">
        <v>42716</v>
      </c>
      <c r="J471">
        <f t="shared" si="17"/>
        <v>48017.720817253728</v>
      </c>
      <c r="K471" s="3">
        <v>8.89</v>
      </c>
      <c r="L471" s="8">
        <f t="shared" si="18"/>
        <v>9.9933874441751485</v>
      </c>
      <c r="M471" s="13">
        <f>N471*N472*N473*N474*N475*N476*N477</f>
        <v>1.1241155730230763</v>
      </c>
      <c r="N471" s="4">
        <v>1.0315684156862206</v>
      </c>
      <c r="O471">
        <v>2.39</v>
      </c>
      <c r="P471">
        <v>18.350000000000001</v>
      </c>
      <c r="Q471">
        <v>0</v>
      </c>
      <c r="R471" s="11">
        <v>0</v>
      </c>
      <c r="S471" s="11">
        <v>0</v>
      </c>
      <c r="T471" s="9">
        <v>0</v>
      </c>
      <c r="U471">
        <v>1</v>
      </c>
      <c r="V471" s="6">
        <v>0</v>
      </c>
      <c r="W471" s="6">
        <v>0</v>
      </c>
      <c r="X471">
        <v>0</v>
      </c>
      <c r="Y471">
        <f>VLOOKUP(C471,Sheet1!$A$1:$H$52,8, FALSE)</f>
        <v>181.16666666666666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</row>
    <row r="472" spans="1:105" ht="15" x14ac:dyDescent="0.25">
      <c r="A472">
        <v>2012</v>
      </c>
      <c r="B472">
        <v>20</v>
      </c>
      <c r="C472" t="s">
        <v>13</v>
      </c>
      <c r="D472" s="2">
        <v>31</v>
      </c>
      <c r="E472">
        <v>60.399759000000003</v>
      </c>
      <c r="F472">
        <v>2</v>
      </c>
      <c r="G472">
        <v>22.767317380000001</v>
      </c>
      <c r="H472">
        <v>2885257</v>
      </c>
      <c r="I472">
        <v>45120</v>
      </c>
      <c r="J472">
        <f t="shared" si="17"/>
        <v>49167.940665439186</v>
      </c>
      <c r="K472" s="3">
        <v>9.33</v>
      </c>
      <c r="L472" s="8">
        <f t="shared" si="18"/>
        <v>10.167040922175257</v>
      </c>
      <c r="M472" s="13">
        <f>N472*N473*N474*N475*N476*N477</f>
        <v>1.0897149970177125</v>
      </c>
      <c r="N472" s="4">
        <v>1.020693372652606</v>
      </c>
      <c r="O472">
        <v>2.38</v>
      </c>
      <c r="P472">
        <v>21.03</v>
      </c>
      <c r="Q472">
        <v>0</v>
      </c>
      <c r="R472" s="11">
        <v>0</v>
      </c>
      <c r="S472" s="11">
        <v>0</v>
      </c>
      <c r="T472" s="9">
        <v>0</v>
      </c>
      <c r="U472">
        <v>1</v>
      </c>
      <c r="V472" s="6">
        <v>0</v>
      </c>
      <c r="W472" s="6">
        <v>0</v>
      </c>
      <c r="X472">
        <v>0</v>
      </c>
      <c r="Y472">
        <f>VLOOKUP(C472,Sheet1!$A$1:$H$52,8, FALSE)</f>
        <v>181.16666666666666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</row>
    <row r="473" spans="1:105" ht="15" x14ac:dyDescent="0.25">
      <c r="A473">
        <v>2013</v>
      </c>
      <c r="B473">
        <v>20</v>
      </c>
      <c r="C473" t="s">
        <v>13</v>
      </c>
      <c r="D473" s="2">
        <v>32.299999999999997</v>
      </c>
      <c r="E473">
        <v>59.432186999999999</v>
      </c>
      <c r="F473">
        <v>2</v>
      </c>
      <c r="G473">
        <v>23.985549129999999</v>
      </c>
      <c r="H473">
        <v>2893212</v>
      </c>
      <c r="I473">
        <v>45962</v>
      </c>
      <c r="J473">
        <f t="shared" si="17"/>
        <v>49070.055743346886</v>
      </c>
      <c r="K473" s="3">
        <v>9.7200000000000006</v>
      </c>
      <c r="L473" s="8">
        <f t="shared" si="18"/>
        <v>10.377288669451541</v>
      </c>
      <c r="M473" s="13">
        <f>N473*N474*N475*N476*N477</f>
        <v>1.0676222910958375</v>
      </c>
      <c r="N473" s="4">
        <v>1.0146483265562714</v>
      </c>
      <c r="O473">
        <v>2.34</v>
      </c>
      <c r="P473">
        <v>19.260000000000002</v>
      </c>
      <c r="Q473">
        <v>0</v>
      </c>
      <c r="R473" s="11">
        <v>0</v>
      </c>
      <c r="S473" s="11">
        <v>0</v>
      </c>
      <c r="T473" s="9">
        <v>0</v>
      </c>
      <c r="U473">
        <v>1</v>
      </c>
      <c r="V473" s="6">
        <v>0</v>
      </c>
      <c r="W473" s="6">
        <v>0</v>
      </c>
      <c r="X473">
        <v>0</v>
      </c>
      <c r="Y473">
        <f>VLOOKUP(C473,Sheet1!$A$1:$H$52,8, FALSE)</f>
        <v>181.16666666666666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</row>
    <row r="474" spans="1:105" ht="15" x14ac:dyDescent="0.25">
      <c r="A474">
        <v>2014</v>
      </c>
      <c r="B474">
        <v>20</v>
      </c>
      <c r="C474" t="s">
        <v>13</v>
      </c>
      <c r="D474" s="2">
        <v>31</v>
      </c>
      <c r="E474">
        <v>57.712111</v>
      </c>
      <c r="F474">
        <v>2</v>
      </c>
      <c r="G474">
        <v>24.019140069999999</v>
      </c>
      <c r="H474">
        <v>2900475</v>
      </c>
      <c r="I474">
        <v>46881</v>
      </c>
      <c r="J474">
        <f t="shared" si="17"/>
        <v>49328.618910493184</v>
      </c>
      <c r="K474" s="3">
        <v>10.16</v>
      </c>
      <c r="L474" s="8">
        <f t="shared" si="18"/>
        <v>10.690445343115776</v>
      </c>
      <c r="M474" s="13">
        <f>N474*N475*N476*N477</f>
        <v>1.0522091873145449</v>
      </c>
      <c r="N474" s="4">
        <v>1.0162222297740822</v>
      </c>
      <c r="O474">
        <v>2.37</v>
      </c>
      <c r="P474">
        <v>18.3</v>
      </c>
      <c r="Q474">
        <v>0</v>
      </c>
      <c r="R474" s="11">
        <v>0</v>
      </c>
      <c r="S474" s="11">
        <v>0</v>
      </c>
      <c r="T474" s="9">
        <v>0</v>
      </c>
      <c r="U474">
        <v>1</v>
      </c>
      <c r="V474" s="6">
        <v>0</v>
      </c>
      <c r="W474" s="6">
        <v>0</v>
      </c>
      <c r="X474">
        <v>0</v>
      </c>
      <c r="Y474">
        <f>VLOOKUP(C474,Sheet1!$A$1:$H$52,8, FALSE)</f>
        <v>181.16666666666666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</row>
    <row r="475" spans="1:105" ht="15" x14ac:dyDescent="0.25">
      <c r="A475">
        <v>2015</v>
      </c>
      <c r="B475">
        <v>20</v>
      </c>
      <c r="C475" t="s">
        <v>13</v>
      </c>
      <c r="D475" s="2">
        <v>26.7</v>
      </c>
      <c r="E475">
        <v>56.220001000000003</v>
      </c>
      <c r="F475">
        <v>2</v>
      </c>
      <c r="G475">
        <v>21.996065869999999</v>
      </c>
      <c r="H475">
        <v>2909011</v>
      </c>
      <c r="I475">
        <v>47343</v>
      </c>
      <c r="J475">
        <f t="shared" si="17"/>
        <v>49019.533420467378</v>
      </c>
      <c r="K475" s="3">
        <v>10.14</v>
      </c>
      <c r="L475" s="8">
        <f t="shared" si="18"/>
        <v>10.49908262855204</v>
      </c>
      <c r="M475" s="13">
        <f>N475*N476*N477</f>
        <v>1.0354124880228837</v>
      </c>
      <c r="N475" s="4">
        <v>1.0011862713555244</v>
      </c>
      <c r="O475">
        <v>2.2200000000000002</v>
      </c>
      <c r="P475">
        <v>9.89</v>
      </c>
      <c r="Q475">
        <v>0</v>
      </c>
      <c r="R475" s="11">
        <v>0</v>
      </c>
      <c r="S475" s="11">
        <v>0</v>
      </c>
      <c r="T475" s="9">
        <v>0</v>
      </c>
      <c r="U475">
        <v>1</v>
      </c>
      <c r="V475" s="6">
        <v>0</v>
      </c>
      <c r="W475" s="6">
        <v>0</v>
      </c>
      <c r="X475">
        <v>0</v>
      </c>
      <c r="Y475">
        <f>VLOOKUP(C475,Sheet1!$A$1:$H$52,8, FALSE)</f>
        <v>181.16666666666666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1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</row>
    <row r="476" spans="1:105" ht="15" x14ac:dyDescent="0.25">
      <c r="A476">
        <v>2016</v>
      </c>
      <c r="B476">
        <v>20</v>
      </c>
      <c r="C476" t="s">
        <v>13</v>
      </c>
      <c r="D476" s="2">
        <v>25.1</v>
      </c>
      <c r="E476">
        <v>54.467474000000003</v>
      </c>
      <c r="F476">
        <v>2</v>
      </c>
      <c r="G476">
        <v>21.26153102</v>
      </c>
      <c r="H476">
        <v>2910844</v>
      </c>
      <c r="I476">
        <v>47390</v>
      </c>
      <c r="J476">
        <f t="shared" si="17"/>
        <v>49010.058578779877</v>
      </c>
      <c r="K476" s="3">
        <v>10.49</v>
      </c>
      <c r="L476" s="8">
        <f t="shared" si="18"/>
        <v>10.848607606908651</v>
      </c>
      <c r="M476" s="13">
        <f>N476*N477</f>
        <v>1.0341856631943422</v>
      </c>
      <c r="N476" s="4">
        <v>1.0126158320570537</v>
      </c>
      <c r="O476">
        <v>2.11</v>
      </c>
      <c r="P476">
        <v>8.4499999999999993</v>
      </c>
      <c r="Q476">
        <v>0</v>
      </c>
      <c r="R476" s="11">
        <v>0</v>
      </c>
      <c r="S476" s="11">
        <v>0</v>
      </c>
      <c r="T476" s="9">
        <v>0</v>
      </c>
      <c r="U476">
        <v>1</v>
      </c>
      <c r="V476" s="6">
        <v>0</v>
      </c>
      <c r="W476" s="6">
        <v>0</v>
      </c>
      <c r="X476">
        <v>0</v>
      </c>
      <c r="Y476">
        <f>VLOOKUP(C476,Sheet1!$A$1:$H$52,8, FALSE)</f>
        <v>181.16666666666666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</row>
    <row r="477" spans="1:105" ht="15" x14ac:dyDescent="0.25">
      <c r="A477">
        <v>2017</v>
      </c>
      <c r="B477">
        <v>20</v>
      </c>
      <c r="C477" t="s">
        <v>13</v>
      </c>
      <c r="D477" s="2">
        <v>21.6</v>
      </c>
      <c r="E477">
        <v>50.182129000000003</v>
      </c>
      <c r="F477">
        <v>2</v>
      </c>
      <c r="G477">
        <v>20.006327129999999</v>
      </c>
      <c r="H477">
        <v>2908718</v>
      </c>
      <c r="I477">
        <v>48883</v>
      </c>
      <c r="J477">
        <f t="shared" si="17"/>
        <v>49924.261673088942</v>
      </c>
      <c r="K477" s="3">
        <v>10.6</v>
      </c>
      <c r="L477" s="8">
        <f t="shared" si="18"/>
        <v>10.825791660387921</v>
      </c>
      <c r="M477" s="13">
        <f>N477</f>
        <v>1.0213011000365964</v>
      </c>
      <c r="N477" s="4">
        <v>1.0213011000365964</v>
      </c>
      <c r="O477">
        <v>2.06</v>
      </c>
      <c r="P477">
        <v>11</v>
      </c>
      <c r="Q477">
        <v>0</v>
      </c>
      <c r="R477" s="11">
        <v>0</v>
      </c>
      <c r="S477" s="11">
        <v>0</v>
      </c>
      <c r="T477" s="9">
        <v>0</v>
      </c>
      <c r="U477">
        <v>1</v>
      </c>
      <c r="V477" s="6">
        <v>0</v>
      </c>
      <c r="W477" s="6">
        <v>0</v>
      </c>
      <c r="X477">
        <v>0</v>
      </c>
      <c r="Y477">
        <f>VLOOKUP(C477,Sheet1!$A$1:$H$52,8, FALSE)</f>
        <v>181.16666666666666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1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</row>
    <row r="478" spans="1:105" ht="15" x14ac:dyDescent="0.25">
      <c r="A478">
        <v>1990</v>
      </c>
      <c r="B478">
        <v>21</v>
      </c>
      <c r="C478" t="s">
        <v>14</v>
      </c>
      <c r="D478" s="2">
        <v>67.900000000000006</v>
      </c>
      <c r="E478">
        <v>76.040574000000007</v>
      </c>
      <c r="F478">
        <v>0</v>
      </c>
      <c r="G478">
        <v>31.90974546</v>
      </c>
      <c r="H478">
        <v>3694048</v>
      </c>
      <c r="I478">
        <v>15613</v>
      </c>
      <c r="J478">
        <f t="shared" si="17"/>
        <v>29290.531701639127</v>
      </c>
      <c r="K478" s="3">
        <v>4.4800000000000004</v>
      </c>
      <c r="L478" s="8">
        <f t="shared" si="18"/>
        <v>8.4046360099496127</v>
      </c>
      <c r="M478" s="13">
        <f>N478*N479*N480*N481*N482*N483*N484*N485*N486*N487*N488*N489*N490*N491*N492*N493*N494*N495*N496*N497*N498*N499*N500*N501*N502*N503*N504*N505</f>
        <v>1.8760348236494668</v>
      </c>
      <c r="N478" s="4">
        <v>1</v>
      </c>
      <c r="O478">
        <v>1.4550000000000001</v>
      </c>
      <c r="P478">
        <v>3.319</v>
      </c>
      <c r="Q478">
        <v>0</v>
      </c>
      <c r="R478" s="11">
        <v>0</v>
      </c>
      <c r="S478" s="11">
        <v>0</v>
      </c>
      <c r="T478" s="9">
        <v>0</v>
      </c>
      <c r="U478">
        <v>0</v>
      </c>
      <c r="V478" s="6">
        <v>0</v>
      </c>
      <c r="W478" s="6">
        <v>0</v>
      </c>
      <c r="X478">
        <v>0</v>
      </c>
      <c r="Y478">
        <f>VLOOKUP(C478,Sheet1!$A$1:$H$52,8, FALSE)</f>
        <v>12.166666666666666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1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</row>
    <row r="479" spans="1:105" ht="15" x14ac:dyDescent="0.25">
      <c r="A479">
        <v>1991</v>
      </c>
      <c r="B479">
        <v>21</v>
      </c>
      <c r="C479" t="s">
        <v>14</v>
      </c>
      <c r="D479" s="2">
        <v>69.099999999999994</v>
      </c>
      <c r="E479">
        <v>75.890473999999998</v>
      </c>
      <c r="F479">
        <v>0</v>
      </c>
      <c r="G479">
        <v>31.735022659999998</v>
      </c>
      <c r="H479">
        <v>3722328</v>
      </c>
      <c r="I479">
        <v>16345</v>
      </c>
      <c r="J479">
        <f t="shared" si="17"/>
        <v>30663.789192550536</v>
      </c>
      <c r="K479" s="3">
        <v>4.41</v>
      </c>
      <c r="L479" s="8">
        <f t="shared" si="18"/>
        <v>8.2733135722941498</v>
      </c>
      <c r="M479" s="14">
        <f>N479*N480*N481*N482*N483*N484*N485*N486*N487*N488*N489*N490*N491*N492*N493*N494*N495*N496*N497*N498*N499*N500*N501*N502*N503*N504*N505</f>
        <v>1.8760348236494668</v>
      </c>
      <c r="N479" s="4">
        <v>1.0423496396453853</v>
      </c>
      <c r="O479">
        <v>1.4470000000000001</v>
      </c>
      <c r="P479">
        <v>2.4649999999999999</v>
      </c>
      <c r="Q479">
        <v>0</v>
      </c>
      <c r="R479" s="11">
        <v>0</v>
      </c>
      <c r="S479" s="11">
        <v>0</v>
      </c>
      <c r="T479" s="9">
        <v>0</v>
      </c>
      <c r="U479">
        <v>0</v>
      </c>
      <c r="V479" s="6">
        <v>0</v>
      </c>
      <c r="W479" s="6">
        <v>0</v>
      </c>
      <c r="X479">
        <v>0</v>
      </c>
      <c r="Y479">
        <f>VLOOKUP(C479,Sheet1!$A$1:$H$52,8, FALSE)</f>
        <v>12.166666666666666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</row>
    <row r="480" spans="1:105" ht="15" x14ac:dyDescent="0.25">
      <c r="A480">
        <v>1992</v>
      </c>
      <c r="B480">
        <v>21</v>
      </c>
      <c r="C480" t="s">
        <v>14</v>
      </c>
      <c r="D480" s="2">
        <v>70.3</v>
      </c>
      <c r="E480">
        <v>75.458240000000004</v>
      </c>
      <c r="F480">
        <v>0</v>
      </c>
      <c r="G480">
        <v>32.135129200000002</v>
      </c>
      <c r="H480">
        <v>3765469</v>
      </c>
      <c r="I480">
        <v>17407</v>
      </c>
      <c r="J480">
        <f t="shared" si="17"/>
        <v>31329.351431805655</v>
      </c>
      <c r="K480" s="3">
        <v>4.1900000000000004</v>
      </c>
      <c r="L480" s="8">
        <f t="shared" si="18"/>
        <v>7.5412180444226866</v>
      </c>
      <c r="M480" s="13">
        <f>N480*N481*N482*N483*N484*N485*N486*N487*N488*N489*N490*N491*N492*N493*N494*N495*N496*N497*N498*N499*N500*N501*N502*N503*N504*N505</f>
        <v>1.7998133757572043</v>
      </c>
      <c r="N480" s="4">
        <v>1.030288196781497</v>
      </c>
      <c r="O480">
        <v>1.4119999999999999</v>
      </c>
      <c r="P480">
        <v>2.4750000000000001</v>
      </c>
      <c r="Q480">
        <v>0</v>
      </c>
      <c r="R480" s="11">
        <v>0</v>
      </c>
      <c r="S480" s="11">
        <v>0</v>
      </c>
      <c r="T480" s="9">
        <v>0</v>
      </c>
      <c r="U480">
        <v>0</v>
      </c>
      <c r="V480" s="6">
        <v>0</v>
      </c>
      <c r="W480" s="6">
        <v>0</v>
      </c>
      <c r="X480">
        <v>0</v>
      </c>
      <c r="Y480">
        <f>VLOOKUP(C480,Sheet1!$A$1:$H$52,8, FALSE)</f>
        <v>12.166666666666666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</row>
    <row r="481" spans="1:105" ht="15" x14ac:dyDescent="0.25">
      <c r="A481">
        <v>1993</v>
      </c>
      <c r="B481">
        <v>21</v>
      </c>
      <c r="C481" t="s">
        <v>14</v>
      </c>
      <c r="D481" s="2">
        <v>78.3</v>
      </c>
      <c r="E481">
        <v>77.199567999999999</v>
      </c>
      <c r="F481">
        <v>0</v>
      </c>
      <c r="G481">
        <v>34.648915989999999</v>
      </c>
      <c r="H481">
        <v>3812206</v>
      </c>
      <c r="I481">
        <v>17871</v>
      </c>
      <c r="J481">
        <f t="shared" si="17"/>
        <v>31218.900632497902</v>
      </c>
      <c r="K481" s="3">
        <v>4.32</v>
      </c>
      <c r="L481" s="8">
        <f t="shared" si="18"/>
        <v>7.5466202636892703</v>
      </c>
      <c r="M481" s="13">
        <f>N481*N482*N483*N484*N485*N486*N487*N488*N489*N490*N491*N492*N493*N494*N495*N496*N497*N498*N499*N500*N501*N502*N503*N504*N505</f>
        <v>1.7469028388169605</v>
      </c>
      <c r="N481" s="4">
        <v>1.0295165696638553</v>
      </c>
      <c r="O481">
        <v>1.385</v>
      </c>
      <c r="P481">
        <v>2.3620000000000001</v>
      </c>
      <c r="Q481">
        <v>0</v>
      </c>
      <c r="R481" s="11">
        <v>0</v>
      </c>
      <c r="S481" s="11">
        <v>0</v>
      </c>
      <c r="T481" s="9">
        <v>0</v>
      </c>
      <c r="U481">
        <v>0</v>
      </c>
      <c r="V481" s="6">
        <v>0</v>
      </c>
      <c r="W481" s="6">
        <v>0</v>
      </c>
      <c r="X481">
        <v>0</v>
      </c>
      <c r="Y481">
        <f>VLOOKUP(C481,Sheet1!$A$1:$H$52,8, FALSE)</f>
        <v>12.166666666666666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</row>
    <row r="482" spans="1:105" ht="15" x14ac:dyDescent="0.25">
      <c r="A482">
        <v>1994</v>
      </c>
      <c r="B482">
        <v>21</v>
      </c>
      <c r="C482" t="s">
        <v>14</v>
      </c>
      <c r="D482" s="2">
        <v>76.7</v>
      </c>
      <c r="E482">
        <v>76.313744999999997</v>
      </c>
      <c r="F482">
        <v>0</v>
      </c>
      <c r="G482">
        <v>33.773323130000001</v>
      </c>
      <c r="H482">
        <v>3849088</v>
      </c>
      <c r="I482">
        <v>18604</v>
      </c>
      <c r="J482">
        <f t="shared" si="17"/>
        <v>31567.612771848868</v>
      </c>
      <c r="K482" s="3">
        <v>4.26</v>
      </c>
      <c r="L482" s="8">
        <f t="shared" si="18"/>
        <v>7.228447130083647</v>
      </c>
      <c r="M482" s="13">
        <f>N482*N483*N484*N485*N486*N487*N488*N489*N490*N491*N492*N493*N494*N495*N496*N497*N498*N499*N500*N501*N502*N503*N504*N505</f>
        <v>1.6968185751370064</v>
      </c>
      <c r="N482" s="4">
        <v>1.026074415921546</v>
      </c>
      <c r="O482">
        <v>1.355</v>
      </c>
      <c r="P482">
        <v>2.4089999999999998</v>
      </c>
      <c r="Q482">
        <v>0</v>
      </c>
      <c r="R482" s="11">
        <v>0</v>
      </c>
      <c r="S482" s="11">
        <v>0</v>
      </c>
      <c r="T482" s="9">
        <v>0</v>
      </c>
      <c r="U482">
        <v>0</v>
      </c>
      <c r="V482" s="6">
        <v>0</v>
      </c>
      <c r="W482" s="6">
        <v>0</v>
      </c>
      <c r="X482">
        <v>0</v>
      </c>
      <c r="Y482">
        <f>VLOOKUP(C482,Sheet1!$A$1:$H$52,8, FALSE)</f>
        <v>12.166666666666666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1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</row>
    <row r="483" spans="1:105" ht="15" x14ac:dyDescent="0.25">
      <c r="A483">
        <v>1995</v>
      </c>
      <c r="B483">
        <v>21</v>
      </c>
      <c r="C483" t="s">
        <v>14</v>
      </c>
      <c r="D483" s="2">
        <v>79.3</v>
      </c>
      <c r="E483">
        <v>76.676308000000006</v>
      </c>
      <c r="F483">
        <v>0</v>
      </c>
      <c r="G483">
        <v>34.865469019999999</v>
      </c>
      <c r="H483">
        <v>3887427</v>
      </c>
      <c r="I483">
        <v>19307</v>
      </c>
      <c r="J483">
        <f t="shared" si="17"/>
        <v>31927.972983077525</v>
      </c>
      <c r="K483" s="3">
        <v>4.07</v>
      </c>
      <c r="L483" s="8">
        <f t="shared" si="18"/>
        <v>6.7305562770562766</v>
      </c>
      <c r="M483" s="13">
        <f>N483*N484*N485*N486*N487*N488*N489*N490*N491*N492*N493*N494*N495*N496*N497*N498*N499*N500*N501*N502*N503*N504*N505</f>
        <v>1.653699330972058</v>
      </c>
      <c r="N483" s="4">
        <v>1.0280541968853656</v>
      </c>
      <c r="O483">
        <v>1.3180000000000001</v>
      </c>
      <c r="P483">
        <v>2.5859999999999999</v>
      </c>
      <c r="Q483">
        <v>0</v>
      </c>
      <c r="R483" s="11">
        <v>0</v>
      </c>
      <c r="S483" s="11">
        <v>0</v>
      </c>
      <c r="T483" s="9">
        <v>0</v>
      </c>
      <c r="U483">
        <v>0</v>
      </c>
      <c r="V483" s="6">
        <v>0</v>
      </c>
      <c r="W483" s="6">
        <v>0</v>
      </c>
      <c r="X483">
        <v>0</v>
      </c>
      <c r="Y483">
        <f>VLOOKUP(C483,Sheet1!$A$1:$H$52,8, FALSE)</f>
        <v>12.166666666666666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1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</row>
    <row r="484" spans="1:105" ht="15" x14ac:dyDescent="0.25">
      <c r="A484">
        <v>1996</v>
      </c>
      <c r="B484">
        <v>21</v>
      </c>
      <c r="C484" t="s">
        <v>14</v>
      </c>
      <c r="D484" s="2">
        <v>81.599999999999994</v>
      </c>
      <c r="E484">
        <v>76.678195000000002</v>
      </c>
      <c r="F484">
        <v>0</v>
      </c>
      <c r="G484">
        <v>34.876079420000003</v>
      </c>
      <c r="H484">
        <v>3919535</v>
      </c>
      <c r="I484">
        <v>20314</v>
      </c>
      <c r="J484">
        <f t="shared" si="17"/>
        <v>32676.534283058081</v>
      </c>
      <c r="K484" s="3">
        <v>4.03</v>
      </c>
      <c r="L484" s="8">
        <f t="shared" si="18"/>
        <v>6.4825456906923344</v>
      </c>
      <c r="M484" s="13">
        <f>N484*N485*N486*N487*N488*N489*N490*N491*N492*N493*N494*N495*N496*N497*N498*N499*N500*N501*N502*N503*N504*N505</f>
        <v>1.6085721316854427</v>
      </c>
      <c r="N484" s="4">
        <v>1.029312041999344</v>
      </c>
      <c r="O484">
        <v>1.2889999999999999</v>
      </c>
      <c r="P484">
        <v>3.0339999999999998</v>
      </c>
      <c r="Q484">
        <v>0</v>
      </c>
      <c r="R484" s="11">
        <v>0</v>
      </c>
      <c r="S484" s="11">
        <v>0</v>
      </c>
      <c r="T484" s="9">
        <v>0</v>
      </c>
      <c r="U484">
        <v>0</v>
      </c>
      <c r="V484" s="6">
        <v>0</v>
      </c>
      <c r="W484" s="6">
        <v>0</v>
      </c>
      <c r="X484">
        <v>0</v>
      </c>
      <c r="Y484">
        <f>VLOOKUP(C484,Sheet1!$A$1:$H$52,8, FALSE)</f>
        <v>12.166666666666666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1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</row>
    <row r="485" spans="1:105" ht="15" x14ac:dyDescent="0.25">
      <c r="A485">
        <v>1997</v>
      </c>
      <c r="B485">
        <v>21</v>
      </c>
      <c r="C485" t="s">
        <v>14</v>
      </c>
      <c r="D485" s="2">
        <v>84.5</v>
      </c>
      <c r="E485">
        <v>77.143350999999996</v>
      </c>
      <c r="F485">
        <v>0</v>
      </c>
      <c r="G485">
        <v>35.69522164</v>
      </c>
      <c r="H485">
        <v>3952747</v>
      </c>
      <c r="I485">
        <v>21388</v>
      </c>
      <c r="J485">
        <f t="shared" si="17"/>
        <v>33424.403240888307</v>
      </c>
      <c r="K485" s="3">
        <v>4.03</v>
      </c>
      <c r="L485" s="8">
        <f t="shared" si="18"/>
        <v>6.2979402029539875</v>
      </c>
      <c r="M485" s="13">
        <f>N485*N486*N487*N488*N489*N490*N491*N492*N493*N494*N495*N496*N497*N498*N499*N500*N501*N502*N503*N504*N505</f>
        <v>1.5627643183508653</v>
      </c>
      <c r="N485" s="4">
        <v>1.0233768993730741</v>
      </c>
      <c r="O485">
        <v>1.2729999999999999</v>
      </c>
      <c r="P485">
        <v>2.7879999999999998</v>
      </c>
      <c r="Q485">
        <v>0</v>
      </c>
      <c r="R485" s="11">
        <v>0</v>
      </c>
      <c r="S485" s="11">
        <v>0</v>
      </c>
      <c r="T485" s="9">
        <v>0</v>
      </c>
      <c r="U485">
        <v>0</v>
      </c>
      <c r="V485" s="6">
        <v>0</v>
      </c>
      <c r="W485" s="6">
        <v>0</v>
      </c>
      <c r="X485">
        <v>0</v>
      </c>
      <c r="Y485">
        <f>VLOOKUP(C485,Sheet1!$A$1:$H$52,8, FALSE)</f>
        <v>12.166666666666666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</row>
    <row r="486" spans="1:105" ht="15" x14ac:dyDescent="0.25">
      <c r="A486">
        <v>1998</v>
      </c>
      <c r="B486">
        <v>21</v>
      </c>
      <c r="C486" t="s">
        <v>14</v>
      </c>
      <c r="D486" s="2">
        <v>84.8</v>
      </c>
      <c r="E486">
        <v>77.119263000000004</v>
      </c>
      <c r="F486">
        <v>0</v>
      </c>
      <c r="G486">
        <v>34.73966394</v>
      </c>
      <c r="H486">
        <v>3985390</v>
      </c>
      <c r="I486">
        <v>22469</v>
      </c>
      <c r="J486">
        <f t="shared" si="17"/>
        <v>34311.651445851945</v>
      </c>
      <c r="K486" s="3">
        <v>4.16</v>
      </c>
      <c r="L486" s="8">
        <f t="shared" si="18"/>
        <v>6.3525955767833056</v>
      </c>
      <c r="M486" s="13">
        <f>N486*N487*N488*N489*N490*N491*N492*N493*N494*N495*N496*N497*N498*N499*N500*N501*N502*N503*N504*N505</f>
        <v>1.5270662444190637</v>
      </c>
      <c r="N486" s="4">
        <v>1.0155227909874363</v>
      </c>
      <c r="O486">
        <v>1.252</v>
      </c>
      <c r="P486">
        <v>2.0790000000000002</v>
      </c>
      <c r="Q486">
        <v>0</v>
      </c>
      <c r="R486" s="11">
        <v>0</v>
      </c>
      <c r="S486" s="11">
        <v>0</v>
      </c>
      <c r="T486" s="9">
        <v>0</v>
      </c>
      <c r="U486">
        <v>0</v>
      </c>
      <c r="V486" s="6">
        <v>0</v>
      </c>
      <c r="W486" s="6">
        <v>0</v>
      </c>
      <c r="X486">
        <v>0</v>
      </c>
      <c r="Y486">
        <f>VLOOKUP(C486,Sheet1!$A$1:$H$52,8, FALSE)</f>
        <v>12.166666666666666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1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</row>
    <row r="487" spans="1:105" ht="15" x14ac:dyDescent="0.25">
      <c r="A487">
        <v>1999</v>
      </c>
      <c r="B487">
        <v>21</v>
      </c>
      <c r="C487" t="s">
        <v>14</v>
      </c>
      <c r="D487" s="2">
        <v>87.6</v>
      </c>
      <c r="E487">
        <v>76.751422000000005</v>
      </c>
      <c r="F487">
        <v>0</v>
      </c>
      <c r="G487">
        <v>35.496462809999997</v>
      </c>
      <c r="H487">
        <v>4018053</v>
      </c>
      <c r="I487">
        <v>23255</v>
      </c>
      <c r="J487">
        <f t="shared" si="17"/>
        <v>34969.107369255144</v>
      </c>
      <c r="K487" s="3">
        <v>4.17</v>
      </c>
      <c r="L487" s="8">
        <f t="shared" si="18"/>
        <v>6.2705301109350229</v>
      </c>
      <c r="M487" s="13">
        <f>N487*N488*N489*N490*N491*N492*N493*N494*N495*N496*N497*N498*N499*N500*N501*N502*N503*N504*N505</f>
        <v>1.5037242472266241</v>
      </c>
      <c r="N487" s="4">
        <v>1.0218802719697357</v>
      </c>
      <c r="O487">
        <v>1.216</v>
      </c>
      <c r="P487">
        <v>2.4359999999999999</v>
      </c>
      <c r="Q487">
        <v>0</v>
      </c>
      <c r="R487" s="11">
        <v>0</v>
      </c>
      <c r="S487" s="11">
        <v>0</v>
      </c>
      <c r="T487" s="9">
        <v>0</v>
      </c>
      <c r="U487">
        <v>0</v>
      </c>
      <c r="V487" s="6">
        <v>0</v>
      </c>
      <c r="W487" s="6">
        <v>0</v>
      </c>
      <c r="X487">
        <v>0</v>
      </c>
      <c r="Y487">
        <f>VLOOKUP(C487,Sheet1!$A$1:$H$52,8, FALSE)</f>
        <v>12.166666666666666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</row>
    <row r="488" spans="1:105" ht="15" x14ac:dyDescent="0.25">
      <c r="A488">
        <v>2000</v>
      </c>
      <c r="B488">
        <v>21</v>
      </c>
      <c r="C488" t="s">
        <v>14</v>
      </c>
      <c r="D488" s="2">
        <v>89.3</v>
      </c>
      <c r="E488">
        <v>77.205534999999998</v>
      </c>
      <c r="F488">
        <v>0</v>
      </c>
      <c r="G488">
        <v>35.51605258</v>
      </c>
      <c r="H488">
        <v>4049021</v>
      </c>
      <c r="I488">
        <v>24894</v>
      </c>
      <c r="J488">
        <f t="shared" si="17"/>
        <v>36632.189149031976</v>
      </c>
      <c r="K488" s="3">
        <v>4.18</v>
      </c>
      <c r="L488" s="8">
        <f t="shared" si="18"/>
        <v>6.1509821902046129</v>
      </c>
      <c r="M488" s="13">
        <f>N488*N489*N490*N491*N492*N493*N494*N495*N496*N497*N498*N499*N500*N501*N502*N503*N504*N505</f>
        <v>1.4715268397618693</v>
      </c>
      <c r="N488" s="4">
        <v>1.0337685727149935</v>
      </c>
      <c r="O488">
        <v>1.2</v>
      </c>
      <c r="P488">
        <v>4.2939999999999996</v>
      </c>
      <c r="Q488">
        <v>0</v>
      </c>
      <c r="R488" s="11">
        <v>0</v>
      </c>
      <c r="S488" s="11">
        <v>0</v>
      </c>
      <c r="T488" s="9">
        <v>0</v>
      </c>
      <c r="U488">
        <v>0</v>
      </c>
      <c r="V488" s="6">
        <v>0</v>
      </c>
      <c r="W488" s="6">
        <v>0</v>
      </c>
      <c r="X488">
        <v>0</v>
      </c>
      <c r="Y488">
        <f>VLOOKUP(C488,Sheet1!$A$1:$H$52,8, FALSE)</f>
        <v>12.166666666666666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1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</row>
    <row r="489" spans="1:105" ht="15" x14ac:dyDescent="0.25">
      <c r="A489">
        <v>2001</v>
      </c>
      <c r="B489">
        <v>21</v>
      </c>
      <c r="C489" t="s">
        <v>14</v>
      </c>
      <c r="D489" s="2">
        <v>90.3</v>
      </c>
      <c r="E489">
        <v>76.084790999999996</v>
      </c>
      <c r="F489">
        <v>1</v>
      </c>
      <c r="G489">
        <v>35.746085960000002</v>
      </c>
      <c r="H489">
        <v>4068132</v>
      </c>
      <c r="I489">
        <v>25609</v>
      </c>
      <c r="J489">
        <f t="shared" si="17"/>
        <v>36453.35313346883</v>
      </c>
      <c r="K489" s="3">
        <v>4.24</v>
      </c>
      <c r="L489" s="8">
        <f t="shared" si="18"/>
        <v>6.0354647696476968</v>
      </c>
      <c r="M489" s="13">
        <f>N489*N490*N491*N492*N493*N494*N495*N496*N497*N498*N499*N500*N501*N502*N503*N504*N505</f>
        <v>1.4234586720867208</v>
      </c>
      <c r="N489" s="4">
        <v>1.0282617111885402</v>
      </c>
      <c r="O489">
        <v>1.232</v>
      </c>
      <c r="P489">
        <v>3.726</v>
      </c>
      <c r="Q489">
        <v>0</v>
      </c>
      <c r="R489" s="11">
        <v>0</v>
      </c>
      <c r="S489" s="11">
        <v>0</v>
      </c>
      <c r="T489" s="9">
        <v>0</v>
      </c>
      <c r="U489">
        <v>0</v>
      </c>
      <c r="V489" s="6">
        <v>0</v>
      </c>
      <c r="W489" s="6">
        <v>0</v>
      </c>
      <c r="X489">
        <v>0</v>
      </c>
      <c r="Y489">
        <f>VLOOKUP(C489,Sheet1!$A$1:$H$52,8, FALSE)</f>
        <v>12.166666666666666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</row>
    <row r="490" spans="1:105" ht="15" x14ac:dyDescent="0.25">
      <c r="A490">
        <v>2002</v>
      </c>
      <c r="B490">
        <v>21</v>
      </c>
      <c r="C490" t="s">
        <v>14</v>
      </c>
      <c r="D490" s="2">
        <v>90.1</v>
      </c>
      <c r="E490">
        <v>75.498244</v>
      </c>
      <c r="F490">
        <v>1</v>
      </c>
      <c r="G490">
        <v>35.723037169999998</v>
      </c>
      <c r="H490">
        <v>4089875</v>
      </c>
      <c r="I490">
        <v>26057</v>
      </c>
      <c r="J490">
        <f t="shared" si="17"/>
        <v>36071.616996893827</v>
      </c>
      <c r="K490" s="3">
        <v>4.26</v>
      </c>
      <c r="L490" s="8">
        <f t="shared" si="18"/>
        <v>5.897267083960843</v>
      </c>
      <c r="M490" s="13">
        <f>N490*N491*N492*N493*N494*N495*N496*N497*N498*N499*N500*N501*N502*N503*N504*N505</f>
        <v>1.3843349962349398</v>
      </c>
      <c r="N490" s="4">
        <v>1.0158603162650603</v>
      </c>
      <c r="O490">
        <v>1.25</v>
      </c>
      <c r="P490">
        <v>3.73</v>
      </c>
      <c r="Q490">
        <v>0</v>
      </c>
      <c r="R490" s="11">
        <v>0</v>
      </c>
      <c r="S490" s="11">
        <v>0</v>
      </c>
      <c r="T490" s="9">
        <v>0</v>
      </c>
      <c r="U490">
        <v>0</v>
      </c>
      <c r="V490" s="6">
        <v>0</v>
      </c>
      <c r="W490" s="6">
        <v>0</v>
      </c>
      <c r="X490">
        <v>0</v>
      </c>
      <c r="Y490">
        <f>VLOOKUP(C490,Sheet1!$A$1:$H$52,8, FALSE)</f>
        <v>12.166666666666666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</row>
    <row r="491" spans="1:105" ht="15" x14ac:dyDescent="0.25">
      <c r="A491">
        <v>2003</v>
      </c>
      <c r="B491">
        <v>21</v>
      </c>
      <c r="C491" t="s">
        <v>14</v>
      </c>
      <c r="D491" s="2">
        <v>88.3</v>
      </c>
      <c r="E491">
        <v>75.334002999999996</v>
      </c>
      <c r="F491">
        <v>1</v>
      </c>
      <c r="G491">
        <v>34.583101509999999</v>
      </c>
      <c r="H491">
        <v>4117170</v>
      </c>
      <c r="I491">
        <v>26624</v>
      </c>
      <c r="J491">
        <f t="shared" si="17"/>
        <v>36281.105137827188</v>
      </c>
      <c r="K491" s="3">
        <v>4.42</v>
      </c>
      <c r="L491" s="8">
        <f t="shared" si="18"/>
        <v>6.0232303451470912</v>
      </c>
      <c r="M491" s="13">
        <f>N491*N492*N493*N494*N495*N496*N497*N498*N499*N500*N501*N502*N503*N504*N505</f>
        <v>1.3627217975445909</v>
      </c>
      <c r="N491" s="4">
        <v>1.0227009497336113</v>
      </c>
      <c r="O491">
        <v>1.28</v>
      </c>
      <c r="P491">
        <v>4.66</v>
      </c>
      <c r="Q491">
        <v>0</v>
      </c>
      <c r="R491" s="11">
        <v>0</v>
      </c>
      <c r="S491" s="11">
        <v>0</v>
      </c>
      <c r="T491" s="9">
        <v>0</v>
      </c>
      <c r="U491">
        <v>0</v>
      </c>
      <c r="V491" s="6">
        <v>0</v>
      </c>
      <c r="W491" s="6">
        <v>0</v>
      </c>
      <c r="X491">
        <v>0</v>
      </c>
      <c r="Y491">
        <f>VLOOKUP(C491,Sheet1!$A$1:$H$52,8, FALSE)</f>
        <v>12.166666666666666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</row>
    <row r="492" spans="1:105" ht="15" x14ac:dyDescent="0.25">
      <c r="A492">
        <v>2004</v>
      </c>
      <c r="B492">
        <v>21</v>
      </c>
      <c r="C492" t="s">
        <v>14</v>
      </c>
      <c r="D492" s="2">
        <v>90.1</v>
      </c>
      <c r="E492">
        <v>74.908073999999999</v>
      </c>
      <c r="F492">
        <v>1</v>
      </c>
      <c r="G492">
        <v>35.596638509999998</v>
      </c>
      <c r="H492">
        <v>4146101</v>
      </c>
      <c r="I492">
        <v>27989</v>
      </c>
      <c r="J492">
        <f t="shared" si="17"/>
        <v>37294.597605889016</v>
      </c>
      <c r="K492" s="3">
        <v>4.63</v>
      </c>
      <c r="L492" s="8">
        <f t="shared" si="18"/>
        <v>6.1693517780294451</v>
      </c>
      <c r="M492" s="13">
        <f>N492*N493*N494*N495*N496*N497*N498*N499*N500*N501*N502*N503*N504*N505</f>
        <v>1.3324733861834654</v>
      </c>
      <c r="N492" s="4">
        <v>1.0267723669309172</v>
      </c>
      <c r="O492">
        <v>1.36</v>
      </c>
      <c r="P492">
        <v>4.7300000000000004</v>
      </c>
      <c r="Q492">
        <v>0</v>
      </c>
      <c r="R492" s="11">
        <v>0</v>
      </c>
      <c r="S492" s="11">
        <v>0</v>
      </c>
      <c r="T492" s="9">
        <v>0</v>
      </c>
      <c r="U492">
        <v>0</v>
      </c>
      <c r="V492" s="6">
        <v>0</v>
      </c>
      <c r="W492" s="6">
        <v>0</v>
      </c>
      <c r="X492">
        <v>0</v>
      </c>
      <c r="Y492">
        <f>VLOOKUP(C492,Sheet1!$A$1:$H$52,8, FALSE)</f>
        <v>12.166666666666666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</row>
    <row r="493" spans="1:105" ht="15" x14ac:dyDescent="0.25">
      <c r="A493">
        <v>2005</v>
      </c>
      <c r="B493">
        <v>21</v>
      </c>
      <c r="C493" t="s">
        <v>14</v>
      </c>
      <c r="D493" s="2">
        <v>93.3</v>
      </c>
      <c r="E493">
        <v>75.016234999999995</v>
      </c>
      <c r="F493">
        <v>1</v>
      </c>
      <c r="G493">
        <v>35.851949609999998</v>
      </c>
      <c r="H493">
        <v>4182742</v>
      </c>
      <c r="I493">
        <v>29110</v>
      </c>
      <c r="J493">
        <f t="shared" si="17"/>
        <v>37776.922637430522</v>
      </c>
      <c r="K493" s="3">
        <v>5.01</v>
      </c>
      <c r="L493" s="8">
        <f t="shared" si="18"/>
        <v>6.5016277022853624</v>
      </c>
      <c r="M493" s="13">
        <f>N493*N494*N495*N496*N497*N498*N499*N500*N501*N502*N503*N504*N505</f>
        <v>1.2977300802964795</v>
      </c>
      <c r="N493" s="4">
        <v>1.0339274684549546</v>
      </c>
      <c r="O493">
        <v>1.54</v>
      </c>
      <c r="P493">
        <v>7.06</v>
      </c>
      <c r="Q493">
        <v>0</v>
      </c>
      <c r="R493" s="11">
        <v>0</v>
      </c>
      <c r="S493" s="11">
        <v>0</v>
      </c>
      <c r="T493" s="9">
        <v>0</v>
      </c>
      <c r="U493">
        <v>0</v>
      </c>
      <c r="V493" s="6">
        <v>0</v>
      </c>
      <c r="W493" s="6">
        <v>0</v>
      </c>
      <c r="X493">
        <v>0</v>
      </c>
      <c r="Y493">
        <f>VLOOKUP(C493,Sheet1!$A$1:$H$52,8, FALSE)</f>
        <v>12.166666666666666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1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</row>
    <row r="494" spans="1:105" ht="15" x14ac:dyDescent="0.25">
      <c r="A494">
        <v>2006</v>
      </c>
      <c r="B494">
        <v>21</v>
      </c>
      <c r="C494" t="s">
        <v>14</v>
      </c>
      <c r="D494" s="2">
        <v>96.1</v>
      </c>
      <c r="E494">
        <v>75.751362999999998</v>
      </c>
      <c r="F494">
        <v>1</v>
      </c>
      <c r="G494">
        <v>36.070971440000001</v>
      </c>
      <c r="H494">
        <v>4219239</v>
      </c>
      <c r="I494">
        <v>30543</v>
      </c>
      <c r="J494">
        <f t="shared" si="17"/>
        <v>38335.928826541502</v>
      </c>
      <c r="K494" s="3">
        <v>5.43</v>
      </c>
      <c r="L494" s="8">
        <f t="shared" si="18"/>
        <v>6.8154435886494564</v>
      </c>
      <c r="M494" s="13">
        <f>N494*N495*N496*N497*N498*N499*N500*N501*N502*N503*N504*N505</f>
        <v>1.2551461489225519</v>
      </c>
      <c r="N494" s="4">
        <v>1.0322594410070407</v>
      </c>
      <c r="O494">
        <v>1.69</v>
      </c>
      <c r="P494">
        <v>7.85</v>
      </c>
      <c r="Q494">
        <v>0</v>
      </c>
      <c r="R494" s="11">
        <v>0</v>
      </c>
      <c r="S494" s="11">
        <v>0</v>
      </c>
      <c r="T494" s="9">
        <v>0</v>
      </c>
      <c r="U494">
        <v>0</v>
      </c>
      <c r="V494" s="6">
        <v>0</v>
      </c>
      <c r="W494" s="6">
        <v>0</v>
      </c>
      <c r="X494">
        <v>0</v>
      </c>
      <c r="Y494">
        <f>VLOOKUP(C494,Sheet1!$A$1:$H$52,8, FALSE)</f>
        <v>12.166666666666666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</row>
    <row r="495" spans="1:105" ht="15" x14ac:dyDescent="0.25">
      <c r="A495">
        <v>2007</v>
      </c>
      <c r="B495">
        <v>21</v>
      </c>
      <c r="C495" t="s">
        <v>14</v>
      </c>
      <c r="D495" s="2">
        <v>95.4</v>
      </c>
      <c r="E495">
        <v>75.957504</v>
      </c>
      <c r="F495">
        <v>3</v>
      </c>
      <c r="G495">
        <v>35.885807700000001</v>
      </c>
      <c r="H495">
        <v>4256672</v>
      </c>
      <c r="I495">
        <v>31615</v>
      </c>
      <c r="J495">
        <f t="shared" si="17"/>
        <v>38441.349065768271</v>
      </c>
      <c r="K495" s="3">
        <v>5.84</v>
      </c>
      <c r="L495" s="8">
        <f t="shared" si="18"/>
        <v>7.1009798685461547</v>
      </c>
      <c r="M495" s="13">
        <f>N495*N496*N497*N498*N499*N500*N501*N502*N503*N504*N505</f>
        <v>1.2159212103674923</v>
      </c>
      <c r="N495" s="4">
        <v>1.0285267248150136</v>
      </c>
      <c r="O495">
        <v>1.77</v>
      </c>
      <c r="P495">
        <v>8.64</v>
      </c>
      <c r="Q495">
        <v>0</v>
      </c>
      <c r="R495" s="11">
        <v>0</v>
      </c>
      <c r="S495" s="11">
        <v>0</v>
      </c>
      <c r="T495" s="9">
        <v>0</v>
      </c>
      <c r="U495">
        <v>0</v>
      </c>
      <c r="V495" s="6">
        <v>0</v>
      </c>
      <c r="W495" s="6">
        <v>0</v>
      </c>
      <c r="X495">
        <v>0</v>
      </c>
      <c r="Y495">
        <f>VLOOKUP(C495,Sheet1!$A$1:$H$52,8, FALSE)</f>
        <v>12.166666666666666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1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</row>
    <row r="496" spans="1:105" ht="15" x14ac:dyDescent="0.25">
      <c r="A496">
        <v>2008</v>
      </c>
      <c r="B496">
        <v>21</v>
      </c>
      <c r="C496" t="s">
        <v>14</v>
      </c>
      <c r="D496" s="2">
        <v>96.1</v>
      </c>
      <c r="E496">
        <v>76.209247000000005</v>
      </c>
      <c r="F496">
        <v>4</v>
      </c>
      <c r="G496">
        <v>35.067622759999999</v>
      </c>
      <c r="H496">
        <v>4289878</v>
      </c>
      <c r="I496">
        <v>32757</v>
      </c>
      <c r="J496">
        <f t="shared" si="17"/>
        <v>38725.227188599863</v>
      </c>
      <c r="K496" s="3">
        <v>6.26</v>
      </c>
      <c r="L496" s="8">
        <f t="shared" si="18"/>
        <v>7.4005532313897833</v>
      </c>
      <c r="M496" s="13">
        <f>N496*N497*N498*N499*N500*N501*N502*N503*N504*N505</f>
        <v>1.1821970018194543</v>
      </c>
      <c r="N496" s="4">
        <v>1.03839100296651</v>
      </c>
      <c r="O496">
        <v>2.0699999999999998</v>
      </c>
      <c r="P496">
        <v>13.62</v>
      </c>
      <c r="Q496">
        <v>0</v>
      </c>
      <c r="R496" s="11">
        <v>0</v>
      </c>
      <c r="S496" s="11">
        <v>0</v>
      </c>
      <c r="T496" s="9">
        <v>0</v>
      </c>
      <c r="U496">
        <v>0</v>
      </c>
      <c r="V496" s="6">
        <v>0</v>
      </c>
      <c r="W496" s="6">
        <v>0</v>
      </c>
      <c r="X496">
        <v>0</v>
      </c>
      <c r="Y496">
        <f>VLOOKUP(C496,Sheet1!$A$1:$H$52,8, FALSE)</f>
        <v>12.166666666666666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1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</row>
    <row r="497" spans="1:105" ht="15" x14ac:dyDescent="0.25">
      <c r="A497">
        <v>2009</v>
      </c>
      <c r="B497">
        <v>21</v>
      </c>
      <c r="C497" t="s">
        <v>14</v>
      </c>
      <c r="D497" s="2">
        <v>88</v>
      </c>
      <c r="E497">
        <v>74.619373999999993</v>
      </c>
      <c r="F497">
        <v>4</v>
      </c>
      <c r="G497">
        <v>32.438218939999999</v>
      </c>
      <c r="H497">
        <v>4317074</v>
      </c>
      <c r="I497">
        <v>32157</v>
      </c>
      <c r="J497">
        <f t="shared" si="17"/>
        <v>36610.399049012442</v>
      </c>
      <c r="K497" s="3">
        <v>6.52</v>
      </c>
      <c r="L497" s="8">
        <f t="shared" si="18"/>
        <v>7.422949958004823</v>
      </c>
      <c r="M497" s="13">
        <f>N497*N498*N499*N500*N501*N502*N503*N504*N505</f>
        <v>1.138489257362703</v>
      </c>
      <c r="N497" s="4">
        <v>0.99644453733700245</v>
      </c>
      <c r="O497">
        <v>2.21</v>
      </c>
      <c r="P497">
        <v>8.98</v>
      </c>
      <c r="Q497">
        <v>0</v>
      </c>
      <c r="R497" s="11">
        <v>0</v>
      </c>
      <c r="S497" s="11">
        <v>0</v>
      </c>
      <c r="T497" s="9">
        <v>0</v>
      </c>
      <c r="U497">
        <v>0</v>
      </c>
      <c r="V497" s="6">
        <v>0</v>
      </c>
      <c r="W497" s="6">
        <v>0</v>
      </c>
      <c r="X497">
        <v>0</v>
      </c>
      <c r="Y497">
        <f>VLOOKUP(C497,Sheet1!$A$1:$H$52,8, FALSE)</f>
        <v>12.166666666666666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1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</row>
    <row r="498" spans="1:105" ht="15" x14ac:dyDescent="0.25">
      <c r="A498">
        <v>2010</v>
      </c>
      <c r="B498">
        <v>21</v>
      </c>
      <c r="C498" t="s">
        <v>14</v>
      </c>
      <c r="D498" s="2">
        <v>95.1</v>
      </c>
      <c r="E498">
        <v>75.983324999999994</v>
      </c>
      <c r="F498">
        <v>4</v>
      </c>
      <c r="G498">
        <v>34.381196330000002</v>
      </c>
      <c r="H498">
        <v>4348181</v>
      </c>
      <c r="I498">
        <v>33141</v>
      </c>
      <c r="J498">
        <f t="shared" si="17"/>
        <v>37865.301142693344</v>
      </c>
      <c r="K498" s="3">
        <v>6.73</v>
      </c>
      <c r="L498" s="8">
        <f t="shared" si="18"/>
        <v>7.6893719770171751</v>
      </c>
      <c r="M498" s="13">
        <f>N498*N499*N500*N501*N502*N503*N504*N505</f>
        <v>1.1425515567633246</v>
      </c>
      <c r="N498" s="4">
        <v>1.0164004344238988</v>
      </c>
      <c r="O498">
        <v>2.27</v>
      </c>
      <c r="P498">
        <v>12.57</v>
      </c>
      <c r="Q498">
        <v>0</v>
      </c>
      <c r="R498" s="11">
        <v>0</v>
      </c>
      <c r="S498" s="11">
        <v>0</v>
      </c>
      <c r="T498" s="9">
        <v>0</v>
      </c>
      <c r="U498">
        <v>0</v>
      </c>
      <c r="V498" s="6">
        <v>0</v>
      </c>
      <c r="W498" s="6">
        <v>0</v>
      </c>
      <c r="X498">
        <v>0</v>
      </c>
      <c r="Y498">
        <f>VLOOKUP(C498,Sheet1!$A$1:$H$52,8, FALSE)</f>
        <v>12.166666666666666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</row>
    <row r="499" spans="1:105" ht="15" x14ac:dyDescent="0.25">
      <c r="A499">
        <v>2011</v>
      </c>
      <c r="B499">
        <v>21</v>
      </c>
      <c r="C499" t="s">
        <v>14</v>
      </c>
      <c r="D499" s="2">
        <v>94.6</v>
      </c>
      <c r="E499">
        <v>76.284064999999998</v>
      </c>
      <c r="F499">
        <v>4</v>
      </c>
      <c r="G499">
        <v>33.964515280000001</v>
      </c>
      <c r="H499">
        <v>4369821</v>
      </c>
      <c r="I499">
        <v>34624</v>
      </c>
      <c r="J499">
        <f t="shared" si="17"/>
        <v>38921.377600350992</v>
      </c>
      <c r="K499" s="3">
        <v>7.17</v>
      </c>
      <c r="L499" s="8">
        <f t="shared" si="18"/>
        <v>8.0599086585754574</v>
      </c>
      <c r="M499" s="13">
        <f>N499*N500*N501*N502*N503*N504*N505</f>
        <v>1.1241155730230763</v>
      </c>
      <c r="N499" s="4">
        <v>1.0315684156862206</v>
      </c>
      <c r="O499">
        <v>2.39</v>
      </c>
      <c r="P499">
        <v>18.350000000000001</v>
      </c>
      <c r="Q499">
        <v>0</v>
      </c>
      <c r="R499" s="11">
        <v>0</v>
      </c>
      <c r="S499" s="11">
        <v>0</v>
      </c>
      <c r="T499" s="9">
        <v>0</v>
      </c>
      <c r="U499">
        <v>0</v>
      </c>
      <c r="V499" s="6">
        <v>0</v>
      </c>
      <c r="W499" s="6">
        <v>0</v>
      </c>
      <c r="X499">
        <v>0</v>
      </c>
      <c r="Y499">
        <f>VLOOKUP(C499,Sheet1!$A$1:$H$52,8, FALSE)</f>
        <v>12.166666666666666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1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</row>
    <row r="500" spans="1:105" ht="15" x14ac:dyDescent="0.25">
      <c r="A500">
        <v>2012</v>
      </c>
      <c r="B500">
        <v>21</v>
      </c>
      <c r="C500" t="s">
        <v>14</v>
      </c>
      <c r="D500" s="2">
        <v>87.4</v>
      </c>
      <c r="E500">
        <v>75.210594999999998</v>
      </c>
      <c r="F500">
        <v>4</v>
      </c>
      <c r="G500">
        <v>31.239216410000001</v>
      </c>
      <c r="H500">
        <v>4386346</v>
      </c>
      <c r="I500">
        <v>35754</v>
      </c>
      <c r="J500">
        <f t="shared" si="17"/>
        <v>38961.670003371291</v>
      </c>
      <c r="K500" s="3">
        <v>7.26</v>
      </c>
      <c r="L500" s="8">
        <f t="shared" si="18"/>
        <v>7.9113308783485925</v>
      </c>
      <c r="M500" s="13">
        <f>N500*N501*N502*N503*N504*N505</f>
        <v>1.0897149970177125</v>
      </c>
      <c r="N500" s="4">
        <v>1.020693372652606</v>
      </c>
      <c r="O500">
        <v>2.38</v>
      </c>
      <c r="P500">
        <v>21.03</v>
      </c>
      <c r="Q500">
        <v>0</v>
      </c>
      <c r="R500" s="11">
        <v>0</v>
      </c>
      <c r="S500" s="11">
        <v>0</v>
      </c>
      <c r="T500" s="9">
        <v>0</v>
      </c>
      <c r="U500">
        <v>0</v>
      </c>
      <c r="V500" s="6">
        <v>0</v>
      </c>
      <c r="W500" s="6">
        <v>0</v>
      </c>
      <c r="X500">
        <v>0</v>
      </c>
      <c r="Y500">
        <f>VLOOKUP(C500,Sheet1!$A$1:$H$52,8, FALSE)</f>
        <v>12.166666666666666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1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</row>
    <row r="501" spans="1:105" ht="15" x14ac:dyDescent="0.25">
      <c r="A501">
        <v>2013</v>
      </c>
      <c r="B501">
        <v>21</v>
      </c>
      <c r="C501" t="s">
        <v>14</v>
      </c>
      <c r="D501" s="2">
        <v>87</v>
      </c>
      <c r="E501">
        <v>75.328632999999996</v>
      </c>
      <c r="F501">
        <v>4</v>
      </c>
      <c r="G501">
        <v>30.986044329999999</v>
      </c>
      <c r="H501">
        <v>4404659</v>
      </c>
      <c r="I501">
        <v>35921</v>
      </c>
      <c r="J501">
        <f t="shared" si="17"/>
        <v>38350.060318453579</v>
      </c>
      <c r="K501" s="3">
        <v>7.69</v>
      </c>
      <c r="L501" s="8">
        <f t="shared" si="18"/>
        <v>8.2100154185269911</v>
      </c>
      <c r="M501" s="13">
        <f>N501*N502*N503*N504*N505</f>
        <v>1.0676222910958375</v>
      </c>
      <c r="N501" s="4">
        <v>1.0146483265562714</v>
      </c>
      <c r="O501">
        <v>2.34</v>
      </c>
      <c r="P501">
        <v>19.260000000000002</v>
      </c>
      <c r="Q501">
        <v>0</v>
      </c>
      <c r="R501" s="11">
        <v>0</v>
      </c>
      <c r="S501" s="11">
        <v>0</v>
      </c>
      <c r="T501" s="9">
        <v>0</v>
      </c>
      <c r="U501">
        <v>0</v>
      </c>
      <c r="V501" s="6">
        <v>0</v>
      </c>
      <c r="W501" s="6">
        <v>0</v>
      </c>
      <c r="X501">
        <v>0</v>
      </c>
      <c r="Y501">
        <f>VLOOKUP(C501,Sheet1!$A$1:$H$52,8, FALSE)</f>
        <v>12.166666666666666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1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</row>
    <row r="502" spans="1:105" ht="15" x14ac:dyDescent="0.25">
      <c r="A502">
        <v>2014</v>
      </c>
      <c r="B502">
        <v>21</v>
      </c>
      <c r="C502" t="s">
        <v>14</v>
      </c>
      <c r="D502" s="2">
        <v>87.4</v>
      </c>
      <c r="E502">
        <v>74.681392000000002</v>
      </c>
      <c r="F502">
        <v>4</v>
      </c>
      <c r="G502">
        <v>31.23587303</v>
      </c>
      <c r="H502">
        <v>4414349</v>
      </c>
      <c r="I502">
        <v>37585</v>
      </c>
      <c r="J502">
        <f t="shared" si="17"/>
        <v>39547.282305217173</v>
      </c>
      <c r="K502" s="3">
        <v>8.15</v>
      </c>
      <c r="L502" s="8">
        <f t="shared" si="18"/>
        <v>8.5755048766135413</v>
      </c>
      <c r="M502" s="13">
        <f>N502*N503*N504*N505</f>
        <v>1.0522091873145449</v>
      </c>
      <c r="N502" s="4">
        <v>1.0162222297740822</v>
      </c>
      <c r="O502">
        <v>2.37</v>
      </c>
      <c r="P502">
        <v>18.3</v>
      </c>
      <c r="Q502">
        <v>0</v>
      </c>
      <c r="R502" s="11">
        <v>0</v>
      </c>
      <c r="S502" s="11">
        <v>0</v>
      </c>
      <c r="T502" s="9">
        <v>0</v>
      </c>
      <c r="U502">
        <v>0</v>
      </c>
      <c r="V502" s="6">
        <v>0</v>
      </c>
      <c r="W502" s="6">
        <v>0</v>
      </c>
      <c r="X502">
        <v>0</v>
      </c>
      <c r="Y502">
        <f>VLOOKUP(C502,Sheet1!$A$1:$H$52,8, FALSE)</f>
        <v>12.166666666666666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1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</row>
    <row r="503" spans="1:105" ht="15" x14ac:dyDescent="0.25">
      <c r="A503">
        <v>2015</v>
      </c>
      <c r="B503">
        <v>21</v>
      </c>
      <c r="C503" t="s">
        <v>14</v>
      </c>
      <c r="D503" s="2">
        <v>77.5</v>
      </c>
      <c r="E503">
        <v>73.276923999999994</v>
      </c>
      <c r="F503">
        <v>4</v>
      </c>
      <c r="G503">
        <v>29.02358877</v>
      </c>
      <c r="H503">
        <v>4425976</v>
      </c>
      <c r="I503">
        <v>39199</v>
      </c>
      <c r="J503">
        <f t="shared" si="17"/>
        <v>40587.134118009017</v>
      </c>
      <c r="K503" s="3">
        <v>8.14</v>
      </c>
      <c r="L503" s="8">
        <f t="shared" si="18"/>
        <v>8.4282576525062733</v>
      </c>
      <c r="M503" s="13">
        <f>N503*N504*N505</f>
        <v>1.0354124880228837</v>
      </c>
      <c r="N503" s="4">
        <v>1.0011862713555244</v>
      </c>
      <c r="O503">
        <v>2.2200000000000002</v>
      </c>
      <c r="P503">
        <v>9.89</v>
      </c>
      <c r="Q503">
        <v>0</v>
      </c>
      <c r="R503" s="11">
        <v>0</v>
      </c>
      <c r="S503" s="11">
        <v>0</v>
      </c>
      <c r="T503" s="9">
        <v>0</v>
      </c>
      <c r="U503">
        <v>0</v>
      </c>
      <c r="V503" s="6">
        <v>0</v>
      </c>
      <c r="W503" s="6">
        <v>0</v>
      </c>
      <c r="X503">
        <v>0</v>
      </c>
      <c r="Y503">
        <f>VLOOKUP(C503,Sheet1!$A$1:$H$52,8, FALSE)</f>
        <v>12.166666666666666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1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</row>
    <row r="504" spans="1:105" ht="15" x14ac:dyDescent="0.25">
      <c r="A504">
        <v>2016</v>
      </c>
      <c r="B504">
        <v>21</v>
      </c>
      <c r="C504" t="s">
        <v>14</v>
      </c>
      <c r="D504" s="2">
        <v>73.400000000000006</v>
      </c>
      <c r="E504">
        <v>72.313276999999999</v>
      </c>
      <c r="F504">
        <v>4</v>
      </c>
      <c r="G504">
        <v>27.873167420000001</v>
      </c>
      <c r="H504">
        <v>4438182</v>
      </c>
      <c r="I504">
        <v>39754</v>
      </c>
      <c r="J504">
        <f t="shared" si="17"/>
        <v>41113.01685462788</v>
      </c>
      <c r="K504" s="3">
        <v>8.42</v>
      </c>
      <c r="L504" s="8">
        <f t="shared" si="18"/>
        <v>8.7078432840963611</v>
      </c>
      <c r="M504" s="13">
        <f>N504*N505</f>
        <v>1.0341856631943422</v>
      </c>
      <c r="N504" s="4">
        <v>1.0126158320570537</v>
      </c>
      <c r="O504">
        <v>2.11</v>
      </c>
      <c r="P504">
        <v>8.4499999999999993</v>
      </c>
      <c r="Q504">
        <v>0</v>
      </c>
      <c r="R504" s="11">
        <v>0</v>
      </c>
      <c r="S504" s="11">
        <v>0</v>
      </c>
      <c r="T504" s="9">
        <v>0</v>
      </c>
      <c r="U504">
        <v>0</v>
      </c>
      <c r="V504" s="6">
        <v>0</v>
      </c>
      <c r="W504" s="6">
        <v>0</v>
      </c>
      <c r="X504">
        <v>0</v>
      </c>
      <c r="Y504">
        <f>VLOOKUP(C504,Sheet1!$A$1:$H$52,8, FALSE)</f>
        <v>12.166666666666666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1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1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</row>
    <row r="505" spans="1:105" ht="15" x14ac:dyDescent="0.25">
      <c r="A505">
        <v>2017</v>
      </c>
      <c r="B505">
        <v>21</v>
      </c>
      <c r="C505" t="s">
        <v>14</v>
      </c>
      <c r="D505" s="2">
        <v>63.9</v>
      </c>
      <c r="E505">
        <v>70.804591000000002</v>
      </c>
      <c r="F505">
        <v>4</v>
      </c>
      <c r="G505">
        <v>25.67054293</v>
      </c>
      <c r="H505">
        <v>4452268</v>
      </c>
      <c r="I505">
        <v>40904</v>
      </c>
      <c r="J505">
        <f t="shared" si="17"/>
        <v>41775.30019589694</v>
      </c>
      <c r="K505" s="3">
        <v>8.57</v>
      </c>
      <c r="L505" s="8">
        <f t="shared" si="18"/>
        <v>8.752550427313631</v>
      </c>
      <c r="M505" s="13">
        <f>N505</f>
        <v>1.0213011000365964</v>
      </c>
      <c r="N505" s="4">
        <v>1.0213011000365964</v>
      </c>
      <c r="O505">
        <v>2.06</v>
      </c>
      <c r="P505">
        <v>11</v>
      </c>
      <c r="Q505">
        <v>0</v>
      </c>
      <c r="R505" s="11">
        <v>0</v>
      </c>
      <c r="S505" s="11">
        <v>0</v>
      </c>
      <c r="T505" s="9">
        <v>0</v>
      </c>
      <c r="U505">
        <v>0</v>
      </c>
      <c r="V505" s="6">
        <v>0</v>
      </c>
      <c r="W505" s="6">
        <v>0</v>
      </c>
      <c r="X505">
        <v>0</v>
      </c>
      <c r="Y505">
        <f>VLOOKUP(C505,Sheet1!$A$1:$H$52,8, FALSE)</f>
        <v>12.166666666666666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1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1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</row>
    <row r="506" spans="1:105" ht="15" x14ac:dyDescent="0.25">
      <c r="A506">
        <v>1990</v>
      </c>
      <c r="B506">
        <v>22</v>
      </c>
      <c r="C506" t="s">
        <v>15</v>
      </c>
      <c r="D506" s="2">
        <v>34.4</v>
      </c>
      <c r="E506">
        <v>55.218707999999999</v>
      </c>
      <c r="F506">
        <v>0</v>
      </c>
      <c r="G506">
        <v>49.059088899999999</v>
      </c>
      <c r="H506">
        <v>4221532</v>
      </c>
      <c r="I506">
        <v>15369</v>
      </c>
      <c r="J506">
        <f t="shared" si="17"/>
        <v>28832.779204668655</v>
      </c>
      <c r="K506" s="3">
        <v>6</v>
      </c>
      <c r="L506" s="8">
        <f t="shared" si="18"/>
        <v>11.256208941896801</v>
      </c>
      <c r="M506" s="13">
        <f>N506*N507*N508*N509*N510*N511*N512*N513*N514*N515*N516*N517*N518*N519*N520*N521*N522*N523*N524*N525*N526*N527*N528*N529*N530*N531*N532*N533</f>
        <v>1.8760348236494668</v>
      </c>
      <c r="N506" s="4">
        <v>1</v>
      </c>
      <c r="O506">
        <v>1.4550000000000001</v>
      </c>
      <c r="P506">
        <v>3.319</v>
      </c>
      <c r="Q506">
        <v>0</v>
      </c>
      <c r="R506" s="11">
        <v>0</v>
      </c>
      <c r="S506" s="11">
        <v>0</v>
      </c>
      <c r="T506" s="9">
        <v>0</v>
      </c>
      <c r="U506">
        <v>0</v>
      </c>
      <c r="V506" s="6">
        <v>0</v>
      </c>
      <c r="W506" s="6">
        <v>0</v>
      </c>
      <c r="X506">
        <v>0</v>
      </c>
      <c r="Y506">
        <f>VLOOKUP(C506,Sheet1!$A$1:$H$52,8, FALSE)</f>
        <v>12.5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</row>
    <row r="507" spans="1:105" ht="15" x14ac:dyDescent="0.25">
      <c r="A507">
        <v>1991</v>
      </c>
      <c r="B507">
        <v>22</v>
      </c>
      <c r="C507" t="s">
        <v>15</v>
      </c>
      <c r="D507" s="2">
        <v>34.5</v>
      </c>
      <c r="E507">
        <v>55.230761000000001</v>
      </c>
      <c r="F507">
        <v>0</v>
      </c>
      <c r="G507">
        <v>48.466310569999997</v>
      </c>
      <c r="H507">
        <v>4253279</v>
      </c>
      <c r="I507">
        <v>16084</v>
      </c>
      <c r="J507">
        <f t="shared" si="17"/>
        <v>30174.144103578026</v>
      </c>
      <c r="K507" s="3">
        <v>5.94</v>
      </c>
      <c r="L507" s="8">
        <f t="shared" si="18"/>
        <v>11.143646852477834</v>
      </c>
      <c r="M507" s="14">
        <f>N507*N508*N509*N510*N511*N512*N513*N514*N515*N516*N517*N518*N519*N520*N521*N522*N523*N524*N525*N526*N527*N528*N529*N530*N531*N532*N533</f>
        <v>1.8760348236494668</v>
      </c>
      <c r="N507" s="4">
        <v>1.0423496396453853</v>
      </c>
      <c r="O507">
        <v>1.4470000000000001</v>
      </c>
      <c r="P507">
        <v>2.4649999999999999</v>
      </c>
      <c r="Q507">
        <v>0</v>
      </c>
      <c r="R507" s="11">
        <v>0</v>
      </c>
      <c r="S507" s="11">
        <v>0</v>
      </c>
      <c r="T507" s="9">
        <v>0</v>
      </c>
      <c r="U507">
        <v>0</v>
      </c>
      <c r="V507" s="6">
        <v>0</v>
      </c>
      <c r="W507" s="6">
        <v>0</v>
      </c>
      <c r="X507">
        <v>0</v>
      </c>
      <c r="Y507">
        <f>VLOOKUP(C507,Sheet1!$A$1:$H$52,8, FALSE)</f>
        <v>12.5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</row>
    <row r="508" spans="1:105" ht="15" x14ac:dyDescent="0.25">
      <c r="A508">
        <v>1992</v>
      </c>
      <c r="B508">
        <v>22</v>
      </c>
      <c r="C508" t="s">
        <v>15</v>
      </c>
      <c r="D508" s="2">
        <v>35.799999999999997</v>
      </c>
      <c r="E508">
        <v>55.988222</v>
      </c>
      <c r="F508">
        <v>0</v>
      </c>
      <c r="G508">
        <v>49.803669050000003</v>
      </c>
      <c r="H508">
        <v>4293003</v>
      </c>
      <c r="I508">
        <v>17066</v>
      </c>
      <c r="J508">
        <f t="shared" si="17"/>
        <v>30715.615070672451</v>
      </c>
      <c r="K508" s="3">
        <v>6.01</v>
      </c>
      <c r="L508" s="8">
        <f t="shared" si="18"/>
        <v>10.816878388300799</v>
      </c>
      <c r="M508" s="13">
        <f>N508*N509*N510*N511*N512*N513*N514*N515*N516*N517*N518*N519*N520*N521*N522*N523*N524*N525*N526*N527*N528*N529*N530*N531*N532*N533</f>
        <v>1.7998133757572043</v>
      </c>
      <c r="N508" s="4">
        <v>1.030288196781497</v>
      </c>
      <c r="O508">
        <v>1.4119999999999999</v>
      </c>
      <c r="P508">
        <v>2.4750000000000001</v>
      </c>
      <c r="Q508">
        <v>0</v>
      </c>
      <c r="R508" s="11">
        <v>0</v>
      </c>
      <c r="S508" s="11">
        <v>0</v>
      </c>
      <c r="T508" s="9">
        <v>0</v>
      </c>
      <c r="U508">
        <v>0</v>
      </c>
      <c r="V508" s="6">
        <v>0</v>
      </c>
      <c r="W508" s="6">
        <v>0</v>
      </c>
      <c r="X508">
        <v>0</v>
      </c>
      <c r="Y508">
        <f>VLOOKUP(C508,Sheet1!$A$1:$H$52,8, FALSE)</f>
        <v>12.5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</row>
    <row r="509" spans="1:105" ht="15" x14ac:dyDescent="0.25">
      <c r="A509">
        <v>1993</v>
      </c>
      <c r="B509">
        <v>22</v>
      </c>
      <c r="C509" t="s">
        <v>15</v>
      </c>
      <c r="D509" s="2">
        <v>37.5</v>
      </c>
      <c r="E509">
        <v>55.389257000000001</v>
      </c>
      <c r="F509">
        <v>0</v>
      </c>
      <c r="G509">
        <v>50.16585473</v>
      </c>
      <c r="H509">
        <v>4316428</v>
      </c>
      <c r="I509">
        <v>17809</v>
      </c>
      <c r="J509">
        <f t="shared" si="17"/>
        <v>31110.592656491252</v>
      </c>
      <c r="K509" s="3">
        <v>6.26</v>
      </c>
      <c r="L509" s="8">
        <f t="shared" si="18"/>
        <v>10.935611770994173</v>
      </c>
      <c r="M509" s="13">
        <f>N509*N510*N511*N512*N513*N514*N515*N516*N517*N518*N519*N520*N521*N522*N523*N524*N525*N526*N527*N528*N529*N530*N531*N532*N533</f>
        <v>1.7469028388169605</v>
      </c>
      <c r="N509" s="4">
        <v>1.0295165696638553</v>
      </c>
      <c r="O509">
        <v>1.385</v>
      </c>
      <c r="P509">
        <v>2.3620000000000001</v>
      </c>
      <c r="Q509">
        <v>0</v>
      </c>
      <c r="R509" s="11">
        <v>0</v>
      </c>
      <c r="S509" s="11">
        <v>0</v>
      </c>
      <c r="T509" s="9">
        <v>0</v>
      </c>
      <c r="U509">
        <v>0</v>
      </c>
      <c r="V509" s="6">
        <v>0</v>
      </c>
      <c r="W509" s="6">
        <v>0</v>
      </c>
      <c r="X509">
        <v>0</v>
      </c>
      <c r="Y509">
        <f>VLOOKUP(C509,Sheet1!$A$1:$H$52,8, FALSE)</f>
        <v>12.5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</row>
    <row r="510" spans="1:105" ht="15" x14ac:dyDescent="0.25">
      <c r="A510">
        <v>1994</v>
      </c>
      <c r="B510">
        <v>22</v>
      </c>
      <c r="C510" t="s">
        <v>15</v>
      </c>
      <c r="D510" s="2">
        <v>38.799999999999997</v>
      </c>
      <c r="E510">
        <v>55.491478000000001</v>
      </c>
      <c r="F510">
        <v>0</v>
      </c>
      <c r="G510">
        <v>51.416077860000001</v>
      </c>
      <c r="H510">
        <v>4347481</v>
      </c>
      <c r="I510">
        <v>18840</v>
      </c>
      <c r="J510">
        <f t="shared" si="17"/>
        <v>31968.061955581201</v>
      </c>
      <c r="K510" s="3">
        <v>6.05</v>
      </c>
      <c r="L510" s="8">
        <f t="shared" si="18"/>
        <v>10.265752379578888</v>
      </c>
      <c r="M510" s="13">
        <f>N510*N511*N512*N513*N514*N515*N516*N517*N518*N519*N520*N521*N522*N523*N524*N525*N526*N527*N528*N529*N530*N531*N532*N533</f>
        <v>1.6968185751370064</v>
      </c>
      <c r="N510" s="4">
        <v>1.026074415921546</v>
      </c>
      <c r="O510">
        <v>1.355</v>
      </c>
      <c r="P510">
        <v>2.4089999999999998</v>
      </c>
      <c r="Q510">
        <v>0</v>
      </c>
      <c r="R510" s="11">
        <v>0</v>
      </c>
      <c r="S510" s="11">
        <v>0</v>
      </c>
      <c r="T510" s="9">
        <v>0</v>
      </c>
      <c r="U510">
        <v>0</v>
      </c>
      <c r="V510" s="6">
        <v>0</v>
      </c>
      <c r="W510" s="6">
        <v>0</v>
      </c>
      <c r="X510">
        <v>0</v>
      </c>
      <c r="Y510">
        <f>VLOOKUP(C510,Sheet1!$A$1:$H$52,8, FALSE)</f>
        <v>12.5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</row>
    <row r="511" spans="1:105" ht="15" x14ac:dyDescent="0.25">
      <c r="A511">
        <v>1995</v>
      </c>
      <c r="B511">
        <v>22</v>
      </c>
      <c r="C511" t="s">
        <v>15</v>
      </c>
      <c r="D511" s="2">
        <v>39.700000000000003</v>
      </c>
      <c r="E511">
        <v>54.686182000000002</v>
      </c>
      <c r="F511">
        <v>0</v>
      </c>
      <c r="G511">
        <v>51.079042100000002</v>
      </c>
      <c r="H511">
        <v>4378779</v>
      </c>
      <c r="I511">
        <v>19630</v>
      </c>
      <c r="J511">
        <f t="shared" si="17"/>
        <v>32462.117866981498</v>
      </c>
      <c r="K511" s="3">
        <v>5.75</v>
      </c>
      <c r="L511" s="8">
        <f t="shared" si="18"/>
        <v>9.5087711530893344</v>
      </c>
      <c r="M511" s="13">
        <f>N511*N512*N513*N514*N515*N516*N517*N518*N519*N520*N521*N522*N523*N524*N525*N526*N527*N528*N529*N530*N531*N532*N533</f>
        <v>1.653699330972058</v>
      </c>
      <c r="N511" s="4">
        <v>1.0280541968853656</v>
      </c>
      <c r="O511">
        <v>1.3180000000000001</v>
      </c>
      <c r="P511">
        <v>2.5859999999999999</v>
      </c>
      <c r="Q511">
        <v>0</v>
      </c>
      <c r="R511" s="11">
        <v>0</v>
      </c>
      <c r="S511" s="11">
        <v>0</v>
      </c>
      <c r="T511" s="9">
        <v>0</v>
      </c>
      <c r="U511">
        <v>0</v>
      </c>
      <c r="V511" s="6">
        <v>0</v>
      </c>
      <c r="W511" s="6">
        <v>0</v>
      </c>
      <c r="X511">
        <v>0</v>
      </c>
      <c r="Y511">
        <f>VLOOKUP(C511,Sheet1!$A$1:$H$52,8, FALSE)</f>
        <v>12.5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</row>
    <row r="512" spans="1:105" ht="15" x14ac:dyDescent="0.25">
      <c r="A512">
        <v>1996</v>
      </c>
      <c r="B512">
        <v>22</v>
      </c>
      <c r="C512" t="s">
        <v>15</v>
      </c>
      <c r="D512" s="2">
        <v>35.4</v>
      </c>
      <c r="E512">
        <v>54.906959999999998</v>
      </c>
      <c r="F512">
        <v>0</v>
      </c>
      <c r="G512">
        <v>52.00805021</v>
      </c>
      <c r="H512">
        <v>4398877</v>
      </c>
      <c r="I512">
        <v>20409</v>
      </c>
      <c r="J512">
        <f t="shared" si="17"/>
        <v>32829.348635568196</v>
      </c>
      <c r="K512" s="3">
        <v>6.07</v>
      </c>
      <c r="L512" s="8">
        <f t="shared" si="18"/>
        <v>9.7640328393306373</v>
      </c>
      <c r="M512" s="13">
        <f>N512*N513*N514*N515*N516*N517*N518*N519*N520*N521*N522*N523*N524*N525*N526*N527*N528*N529*N530*N531*N532*N533</f>
        <v>1.6085721316854427</v>
      </c>
      <c r="N512" s="4">
        <v>1.029312041999344</v>
      </c>
      <c r="O512">
        <v>1.2889999999999999</v>
      </c>
      <c r="P512">
        <v>3.0339999999999998</v>
      </c>
      <c r="Q512">
        <v>0</v>
      </c>
      <c r="R512" s="11">
        <v>0</v>
      </c>
      <c r="S512" s="11">
        <v>0</v>
      </c>
      <c r="T512" s="9">
        <v>0</v>
      </c>
      <c r="U512">
        <v>0</v>
      </c>
      <c r="V512" s="6">
        <v>0</v>
      </c>
      <c r="W512" s="6">
        <v>0</v>
      </c>
      <c r="X512">
        <v>0</v>
      </c>
      <c r="Y512">
        <f>VLOOKUP(C512,Sheet1!$A$1:$H$52,8, FALSE)</f>
        <v>12.5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</row>
    <row r="513" spans="1:105" ht="15" x14ac:dyDescent="0.25">
      <c r="A513">
        <v>1997</v>
      </c>
      <c r="B513">
        <v>22</v>
      </c>
      <c r="C513" t="s">
        <v>15</v>
      </c>
      <c r="D513" s="2">
        <v>39.200000000000003</v>
      </c>
      <c r="E513">
        <v>54.958503</v>
      </c>
      <c r="F513">
        <v>0</v>
      </c>
      <c r="G513">
        <v>53.507852360000001</v>
      </c>
      <c r="H513">
        <v>4421071</v>
      </c>
      <c r="I513">
        <v>21352</v>
      </c>
      <c r="J513">
        <f t="shared" si="17"/>
        <v>33368.143725427675</v>
      </c>
      <c r="K513" s="3">
        <v>5.99</v>
      </c>
      <c r="L513" s="8">
        <f t="shared" si="18"/>
        <v>9.3609582669216831</v>
      </c>
      <c r="M513" s="13">
        <f>N513*N514*N515*N516*N517*N518*N519*N520*N521*N522*N523*N524*N525*N526*N527*N528*N529*N530*N531*N532*N533</f>
        <v>1.5627643183508653</v>
      </c>
      <c r="N513" s="4">
        <v>1.0233768993730741</v>
      </c>
      <c r="O513">
        <v>1.2729999999999999</v>
      </c>
      <c r="P513">
        <v>2.7879999999999998</v>
      </c>
      <c r="Q513">
        <v>0</v>
      </c>
      <c r="R513" s="11">
        <v>0</v>
      </c>
      <c r="S513" s="11">
        <v>0</v>
      </c>
      <c r="T513" s="9">
        <v>0</v>
      </c>
      <c r="U513">
        <v>0</v>
      </c>
      <c r="V513" s="6">
        <v>0</v>
      </c>
      <c r="W513" s="6">
        <v>0</v>
      </c>
      <c r="X513">
        <v>0</v>
      </c>
      <c r="Y513">
        <f>VLOOKUP(C513,Sheet1!$A$1:$H$52,8, FALSE)</f>
        <v>12.5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</row>
    <row r="514" spans="1:105" ht="15" x14ac:dyDescent="0.25">
      <c r="A514">
        <v>1998</v>
      </c>
      <c r="B514">
        <v>22</v>
      </c>
      <c r="C514" t="s">
        <v>15</v>
      </c>
      <c r="D514" s="2">
        <v>41.5</v>
      </c>
      <c r="E514">
        <v>54.887394999999998</v>
      </c>
      <c r="F514">
        <v>0</v>
      </c>
      <c r="G514">
        <v>50.372795940000003</v>
      </c>
      <c r="H514">
        <v>4440344</v>
      </c>
      <c r="I514">
        <v>22283</v>
      </c>
      <c r="J514">
        <f t="shared" ref="J514:J577" si="19">I514*M514</f>
        <v>34027.617124389995</v>
      </c>
      <c r="K514" s="3">
        <v>5.78</v>
      </c>
      <c r="L514" s="8">
        <f t="shared" ref="L514:L577" si="20">K514*M514</f>
        <v>8.8264428927421879</v>
      </c>
      <c r="M514" s="13">
        <f>N514*N515*N516*N517*N518*N519*N520*N521*N522*N523*N524*N525*N526*N527*N528*N529*N530*N531*N532*N533</f>
        <v>1.5270662444190637</v>
      </c>
      <c r="N514" s="4">
        <v>1.0155227909874363</v>
      </c>
      <c r="O514">
        <v>1.252</v>
      </c>
      <c r="P514">
        <v>2.0790000000000002</v>
      </c>
      <c r="Q514">
        <v>0</v>
      </c>
      <c r="R514" s="11">
        <v>0</v>
      </c>
      <c r="S514" s="11">
        <v>0</v>
      </c>
      <c r="T514" s="9">
        <v>0</v>
      </c>
      <c r="U514">
        <v>0</v>
      </c>
      <c r="V514" s="6">
        <v>0</v>
      </c>
      <c r="W514" s="6">
        <v>0</v>
      </c>
      <c r="X514">
        <v>0</v>
      </c>
      <c r="Y514">
        <f>VLOOKUP(C514,Sheet1!$A$1:$H$52,8, FALSE)</f>
        <v>12.5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</row>
    <row r="515" spans="1:105" ht="15" x14ac:dyDescent="0.25">
      <c r="A515">
        <v>1999</v>
      </c>
      <c r="B515">
        <v>22</v>
      </c>
      <c r="C515" t="s">
        <v>15</v>
      </c>
      <c r="D515" s="2">
        <v>41.5</v>
      </c>
      <c r="E515">
        <v>55.02572</v>
      </c>
      <c r="F515">
        <v>1</v>
      </c>
      <c r="G515">
        <v>49.881709020000002</v>
      </c>
      <c r="H515">
        <v>4460811</v>
      </c>
      <c r="I515">
        <v>22731</v>
      </c>
      <c r="J515">
        <f t="shared" si="19"/>
        <v>34181.155863708394</v>
      </c>
      <c r="K515" s="3">
        <v>5.81</v>
      </c>
      <c r="L515" s="8">
        <f t="shared" si="20"/>
        <v>8.7366378763866859</v>
      </c>
      <c r="M515" s="13">
        <f>N515*N516*N517*N518*N519*N520*N521*N522*N523*N524*N525*N526*N527*N528*N529*N530*N531*N532*N533</f>
        <v>1.5037242472266241</v>
      </c>
      <c r="N515" s="4">
        <v>1.0218802719697357</v>
      </c>
      <c r="O515">
        <v>1.216</v>
      </c>
      <c r="P515">
        <v>2.4359999999999999</v>
      </c>
      <c r="Q515">
        <v>0</v>
      </c>
      <c r="R515" s="11">
        <v>0</v>
      </c>
      <c r="S515" s="11">
        <v>0</v>
      </c>
      <c r="T515" s="9">
        <v>0</v>
      </c>
      <c r="U515">
        <v>0</v>
      </c>
      <c r="V515" s="6">
        <v>0</v>
      </c>
      <c r="W515" s="6">
        <v>0</v>
      </c>
      <c r="X515">
        <v>0</v>
      </c>
      <c r="Y515">
        <f>VLOOKUP(C515,Sheet1!$A$1:$H$52,8, FALSE)</f>
        <v>12.5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</row>
    <row r="516" spans="1:105" ht="15" x14ac:dyDescent="0.25">
      <c r="A516">
        <v>2000</v>
      </c>
      <c r="B516">
        <v>22</v>
      </c>
      <c r="C516" t="s">
        <v>15</v>
      </c>
      <c r="D516" s="2">
        <v>42.9</v>
      </c>
      <c r="E516">
        <v>55.567534999999999</v>
      </c>
      <c r="F516">
        <v>1</v>
      </c>
      <c r="G516">
        <v>54.081376630000001</v>
      </c>
      <c r="H516">
        <v>4471885</v>
      </c>
      <c r="I516">
        <v>23943</v>
      </c>
      <c r="J516">
        <f t="shared" si="19"/>
        <v>35232.767124418438</v>
      </c>
      <c r="K516" s="3">
        <v>6.48</v>
      </c>
      <c r="L516" s="8">
        <f t="shared" si="20"/>
        <v>9.5354939216569132</v>
      </c>
      <c r="M516" s="13">
        <f>N516*N517*N518*N519*N520*N521*N522*N523*N524*N525*N526*N527*N528*N529*N530*N531*N532*N533</f>
        <v>1.4715268397618693</v>
      </c>
      <c r="N516" s="4">
        <v>1.0337685727149935</v>
      </c>
      <c r="O516">
        <v>1.2</v>
      </c>
      <c r="P516">
        <v>4.2939999999999996</v>
      </c>
      <c r="Q516">
        <v>0</v>
      </c>
      <c r="R516" s="11">
        <v>0</v>
      </c>
      <c r="S516" s="11">
        <v>0</v>
      </c>
      <c r="T516" s="9">
        <v>0</v>
      </c>
      <c r="U516">
        <v>0</v>
      </c>
      <c r="V516" s="6">
        <v>0</v>
      </c>
      <c r="W516" s="6">
        <v>0</v>
      </c>
      <c r="X516">
        <v>0</v>
      </c>
      <c r="Y516">
        <f>VLOOKUP(C516,Sheet1!$A$1:$H$52,8, FALSE)</f>
        <v>12.5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1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</row>
    <row r="517" spans="1:105" ht="15" x14ac:dyDescent="0.25">
      <c r="A517">
        <v>2001</v>
      </c>
      <c r="B517">
        <v>22</v>
      </c>
      <c r="C517" t="s">
        <v>15</v>
      </c>
      <c r="D517" s="2">
        <v>39.6</v>
      </c>
      <c r="E517">
        <v>55.365426999999997</v>
      </c>
      <c r="F517">
        <v>1</v>
      </c>
      <c r="G517">
        <v>47.851678069999998</v>
      </c>
      <c r="H517">
        <v>4477875</v>
      </c>
      <c r="I517">
        <v>25561</v>
      </c>
      <c r="J517">
        <f t="shared" si="19"/>
        <v>36385.027117208672</v>
      </c>
      <c r="K517" s="3">
        <v>6.96</v>
      </c>
      <c r="L517" s="8">
        <f t="shared" si="20"/>
        <v>9.9072723577235777</v>
      </c>
      <c r="M517" s="13">
        <f>N517*N518*N519*N520*N521*N522*N523*N524*N525*N526*N527*N528*N529*N530*N531*N532*N533</f>
        <v>1.4234586720867208</v>
      </c>
      <c r="N517" s="4">
        <v>1.0282617111885402</v>
      </c>
      <c r="O517">
        <v>1.232</v>
      </c>
      <c r="P517">
        <v>3.726</v>
      </c>
      <c r="Q517">
        <v>0</v>
      </c>
      <c r="R517" s="11">
        <v>0</v>
      </c>
      <c r="S517" s="11">
        <v>0</v>
      </c>
      <c r="T517" s="9">
        <v>0</v>
      </c>
      <c r="U517">
        <v>0</v>
      </c>
      <c r="V517" s="6">
        <v>0</v>
      </c>
      <c r="W517" s="6">
        <v>0</v>
      </c>
      <c r="X517">
        <v>0</v>
      </c>
      <c r="Y517">
        <f>VLOOKUP(C517,Sheet1!$A$1:$H$52,8, FALSE)</f>
        <v>12.5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</row>
    <row r="518" spans="1:105" ht="15" x14ac:dyDescent="0.25">
      <c r="A518">
        <v>2002</v>
      </c>
      <c r="B518">
        <v>22</v>
      </c>
      <c r="C518" t="s">
        <v>15</v>
      </c>
      <c r="D518" s="2">
        <v>41.7</v>
      </c>
      <c r="E518">
        <v>55.461561000000003</v>
      </c>
      <c r="F518">
        <v>1</v>
      </c>
      <c r="G518">
        <v>49.558425569999997</v>
      </c>
      <c r="H518">
        <v>4497267</v>
      </c>
      <c r="I518">
        <v>26171</v>
      </c>
      <c r="J518">
        <f t="shared" si="19"/>
        <v>36229.431186464608</v>
      </c>
      <c r="K518" s="3">
        <v>5.99</v>
      </c>
      <c r="L518" s="8">
        <f t="shared" si="20"/>
        <v>8.2921666274472905</v>
      </c>
      <c r="M518" s="13">
        <f>N518*N519*N520*N521*N522*N523*N524*N525*N526*N527*N528*N529*N530*N531*N532*N533</f>
        <v>1.3843349962349398</v>
      </c>
      <c r="N518" s="4">
        <v>1.0158603162650603</v>
      </c>
      <c r="O518">
        <v>1.25</v>
      </c>
      <c r="P518">
        <v>3.73</v>
      </c>
      <c r="Q518">
        <v>0</v>
      </c>
      <c r="R518" s="11">
        <v>0</v>
      </c>
      <c r="S518" s="11">
        <v>0</v>
      </c>
      <c r="T518" s="9">
        <v>0</v>
      </c>
      <c r="U518">
        <v>0</v>
      </c>
      <c r="V518" s="6">
        <v>0</v>
      </c>
      <c r="W518" s="6">
        <v>0</v>
      </c>
      <c r="X518">
        <v>0</v>
      </c>
      <c r="Y518">
        <f>VLOOKUP(C518,Sheet1!$A$1:$H$52,8, FALSE)</f>
        <v>12.5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</row>
    <row r="519" spans="1:105" ht="15" x14ac:dyDescent="0.25">
      <c r="A519">
        <v>2003</v>
      </c>
      <c r="B519">
        <v>22</v>
      </c>
      <c r="C519" t="s">
        <v>15</v>
      </c>
      <c r="D519" s="2">
        <v>39.4</v>
      </c>
      <c r="E519">
        <v>56.580221999999999</v>
      </c>
      <c r="F519">
        <v>1</v>
      </c>
      <c r="G519">
        <v>48.517821869999999</v>
      </c>
      <c r="H519">
        <v>4521042</v>
      </c>
      <c r="I519">
        <v>26793</v>
      </c>
      <c r="J519">
        <f t="shared" si="19"/>
        <v>36511.405121612224</v>
      </c>
      <c r="K519" s="3">
        <v>6.93</v>
      </c>
      <c r="L519" s="8">
        <f t="shared" si="20"/>
        <v>9.4436620569840137</v>
      </c>
      <c r="M519" s="13">
        <f>N519*N520*N521*N522*N523*N524*N525*N526*N527*N528*N529*N530*N531*N532*N533</f>
        <v>1.3627217975445909</v>
      </c>
      <c r="N519" s="4">
        <v>1.0227009497336113</v>
      </c>
      <c r="O519">
        <v>1.28</v>
      </c>
      <c r="P519">
        <v>4.66</v>
      </c>
      <c r="Q519">
        <v>0</v>
      </c>
      <c r="R519" s="11">
        <v>0</v>
      </c>
      <c r="S519" s="11">
        <v>0</v>
      </c>
      <c r="T519" s="9">
        <v>0</v>
      </c>
      <c r="U519">
        <v>0</v>
      </c>
      <c r="V519" s="6">
        <v>0</v>
      </c>
      <c r="W519" s="6">
        <v>0</v>
      </c>
      <c r="X519">
        <v>0</v>
      </c>
      <c r="Y519">
        <f>VLOOKUP(C519,Sheet1!$A$1:$H$52,8, FALSE)</f>
        <v>12.5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1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</row>
    <row r="520" spans="1:105" ht="15" x14ac:dyDescent="0.25">
      <c r="A520">
        <v>2004</v>
      </c>
      <c r="B520">
        <v>22</v>
      </c>
      <c r="C520" t="s">
        <v>15</v>
      </c>
      <c r="D520" s="2">
        <v>41.3</v>
      </c>
      <c r="E520">
        <v>56.693434000000003</v>
      </c>
      <c r="F520">
        <v>1</v>
      </c>
      <c r="G520">
        <v>50.85871822</v>
      </c>
      <c r="H520">
        <v>4552238</v>
      </c>
      <c r="I520">
        <v>27744</v>
      </c>
      <c r="J520">
        <f t="shared" si="19"/>
        <v>36968.141626274068</v>
      </c>
      <c r="K520" s="3">
        <v>7.13</v>
      </c>
      <c r="L520" s="8">
        <f t="shared" si="20"/>
        <v>9.500535243488109</v>
      </c>
      <c r="M520" s="13">
        <f>N520*N521*N522*N523*N524*N525*N526*N527*N528*N529*N530*N531*N532*N533</f>
        <v>1.3324733861834654</v>
      </c>
      <c r="N520" s="4">
        <v>1.0267723669309172</v>
      </c>
      <c r="O520">
        <v>1.36</v>
      </c>
      <c r="P520">
        <v>4.7300000000000004</v>
      </c>
      <c r="Q520">
        <v>0</v>
      </c>
      <c r="R520" s="11">
        <v>0</v>
      </c>
      <c r="S520" s="11">
        <v>0</v>
      </c>
      <c r="T520" s="9">
        <v>0</v>
      </c>
      <c r="U520">
        <v>0</v>
      </c>
      <c r="V520" s="6">
        <v>0</v>
      </c>
      <c r="W520" s="6">
        <v>0</v>
      </c>
      <c r="X520">
        <v>0</v>
      </c>
      <c r="Y520">
        <f>VLOOKUP(C520,Sheet1!$A$1:$H$52,8, FALSE)</f>
        <v>12.5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1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</row>
    <row r="521" spans="1:105" ht="15" x14ac:dyDescent="0.25">
      <c r="A521">
        <v>2005</v>
      </c>
      <c r="B521">
        <v>22</v>
      </c>
      <c r="C521" t="s">
        <v>15</v>
      </c>
      <c r="D521" s="2">
        <v>43.2</v>
      </c>
      <c r="E521">
        <v>57.113948000000001</v>
      </c>
      <c r="F521">
        <v>1</v>
      </c>
      <c r="G521">
        <v>48.811524509999998</v>
      </c>
      <c r="H521">
        <v>4576628</v>
      </c>
      <c r="I521">
        <v>29699</v>
      </c>
      <c r="J521">
        <f t="shared" si="19"/>
        <v>38541.285654725143</v>
      </c>
      <c r="K521" s="3">
        <v>8.0299999999999994</v>
      </c>
      <c r="L521" s="8">
        <f t="shared" si="20"/>
        <v>10.42077254478073</v>
      </c>
      <c r="M521" s="13">
        <f>N521*N522*N523*N524*N525*N526*N527*N528*N529*N530*N531*N532*N533</f>
        <v>1.2977300802964795</v>
      </c>
      <c r="N521" s="4">
        <v>1.0339274684549546</v>
      </c>
      <c r="O521">
        <v>1.54</v>
      </c>
      <c r="P521">
        <v>7.06</v>
      </c>
      <c r="Q521">
        <v>0</v>
      </c>
      <c r="R521" s="11">
        <v>0</v>
      </c>
      <c r="S521" s="11">
        <v>0</v>
      </c>
      <c r="T521" s="9">
        <v>0</v>
      </c>
      <c r="U521">
        <v>0</v>
      </c>
      <c r="V521" s="6">
        <v>0</v>
      </c>
      <c r="W521" s="6">
        <v>0</v>
      </c>
      <c r="X521">
        <v>0</v>
      </c>
      <c r="Y521">
        <f>VLOOKUP(C521,Sheet1!$A$1:$H$52,8, FALSE)</f>
        <v>12.5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</row>
    <row r="522" spans="1:105" ht="15" x14ac:dyDescent="0.25">
      <c r="A522">
        <v>2006</v>
      </c>
      <c r="B522">
        <v>22</v>
      </c>
      <c r="C522" t="s">
        <v>15</v>
      </c>
      <c r="D522" s="2">
        <v>38.1</v>
      </c>
      <c r="E522">
        <v>57.411577999999999</v>
      </c>
      <c r="F522">
        <v>1</v>
      </c>
      <c r="G522">
        <v>54.216062319999999</v>
      </c>
      <c r="H522">
        <v>4302665</v>
      </c>
      <c r="I522">
        <v>33385</v>
      </c>
      <c r="J522">
        <f t="shared" si="19"/>
        <v>41903.0541817794</v>
      </c>
      <c r="K522" s="3">
        <v>8.3000000000000007</v>
      </c>
      <c r="L522" s="8">
        <f t="shared" si="20"/>
        <v>10.417713036057181</v>
      </c>
      <c r="M522" s="13">
        <f>N522*N523*N524*N525*N526*N527*N528*N529*N530*N531*N532*N533</f>
        <v>1.2551461489225519</v>
      </c>
      <c r="N522" s="4">
        <v>1.0322594410070407</v>
      </c>
      <c r="O522">
        <v>1.69</v>
      </c>
      <c r="P522">
        <v>7.85</v>
      </c>
      <c r="Q522">
        <v>0</v>
      </c>
      <c r="R522" s="11">
        <v>0</v>
      </c>
      <c r="S522" s="11">
        <v>0</v>
      </c>
      <c r="T522" s="9">
        <v>0</v>
      </c>
      <c r="U522">
        <v>0</v>
      </c>
      <c r="V522" s="6">
        <v>0</v>
      </c>
      <c r="W522" s="6">
        <v>0</v>
      </c>
      <c r="X522">
        <v>0</v>
      </c>
      <c r="Y522">
        <f>VLOOKUP(C522,Sheet1!$A$1:$H$52,8, FALSE)</f>
        <v>12.5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</row>
    <row r="523" spans="1:105" ht="15" x14ac:dyDescent="0.25">
      <c r="A523">
        <v>2007</v>
      </c>
      <c r="B523">
        <v>22</v>
      </c>
      <c r="C523" t="s">
        <v>15</v>
      </c>
      <c r="D523" s="2">
        <v>38.4</v>
      </c>
      <c r="E523">
        <v>57.320861999999998</v>
      </c>
      <c r="F523">
        <v>1</v>
      </c>
      <c r="G523">
        <v>54.243022279999998</v>
      </c>
      <c r="H523">
        <v>4375581</v>
      </c>
      <c r="I523">
        <v>35966</v>
      </c>
      <c r="J523">
        <f t="shared" si="19"/>
        <v>43731.822252077232</v>
      </c>
      <c r="K523" s="3">
        <v>8.39</v>
      </c>
      <c r="L523" s="8">
        <f t="shared" si="20"/>
        <v>10.201578954983262</v>
      </c>
      <c r="M523" s="13">
        <f>N523*N524*N525*N526*N527*N528*N529*N530*N531*N532*N533</f>
        <v>1.2159212103674923</v>
      </c>
      <c r="N523" s="4">
        <v>1.0285267248150136</v>
      </c>
      <c r="O523">
        <v>1.77</v>
      </c>
      <c r="P523">
        <v>8.64</v>
      </c>
      <c r="Q523">
        <v>0</v>
      </c>
      <c r="R523" s="11">
        <v>0</v>
      </c>
      <c r="S523" s="11">
        <v>0</v>
      </c>
      <c r="T523" s="9">
        <v>0</v>
      </c>
      <c r="U523">
        <v>0</v>
      </c>
      <c r="V523" s="6">
        <v>0</v>
      </c>
      <c r="W523" s="6">
        <v>0</v>
      </c>
      <c r="X523">
        <v>0</v>
      </c>
      <c r="Y523">
        <f>VLOOKUP(C523,Sheet1!$A$1:$H$52,8, FALSE)</f>
        <v>12.5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1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1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</row>
    <row r="524" spans="1:105" ht="15" x14ac:dyDescent="0.25">
      <c r="A524">
        <v>2008</v>
      </c>
      <c r="B524">
        <v>22</v>
      </c>
      <c r="C524" t="s">
        <v>15</v>
      </c>
      <c r="D524" s="2">
        <v>40.1</v>
      </c>
      <c r="E524">
        <v>58.378689000000001</v>
      </c>
      <c r="F524">
        <v>1</v>
      </c>
      <c r="G524">
        <v>53.953384380000003</v>
      </c>
      <c r="H524">
        <v>4435586</v>
      </c>
      <c r="I524">
        <v>37891</v>
      </c>
      <c r="J524">
        <f t="shared" si="19"/>
        <v>44794.626595940943</v>
      </c>
      <c r="K524" s="3">
        <v>9.44</v>
      </c>
      <c r="L524" s="8">
        <f t="shared" si="20"/>
        <v>11.159939697175648</v>
      </c>
      <c r="M524" s="13">
        <f>N524*N525*N526*N527*N528*N529*N530*N531*N532*N533</f>
        <v>1.1821970018194543</v>
      </c>
      <c r="N524" s="4">
        <v>1.03839100296651</v>
      </c>
      <c r="O524">
        <v>2.0699999999999998</v>
      </c>
      <c r="P524">
        <v>13.62</v>
      </c>
      <c r="Q524">
        <v>0</v>
      </c>
      <c r="R524" s="11">
        <v>0</v>
      </c>
      <c r="S524" s="11">
        <v>0</v>
      </c>
      <c r="T524" s="9">
        <v>0</v>
      </c>
      <c r="U524">
        <v>0</v>
      </c>
      <c r="V524" s="6">
        <v>0</v>
      </c>
      <c r="W524" s="6">
        <v>0</v>
      </c>
      <c r="X524">
        <v>0</v>
      </c>
      <c r="Y524">
        <f>VLOOKUP(C524,Sheet1!$A$1:$H$52,8, FALSE)</f>
        <v>12.5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</row>
    <row r="525" spans="1:105" ht="15" x14ac:dyDescent="0.25">
      <c r="A525">
        <v>2009</v>
      </c>
      <c r="B525">
        <v>22</v>
      </c>
      <c r="C525" t="s">
        <v>15</v>
      </c>
      <c r="D525" s="2">
        <v>38</v>
      </c>
      <c r="E525">
        <v>56.940781999999999</v>
      </c>
      <c r="F525">
        <v>1</v>
      </c>
      <c r="G525">
        <v>49.511670240000001</v>
      </c>
      <c r="H525">
        <v>4491648</v>
      </c>
      <c r="I525">
        <v>36457</v>
      </c>
      <c r="J525">
        <f t="shared" si="19"/>
        <v>41505.902855672066</v>
      </c>
      <c r="K525" s="3">
        <v>7.06</v>
      </c>
      <c r="L525" s="8">
        <f t="shared" si="20"/>
        <v>8.0377341569806831</v>
      </c>
      <c r="M525" s="13">
        <f>N525*N526*N527*N528*N529*N530*N531*N532*N533</f>
        <v>1.138489257362703</v>
      </c>
      <c r="N525" s="4">
        <v>0.99644453733700245</v>
      </c>
      <c r="O525">
        <v>2.21</v>
      </c>
      <c r="P525">
        <v>8.98</v>
      </c>
      <c r="Q525">
        <v>0</v>
      </c>
      <c r="R525" s="11">
        <v>0</v>
      </c>
      <c r="S525" s="11">
        <v>0</v>
      </c>
      <c r="T525" s="9">
        <v>0</v>
      </c>
      <c r="U525">
        <v>0</v>
      </c>
      <c r="V525" s="6">
        <v>0</v>
      </c>
      <c r="W525" s="6">
        <v>0</v>
      </c>
      <c r="X525">
        <v>0</v>
      </c>
      <c r="Y525">
        <f>VLOOKUP(C525,Sheet1!$A$1:$H$52,8, FALSE)</f>
        <v>12.5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</row>
    <row r="526" spans="1:105" ht="15" x14ac:dyDescent="0.25">
      <c r="A526">
        <v>2010</v>
      </c>
      <c r="B526">
        <v>22</v>
      </c>
      <c r="C526" t="s">
        <v>15</v>
      </c>
      <c r="D526" s="2">
        <v>42.7</v>
      </c>
      <c r="E526">
        <v>56.599065000000003</v>
      </c>
      <c r="F526">
        <v>1</v>
      </c>
      <c r="G526">
        <v>51.901342810000003</v>
      </c>
      <c r="H526">
        <v>4544532</v>
      </c>
      <c r="I526">
        <v>37649</v>
      </c>
      <c r="J526">
        <f t="shared" si="19"/>
        <v>43015.923560582407</v>
      </c>
      <c r="K526" s="3">
        <v>7.8</v>
      </c>
      <c r="L526" s="8">
        <f t="shared" si="20"/>
        <v>8.9119021427539327</v>
      </c>
      <c r="M526" s="13">
        <f>N526*N527*N528*N529*N530*N531*N532*N533</f>
        <v>1.1425515567633246</v>
      </c>
      <c r="N526" s="4">
        <v>1.0164004344238988</v>
      </c>
      <c r="O526">
        <v>2.27</v>
      </c>
      <c r="P526">
        <v>12.57</v>
      </c>
      <c r="Q526">
        <v>0</v>
      </c>
      <c r="R526" s="11">
        <v>0</v>
      </c>
      <c r="S526" s="11">
        <v>0</v>
      </c>
      <c r="T526" s="9">
        <v>0</v>
      </c>
      <c r="U526">
        <v>0</v>
      </c>
      <c r="V526" s="6">
        <v>0</v>
      </c>
      <c r="W526" s="6">
        <v>0</v>
      </c>
      <c r="X526">
        <v>0</v>
      </c>
      <c r="Y526">
        <f>VLOOKUP(C526,Sheet1!$A$1:$H$52,8, FALSE)</f>
        <v>12.5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</row>
    <row r="527" spans="1:105" ht="15" x14ac:dyDescent="0.25">
      <c r="A527">
        <v>2011</v>
      </c>
      <c r="B527">
        <v>22</v>
      </c>
      <c r="C527" t="s">
        <v>15</v>
      </c>
      <c r="D527" s="2">
        <v>46.5</v>
      </c>
      <c r="E527">
        <v>56.963619999999999</v>
      </c>
      <c r="F527">
        <v>1</v>
      </c>
      <c r="G527">
        <v>52.12128921</v>
      </c>
      <c r="H527">
        <v>4575625</v>
      </c>
      <c r="I527">
        <v>38706</v>
      </c>
      <c r="J527">
        <f t="shared" si="19"/>
        <v>43510.017369431189</v>
      </c>
      <c r="K527" s="3">
        <v>7.68</v>
      </c>
      <c r="L527" s="8">
        <f t="shared" si="20"/>
        <v>8.6332076008172258</v>
      </c>
      <c r="M527" s="13">
        <f>N527*N528*N529*N530*N531*N532*N533</f>
        <v>1.1241155730230763</v>
      </c>
      <c r="N527" s="4">
        <v>1.0315684156862206</v>
      </c>
      <c r="O527">
        <v>2.39</v>
      </c>
      <c r="P527">
        <v>18.350000000000001</v>
      </c>
      <c r="Q527">
        <v>0</v>
      </c>
      <c r="R527" s="11">
        <v>0</v>
      </c>
      <c r="S527" s="11">
        <v>0</v>
      </c>
      <c r="T527" s="9">
        <v>0</v>
      </c>
      <c r="U527">
        <v>0</v>
      </c>
      <c r="V527" s="6">
        <v>0</v>
      </c>
      <c r="W527" s="6">
        <v>0</v>
      </c>
      <c r="X527">
        <v>0</v>
      </c>
      <c r="Y527">
        <f>VLOOKUP(C527,Sheet1!$A$1:$H$52,8, FALSE)</f>
        <v>12.5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1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</row>
    <row r="528" spans="1:105" ht="15" x14ac:dyDescent="0.25">
      <c r="A528">
        <v>2012</v>
      </c>
      <c r="B528">
        <v>22</v>
      </c>
      <c r="C528" t="s">
        <v>15</v>
      </c>
      <c r="D528" s="2">
        <v>43.2</v>
      </c>
      <c r="E528">
        <v>55.908197999999999</v>
      </c>
      <c r="F528">
        <v>1</v>
      </c>
      <c r="G528">
        <v>49.106353810000002</v>
      </c>
      <c r="H528">
        <v>4600972</v>
      </c>
      <c r="I528">
        <v>40554</v>
      </c>
      <c r="J528">
        <f t="shared" si="19"/>
        <v>44192.301989056308</v>
      </c>
      <c r="K528" s="3">
        <v>6.9</v>
      </c>
      <c r="L528" s="8">
        <f t="shared" si="20"/>
        <v>7.519033479422216</v>
      </c>
      <c r="M528" s="13">
        <f>N528*N529*N530*N531*N532*N533</f>
        <v>1.0897149970177125</v>
      </c>
      <c r="N528" s="4">
        <v>1.020693372652606</v>
      </c>
      <c r="O528">
        <v>2.38</v>
      </c>
      <c r="P528">
        <v>21.03</v>
      </c>
      <c r="Q528">
        <v>0</v>
      </c>
      <c r="R528" s="11">
        <v>0</v>
      </c>
      <c r="S528" s="11">
        <v>0</v>
      </c>
      <c r="T528" s="9">
        <v>0</v>
      </c>
      <c r="U528">
        <v>0</v>
      </c>
      <c r="V528" s="6">
        <v>0</v>
      </c>
      <c r="W528" s="6">
        <v>0</v>
      </c>
      <c r="X528">
        <v>0</v>
      </c>
      <c r="Y528">
        <f>VLOOKUP(C528,Sheet1!$A$1:$H$52,8, FALSE)</f>
        <v>12.5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</row>
    <row r="529" spans="1:105" ht="15" x14ac:dyDescent="0.25">
      <c r="A529">
        <v>2013</v>
      </c>
      <c r="B529">
        <v>22</v>
      </c>
      <c r="C529" t="s">
        <v>15</v>
      </c>
      <c r="D529" s="2">
        <v>41</v>
      </c>
      <c r="E529">
        <v>55.175941000000002</v>
      </c>
      <c r="F529">
        <v>1</v>
      </c>
      <c r="G529">
        <v>47.258616779999997</v>
      </c>
      <c r="H529">
        <v>4624527</v>
      </c>
      <c r="I529">
        <v>40912</v>
      </c>
      <c r="J529">
        <f t="shared" si="19"/>
        <v>43678.563173312905</v>
      </c>
      <c r="K529" s="3">
        <v>8.0399999999999991</v>
      </c>
      <c r="L529" s="8">
        <f t="shared" si="20"/>
        <v>8.5836832204105331</v>
      </c>
      <c r="M529" s="13">
        <f>N529*N530*N531*N532*N533</f>
        <v>1.0676222910958375</v>
      </c>
      <c r="N529" s="4">
        <v>1.0146483265562714</v>
      </c>
      <c r="O529">
        <v>2.34</v>
      </c>
      <c r="P529">
        <v>19.260000000000002</v>
      </c>
      <c r="Q529">
        <v>0</v>
      </c>
      <c r="R529" s="11">
        <v>0</v>
      </c>
      <c r="S529" s="11">
        <v>0</v>
      </c>
      <c r="T529" s="9">
        <v>0</v>
      </c>
      <c r="U529">
        <v>0</v>
      </c>
      <c r="V529" s="6">
        <v>0</v>
      </c>
      <c r="W529" s="6">
        <v>0</v>
      </c>
      <c r="X529">
        <v>0</v>
      </c>
      <c r="Y529">
        <f>VLOOKUP(C529,Sheet1!$A$1:$H$52,8, FALSE)</f>
        <v>12.5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</row>
    <row r="530" spans="1:105" ht="15" x14ac:dyDescent="0.25">
      <c r="A530">
        <v>2014</v>
      </c>
      <c r="B530">
        <v>22</v>
      </c>
      <c r="C530" t="s">
        <v>15</v>
      </c>
      <c r="D530" s="2">
        <v>39.5</v>
      </c>
      <c r="E530">
        <v>54.533351000000003</v>
      </c>
      <c r="F530">
        <v>1</v>
      </c>
      <c r="G530">
        <v>46.469108509999998</v>
      </c>
      <c r="H530">
        <v>4644013</v>
      </c>
      <c r="I530">
        <v>42686</v>
      </c>
      <c r="J530">
        <f t="shared" si="19"/>
        <v>44914.601369708667</v>
      </c>
      <c r="K530" s="3">
        <v>8.09</v>
      </c>
      <c r="L530" s="8">
        <f t="shared" si="20"/>
        <v>8.5123723253746686</v>
      </c>
      <c r="M530" s="13">
        <f>N530*N531*N532*N533</f>
        <v>1.0522091873145449</v>
      </c>
      <c r="N530" s="4">
        <v>1.0162222297740822</v>
      </c>
      <c r="O530">
        <v>2.37</v>
      </c>
      <c r="P530">
        <v>18.3</v>
      </c>
      <c r="Q530">
        <v>0</v>
      </c>
      <c r="R530" s="11">
        <v>0</v>
      </c>
      <c r="S530" s="11">
        <v>0</v>
      </c>
      <c r="T530" s="9">
        <v>0</v>
      </c>
      <c r="U530">
        <v>0</v>
      </c>
      <c r="V530" s="6">
        <v>0</v>
      </c>
      <c r="W530" s="6">
        <v>0</v>
      </c>
      <c r="X530">
        <v>0</v>
      </c>
      <c r="Y530">
        <f>VLOOKUP(C530,Sheet1!$A$1:$H$52,8, FALSE)</f>
        <v>12.5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</row>
    <row r="531" spans="1:105" ht="15" x14ac:dyDescent="0.25">
      <c r="A531">
        <v>2015</v>
      </c>
      <c r="B531">
        <v>22</v>
      </c>
      <c r="C531" t="s">
        <v>15</v>
      </c>
      <c r="D531" s="2">
        <v>39.4</v>
      </c>
      <c r="E531">
        <v>54.723894999999999</v>
      </c>
      <c r="F531">
        <v>1</v>
      </c>
      <c r="G531">
        <v>46.75888801</v>
      </c>
      <c r="H531">
        <v>4664628</v>
      </c>
      <c r="I531">
        <v>42900</v>
      </c>
      <c r="J531">
        <f t="shared" si="19"/>
        <v>44419.195736181711</v>
      </c>
      <c r="K531" s="3">
        <v>7.65</v>
      </c>
      <c r="L531" s="8">
        <f t="shared" si="20"/>
        <v>7.92090553337506</v>
      </c>
      <c r="M531" s="13">
        <f>N531*N532*N533</f>
        <v>1.0354124880228837</v>
      </c>
      <c r="N531" s="4">
        <v>1.0011862713555244</v>
      </c>
      <c r="O531">
        <v>2.2200000000000002</v>
      </c>
      <c r="P531">
        <v>9.89</v>
      </c>
      <c r="Q531">
        <v>0</v>
      </c>
      <c r="R531" s="11">
        <v>0</v>
      </c>
      <c r="S531" s="11">
        <v>0</v>
      </c>
      <c r="T531" s="9">
        <v>0</v>
      </c>
      <c r="U531">
        <v>0</v>
      </c>
      <c r="V531" s="6">
        <v>0</v>
      </c>
      <c r="W531" s="6">
        <v>0</v>
      </c>
      <c r="X531">
        <v>0</v>
      </c>
      <c r="Y531">
        <f>VLOOKUP(C531,Sheet1!$A$1:$H$52,8, FALSE)</f>
        <v>12.5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</row>
    <row r="532" spans="1:105" ht="15" x14ac:dyDescent="0.25">
      <c r="A532">
        <v>2016</v>
      </c>
      <c r="B532">
        <v>22</v>
      </c>
      <c r="C532" t="s">
        <v>15</v>
      </c>
      <c r="D532" s="2">
        <v>36.299999999999997</v>
      </c>
      <c r="E532">
        <v>53.793892</v>
      </c>
      <c r="F532">
        <v>1</v>
      </c>
      <c r="G532">
        <v>46.97717755</v>
      </c>
      <c r="H532">
        <v>4678135</v>
      </c>
      <c r="I532">
        <v>42528</v>
      </c>
      <c r="J532">
        <f t="shared" si="19"/>
        <v>43981.847884328985</v>
      </c>
      <c r="K532" s="3">
        <v>7.46</v>
      </c>
      <c r="L532" s="8">
        <f t="shared" si="20"/>
        <v>7.7150250474297932</v>
      </c>
      <c r="M532" s="13">
        <f>N532*N533</f>
        <v>1.0341856631943422</v>
      </c>
      <c r="N532" s="4">
        <v>1.0126158320570537</v>
      </c>
      <c r="O532">
        <v>2.11</v>
      </c>
      <c r="P532">
        <v>8.4499999999999993</v>
      </c>
      <c r="Q532">
        <v>0</v>
      </c>
      <c r="R532" s="11">
        <v>0</v>
      </c>
      <c r="S532" s="11">
        <v>0</v>
      </c>
      <c r="T532" s="9">
        <v>0</v>
      </c>
      <c r="U532">
        <v>0</v>
      </c>
      <c r="V532" s="6">
        <v>0</v>
      </c>
      <c r="W532" s="6">
        <v>0</v>
      </c>
      <c r="X532">
        <v>0</v>
      </c>
      <c r="Y532">
        <f>VLOOKUP(C532,Sheet1!$A$1:$H$52,8, FALSE)</f>
        <v>12.5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</row>
    <row r="533" spans="1:105" ht="15" x14ac:dyDescent="0.25">
      <c r="A533">
        <v>2017</v>
      </c>
      <c r="B533">
        <v>22</v>
      </c>
      <c r="C533" t="s">
        <v>15</v>
      </c>
      <c r="D533" s="2">
        <v>33.5</v>
      </c>
      <c r="E533">
        <v>53.366549999999997</v>
      </c>
      <c r="F533">
        <v>1</v>
      </c>
      <c r="G533">
        <v>48.78190498</v>
      </c>
      <c r="H533">
        <v>4670560</v>
      </c>
      <c r="I533">
        <v>43932</v>
      </c>
      <c r="J533">
        <f t="shared" si="19"/>
        <v>44867.799926807755</v>
      </c>
      <c r="K533" s="3">
        <v>7.79</v>
      </c>
      <c r="L533" s="8">
        <f t="shared" si="20"/>
        <v>7.9559355692850859</v>
      </c>
      <c r="M533" s="13">
        <f>N533</f>
        <v>1.0213011000365964</v>
      </c>
      <c r="N533" s="4">
        <v>1.0213011000365964</v>
      </c>
      <c r="O533">
        <v>2.06</v>
      </c>
      <c r="P533">
        <v>11</v>
      </c>
      <c r="Q533">
        <v>0</v>
      </c>
      <c r="R533" s="11">
        <v>0</v>
      </c>
      <c r="S533" s="11">
        <v>0</v>
      </c>
      <c r="T533" s="9">
        <v>0</v>
      </c>
      <c r="U533">
        <v>0</v>
      </c>
      <c r="V533" s="6">
        <v>0</v>
      </c>
      <c r="W533" s="6">
        <v>0</v>
      </c>
      <c r="X533">
        <v>0</v>
      </c>
      <c r="Y533">
        <f>VLOOKUP(C533,Sheet1!$A$1:$H$52,8, FALSE)</f>
        <v>12.5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</row>
    <row r="534" spans="1:105" ht="15" x14ac:dyDescent="0.25">
      <c r="A534">
        <v>1990</v>
      </c>
      <c r="B534">
        <v>23</v>
      </c>
      <c r="C534" t="s">
        <v>16</v>
      </c>
      <c r="D534" s="2">
        <v>2.1</v>
      </c>
      <c r="E534">
        <v>40.225199000000003</v>
      </c>
      <c r="F534">
        <v>0</v>
      </c>
      <c r="G534">
        <v>15.44637863</v>
      </c>
      <c r="H534">
        <v>1231719</v>
      </c>
      <c r="I534">
        <v>17756</v>
      </c>
      <c r="J534">
        <f t="shared" si="19"/>
        <v>33310.874328719932</v>
      </c>
      <c r="K534" s="3">
        <v>7.65</v>
      </c>
      <c r="L534" s="8">
        <f t="shared" si="20"/>
        <v>14.351666400918422</v>
      </c>
      <c r="M534" s="13">
        <f>N534*N535*N536*N537*N538*N539*N540*N541*N542*N543*N544*N545*N546*N547*N548*N549*N550*N551*N552*N553*N554*N555*N556*N557*N558*N559*N560*N561</f>
        <v>1.8760348236494668</v>
      </c>
      <c r="N534" s="4">
        <v>1</v>
      </c>
      <c r="O534">
        <v>1.4550000000000001</v>
      </c>
      <c r="P534">
        <v>3.319</v>
      </c>
      <c r="Q534">
        <v>0</v>
      </c>
      <c r="R534" s="11">
        <v>0</v>
      </c>
      <c r="S534" s="11">
        <v>0</v>
      </c>
      <c r="T534" s="9">
        <v>0</v>
      </c>
      <c r="U534">
        <v>0</v>
      </c>
      <c r="V534" s="6">
        <v>0</v>
      </c>
      <c r="W534" s="6">
        <v>0</v>
      </c>
      <c r="X534">
        <v>0</v>
      </c>
      <c r="Y534">
        <f>VLOOKUP(C534,Sheet1!$A$1:$H$52,8, FALSE)</f>
        <v>10.166666666666666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1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</row>
    <row r="535" spans="1:105" ht="15" x14ac:dyDescent="0.25">
      <c r="A535">
        <v>1991</v>
      </c>
      <c r="B535">
        <v>23</v>
      </c>
      <c r="C535" t="s">
        <v>16</v>
      </c>
      <c r="D535" s="2">
        <v>1.7</v>
      </c>
      <c r="E535">
        <v>38.229568</v>
      </c>
      <c r="F535">
        <v>0</v>
      </c>
      <c r="G535">
        <v>15.000763429999999</v>
      </c>
      <c r="H535">
        <v>1237081</v>
      </c>
      <c r="I535">
        <v>17986</v>
      </c>
      <c r="J535">
        <f t="shared" si="19"/>
        <v>33742.362338159313</v>
      </c>
      <c r="K535" s="3">
        <v>8.6</v>
      </c>
      <c r="L535" s="8">
        <f t="shared" si="20"/>
        <v>16.133899483385413</v>
      </c>
      <c r="M535" s="14">
        <f>N535*N536*N537*N538*N539*N540*N541*N542*N543*N544*N545*N546*N547*N548*N549*N550*N551*N552*N553*N554*N555*N556*N557*N558*N559*N560*N561</f>
        <v>1.8760348236494668</v>
      </c>
      <c r="N535" s="4">
        <v>1.0423496396453853</v>
      </c>
      <c r="O535">
        <v>1.4470000000000001</v>
      </c>
      <c r="P535">
        <v>2.4649999999999999</v>
      </c>
      <c r="Q535">
        <v>0</v>
      </c>
      <c r="R535" s="11">
        <v>0</v>
      </c>
      <c r="S535" s="11">
        <v>0</v>
      </c>
      <c r="T535" s="9">
        <v>0</v>
      </c>
      <c r="U535">
        <v>0</v>
      </c>
      <c r="V535" s="6">
        <v>0</v>
      </c>
      <c r="W535" s="6">
        <v>0</v>
      </c>
      <c r="X535">
        <v>0</v>
      </c>
      <c r="Y535">
        <f>VLOOKUP(C535,Sheet1!$A$1:$H$52,8, FALSE)</f>
        <v>10.166666666666666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1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</row>
    <row r="536" spans="1:105" ht="15" x14ac:dyDescent="0.25">
      <c r="A536">
        <v>1992</v>
      </c>
      <c r="B536">
        <v>23</v>
      </c>
      <c r="C536" t="s">
        <v>16</v>
      </c>
      <c r="D536" s="2">
        <v>1.7</v>
      </c>
      <c r="E536">
        <v>39.884377000000001</v>
      </c>
      <c r="F536">
        <v>0</v>
      </c>
      <c r="G536">
        <v>15.6246966</v>
      </c>
      <c r="H536">
        <v>1238508</v>
      </c>
      <c r="I536">
        <v>18833</v>
      </c>
      <c r="J536">
        <f t="shared" si="19"/>
        <v>33895.885305635427</v>
      </c>
      <c r="K536" s="3">
        <v>9.0500000000000007</v>
      </c>
      <c r="L536" s="8">
        <f t="shared" si="20"/>
        <v>16.288311050602701</v>
      </c>
      <c r="M536" s="13">
        <f>N536*N537*N538*N539*N540*N541*N542*N543*N544*N545*N546*N547*N548*N549*N550*N551*N552*N553*N554*N555*N556*N557*N558*N559*N560*N561</f>
        <v>1.7998133757572043</v>
      </c>
      <c r="N536" s="4">
        <v>1.030288196781497</v>
      </c>
      <c r="O536">
        <v>1.4119999999999999</v>
      </c>
      <c r="P536">
        <v>2.4750000000000001</v>
      </c>
      <c r="Q536">
        <v>0</v>
      </c>
      <c r="R536" s="11">
        <v>0</v>
      </c>
      <c r="S536" s="11">
        <v>0</v>
      </c>
      <c r="T536" s="9">
        <v>0</v>
      </c>
      <c r="U536">
        <v>0</v>
      </c>
      <c r="V536" s="6">
        <v>0</v>
      </c>
      <c r="W536" s="6">
        <v>0</v>
      </c>
      <c r="X536">
        <v>0</v>
      </c>
      <c r="Y536">
        <f>VLOOKUP(C536,Sheet1!$A$1:$H$52,8, FALSE)</f>
        <v>10.166666666666666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1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</row>
    <row r="537" spans="1:105" ht="15" x14ac:dyDescent="0.25">
      <c r="A537">
        <v>1993</v>
      </c>
      <c r="B537">
        <v>23</v>
      </c>
      <c r="C537" t="s">
        <v>16</v>
      </c>
      <c r="D537" s="2">
        <v>1.3</v>
      </c>
      <c r="E537">
        <v>38.763224000000001</v>
      </c>
      <c r="F537">
        <v>0</v>
      </c>
      <c r="G537">
        <v>15.197867909999999</v>
      </c>
      <c r="H537">
        <v>1242302</v>
      </c>
      <c r="I537">
        <v>19395</v>
      </c>
      <c r="J537">
        <f t="shared" si="19"/>
        <v>33881.180558854947</v>
      </c>
      <c r="K537" s="3">
        <v>9.1</v>
      </c>
      <c r="L537" s="8">
        <f t="shared" si="20"/>
        <v>15.89681583323434</v>
      </c>
      <c r="M537" s="13">
        <f>N537*N538*N539*N540*N541*N542*N543*N544*N545*N546*N547*N548*N549*N550*N551*N552*N553*N554*N555*N556*N557*N558*N559*N560*N561</f>
        <v>1.7469028388169605</v>
      </c>
      <c r="N537" s="4">
        <v>1.0295165696638553</v>
      </c>
      <c r="O537">
        <v>1.385</v>
      </c>
      <c r="P537">
        <v>2.3620000000000001</v>
      </c>
      <c r="Q537">
        <v>0</v>
      </c>
      <c r="R537" s="11">
        <v>0</v>
      </c>
      <c r="S537" s="11">
        <v>0</v>
      </c>
      <c r="T537" s="9">
        <v>0</v>
      </c>
      <c r="U537">
        <v>0</v>
      </c>
      <c r="V537" s="6">
        <v>0</v>
      </c>
      <c r="W537" s="6">
        <v>0</v>
      </c>
      <c r="X537">
        <v>0</v>
      </c>
      <c r="Y537">
        <f>VLOOKUP(C537,Sheet1!$A$1:$H$52,8, FALSE)</f>
        <v>10.166666666666666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1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</row>
    <row r="538" spans="1:105" ht="15" x14ac:dyDescent="0.25">
      <c r="A538">
        <v>1994</v>
      </c>
      <c r="B538">
        <v>23</v>
      </c>
      <c r="C538" t="s">
        <v>16</v>
      </c>
      <c r="D538" s="2">
        <v>1.2</v>
      </c>
      <c r="E538">
        <v>39.526071999999999</v>
      </c>
      <c r="F538">
        <v>0</v>
      </c>
      <c r="G538">
        <v>16.315650399999999</v>
      </c>
      <c r="H538">
        <v>1242662</v>
      </c>
      <c r="I538">
        <v>20187</v>
      </c>
      <c r="J538">
        <f t="shared" si="19"/>
        <v>34253.676576290745</v>
      </c>
      <c r="K538" s="3">
        <v>9.6300000000000008</v>
      </c>
      <c r="L538" s="8">
        <f t="shared" si="20"/>
        <v>16.340362878569373</v>
      </c>
      <c r="M538" s="13">
        <f>N538*N539*N540*N541*N542*N543*N544*N545*N546*N547*N548*N549*N550*N551*N552*N553*N554*N555*N556*N557*N558*N559*N560*N561</f>
        <v>1.6968185751370064</v>
      </c>
      <c r="N538" s="4">
        <v>1.026074415921546</v>
      </c>
      <c r="O538">
        <v>1.355</v>
      </c>
      <c r="P538">
        <v>2.4089999999999998</v>
      </c>
      <c r="Q538">
        <v>0</v>
      </c>
      <c r="R538" s="11">
        <v>0</v>
      </c>
      <c r="S538" s="11">
        <v>0</v>
      </c>
      <c r="T538" s="9">
        <v>0</v>
      </c>
      <c r="U538">
        <v>0</v>
      </c>
      <c r="V538" s="6">
        <v>0</v>
      </c>
      <c r="W538" s="6">
        <v>0</v>
      </c>
      <c r="X538">
        <v>0</v>
      </c>
      <c r="Y538">
        <f>VLOOKUP(C538,Sheet1!$A$1:$H$52,8, FALSE)</f>
        <v>10.166666666666666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1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</row>
    <row r="539" spans="1:105" ht="15" x14ac:dyDescent="0.25">
      <c r="A539">
        <v>1995</v>
      </c>
      <c r="B539">
        <v>23</v>
      </c>
      <c r="C539" t="s">
        <v>16</v>
      </c>
      <c r="D539" s="2">
        <v>1.3</v>
      </c>
      <c r="E539">
        <v>43.148926000000003</v>
      </c>
      <c r="F539">
        <v>0</v>
      </c>
      <c r="G539">
        <v>15.240631</v>
      </c>
      <c r="H539">
        <v>1243480</v>
      </c>
      <c r="I539">
        <v>21053</v>
      </c>
      <c r="J539">
        <f t="shared" si="19"/>
        <v>34815.332014954736</v>
      </c>
      <c r="K539" s="3">
        <v>9.49</v>
      </c>
      <c r="L539" s="8">
        <f t="shared" si="20"/>
        <v>15.693606650924831</v>
      </c>
      <c r="M539" s="13">
        <f>N539*N540*N541*N542*N543*N544*N545*N546*N547*N548*N549*N550*N551*N552*N553*N554*N555*N556*N557*N558*N559*N560*N561</f>
        <v>1.653699330972058</v>
      </c>
      <c r="N539" s="4">
        <v>1.0280541968853656</v>
      </c>
      <c r="O539">
        <v>1.3180000000000001</v>
      </c>
      <c r="P539">
        <v>2.5859999999999999</v>
      </c>
      <c r="Q539">
        <v>0</v>
      </c>
      <c r="R539" s="11">
        <v>0</v>
      </c>
      <c r="S539" s="11">
        <v>0</v>
      </c>
      <c r="T539" s="9">
        <v>0</v>
      </c>
      <c r="U539">
        <v>0</v>
      </c>
      <c r="V539" s="6">
        <v>0</v>
      </c>
      <c r="W539" s="6">
        <v>0</v>
      </c>
      <c r="X539">
        <v>0</v>
      </c>
      <c r="Y539">
        <f>VLOOKUP(C539,Sheet1!$A$1:$H$52,8, FALSE)</f>
        <v>10.166666666666666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1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</row>
    <row r="540" spans="1:105" ht="15" x14ac:dyDescent="0.25">
      <c r="A540">
        <v>1996</v>
      </c>
      <c r="B540">
        <v>23</v>
      </c>
      <c r="C540" t="s">
        <v>16</v>
      </c>
      <c r="D540" s="2">
        <v>1.1000000000000001</v>
      </c>
      <c r="E540">
        <v>38.711978000000002</v>
      </c>
      <c r="F540">
        <v>0</v>
      </c>
      <c r="G540">
        <v>15.571606579999999</v>
      </c>
      <c r="H540">
        <v>1249060</v>
      </c>
      <c r="I540">
        <v>22139</v>
      </c>
      <c r="J540">
        <f t="shared" si="19"/>
        <v>35612.178423384015</v>
      </c>
      <c r="K540" s="3">
        <v>9.4600000000000009</v>
      </c>
      <c r="L540" s="8">
        <f t="shared" si="20"/>
        <v>15.217092365744289</v>
      </c>
      <c r="M540" s="13">
        <f>N540*N541*N542*N543*N544*N545*N546*N547*N548*N549*N550*N551*N552*N553*N554*N555*N556*N557*N558*N559*N560*N561</f>
        <v>1.6085721316854427</v>
      </c>
      <c r="N540" s="4">
        <v>1.029312041999344</v>
      </c>
      <c r="O540">
        <v>1.2889999999999999</v>
      </c>
      <c r="P540">
        <v>3.0339999999999998</v>
      </c>
      <c r="Q540">
        <v>0</v>
      </c>
      <c r="R540" s="11">
        <v>0</v>
      </c>
      <c r="S540" s="11">
        <v>0</v>
      </c>
      <c r="T540" s="9">
        <v>0</v>
      </c>
      <c r="U540">
        <v>0</v>
      </c>
      <c r="V540" s="6">
        <v>0</v>
      </c>
      <c r="W540" s="6">
        <v>0</v>
      </c>
      <c r="X540">
        <v>0</v>
      </c>
      <c r="Y540">
        <f>VLOOKUP(C540,Sheet1!$A$1:$H$52,8, FALSE)</f>
        <v>10.166666666666666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1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</row>
    <row r="541" spans="1:105" ht="15" x14ac:dyDescent="0.25">
      <c r="A541">
        <v>1997</v>
      </c>
      <c r="B541">
        <v>23</v>
      </c>
      <c r="C541" t="s">
        <v>16</v>
      </c>
      <c r="D541" s="2">
        <v>1.8</v>
      </c>
      <c r="E541">
        <v>44.163435999999997</v>
      </c>
      <c r="F541">
        <v>0</v>
      </c>
      <c r="G541">
        <v>15.674184139999999</v>
      </c>
      <c r="H541">
        <v>1254774</v>
      </c>
      <c r="I541">
        <v>23247</v>
      </c>
      <c r="J541">
        <f t="shared" si="19"/>
        <v>36329.582108702562</v>
      </c>
      <c r="K541" s="3">
        <v>9.51</v>
      </c>
      <c r="L541" s="8">
        <f t="shared" si="20"/>
        <v>14.861888667516729</v>
      </c>
      <c r="M541" s="13">
        <f>N541*N542*N543*N544*N545*N546*N547*N548*N549*N550*N551*N552*N553*N554*N555*N556*N557*N558*N559*N560*N561</f>
        <v>1.5627643183508653</v>
      </c>
      <c r="N541" s="4">
        <v>1.0233768993730741</v>
      </c>
      <c r="O541">
        <v>1.2729999999999999</v>
      </c>
      <c r="P541">
        <v>2.7879999999999998</v>
      </c>
      <c r="Q541">
        <v>0</v>
      </c>
      <c r="R541" s="11">
        <v>0</v>
      </c>
      <c r="S541" s="11">
        <v>0</v>
      </c>
      <c r="T541" s="9">
        <v>0</v>
      </c>
      <c r="U541">
        <v>0</v>
      </c>
      <c r="V541" s="6">
        <v>0</v>
      </c>
      <c r="W541" s="6">
        <v>0</v>
      </c>
      <c r="X541">
        <v>0</v>
      </c>
      <c r="Y541">
        <f>VLOOKUP(C541,Sheet1!$A$1:$H$52,8, FALSE)</f>
        <v>10.166666666666666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1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</row>
    <row r="542" spans="1:105" ht="15" x14ac:dyDescent="0.25">
      <c r="A542">
        <v>1998</v>
      </c>
      <c r="B542">
        <v>23</v>
      </c>
      <c r="C542" t="s">
        <v>16</v>
      </c>
      <c r="D542" s="2">
        <v>2</v>
      </c>
      <c r="E542">
        <v>44.843595000000001</v>
      </c>
      <c r="F542">
        <v>0</v>
      </c>
      <c r="G542">
        <v>15.34762248</v>
      </c>
      <c r="H542">
        <v>1259127</v>
      </c>
      <c r="I542">
        <v>24794</v>
      </c>
      <c r="J542">
        <f t="shared" si="19"/>
        <v>37862.080464126266</v>
      </c>
      <c r="K542" s="3">
        <v>9.75</v>
      </c>
      <c r="L542" s="8">
        <f t="shared" si="20"/>
        <v>14.888895883085871</v>
      </c>
      <c r="M542" s="13">
        <f>N542*N543*N544*N545*N546*N547*N548*N549*N550*N551*N552*N553*N554*N555*N556*N557*N558*N559*N560*N561</f>
        <v>1.5270662444190637</v>
      </c>
      <c r="N542" s="4">
        <v>1.0155227909874363</v>
      </c>
      <c r="O542">
        <v>1.252</v>
      </c>
      <c r="P542">
        <v>2.0790000000000002</v>
      </c>
      <c r="Q542">
        <v>0</v>
      </c>
      <c r="R542" s="11">
        <v>0</v>
      </c>
      <c r="S542" s="11">
        <v>0</v>
      </c>
      <c r="T542" s="9">
        <v>0</v>
      </c>
      <c r="U542">
        <v>0</v>
      </c>
      <c r="V542" s="6">
        <v>0</v>
      </c>
      <c r="W542" s="6">
        <v>0</v>
      </c>
      <c r="X542">
        <v>0</v>
      </c>
      <c r="Y542">
        <f>VLOOKUP(C542,Sheet1!$A$1:$H$52,8, FALSE)</f>
        <v>10.166666666666666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1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</row>
    <row r="543" spans="1:105" ht="15" x14ac:dyDescent="0.25">
      <c r="A543">
        <v>1999</v>
      </c>
      <c r="B543">
        <v>23</v>
      </c>
      <c r="C543" t="s">
        <v>16</v>
      </c>
      <c r="D543" s="2">
        <v>3.4</v>
      </c>
      <c r="E543">
        <v>45.010655999999997</v>
      </c>
      <c r="F543">
        <v>0</v>
      </c>
      <c r="G543">
        <v>16.057968890000001</v>
      </c>
      <c r="H543">
        <v>1266808</v>
      </c>
      <c r="I543">
        <v>25892</v>
      </c>
      <c r="J543">
        <f t="shared" si="19"/>
        <v>38934.428209191748</v>
      </c>
      <c r="K543" s="3">
        <v>9.77</v>
      </c>
      <c r="L543" s="8">
        <f t="shared" si="20"/>
        <v>14.691385895404117</v>
      </c>
      <c r="M543" s="13">
        <f>N543*N544*N545*N546*N547*N548*N549*N550*N551*N552*N553*N554*N555*N556*N557*N558*N559*N560*N561</f>
        <v>1.5037242472266241</v>
      </c>
      <c r="N543" s="4">
        <v>1.0218802719697357</v>
      </c>
      <c r="O543">
        <v>1.216</v>
      </c>
      <c r="P543">
        <v>2.4359999999999999</v>
      </c>
      <c r="Q543">
        <v>1</v>
      </c>
      <c r="R543" s="11">
        <v>40</v>
      </c>
      <c r="S543" s="11">
        <f>R543/AVERAGE(D534:D542)</f>
        <v>25.352112676056336</v>
      </c>
      <c r="T543" s="12">
        <v>3</v>
      </c>
      <c r="U543">
        <v>0</v>
      </c>
      <c r="V543" s="6">
        <v>0</v>
      </c>
      <c r="W543" s="6">
        <v>0</v>
      </c>
      <c r="X543">
        <v>0</v>
      </c>
      <c r="Y543">
        <f>VLOOKUP(C543,Sheet1!$A$1:$H$52,8, FALSE)</f>
        <v>10.166666666666666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1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</row>
    <row r="544" spans="1:105" ht="15" x14ac:dyDescent="0.25">
      <c r="A544">
        <v>2000</v>
      </c>
      <c r="B544">
        <v>23</v>
      </c>
      <c r="C544" t="s">
        <v>16</v>
      </c>
      <c r="D544" s="2">
        <v>3.6</v>
      </c>
      <c r="E544">
        <v>45.021307999999998</v>
      </c>
      <c r="F544">
        <v>0</v>
      </c>
      <c r="G544">
        <v>17.400329939999999</v>
      </c>
      <c r="H544">
        <v>1277072</v>
      </c>
      <c r="I544">
        <v>27584</v>
      </c>
      <c r="J544">
        <f t="shared" si="19"/>
        <v>40590.596347991399</v>
      </c>
      <c r="K544" s="3">
        <v>9.69</v>
      </c>
      <c r="L544" s="8">
        <f t="shared" si="20"/>
        <v>14.259095077292512</v>
      </c>
      <c r="M544" s="13">
        <f>N544*N545*N546*N547*N548*N549*N550*N551*N552*N553*N554*N555*N556*N557*N558*N559*N560*N561</f>
        <v>1.4715268397618693</v>
      </c>
      <c r="N544" s="4">
        <v>1.0337685727149935</v>
      </c>
      <c r="O544">
        <v>1.2</v>
      </c>
      <c r="P544">
        <v>4.2939999999999996</v>
      </c>
      <c r="Q544">
        <v>1</v>
      </c>
      <c r="R544" s="11">
        <v>40</v>
      </c>
      <c r="S544" s="11">
        <v>25.352112676056336</v>
      </c>
      <c r="T544" s="12">
        <v>3</v>
      </c>
      <c r="U544">
        <v>0</v>
      </c>
      <c r="V544" s="6">
        <v>0</v>
      </c>
      <c r="W544" s="6">
        <v>0</v>
      </c>
      <c r="X544">
        <v>0</v>
      </c>
      <c r="Y544">
        <f>VLOOKUP(C544,Sheet1!$A$1:$H$52,8, FALSE)</f>
        <v>10.166666666666666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1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</row>
    <row r="545" spans="1:105" ht="15" x14ac:dyDescent="0.25">
      <c r="A545">
        <v>2001</v>
      </c>
      <c r="B545">
        <v>23</v>
      </c>
      <c r="C545" t="s">
        <v>16</v>
      </c>
      <c r="D545" s="2">
        <v>5.8</v>
      </c>
      <c r="E545">
        <v>45.351109000000001</v>
      </c>
      <c r="F545">
        <v>0</v>
      </c>
      <c r="G545">
        <v>17.375610770000002</v>
      </c>
      <c r="H545">
        <v>1285692</v>
      </c>
      <c r="I545">
        <v>28885</v>
      </c>
      <c r="J545">
        <f t="shared" si="19"/>
        <v>41116.603743224929</v>
      </c>
      <c r="K545" s="3">
        <v>10.55</v>
      </c>
      <c r="L545" s="8">
        <f t="shared" si="20"/>
        <v>15.017488990514906</v>
      </c>
      <c r="M545" s="13">
        <f>N545*N546*N547*N548*N549*N550*N551*N552*N553*N554*N555*N556*N557*N558*N559*N560*N561</f>
        <v>1.4234586720867208</v>
      </c>
      <c r="N545" s="4">
        <v>1.0282617111885402</v>
      </c>
      <c r="O545">
        <v>1.232</v>
      </c>
      <c r="P545">
        <v>3.726</v>
      </c>
      <c r="Q545">
        <v>1</v>
      </c>
      <c r="R545" s="11">
        <v>40</v>
      </c>
      <c r="S545" s="11">
        <v>25.352112676056336</v>
      </c>
      <c r="T545" s="12">
        <v>3</v>
      </c>
      <c r="U545">
        <v>0</v>
      </c>
      <c r="V545" s="6">
        <v>0</v>
      </c>
      <c r="W545" s="6">
        <v>0</v>
      </c>
      <c r="X545">
        <v>0</v>
      </c>
      <c r="Y545">
        <f>VLOOKUP(C545,Sheet1!$A$1:$H$52,8, FALSE)</f>
        <v>10.166666666666666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1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</row>
    <row r="546" spans="1:105" ht="15" x14ac:dyDescent="0.25">
      <c r="A546">
        <v>2002</v>
      </c>
      <c r="B546">
        <v>23</v>
      </c>
      <c r="C546" t="s">
        <v>16</v>
      </c>
      <c r="D546" s="2">
        <v>5.9</v>
      </c>
      <c r="E546">
        <v>46.592880999999998</v>
      </c>
      <c r="F546">
        <v>0</v>
      </c>
      <c r="G546">
        <v>18.402570269999998</v>
      </c>
      <c r="H546">
        <v>1295960</v>
      </c>
      <c r="I546">
        <v>29641</v>
      </c>
      <c r="J546">
        <f t="shared" si="19"/>
        <v>41033.073623399854</v>
      </c>
      <c r="K546" s="3">
        <v>10.35</v>
      </c>
      <c r="L546" s="8">
        <f t="shared" si="20"/>
        <v>14.327867211031627</v>
      </c>
      <c r="M546" s="13">
        <f>N546*N547*N548*N549*N550*N551*N552*N553*N554*N555*N556*N557*N558*N559*N560*N561</f>
        <v>1.3843349962349398</v>
      </c>
      <c r="N546" s="4">
        <v>1.0158603162650603</v>
      </c>
      <c r="O546">
        <v>1.25</v>
      </c>
      <c r="P546">
        <v>3.73</v>
      </c>
      <c r="Q546">
        <v>1</v>
      </c>
      <c r="R546" s="11">
        <v>40</v>
      </c>
      <c r="S546" s="11">
        <v>25.352112676056336</v>
      </c>
      <c r="T546" s="12">
        <v>3</v>
      </c>
      <c r="U546">
        <v>0</v>
      </c>
      <c r="V546" s="6">
        <v>0</v>
      </c>
      <c r="W546" s="6">
        <v>0</v>
      </c>
      <c r="X546">
        <v>0</v>
      </c>
      <c r="Y546">
        <f>VLOOKUP(C546,Sheet1!$A$1:$H$52,8, FALSE)</f>
        <v>10.166666666666666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1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</row>
    <row r="547" spans="1:105" ht="15" x14ac:dyDescent="0.25">
      <c r="A547">
        <v>2003</v>
      </c>
      <c r="B547">
        <v>23</v>
      </c>
      <c r="C547" t="s">
        <v>16</v>
      </c>
      <c r="D547" s="2">
        <v>4.8</v>
      </c>
      <c r="E547">
        <v>48.225067000000003</v>
      </c>
      <c r="F547">
        <v>0</v>
      </c>
      <c r="G547">
        <v>17.98330107</v>
      </c>
      <c r="H547">
        <v>1306513</v>
      </c>
      <c r="I547">
        <v>30837</v>
      </c>
      <c r="J547">
        <f t="shared" si="19"/>
        <v>42022.252070882547</v>
      </c>
      <c r="K547" s="3">
        <v>9.7899999999999991</v>
      </c>
      <c r="L547" s="8">
        <f t="shared" si="20"/>
        <v>13.341046397961543</v>
      </c>
      <c r="M547" s="13">
        <f>N547*N548*N549*N550*N551*N552*N553*N554*N555*N556*N557*N558*N559*N560*N561</f>
        <v>1.3627217975445909</v>
      </c>
      <c r="N547" s="4">
        <v>1.0227009497336113</v>
      </c>
      <c r="O547">
        <v>1.28</v>
      </c>
      <c r="P547">
        <v>4.66</v>
      </c>
      <c r="Q547">
        <v>1</v>
      </c>
      <c r="R547" s="11">
        <v>40</v>
      </c>
      <c r="S547" s="11">
        <v>25.352112676056336</v>
      </c>
      <c r="T547" s="12">
        <v>3</v>
      </c>
      <c r="U547">
        <v>0</v>
      </c>
      <c r="V547" s="6">
        <v>0</v>
      </c>
      <c r="W547" s="6">
        <v>0</v>
      </c>
      <c r="X547">
        <v>0</v>
      </c>
      <c r="Y547">
        <f>VLOOKUP(C547,Sheet1!$A$1:$H$52,8, FALSE)</f>
        <v>10.166666666666666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1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</row>
    <row r="548" spans="1:105" ht="15" x14ac:dyDescent="0.25">
      <c r="A548">
        <v>2004</v>
      </c>
      <c r="B548">
        <v>23</v>
      </c>
      <c r="C548" t="s">
        <v>16</v>
      </c>
      <c r="D548" s="2">
        <v>4.5999999999999996</v>
      </c>
      <c r="E548">
        <v>47.020305</v>
      </c>
      <c r="F548">
        <v>0</v>
      </c>
      <c r="G548">
        <v>18.142466280000001</v>
      </c>
      <c r="H548">
        <v>1313688</v>
      </c>
      <c r="I548">
        <v>32256</v>
      </c>
      <c r="J548">
        <f t="shared" si="19"/>
        <v>42980.261544733861</v>
      </c>
      <c r="K548" s="3">
        <v>9.69</v>
      </c>
      <c r="L548" s="8">
        <f t="shared" si="20"/>
        <v>12.91166711211778</v>
      </c>
      <c r="M548" s="13">
        <f>N548*N549*N550*N551*N552*N553*N554*N555*N556*N557*N558*N559*N560*N561</f>
        <v>1.3324733861834654</v>
      </c>
      <c r="N548" s="4">
        <v>1.0267723669309172</v>
      </c>
      <c r="O548">
        <v>1.36</v>
      </c>
      <c r="P548">
        <v>4.7300000000000004</v>
      </c>
      <c r="Q548">
        <v>1</v>
      </c>
      <c r="R548" s="11">
        <v>40</v>
      </c>
      <c r="S548" s="11">
        <v>25.352112676056336</v>
      </c>
      <c r="T548" s="12">
        <v>3</v>
      </c>
      <c r="U548">
        <v>0</v>
      </c>
      <c r="V548" s="6">
        <v>0</v>
      </c>
      <c r="W548" s="6">
        <v>0</v>
      </c>
      <c r="X548">
        <v>0</v>
      </c>
      <c r="Y548">
        <f>VLOOKUP(C548,Sheet1!$A$1:$H$52,8, FALSE)</f>
        <v>10.166666666666666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1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</row>
    <row r="549" spans="1:105" ht="15" x14ac:dyDescent="0.25">
      <c r="A549">
        <v>2005</v>
      </c>
      <c r="B549">
        <v>23</v>
      </c>
      <c r="C549" t="s">
        <v>16</v>
      </c>
      <c r="D549" s="2">
        <v>3.8</v>
      </c>
      <c r="E549">
        <v>45.578254000000001</v>
      </c>
      <c r="F549">
        <v>0</v>
      </c>
      <c r="G549">
        <v>17.416214709999998</v>
      </c>
      <c r="H549">
        <v>1318787</v>
      </c>
      <c r="I549">
        <v>32946</v>
      </c>
      <c r="J549">
        <f t="shared" si="19"/>
        <v>42755.015225447816</v>
      </c>
      <c r="K549" s="3">
        <v>10.57</v>
      </c>
      <c r="L549" s="8">
        <f t="shared" si="20"/>
        <v>13.717006948733788</v>
      </c>
      <c r="M549" s="13">
        <f>N549*N550*N551*N552*N553*N554*N555*N556*N557*N558*N559*N560*N561</f>
        <v>1.2977300802964795</v>
      </c>
      <c r="N549" s="4">
        <v>1.0339274684549546</v>
      </c>
      <c r="O549">
        <v>1.54</v>
      </c>
      <c r="P549">
        <v>7.06</v>
      </c>
      <c r="Q549">
        <v>1</v>
      </c>
      <c r="R549" s="11">
        <v>40</v>
      </c>
      <c r="S549" s="11">
        <v>25.352112676056336</v>
      </c>
      <c r="T549" s="12">
        <v>3</v>
      </c>
      <c r="U549">
        <v>0</v>
      </c>
      <c r="V549" s="6">
        <v>0</v>
      </c>
      <c r="W549" s="6">
        <v>0</v>
      </c>
      <c r="X549">
        <v>0</v>
      </c>
      <c r="Y549">
        <f>VLOOKUP(C549,Sheet1!$A$1:$H$52,8, FALSE)</f>
        <v>10.166666666666666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1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</row>
    <row r="550" spans="1:105" ht="15" x14ac:dyDescent="0.25">
      <c r="A550">
        <v>2006</v>
      </c>
      <c r="B550">
        <v>23</v>
      </c>
      <c r="C550" t="s">
        <v>16</v>
      </c>
      <c r="D550" s="2">
        <v>2.7</v>
      </c>
      <c r="E550">
        <v>44.656467999999997</v>
      </c>
      <c r="F550">
        <v>0</v>
      </c>
      <c r="G550">
        <v>15.95996532</v>
      </c>
      <c r="H550">
        <v>1323619</v>
      </c>
      <c r="I550">
        <v>34514</v>
      </c>
      <c r="J550">
        <f t="shared" si="19"/>
        <v>43320.114183912956</v>
      </c>
      <c r="K550" s="3">
        <v>11.8</v>
      </c>
      <c r="L550" s="8">
        <f t="shared" si="20"/>
        <v>14.810724557286115</v>
      </c>
      <c r="M550" s="13">
        <f>N550*N551*N552*N553*N554*N555*N556*N557*N558*N559*N560*N561</f>
        <v>1.2551461489225519</v>
      </c>
      <c r="N550" s="4">
        <v>1.0322594410070407</v>
      </c>
      <c r="O550">
        <v>1.69</v>
      </c>
      <c r="P550">
        <v>7.85</v>
      </c>
      <c r="Q550">
        <v>1</v>
      </c>
      <c r="R550" s="11">
        <v>40</v>
      </c>
      <c r="S550" s="11">
        <v>25.352112676056336</v>
      </c>
      <c r="T550" s="12">
        <v>3</v>
      </c>
      <c r="U550">
        <v>0</v>
      </c>
      <c r="V550" s="6">
        <v>0</v>
      </c>
      <c r="W550" s="6">
        <v>0</v>
      </c>
      <c r="X550">
        <v>0</v>
      </c>
      <c r="Y550">
        <f>VLOOKUP(C550,Sheet1!$A$1:$H$52,8, FALSE)</f>
        <v>10.166666666666666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1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</row>
    <row r="551" spans="1:105" ht="15" x14ac:dyDescent="0.25">
      <c r="A551">
        <v>2007</v>
      </c>
      <c r="B551">
        <v>23</v>
      </c>
      <c r="C551" t="s">
        <v>16</v>
      </c>
      <c r="D551" s="2">
        <v>2.6</v>
      </c>
      <c r="E551">
        <v>43.847672000000003</v>
      </c>
      <c r="F551">
        <v>1</v>
      </c>
      <c r="G551">
        <v>15.70010986</v>
      </c>
      <c r="H551">
        <v>1327040</v>
      </c>
      <c r="I551">
        <v>35686</v>
      </c>
      <c r="J551">
        <f t="shared" si="19"/>
        <v>43391.36431317433</v>
      </c>
      <c r="K551" s="3">
        <v>14.59</v>
      </c>
      <c r="L551" s="8">
        <f t="shared" si="20"/>
        <v>17.740290459261715</v>
      </c>
      <c r="M551" s="13">
        <f>N551*N552*N553*N554*N555*N556*N557*N558*N559*N560*N561</f>
        <v>1.2159212103674923</v>
      </c>
      <c r="N551" s="4">
        <v>1.0285267248150136</v>
      </c>
      <c r="O551">
        <v>1.77</v>
      </c>
      <c r="P551">
        <v>8.64</v>
      </c>
      <c r="Q551">
        <v>1</v>
      </c>
      <c r="R551" s="11">
        <v>40</v>
      </c>
      <c r="S551" s="11">
        <v>25.352112676056336</v>
      </c>
      <c r="T551" s="12">
        <v>3</v>
      </c>
      <c r="U551">
        <v>0</v>
      </c>
      <c r="V551" s="6">
        <v>0</v>
      </c>
      <c r="W551" s="6">
        <v>0</v>
      </c>
      <c r="X551">
        <v>0</v>
      </c>
      <c r="Y551">
        <f>VLOOKUP(C551,Sheet1!$A$1:$H$52,8, FALSE)</f>
        <v>10.166666666666666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1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</row>
    <row r="552" spans="1:105" ht="15" x14ac:dyDescent="0.25">
      <c r="A552">
        <v>2008</v>
      </c>
      <c r="B552">
        <v>23</v>
      </c>
      <c r="C552" t="s">
        <v>16</v>
      </c>
      <c r="D552" s="2">
        <v>2.5</v>
      </c>
      <c r="E552">
        <v>40.127752999999998</v>
      </c>
      <c r="F552">
        <v>1</v>
      </c>
      <c r="G552">
        <v>14.256567629999999</v>
      </c>
      <c r="H552">
        <v>1330509</v>
      </c>
      <c r="I552">
        <v>37054</v>
      </c>
      <c r="J552">
        <f t="shared" si="19"/>
        <v>43805.127705418061</v>
      </c>
      <c r="K552" s="3">
        <v>13.8</v>
      </c>
      <c r="L552" s="8">
        <f t="shared" si="20"/>
        <v>16.31431862510847</v>
      </c>
      <c r="M552" s="13">
        <f>N552*N553*N554*N555*N556*N557*N558*N559*N560*N561</f>
        <v>1.1821970018194543</v>
      </c>
      <c r="N552" s="4">
        <v>1.03839100296651</v>
      </c>
      <c r="O552">
        <v>2.0699999999999998</v>
      </c>
      <c r="P552">
        <v>13.62</v>
      </c>
      <c r="Q552">
        <v>1</v>
      </c>
      <c r="R552" s="11">
        <v>40</v>
      </c>
      <c r="S552" s="11">
        <v>25.352112676056336</v>
      </c>
      <c r="T552" s="12">
        <v>3</v>
      </c>
      <c r="U552">
        <v>0</v>
      </c>
      <c r="V552" s="6">
        <v>0</v>
      </c>
      <c r="W552" s="6">
        <v>0</v>
      </c>
      <c r="X552">
        <v>0</v>
      </c>
      <c r="Y552">
        <f>VLOOKUP(C552,Sheet1!$A$1:$H$52,8, FALSE)</f>
        <v>10.166666666666666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1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1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</row>
    <row r="553" spans="1:105" ht="15" x14ac:dyDescent="0.25">
      <c r="A553">
        <v>2009</v>
      </c>
      <c r="B553">
        <v>23</v>
      </c>
      <c r="C553" t="s">
        <v>16</v>
      </c>
      <c r="D553" s="2">
        <v>2.4</v>
      </c>
      <c r="E553">
        <v>41.69332</v>
      </c>
      <c r="F553">
        <v>1</v>
      </c>
      <c r="G553">
        <v>13.74287062</v>
      </c>
      <c r="H553">
        <v>1329590</v>
      </c>
      <c r="I553">
        <v>37055</v>
      </c>
      <c r="J553">
        <f t="shared" si="19"/>
        <v>42186.719431574958</v>
      </c>
      <c r="K553" s="3">
        <v>13.12</v>
      </c>
      <c r="L553" s="8">
        <f t="shared" si="20"/>
        <v>14.936979056598663</v>
      </c>
      <c r="M553" s="13">
        <f>N553*N554*N555*N556*N557*N558*N559*N560*N561</f>
        <v>1.138489257362703</v>
      </c>
      <c r="N553" s="4">
        <v>0.99644453733700245</v>
      </c>
      <c r="O553">
        <v>2.21</v>
      </c>
      <c r="P553">
        <v>8.98</v>
      </c>
      <c r="Q553">
        <v>1</v>
      </c>
      <c r="R553" s="11">
        <v>40</v>
      </c>
      <c r="S553" s="11">
        <v>25.352112676056336</v>
      </c>
      <c r="T553" s="12">
        <v>3</v>
      </c>
      <c r="U553">
        <v>0</v>
      </c>
      <c r="V553" s="6">
        <v>0</v>
      </c>
      <c r="W553" s="6">
        <v>0</v>
      </c>
      <c r="X553">
        <v>0</v>
      </c>
      <c r="Y553">
        <f>VLOOKUP(C553,Sheet1!$A$1:$H$52,8, FALSE)</f>
        <v>10.166666666666666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1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</row>
    <row r="554" spans="1:105" ht="15" x14ac:dyDescent="0.25">
      <c r="A554">
        <v>2010</v>
      </c>
      <c r="B554">
        <v>23</v>
      </c>
      <c r="C554" t="s">
        <v>16</v>
      </c>
      <c r="D554" s="2">
        <v>2.6</v>
      </c>
      <c r="E554">
        <v>40.192450000000001</v>
      </c>
      <c r="F554">
        <v>1</v>
      </c>
      <c r="G554">
        <v>13.5390143</v>
      </c>
      <c r="H554">
        <v>1327629</v>
      </c>
      <c r="I554">
        <v>37910</v>
      </c>
      <c r="J554">
        <f t="shared" si="19"/>
        <v>43314.129516897636</v>
      </c>
      <c r="K554" s="3">
        <v>12.84</v>
      </c>
      <c r="L554" s="8">
        <f t="shared" si="20"/>
        <v>14.670361988841089</v>
      </c>
      <c r="M554" s="13">
        <f>N554*N555*N556*N557*N558*N559*N560*N561</f>
        <v>1.1425515567633246</v>
      </c>
      <c r="N554" s="4">
        <v>1.0164004344238988</v>
      </c>
      <c r="O554">
        <v>2.27</v>
      </c>
      <c r="P554">
        <v>12.57</v>
      </c>
      <c r="Q554">
        <v>1</v>
      </c>
      <c r="R554" s="11">
        <v>40</v>
      </c>
      <c r="S554" s="11">
        <v>25.352112676056336</v>
      </c>
      <c r="T554" s="12">
        <v>3</v>
      </c>
      <c r="U554">
        <v>0</v>
      </c>
      <c r="V554" s="6">
        <v>0</v>
      </c>
      <c r="W554" s="6">
        <v>0</v>
      </c>
      <c r="X554">
        <v>0</v>
      </c>
      <c r="Y554">
        <f>VLOOKUP(C554,Sheet1!$A$1:$H$52,8, FALSE)</f>
        <v>10.166666666666666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1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</row>
    <row r="555" spans="1:105" ht="15" x14ac:dyDescent="0.25">
      <c r="A555">
        <v>2011</v>
      </c>
      <c r="B555">
        <v>23</v>
      </c>
      <c r="C555" t="s">
        <v>16</v>
      </c>
      <c r="D555" s="2">
        <v>2.1</v>
      </c>
      <c r="E555">
        <v>39.303260000000002</v>
      </c>
      <c r="F555">
        <v>1</v>
      </c>
      <c r="G555">
        <v>13.13388863</v>
      </c>
      <c r="H555">
        <v>1328284</v>
      </c>
      <c r="I555">
        <v>39468</v>
      </c>
      <c r="J555">
        <f t="shared" si="19"/>
        <v>44366.593436074778</v>
      </c>
      <c r="K555" s="3">
        <v>12.58</v>
      </c>
      <c r="L555" s="8">
        <f t="shared" si="20"/>
        <v>14.1413739086303</v>
      </c>
      <c r="M555" s="13">
        <f>N555*N556*N557*N558*N559*N560*N561</f>
        <v>1.1241155730230763</v>
      </c>
      <c r="N555" s="4">
        <v>1.0315684156862206</v>
      </c>
      <c r="O555">
        <v>2.39</v>
      </c>
      <c r="P555">
        <v>18.350000000000001</v>
      </c>
      <c r="Q555">
        <v>1</v>
      </c>
      <c r="R555" s="11">
        <v>40</v>
      </c>
      <c r="S555" s="11">
        <v>25.352112676056336</v>
      </c>
      <c r="T555" s="12">
        <v>3</v>
      </c>
      <c r="U555">
        <v>0</v>
      </c>
      <c r="V555" s="6">
        <v>0</v>
      </c>
      <c r="W555" s="6">
        <v>0</v>
      </c>
      <c r="X555">
        <v>0</v>
      </c>
      <c r="Y555">
        <f>VLOOKUP(C555,Sheet1!$A$1:$H$52,8, FALSE)</f>
        <v>10.166666666666666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1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</row>
    <row r="556" spans="1:105" ht="15" x14ac:dyDescent="0.25">
      <c r="A556">
        <v>2012</v>
      </c>
      <c r="B556">
        <v>23</v>
      </c>
      <c r="C556" t="s">
        <v>16</v>
      </c>
      <c r="D556" s="2">
        <v>1.7</v>
      </c>
      <c r="E556">
        <v>38.003326999999999</v>
      </c>
      <c r="F556">
        <v>1</v>
      </c>
      <c r="G556">
        <v>11.84928283</v>
      </c>
      <c r="H556">
        <v>1327729</v>
      </c>
      <c r="I556">
        <v>40287</v>
      </c>
      <c r="J556">
        <f t="shared" si="19"/>
        <v>43901.34808485258</v>
      </c>
      <c r="K556" s="3">
        <v>11.81</v>
      </c>
      <c r="L556" s="8">
        <f t="shared" si="20"/>
        <v>12.869534114779185</v>
      </c>
      <c r="M556" s="13">
        <f>N556*N557*N558*N559*N560*N561</f>
        <v>1.0897149970177125</v>
      </c>
      <c r="N556" s="4">
        <v>1.020693372652606</v>
      </c>
      <c r="O556">
        <v>2.38</v>
      </c>
      <c r="P556">
        <v>21.03</v>
      </c>
      <c r="Q556">
        <v>1</v>
      </c>
      <c r="R556" s="11">
        <v>40</v>
      </c>
      <c r="S556" s="11">
        <v>25.352112676056336</v>
      </c>
      <c r="T556" s="12">
        <v>3</v>
      </c>
      <c r="U556">
        <v>0</v>
      </c>
      <c r="V556" s="6">
        <v>0</v>
      </c>
      <c r="W556" s="6">
        <v>0</v>
      </c>
      <c r="X556">
        <v>0</v>
      </c>
      <c r="Y556">
        <f>VLOOKUP(C556,Sheet1!$A$1:$H$52,8, FALSE)</f>
        <v>10.166666666666666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1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</row>
    <row r="557" spans="1:105" ht="15" x14ac:dyDescent="0.25">
      <c r="A557">
        <v>2013</v>
      </c>
      <c r="B557">
        <v>23</v>
      </c>
      <c r="C557" t="s">
        <v>16</v>
      </c>
      <c r="D557" s="2">
        <v>1.4</v>
      </c>
      <c r="E557">
        <v>37.733379999999997</v>
      </c>
      <c r="F557">
        <v>1</v>
      </c>
      <c r="G557">
        <v>12.419652190000001</v>
      </c>
      <c r="H557">
        <v>1328009</v>
      </c>
      <c r="I557">
        <v>40170</v>
      </c>
      <c r="J557">
        <f t="shared" si="19"/>
        <v>42886.387433319789</v>
      </c>
      <c r="K557" s="3">
        <v>11.86</v>
      </c>
      <c r="L557" s="8">
        <f t="shared" si="20"/>
        <v>12.662000372396632</v>
      </c>
      <c r="M557" s="13">
        <f>N557*N558*N559*N560*N561</f>
        <v>1.0676222910958375</v>
      </c>
      <c r="N557" s="4">
        <v>1.0146483265562714</v>
      </c>
      <c r="O557">
        <v>2.34</v>
      </c>
      <c r="P557">
        <v>19.260000000000002</v>
      </c>
      <c r="Q557">
        <v>1</v>
      </c>
      <c r="R557" s="11">
        <v>40</v>
      </c>
      <c r="S557" s="11">
        <v>25.352112676056336</v>
      </c>
      <c r="T557" s="12">
        <v>3</v>
      </c>
      <c r="U557">
        <v>0</v>
      </c>
      <c r="V557" s="6">
        <v>0</v>
      </c>
      <c r="W557" s="6">
        <v>0</v>
      </c>
      <c r="X557">
        <v>0</v>
      </c>
      <c r="Y557">
        <f>VLOOKUP(C557,Sheet1!$A$1:$H$52,8, FALSE)</f>
        <v>10.166666666666666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1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1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</row>
    <row r="558" spans="1:105" ht="15" x14ac:dyDescent="0.25">
      <c r="A558">
        <v>2014</v>
      </c>
      <c r="B558">
        <v>23</v>
      </c>
      <c r="C558" t="s">
        <v>16</v>
      </c>
      <c r="D558" s="2">
        <v>1.7</v>
      </c>
      <c r="E558">
        <v>38.324677999999999</v>
      </c>
      <c r="F558">
        <v>1</v>
      </c>
      <c r="G558">
        <v>12.43769709</v>
      </c>
      <c r="H558">
        <v>1330513</v>
      </c>
      <c r="I558">
        <v>41826</v>
      </c>
      <c r="J558">
        <f t="shared" si="19"/>
        <v>44009.701468618157</v>
      </c>
      <c r="K558" s="3">
        <v>12.65</v>
      </c>
      <c r="L558" s="8">
        <f t="shared" si="20"/>
        <v>13.310446219528993</v>
      </c>
      <c r="M558" s="13">
        <f>N558*N559*N560*N561</f>
        <v>1.0522091873145449</v>
      </c>
      <c r="N558" s="4">
        <v>1.0162222297740822</v>
      </c>
      <c r="O558">
        <v>2.37</v>
      </c>
      <c r="P558">
        <v>18.3</v>
      </c>
      <c r="Q558">
        <v>1</v>
      </c>
      <c r="R558" s="11">
        <v>40</v>
      </c>
      <c r="S558" s="11">
        <v>25.352112676056336</v>
      </c>
      <c r="T558" s="12">
        <v>3</v>
      </c>
      <c r="U558">
        <v>0</v>
      </c>
      <c r="V558" s="6">
        <v>0</v>
      </c>
      <c r="W558" s="6">
        <v>0</v>
      </c>
      <c r="X558">
        <v>0</v>
      </c>
      <c r="Y558">
        <f>VLOOKUP(C558,Sheet1!$A$1:$H$52,8, FALSE)</f>
        <v>10.166666666666666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1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</row>
    <row r="559" spans="1:105" ht="15" x14ac:dyDescent="0.25">
      <c r="A559">
        <v>2015</v>
      </c>
      <c r="B559">
        <v>23</v>
      </c>
      <c r="C559" t="s">
        <v>16</v>
      </c>
      <c r="D559" s="2">
        <v>1.6</v>
      </c>
      <c r="E559">
        <v>38.278168999999998</v>
      </c>
      <c r="F559">
        <v>1</v>
      </c>
      <c r="G559">
        <v>12.62219749</v>
      </c>
      <c r="H559">
        <v>1328262</v>
      </c>
      <c r="I559">
        <v>43622</v>
      </c>
      <c r="J559">
        <f t="shared" si="19"/>
        <v>45166.763552534234</v>
      </c>
      <c r="K559" s="3">
        <v>12.78</v>
      </c>
      <c r="L559" s="8">
        <f t="shared" si="20"/>
        <v>13.232571596932452</v>
      </c>
      <c r="M559" s="13">
        <f>N559*N560*N561</f>
        <v>1.0354124880228837</v>
      </c>
      <c r="N559" s="4">
        <v>1.0011862713555244</v>
      </c>
      <c r="O559">
        <v>2.2200000000000002</v>
      </c>
      <c r="P559">
        <v>9.89</v>
      </c>
      <c r="Q559">
        <v>1</v>
      </c>
      <c r="R559" s="11">
        <v>40</v>
      </c>
      <c r="S559" s="11">
        <v>25.352112676056336</v>
      </c>
      <c r="T559" s="12">
        <v>3</v>
      </c>
      <c r="U559">
        <v>0</v>
      </c>
      <c r="V559" s="6">
        <v>0</v>
      </c>
      <c r="W559" s="6">
        <v>0</v>
      </c>
      <c r="X559">
        <v>0</v>
      </c>
      <c r="Y559">
        <f>VLOOKUP(C559,Sheet1!$A$1:$H$52,8, FALSE)</f>
        <v>10.166666666666666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1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1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</row>
    <row r="560" spans="1:105" ht="15" x14ac:dyDescent="0.25">
      <c r="A560">
        <v>2016</v>
      </c>
      <c r="B560">
        <v>23</v>
      </c>
      <c r="C560" t="s">
        <v>16</v>
      </c>
      <c r="D560" s="2">
        <v>1.5</v>
      </c>
      <c r="E560">
        <v>39.618461000000003</v>
      </c>
      <c r="F560">
        <v>1</v>
      </c>
      <c r="G560">
        <v>12.293093349999999</v>
      </c>
      <c r="H560">
        <v>1331317</v>
      </c>
      <c r="I560">
        <v>44832</v>
      </c>
      <c r="J560">
        <f t="shared" si="19"/>
        <v>46364.611652328749</v>
      </c>
      <c r="K560" s="3">
        <v>12.8</v>
      </c>
      <c r="L560" s="8">
        <f t="shared" si="20"/>
        <v>13.237576488887582</v>
      </c>
      <c r="M560" s="13">
        <f>N560*N561</f>
        <v>1.0341856631943422</v>
      </c>
      <c r="N560" s="4">
        <v>1.0126158320570537</v>
      </c>
      <c r="O560">
        <v>2.11</v>
      </c>
      <c r="P560">
        <v>8.4499999999999993</v>
      </c>
      <c r="Q560">
        <v>1</v>
      </c>
      <c r="R560" s="11">
        <v>40</v>
      </c>
      <c r="S560" s="11">
        <v>25.352112676056336</v>
      </c>
      <c r="T560" s="12">
        <v>3</v>
      </c>
      <c r="U560">
        <v>0</v>
      </c>
      <c r="V560" s="6">
        <v>0</v>
      </c>
      <c r="W560" s="6">
        <v>0</v>
      </c>
      <c r="X560">
        <v>0</v>
      </c>
      <c r="Y560">
        <f>VLOOKUP(C560,Sheet1!$A$1:$H$52,8, FALSE)</f>
        <v>10.166666666666666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1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</row>
    <row r="561" spans="1:105" ht="15" x14ac:dyDescent="0.25">
      <c r="A561">
        <v>2017</v>
      </c>
      <c r="B561">
        <v>23</v>
      </c>
      <c r="C561" t="s">
        <v>16</v>
      </c>
      <c r="D561" s="2">
        <v>1</v>
      </c>
      <c r="E561">
        <v>38.115749000000001</v>
      </c>
      <c r="F561">
        <v>1</v>
      </c>
      <c r="G561">
        <v>11.596524</v>
      </c>
      <c r="H561">
        <v>1334612</v>
      </c>
      <c r="I561">
        <v>46565</v>
      </c>
      <c r="J561">
        <f t="shared" si="19"/>
        <v>47556.885723204112</v>
      </c>
      <c r="K561" s="3">
        <v>13.02</v>
      </c>
      <c r="L561" s="8">
        <f t="shared" si="20"/>
        <v>13.297340322476485</v>
      </c>
      <c r="M561" s="13">
        <f>N561</f>
        <v>1.0213011000365964</v>
      </c>
      <c r="N561" s="4">
        <v>1.0213011000365964</v>
      </c>
      <c r="O561">
        <v>2.06</v>
      </c>
      <c r="P561">
        <v>11</v>
      </c>
      <c r="Q561">
        <v>1</v>
      </c>
      <c r="R561" s="11">
        <v>40</v>
      </c>
      <c r="S561" s="11">
        <v>25.352112676056336</v>
      </c>
      <c r="T561" s="12">
        <v>3</v>
      </c>
      <c r="U561">
        <v>0</v>
      </c>
      <c r="V561" s="6">
        <v>0</v>
      </c>
      <c r="W561" s="6">
        <v>0</v>
      </c>
      <c r="X561">
        <v>0</v>
      </c>
      <c r="Y561">
        <f>VLOOKUP(C561,Sheet1!$A$1:$H$52,8, FALSE)</f>
        <v>10.166666666666666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1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</row>
    <row r="562" spans="1:105" ht="15" x14ac:dyDescent="0.25">
      <c r="A562">
        <v>1990</v>
      </c>
      <c r="B562">
        <v>24</v>
      </c>
      <c r="C562" t="s">
        <v>17</v>
      </c>
      <c r="D562" s="2">
        <v>26.5</v>
      </c>
      <c r="E562">
        <v>67.750044000000003</v>
      </c>
      <c r="F562">
        <v>0</v>
      </c>
      <c r="G562">
        <v>14.631849900000001</v>
      </c>
      <c r="H562">
        <v>4799770</v>
      </c>
      <c r="I562">
        <v>23104</v>
      </c>
      <c r="J562">
        <f t="shared" si="19"/>
        <v>43343.908565597281</v>
      </c>
      <c r="K562" s="3">
        <v>6.3</v>
      </c>
      <c r="L562" s="8">
        <f t="shared" si="20"/>
        <v>11.819019388991642</v>
      </c>
      <c r="M562" s="13">
        <f>N562*N563*N564*N565*N566*N567*N568*N569*N570*N571*N572*N573*N574*N575*N576*N577*N578*N579*N580*N581*N582*N583*N584*N585*N586*N587*N588*N589</f>
        <v>1.8760348236494668</v>
      </c>
      <c r="N562" s="4">
        <v>1</v>
      </c>
      <c r="O562">
        <v>1.4550000000000001</v>
      </c>
      <c r="P562">
        <v>3.319</v>
      </c>
      <c r="Q562">
        <v>0</v>
      </c>
      <c r="R562" s="11">
        <v>0</v>
      </c>
      <c r="S562" s="11">
        <v>0</v>
      </c>
      <c r="T562" s="9">
        <v>0</v>
      </c>
      <c r="U562">
        <v>0</v>
      </c>
      <c r="V562" s="6">
        <v>0</v>
      </c>
      <c r="W562" s="6">
        <v>0</v>
      </c>
      <c r="X562">
        <v>0</v>
      </c>
      <c r="Y562">
        <f>VLOOKUP(C562,Sheet1!$A$1:$H$52,8, FALSE)</f>
        <v>4.166666666666667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1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</row>
    <row r="563" spans="1:105" ht="15" x14ac:dyDescent="0.25">
      <c r="A563">
        <v>1991</v>
      </c>
      <c r="B563">
        <v>24</v>
      </c>
      <c r="C563" t="s">
        <v>17</v>
      </c>
      <c r="D563" s="2">
        <v>26.2</v>
      </c>
      <c r="E563">
        <v>63.518447000000002</v>
      </c>
      <c r="F563">
        <v>0</v>
      </c>
      <c r="G563">
        <v>14.17963217</v>
      </c>
      <c r="H563">
        <v>4867641</v>
      </c>
      <c r="I563">
        <v>23605</v>
      </c>
      <c r="J563">
        <f t="shared" si="19"/>
        <v>44283.802012245666</v>
      </c>
      <c r="K563" s="3">
        <v>6.81</v>
      </c>
      <c r="L563" s="8">
        <f t="shared" si="20"/>
        <v>12.775797149052869</v>
      </c>
      <c r="M563" s="14">
        <f>N563*N564*N565*N566*N567*N568*N569*N570*N571*N572*N573*N574*N575*N576*N577*N578*N579*N580*N581*N582*N583*N584*N585*N586*N587*N588*N589</f>
        <v>1.8760348236494668</v>
      </c>
      <c r="N563" s="4">
        <v>1.0423496396453853</v>
      </c>
      <c r="O563">
        <v>1.4470000000000001</v>
      </c>
      <c r="P563">
        <v>2.4649999999999999</v>
      </c>
      <c r="Q563">
        <v>0</v>
      </c>
      <c r="R563" s="11">
        <v>0</v>
      </c>
      <c r="S563" s="11">
        <v>0</v>
      </c>
      <c r="T563" s="9">
        <v>0</v>
      </c>
      <c r="U563">
        <v>0</v>
      </c>
      <c r="V563" s="6">
        <v>0</v>
      </c>
      <c r="W563" s="6">
        <v>0</v>
      </c>
      <c r="X563">
        <v>0</v>
      </c>
      <c r="Y563">
        <f>VLOOKUP(C563,Sheet1!$A$1:$H$52,8, FALSE)</f>
        <v>4.166666666666667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1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</row>
    <row r="564" spans="1:105" ht="15" x14ac:dyDescent="0.25">
      <c r="A564">
        <v>1992</v>
      </c>
      <c r="B564">
        <v>24</v>
      </c>
      <c r="C564" t="s">
        <v>17</v>
      </c>
      <c r="D564" s="2">
        <v>25.4</v>
      </c>
      <c r="E564">
        <v>61.281303999999999</v>
      </c>
      <c r="F564">
        <v>0</v>
      </c>
      <c r="G564">
        <v>13.57042912</v>
      </c>
      <c r="H564">
        <v>4923368</v>
      </c>
      <c r="I564">
        <v>24503</v>
      </c>
      <c r="J564">
        <f t="shared" si="19"/>
        <v>44100.827146178781</v>
      </c>
      <c r="K564" s="3">
        <v>6.8</v>
      </c>
      <c r="L564" s="8">
        <f t="shared" si="20"/>
        <v>12.23873095514899</v>
      </c>
      <c r="M564" s="13">
        <f>N564*N565*N566*N567*N568*N569*N570*N571*N572*N573*N574*N575*N576*N577*N578*N579*N580*N581*N582*N583*N584*N585*N586*N587*N588*N589</f>
        <v>1.7998133757572043</v>
      </c>
      <c r="N564" s="4">
        <v>1.030288196781497</v>
      </c>
      <c r="O564">
        <v>1.4119999999999999</v>
      </c>
      <c r="P564">
        <v>2.4750000000000001</v>
      </c>
      <c r="Q564">
        <v>0</v>
      </c>
      <c r="R564" s="11">
        <v>0</v>
      </c>
      <c r="S564" s="11">
        <v>0</v>
      </c>
      <c r="T564" s="9">
        <v>0</v>
      </c>
      <c r="U564">
        <v>0</v>
      </c>
      <c r="V564" s="6">
        <v>0</v>
      </c>
      <c r="W564" s="6">
        <v>0</v>
      </c>
      <c r="X564">
        <v>0</v>
      </c>
      <c r="Y564">
        <f>VLOOKUP(C564,Sheet1!$A$1:$H$52,8, FALSE)</f>
        <v>4.166666666666667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1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</row>
    <row r="565" spans="1:105" ht="15" x14ac:dyDescent="0.25">
      <c r="A565">
        <v>1993</v>
      </c>
      <c r="B565">
        <v>24</v>
      </c>
      <c r="C565" t="s">
        <v>17</v>
      </c>
      <c r="D565" s="2">
        <v>27.7</v>
      </c>
      <c r="E565">
        <v>60.512925000000003</v>
      </c>
      <c r="F565">
        <v>0</v>
      </c>
      <c r="G565">
        <v>13.92924279</v>
      </c>
      <c r="H565">
        <v>4971889</v>
      </c>
      <c r="I565">
        <v>25239</v>
      </c>
      <c r="J565">
        <f t="shared" si="19"/>
        <v>44090.080748901266</v>
      </c>
      <c r="K565" s="3">
        <v>6.96</v>
      </c>
      <c r="L565" s="8">
        <f t="shared" si="20"/>
        <v>12.158443758166046</v>
      </c>
      <c r="M565" s="13">
        <f>N565*N566*N567*N568*N569*N570*N571*N572*N573*N574*N575*N576*N577*N578*N579*N580*N581*N582*N583*N584*N585*N586*N587*N588*N589</f>
        <v>1.7469028388169605</v>
      </c>
      <c r="N565" s="4">
        <v>1.0295165696638553</v>
      </c>
      <c r="O565">
        <v>1.385</v>
      </c>
      <c r="P565">
        <v>2.3620000000000001</v>
      </c>
      <c r="Q565">
        <v>0</v>
      </c>
      <c r="R565" s="11">
        <v>0</v>
      </c>
      <c r="S565" s="11">
        <v>0</v>
      </c>
      <c r="T565" s="9">
        <v>0</v>
      </c>
      <c r="U565">
        <v>0</v>
      </c>
      <c r="V565" s="6">
        <v>0</v>
      </c>
      <c r="W565" s="6">
        <v>0</v>
      </c>
      <c r="X565">
        <v>0</v>
      </c>
      <c r="Y565">
        <f>VLOOKUP(C565,Sheet1!$A$1:$H$52,8, FALSE)</f>
        <v>4.166666666666667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</row>
    <row r="566" spans="1:105" ht="15" x14ac:dyDescent="0.25">
      <c r="A566">
        <v>1994</v>
      </c>
      <c r="B566">
        <v>24</v>
      </c>
      <c r="C566" t="s">
        <v>17</v>
      </c>
      <c r="D566" s="2">
        <v>28.4</v>
      </c>
      <c r="E566">
        <v>61.07779</v>
      </c>
      <c r="F566">
        <v>0</v>
      </c>
      <c r="G566">
        <v>13.995410809999999</v>
      </c>
      <c r="H566">
        <v>5023060</v>
      </c>
      <c r="I566">
        <v>26161</v>
      </c>
      <c r="J566">
        <f t="shared" si="19"/>
        <v>44390.470744159225</v>
      </c>
      <c r="K566" s="3">
        <v>7.03</v>
      </c>
      <c r="L566" s="8">
        <f t="shared" si="20"/>
        <v>11.928634583213155</v>
      </c>
      <c r="M566" s="13">
        <f>N566*N567*N568*N569*N570*N571*N572*N573*N574*N575*N576*N577*N578*N579*N580*N581*N582*N583*N584*N585*N586*N587*N588*N589</f>
        <v>1.6968185751370064</v>
      </c>
      <c r="N566" s="4">
        <v>1.026074415921546</v>
      </c>
      <c r="O566">
        <v>1.355</v>
      </c>
      <c r="P566">
        <v>2.4089999999999998</v>
      </c>
      <c r="Q566">
        <v>0</v>
      </c>
      <c r="R566" s="11">
        <v>0</v>
      </c>
      <c r="S566" s="11">
        <v>0</v>
      </c>
      <c r="T566" s="9">
        <v>0</v>
      </c>
      <c r="U566">
        <v>0</v>
      </c>
      <c r="V566" s="6">
        <v>0</v>
      </c>
      <c r="W566" s="6">
        <v>0</v>
      </c>
      <c r="X566">
        <v>0</v>
      </c>
      <c r="Y566">
        <f>VLOOKUP(C566,Sheet1!$A$1:$H$52,8, FALSE)</f>
        <v>4.166666666666667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1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</row>
    <row r="567" spans="1:105" ht="15" x14ac:dyDescent="0.25">
      <c r="A567">
        <v>1995</v>
      </c>
      <c r="B567">
        <v>24</v>
      </c>
      <c r="C567" t="s">
        <v>17</v>
      </c>
      <c r="D567" s="2">
        <v>27.5</v>
      </c>
      <c r="E567">
        <v>60.225397000000001</v>
      </c>
      <c r="F567">
        <v>0</v>
      </c>
      <c r="G567">
        <v>13.76372464</v>
      </c>
      <c r="H567">
        <v>5070033</v>
      </c>
      <c r="I567">
        <v>27070</v>
      </c>
      <c r="J567">
        <f t="shared" si="19"/>
        <v>44765.640889413611</v>
      </c>
      <c r="K567" s="3">
        <v>7.06</v>
      </c>
      <c r="L567" s="8">
        <f t="shared" si="20"/>
        <v>11.675117276662728</v>
      </c>
      <c r="M567" s="13">
        <f>N567*N568*N569*N570*N571*N572*N573*N574*N575*N576*N577*N578*N579*N580*N581*N582*N583*N584*N585*N586*N587*N588*N589</f>
        <v>1.653699330972058</v>
      </c>
      <c r="N567" s="4">
        <v>1.0280541968853656</v>
      </c>
      <c r="O567">
        <v>1.3180000000000001</v>
      </c>
      <c r="P567">
        <v>2.5859999999999999</v>
      </c>
      <c r="Q567">
        <v>0</v>
      </c>
      <c r="R567" s="11">
        <v>0</v>
      </c>
      <c r="S567" s="11">
        <v>0</v>
      </c>
      <c r="T567" s="9">
        <v>0</v>
      </c>
      <c r="U567">
        <v>0</v>
      </c>
      <c r="V567" s="6">
        <v>0</v>
      </c>
      <c r="W567" s="6">
        <v>0</v>
      </c>
      <c r="X567">
        <v>0</v>
      </c>
      <c r="Y567">
        <f>VLOOKUP(C567,Sheet1!$A$1:$H$52,8, FALSE)</f>
        <v>4.166666666666667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1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</row>
    <row r="568" spans="1:105" ht="15" x14ac:dyDescent="0.25">
      <c r="A568">
        <v>1996</v>
      </c>
      <c r="B568">
        <v>24</v>
      </c>
      <c r="C568" t="s">
        <v>17</v>
      </c>
      <c r="D568" s="2">
        <v>28</v>
      </c>
      <c r="E568">
        <v>60.473309</v>
      </c>
      <c r="F568">
        <v>0</v>
      </c>
      <c r="G568">
        <v>14.06715387</v>
      </c>
      <c r="H568">
        <v>5111986</v>
      </c>
      <c r="I568">
        <v>28119</v>
      </c>
      <c r="J568">
        <f t="shared" si="19"/>
        <v>45231.439770862962</v>
      </c>
      <c r="K568" s="3">
        <v>6.96</v>
      </c>
      <c r="L568" s="8">
        <f t="shared" si="20"/>
        <v>11.195662036530681</v>
      </c>
      <c r="M568" s="13">
        <f>N568*N569*N570*N571*N572*N573*N574*N575*N576*N577*N578*N579*N580*N581*N582*N583*N584*N585*N586*N587*N588*N589</f>
        <v>1.6085721316854427</v>
      </c>
      <c r="N568" s="4">
        <v>1.029312041999344</v>
      </c>
      <c r="O568">
        <v>1.2889999999999999</v>
      </c>
      <c r="P568">
        <v>3.0339999999999998</v>
      </c>
      <c r="Q568">
        <v>0</v>
      </c>
      <c r="R568" s="11">
        <v>0</v>
      </c>
      <c r="S568" s="11">
        <v>0</v>
      </c>
      <c r="T568" s="9">
        <v>0</v>
      </c>
      <c r="U568">
        <v>0</v>
      </c>
      <c r="V568" s="6">
        <v>0</v>
      </c>
      <c r="W568" s="6">
        <v>0</v>
      </c>
      <c r="X568">
        <v>0</v>
      </c>
      <c r="Y568">
        <f>VLOOKUP(C568,Sheet1!$A$1:$H$52,8, FALSE)</f>
        <v>4.166666666666667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1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</row>
    <row r="569" spans="1:105" ht="15" x14ac:dyDescent="0.25">
      <c r="A569">
        <v>1997</v>
      </c>
      <c r="B569">
        <v>24</v>
      </c>
      <c r="C569" t="s">
        <v>17</v>
      </c>
      <c r="D569" s="2">
        <v>28</v>
      </c>
      <c r="E569">
        <v>59.692990000000002</v>
      </c>
      <c r="F569">
        <v>0</v>
      </c>
      <c r="G569">
        <v>14.00761928</v>
      </c>
      <c r="H569">
        <v>5157328</v>
      </c>
      <c r="I569">
        <v>29432</v>
      </c>
      <c r="J569">
        <f t="shared" si="19"/>
        <v>45995.279417702666</v>
      </c>
      <c r="K569" s="3">
        <v>6.98</v>
      </c>
      <c r="L569" s="8">
        <f t="shared" si="20"/>
        <v>10.90809494208904</v>
      </c>
      <c r="M569" s="13">
        <f>N569*N570*N571*N572*N573*N574*N575*N576*N577*N578*N579*N580*N581*N582*N583*N584*N585*N586*N587*N588*N589</f>
        <v>1.5627643183508653</v>
      </c>
      <c r="N569" s="4">
        <v>1.0233768993730741</v>
      </c>
      <c r="O569">
        <v>1.2729999999999999</v>
      </c>
      <c r="P569">
        <v>2.7879999999999998</v>
      </c>
      <c r="Q569">
        <v>0</v>
      </c>
      <c r="R569" s="11">
        <v>0</v>
      </c>
      <c r="S569" s="11">
        <v>0</v>
      </c>
      <c r="T569" s="9">
        <v>0</v>
      </c>
      <c r="U569">
        <v>0</v>
      </c>
      <c r="V569" s="6">
        <v>0</v>
      </c>
      <c r="W569" s="6">
        <v>0</v>
      </c>
      <c r="X569">
        <v>0</v>
      </c>
      <c r="Y569">
        <f>VLOOKUP(C569,Sheet1!$A$1:$H$52,8, FALSE)</f>
        <v>4.166666666666667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1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</row>
    <row r="570" spans="1:105" ht="15" x14ac:dyDescent="0.25">
      <c r="A570">
        <v>1998</v>
      </c>
      <c r="B570">
        <v>24</v>
      </c>
      <c r="C570" t="s">
        <v>17</v>
      </c>
      <c r="D570" s="2">
        <v>31.3</v>
      </c>
      <c r="E570">
        <v>60.650064999999998</v>
      </c>
      <c r="F570">
        <v>0</v>
      </c>
      <c r="G570">
        <v>14.3902068</v>
      </c>
      <c r="H570">
        <v>5204464</v>
      </c>
      <c r="I570">
        <v>31486</v>
      </c>
      <c r="J570">
        <f t="shared" si="19"/>
        <v>48081.207771778638</v>
      </c>
      <c r="K570" s="3">
        <v>6.99</v>
      </c>
      <c r="L570" s="8">
        <f t="shared" si="20"/>
        <v>10.674193048489256</v>
      </c>
      <c r="M570" s="13">
        <f>N570*N571*N572*N573*N574*N575*N576*N577*N578*N579*N580*N581*N582*N583*N584*N585*N586*N587*N588*N589</f>
        <v>1.5270662444190637</v>
      </c>
      <c r="N570" s="4">
        <v>1.0155227909874363</v>
      </c>
      <c r="O570">
        <v>1.252</v>
      </c>
      <c r="P570">
        <v>2.0790000000000002</v>
      </c>
      <c r="Q570">
        <v>0</v>
      </c>
      <c r="R570" s="11">
        <v>0</v>
      </c>
      <c r="S570" s="11">
        <v>0</v>
      </c>
      <c r="T570" s="9">
        <v>0</v>
      </c>
      <c r="U570">
        <v>0</v>
      </c>
      <c r="V570" s="6">
        <v>0</v>
      </c>
      <c r="W570" s="6">
        <v>0</v>
      </c>
      <c r="X570">
        <v>0</v>
      </c>
      <c r="Y570">
        <f>VLOOKUP(C570,Sheet1!$A$1:$H$52,8, FALSE)</f>
        <v>4.166666666666667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1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</row>
    <row r="571" spans="1:105" ht="15" x14ac:dyDescent="0.25">
      <c r="A571">
        <v>1999</v>
      </c>
      <c r="B571">
        <v>24</v>
      </c>
      <c r="C571" t="s">
        <v>17</v>
      </c>
      <c r="D571" s="2">
        <v>32.200000000000003</v>
      </c>
      <c r="E571">
        <v>61.105297999999998</v>
      </c>
      <c r="F571">
        <v>0</v>
      </c>
      <c r="G571">
        <v>14.72258609</v>
      </c>
      <c r="H571">
        <v>5254509</v>
      </c>
      <c r="I571">
        <v>33124</v>
      </c>
      <c r="J571">
        <f t="shared" si="19"/>
        <v>49809.361965134696</v>
      </c>
      <c r="K571" s="3">
        <v>7.04</v>
      </c>
      <c r="L571" s="8">
        <f t="shared" si="20"/>
        <v>10.586218700475435</v>
      </c>
      <c r="M571" s="13">
        <f>N571*N572*N573*N574*N575*N576*N577*N578*N579*N580*N581*N582*N583*N584*N585*N586*N587*N588*N589</f>
        <v>1.5037242472266241</v>
      </c>
      <c r="N571" s="4">
        <v>1.0218802719697357</v>
      </c>
      <c r="O571">
        <v>1.216</v>
      </c>
      <c r="P571">
        <v>2.4359999999999999</v>
      </c>
      <c r="Q571">
        <v>0</v>
      </c>
      <c r="R571" s="11">
        <v>0</v>
      </c>
      <c r="S571" s="11">
        <v>0</v>
      </c>
      <c r="T571" s="9">
        <v>0</v>
      </c>
      <c r="U571">
        <v>0</v>
      </c>
      <c r="V571" s="6">
        <v>0</v>
      </c>
      <c r="W571" s="6">
        <v>0</v>
      </c>
      <c r="X571">
        <v>0</v>
      </c>
      <c r="Y571">
        <f>VLOOKUP(C571,Sheet1!$A$1:$H$52,8, FALSE)</f>
        <v>4.166666666666667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1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</row>
    <row r="572" spans="1:105" ht="15" x14ac:dyDescent="0.25">
      <c r="A572">
        <v>2000</v>
      </c>
      <c r="B572">
        <v>24</v>
      </c>
      <c r="C572" t="s">
        <v>17</v>
      </c>
      <c r="D572" s="2">
        <v>31.3</v>
      </c>
      <c r="E572">
        <v>60.582166000000001</v>
      </c>
      <c r="F572">
        <v>0</v>
      </c>
      <c r="G572">
        <v>14.561142090000001</v>
      </c>
      <c r="H572">
        <v>5311034</v>
      </c>
      <c r="I572">
        <v>35681</v>
      </c>
      <c r="J572">
        <f t="shared" si="19"/>
        <v>52505.549169543257</v>
      </c>
      <c r="K572" s="3">
        <v>6.74</v>
      </c>
      <c r="L572" s="8">
        <f t="shared" si="20"/>
        <v>9.9180908999949988</v>
      </c>
      <c r="M572" s="13">
        <f>N572*N573*N574*N575*N576*N577*N578*N579*N580*N581*N582*N583*N584*N585*N586*N587*N588*N589</f>
        <v>1.4715268397618693</v>
      </c>
      <c r="N572" s="4">
        <v>1.0337685727149935</v>
      </c>
      <c r="O572">
        <v>1.2</v>
      </c>
      <c r="P572">
        <v>4.2939999999999996</v>
      </c>
      <c r="Q572">
        <v>0</v>
      </c>
      <c r="R572" s="11">
        <v>0</v>
      </c>
      <c r="S572" s="11">
        <v>0</v>
      </c>
      <c r="T572" s="9">
        <v>0</v>
      </c>
      <c r="U572">
        <v>0</v>
      </c>
      <c r="V572" s="6">
        <v>0</v>
      </c>
      <c r="W572" s="6">
        <v>0</v>
      </c>
      <c r="X572">
        <v>0</v>
      </c>
      <c r="Y572">
        <f>VLOOKUP(C572,Sheet1!$A$1:$H$52,8, FALSE)</f>
        <v>4.166666666666667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1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</row>
    <row r="573" spans="1:105" ht="15" x14ac:dyDescent="0.25">
      <c r="A573">
        <v>2001</v>
      </c>
      <c r="B573">
        <v>24</v>
      </c>
      <c r="C573" t="s">
        <v>17</v>
      </c>
      <c r="D573" s="2">
        <v>30.7</v>
      </c>
      <c r="E573">
        <v>61.851334000000001</v>
      </c>
      <c r="F573">
        <v>0</v>
      </c>
      <c r="G573">
        <v>14.338911339999999</v>
      </c>
      <c r="H573">
        <v>5374691</v>
      </c>
      <c r="I573">
        <v>37157</v>
      </c>
      <c r="J573">
        <f t="shared" si="19"/>
        <v>52891.453878726286</v>
      </c>
      <c r="K573" s="3">
        <v>6.6</v>
      </c>
      <c r="L573" s="8">
        <f t="shared" si="20"/>
        <v>9.3948272357723575</v>
      </c>
      <c r="M573" s="13">
        <f>N573*N574*N575*N576*N577*N578*N579*N580*N581*N582*N583*N584*N585*N586*N587*N588*N589</f>
        <v>1.4234586720867208</v>
      </c>
      <c r="N573" s="4">
        <v>1.0282617111885402</v>
      </c>
      <c r="O573">
        <v>1.232</v>
      </c>
      <c r="P573">
        <v>3.726</v>
      </c>
      <c r="Q573">
        <v>0</v>
      </c>
      <c r="R573" s="11">
        <v>0</v>
      </c>
      <c r="S573" s="11">
        <v>0</v>
      </c>
      <c r="T573" s="9">
        <v>0</v>
      </c>
      <c r="U573">
        <v>0</v>
      </c>
      <c r="V573" s="6">
        <v>0</v>
      </c>
      <c r="W573" s="6">
        <v>0</v>
      </c>
      <c r="X573">
        <v>0</v>
      </c>
      <c r="Y573">
        <f>VLOOKUP(C573,Sheet1!$A$1:$H$52,8, FALSE)</f>
        <v>4.166666666666667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1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</row>
    <row r="574" spans="1:105" ht="15" x14ac:dyDescent="0.25">
      <c r="A574">
        <v>2002</v>
      </c>
      <c r="B574">
        <v>24</v>
      </c>
      <c r="C574" t="s">
        <v>17</v>
      </c>
      <c r="D574" s="2">
        <v>31.1</v>
      </c>
      <c r="E574">
        <v>62.075851</v>
      </c>
      <c r="F574">
        <v>0</v>
      </c>
      <c r="G574">
        <v>14.1698857</v>
      </c>
      <c r="H574">
        <v>5440389</v>
      </c>
      <c r="I574">
        <v>38170</v>
      </c>
      <c r="J574">
        <f t="shared" si="19"/>
        <v>52840.06680628765</v>
      </c>
      <c r="K574" s="3">
        <v>6.18</v>
      </c>
      <c r="L574" s="8">
        <f t="shared" si="20"/>
        <v>8.5551902767319277</v>
      </c>
      <c r="M574" s="13">
        <f>N574*N575*N576*N577*N578*N579*N580*N581*N582*N583*N584*N585*N586*N587*N588*N589</f>
        <v>1.3843349962349398</v>
      </c>
      <c r="N574" s="4">
        <v>1.0158603162650603</v>
      </c>
      <c r="O574">
        <v>1.25</v>
      </c>
      <c r="P574">
        <v>3.73</v>
      </c>
      <c r="Q574">
        <v>0</v>
      </c>
      <c r="R574" s="11">
        <v>0</v>
      </c>
      <c r="S574" s="11">
        <v>0</v>
      </c>
      <c r="T574" s="9">
        <v>0</v>
      </c>
      <c r="U574">
        <v>0</v>
      </c>
      <c r="V574" s="6">
        <v>0</v>
      </c>
      <c r="W574" s="6">
        <v>0</v>
      </c>
      <c r="X574">
        <v>0</v>
      </c>
      <c r="Y574">
        <f>VLOOKUP(C574,Sheet1!$A$1:$H$52,8, FALSE)</f>
        <v>4.166666666666667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1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</row>
    <row r="575" spans="1:105" ht="15" x14ac:dyDescent="0.25">
      <c r="A575">
        <v>2003</v>
      </c>
      <c r="B575">
        <v>24</v>
      </c>
      <c r="C575" t="s">
        <v>17</v>
      </c>
      <c r="D575" s="2">
        <v>32.1</v>
      </c>
      <c r="E575">
        <v>61.453584999999997</v>
      </c>
      <c r="F575">
        <v>0</v>
      </c>
      <c r="G575">
        <v>14.552602439999999</v>
      </c>
      <c r="H575">
        <v>5496269</v>
      </c>
      <c r="I575">
        <v>39524</v>
      </c>
      <c r="J575">
        <f t="shared" si="19"/>
        <v>53860.216326152411</v>
      </c>
      <c r="K575" s="3">
        <v>6.45</v>
      </c>
      <c r="L575" s="8">
        <f t="shared" si="20"/>
        <v>8.7895555941626107</v>
      </c>
      <c r="M575" s="13">
        <f>N575*N576*N577*N578*N579*N580*N581*N582*N583*N584*N585*N586*N587*N588*N589</f>
        <v>1.3627217975445909</v>
      </c>
      <c r="N575" s="4">
        <v>1.0227009497336113</v>
      </c>
      <c r="O575">
        <v>1.28</v>
      </c>
      <c r="P575">
        <v>4.66</v>
      </c>
      <c r="Q575">
        <v>0</v>
      </c>
      <c r="R575" s="11">
        <v>0</v>
      </c>
      <c r="S575" s="11">
        <v>0</v>
      </c>
      <c r="T575" s="9">
        <v>0</v>
      </c>
      <c r="U575">
        <v>0</v>
      </c>
      <c r="V575" s="6">
        <v>0</v>
      </c>
      <c r="W575" s="6">
        <v>0</v>
      </c>
      <c r="X575">
        <v>0</v>
      </c>
      <c r="Y575">
        <f>VLOOKUP(C575,Sheet1!$A$1:$H$52,8, FALSE)</f>
        <v>4.166666666666667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</row>
    <row r="576" spans="1:105" ht="15" x14ac:dyDescent="0.25">
      <c r="A576">
        <v>2004</v>
      </c>
      <c r="B576">
        <v>24</v>
      </c>
      <c r="C576" t="s">
        <v>17</v>
      </c>
      <c r="D576" s="2">
        <v>31.3</v>
      </c>
      <c r="E576">
        <v>60.853017000000001</v>
      </c>
      <c r="F576">
        <v>1</v>
      </c>
      <c r="G576">
        <v>14.53335051</v>
      </c>
      <c r="H576">
        <v>5546935</v>
      </c>
      <c r="I576">
        <v>41862</v>
      </c>
      <c r="J576">
        <f t="shared" si="19"/>
        <v>55780.00089241223</v>
      </c>
      <c r="K576" s="3">
        <v>7.15</v>
      </c>
      <c r="L576" s="8">
        <f t="shared" si="20"/>
        <v>9.5271847112117776</v>
      </c>
      <c r="M576" s="13">
        <f>N576*N577*N578*N579*N580*N581*N582*N583*N584*N585*N586*N587*N588*N589</f>
        <v>1.3324733861834654</v>
      </c>
      <c r="N576" s="4">
        <v>1.0267723669309172</v>
      </c>
      <c r="O576">
        <v>1.36</v>
      </c>
      <c r="P576">
        <v>4.7300000000000004</v>
      </c>
      <c r="Q576">
        <v>1</v>
      </c>
      <c r="R576" s="11">
        <v>25</v>
      </c>
      <c r="S576" s="11">
        <f>R576/AVERAGE(D562:D575)</f>
        <v>0.8612204724409448</v>
      </c>
      <c r="T576" s="9">
        <v>1</v>
      </c>
      <c r="U576">
        <v>0</v>
      </c>
      <c r="V576" s="6">
        <v>0</v>
      </c>
      <c r="W576" s="6">
        <v>0</v>
      </c>
      <c r="X576">
        <v>0</v>
      </c>
      <c r="Y576">
        <f>VLOOKUP(C576,Sheet1!$A$1:$H$52,8, FALSE)</f>
        <v>4.166666666666667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1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</row>
    <row r="577" spans="1:105" ht="15" x14ac:dyDescent="0.25">
      <c r="A577">
        <v>2005</v>
      </c>
      <c r="B577">
        <v>24</v>
      </c>
      <c r="C577" t="s">
        <v>17</v>
      </c>
      <c r="D577" s="2">
        <v>32.6</v>
      </c>
      <c r="E577">
        <v>61.440010999999998</v>
      </c>
      <c r="F577">
        <v>2</v>
      </c>
      <c r="G577">
        <v>14.800604290000001</v>
      </c>
      <c r="H577">
        <v>5592379</v>
      </c>
      <c r="I577">
        <v>43841</v>
      </c>
      <c r="J577">
        <f t="shared" si="19"/>
        <v>56893.784450277955</v>
      </c>
      <c r="K577" s="3">
        <v>8.1300000000000008</v>
      </c>
      <c r="L577" s="8">
        <f t="shared" si="20"/>
        <v>10.55054555281038</v>
      </c>
      <c r="M577" s="13">
        <f>N577*N578*N579*N580*N581*N582*N583*N584*N585*N586*N587*N588*N589</f>
        <v>1.2977300802964795</v>
      </c>
      <c r="N577" s="4">
        <v>1.0339274684549546</v>
      </c>
      <c r="O577">
        <v>1.54</v>
      </c>
      <c r="P577">
        <v>7.06</v>
      </c>
      <c r="Q577">
        <v>1</v>
      </c>
      <c r="R577" s="11">
        <v>25</v>
      </c>
      <c r="S577" s="11">
        <v>0.8612204724409448</v>
      </c>
      <c r="T577" s="9">
        <v>1</v>
      </c>
      <c r="U577">
        <v>0</v>
      </c>
      <c r="V577" s="6">
        <v>0</v>
      </c>
      <c r="W577" s="6">
        <v>0</v>
      </c>
      <c r="X577">
        <v>0</v>
      </c>
      <c r="Y577">
        <f>VLOOKUP(C577,Sheet1!$A$1:$H$52,8, FALSE)</f>
        <v>4.166666666666667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1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</row>
    <row r="578" spans="1:105" ht="15" x14ac:dyDescent="0.25">
      <c r="A578">
        <v>2006</v>
      </c>
      <c r="B578">
        <v>24</v>
      </c>
      <c r="C578" t="s">
        <v>17</v>
      </c>
      <c r="D578" s="2">
        <v>29.7</v>
      </c>
      <c r="E578">
        <v>61.934893000000002</v>
      </c>
      <c r="F578">
        <v>2</v>
      </c>
      <c r="G578">
        <v>13.8261422</v>
      </c>
      <c r="H578">
        <v>5627367</v>
      </c>
      <c r="I578">
        <v>45932</v>
      </c>
      <c r="J578">
        <f t="shared" ref="J578:J641" si="21">I578*M578</f>
        <v>57651.372912310653</v>
      </c>
      <c r="K578" s="3">
        <v>9.9499999999999993</v>
      </c>
      <c r="L578" s="8">
        <f t="shared" ref="L578:L641" si="22">K578*M578</f>
        <v>12.488704181779392</v>
      </c>
      <c r="M578" s="13">
        <f>N578*N579*N580*N581*N582*N583*N584*N585*N586*N587*N588*N589</f>
        <v>1.2551461489225519</v>
      </c>
      <c r="N578" s="4">
        <v>1.0322594410070407</v>
      </c>
      <c r="O578">
        <v>1.69</v>
      </c>
      <c r="P578">
        <v>7.85</v>
      </c>
      <c r="Q578">
        <v>1</v>
      </c>
      <c r="R578" s="11">
        <v>25</v>
      </c>
      <c r="S578" s="11">
        <v>0.8612204724409448</v>
      </c>
      <c r="T578" s="9">
        <v>1</v>
      </c>
      <c r="U578">
        <v>0</v>
      </c>
      <c r="V578" s="6">
        <v>0</v>
      </c>
      <c r="W578" s="6">
        <v>0</v>
      </c>
      <c r="X578">
        <v>0</v>
      </c>
      <c r="Y578">
        <f>VLOOKUP(C578,Sheet1!$A$1:$H$52,8, FALSE)</f>
        <v>4.166666666666667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1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</row>
    <row r="579" spans="1:105" ht="15" x14ac:dyDescent="0.25">
      <c r="A579">
        <v>2007</v>
      </c>
      <c r="B579">
        <v>24</v>
      </c>
      <c r="C579" t="s">
        <v>17</v>
      </c>
      <c r="D579" s="2">
        <v>30.5</v>
      </c>
      <c r="E579">
        <v>61.235258999999999</v>
      </c>
      <c r="F579">
        <v>3</v>
      </c>
      <c r="G579">
        <v>13.82686299</v>
      </c>
      <c r="H579">
        <v>5653408</v>
      </c>
      <c r="I579">
        <v>47586</v>
      </c>
      <c r="J579">
        <f t="shared" si="21"/>
        <v>57860.82671654749</v>
      </c>
      <c r="K579" s="3">
        <v>11.5</v>
      </c>
      <c r="L579" s="8">
        <f t="shared" si="22"/>
        <v>13.983093919226162</v>
      </c>
      <c r="M579" s="13">
        <f>N579*N580*N581*N582*N583*N584*N585*N586*N587*N588*N589</f>
        <v>1.2159212103674923</v>
      </c>
      <c r="N579" s="4">
        <v>1.0285267248150136</v>
      </c>
      <c r="O579">
        <v>1.77</v>
      </c>
      <c r="P579">
        <v>8.64</v>
      </c>
      <c r="Q579">
        <v>1</v>
      </c>
      <c r="R579" s="11">
        <v>25</v>
      </c>
      <c r="S579" s="11">
        <v>0.8612204724409448</v>
      </c>
      <c r="T579" s="9">
        <v>1</v>
      </c>
      <c r="U579">
        <v>0</v>
      </c>
      <c r="V579" s="6">
        <v>0</v>
      </c>
      <c r="W579" s="6">
        <v>0</v>
      </c>
      <c r="X579">
        <v>0</v>
      </c>
      <c r="Y579">
        <f>VLOOKUP(C579,Sheet1!$A$1:$H$52,8, FALSE)</f>
        <v>4.166666666666667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1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</row>
    <row r="580" spans="1:105" ht="15" x14ac:dyDescent="0.25">
      <c r="A580">
        <v>2008</v>
      </c>
      <c r="B580">
        <v>24</v>
      </c>
      <c r="C580" t="s">
        <v>17</v>
      </c>
      <c r="D580" s="2">
        <v>28.2</v>
      </c>
      <c r="E580">
        <v>60.318618000000001</v>
      </c>
      <c r="F580">
        <v>3</v>
      </c>
      <c r="G580">
        <v>13.07899682</v>
      </c>
      <c r="H580">
        <v>5684965</v>
      </c>
      <c r="I580">
        <v>49428</v>
      </c>
      <c r="J580">
        <f t="shared" si="21"/>
        <v>58433.633405931985</v>
      </c>
      <c r="K580" s="3">
        <v>13.01</v>
      </c>
      <c r="L580" s="8">
        <f t="shared" si="22"/>
        <v>15.3803829936711</v>
      </c>
      <c r="M580" s="13">
        <f>N580*N581*N582*N583*N584*N585*N586*N587*N588*N589</f>
        <v>1.1821970018194543</v>
      </c>
      <c r="N580" s="4">
        <v>1.03839100296651</v>
      </c>
      <c r="O580">
        <v>2.0699999999999998</v>
      </c>
      <c r="P580">
        <v>13.62</v>
      </c>
      <c r="Q580">
        <v>1</v>
      </c>
      <c r="R580" s="11">
        <v>25</v>
      </c>
      <c r="S580" s="11">
        <v>0.8612204724409448</v>
      </c>
      <c r="T580" s="9">
        <v>1</v>
      </c>
      <c r="U580">
        <v>0</v>
      </c>
      <c r="V580" s="6">
        <v>0</v>
      </c>
      <c r="W580" s="6">
        <v>0</v>
      </c>
      <c r="X580">
        <v>0</v>
      </c>
      <c r="Y580">
        <f>VLOOKUP(C580,Sheet1!$A$1:$H$52,8, FALSE)</f>
        <v>4.166666666666667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1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</row>
    <row r="581" spans="1:105" ht="15" x14ac:dyDescent="0.25">
      <c r="A581">
        <v>2009</v>
      </c>
      <c r="B581">
        <v>24</v>
      </c>
      <c r="C581" t="s">
        <v>17</v>
      </c>
      <c r="D581" s="2">
        <v>24.6</v>
      </c>
      <c r="E581">
        <v>59.301042000000002</v>
      </c>
      <c r="F581">
        <v>3</v>
      </c>
      <c r="G581">
        <v>12.39928907</v>
      </c>
      <c r="H581">
        <v>5730388</v>
      </c>
      <c r="I581">
        <v>48755</v>
      </c>
      <c r="J581">
        <f t="shared" si="21"/>
        <v>55507.043742718583</v>
      </c>
      <c r="K581" s="3">
        <v>13.09</v>
      </c>
      <c r="L581" s="8">
        <f t="shared" si="22"/>
        <v>14.902824378877781</v>
      </c>
      <c r="M581" s="13">
        <f>N581*N582*N583*N584*N585*N586*N587*N588*N589</f>
        <v>1.138489257362703</v>
      </c>
      <c r="N581" s="4">
        <v>0.99644453733700245</v>
      </c>
      <c r="O581">
        <v>2.21</v>
      </c>
      <c r="P581">
        <v>8.98</v>
      </c>
      <c r="Q581">
        <v>1</v>
      </c>
      <c r="R581" s="11">
        <v>25</v>
      </c>
      <c r="S581" s="11">
        <v>0.8612204724409448</v>
      </c>
      <c r="T581" s="9">
        <v>1</v>
      </c>
      <c r="U581">
        <v>0</v>
      </c>
      <c r="V581" s="6">
        <v>0</v>
      </c>
      <c r="W581" s="6">
        <v>0</v>
      </c>
      <c r="X581">
        <v>0</v>
      </c>
      <c r="Y581">
        <f>VLOOKUP(C581,Sheet1!$A$1:$H$52,8, FALSE)</f>
        <v>4.166666666666667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1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</row>
    <row r="582" spans="1:105" ht="15" x14ac:dyDescent="0.25">
      <c r="A582">
        <v>2010</v>
      </c>
      <c r="B582">
        <v>24</v>
      </c>
      <c r="C582" t="s">
        <v>17</v>
      </c>
      <c r="D582" s="2">
        <v>25.2</v>
      </c>
      <c r="E582">
        <v>58.995212000000002</v>
      </c>
      <c r="F582">
        <v>3</v>
      </c>
      <c r="G582">
        <v>12.03999636</v>
      </c>
      <c r="H582">
        <v>5788645</v>
      </c>
      <c r="I582">
        <v>50007</v>
      </c>
      <c r="J582">
        <f t="shared" si="21"/>
        <v>57135.575699063578</v>
      </c>
      <c r="K582" s="3">
        <v>12.71</v>
      </c>
      <c r="L582" s="8">
        <f t="shared" si="22"/>
        <v>14.521830286461856</v>
      </c>
      <c r="M582" s="13">
        <f>N582*N583*N584*N585*N586*N587*N588*N589</f>
        <v>1.1425515567633246</v>
      </c>
      <c r="N582" s="4">
        <v>1.0164004344238988</v>
      </c>
      <c r="O582">
        <v>2.27</v>
      </c>
      <c r="P582">
        <v>12.57</v>
      </c>
      <c r="Q582">
        <v>1</v>
      </c>
      <c r="R582" s="11">
        <v>25</v>
      </c>
      <c r="S582" s="11">
        <v>0.8612204724409448</v>
      </c>
      <c r="T582" s="9">
        <v>1</v>
      </c>
      <c r="U582">
        <v>0</v>
      </c>
      <c r="V582" s="6">
        <v>0</v>
      </c>
      <c r="W582" s="6">
        <v>0</v>
      </c>
      <c r="X582">
        <v>0</v>
      </c>
      <c r="Y582">
        <f>VLOOKUP(C582,Sheet1!$A$1:$H$52,8, FALSE)</f>
        <v>4.166666666666667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1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</row>
    <row r="583" spans="1:105" ht="15" x14ac:dyDescent="0.25">
      <c r="A583">
        <v>2011</v>
      </c>
      <c r="B583">
        <v>24</v>
      </c>
      <c r="C583" t="s">
        <v>17</v>
      </c>
      <c r="D583" s="2">
        <v>22.3</v>
      </c>
      <c r="E583">
        <v>57.429972999999997</v>
      </c>
      <c r="F583">
        <v>3</v>
      </c>
      <c r="G583">
        <v>11.133349669999999</v>
      </c>
      <c r="H583">
        <v>5839419</v>
      </c>
      <c r="I583">
        <v>52433</v>
      </c>
      <c r="J583">
        <f t="shared" si="21"/>
        <v>58940.751840318961</v>
      </c>
      <c r="K583" s="3">
        <v>11.93</v>
      </c>
      <c r="L583" s="8">
        <f t="shared" si="22"/>
        <v>13.4106987861653</v>
      </c>
      <c r="M583" s="13">
        <f>N583*N584*N585*N586*N587*N588*N589</f>
        <v>1.1241155730230763</v>
      </c>
      <c r="N583" s="4">
        <v>1.0315684156862206</v>
      </c>
      <c r="O583">
        <v>2.39</v>
      </c>
      <c r="P583">
        <v>18.350000000000001</v>
      </c>
      <c r="Q583">
        <v>1</v>
      </c>
      <c r="R583" s="11">
        <v>25</v>
      </c>
      <c r="S583" s="11">
        <v>0.8612204724409448</v>
      </c>
      <c r="T583" s="9">
        <v>1</v>
      </c>
      <c r="U583">
        <v>0</v>
      </c>
      <c r="V583" s="6">
        <v>0</v>
      </c>
      <c r="W583" s="6">
        <v>0</v>
      </c>
      <c r="X583">
        <v>0</v>
      </c>
      <c r="Y583">
        <f>VLOOKUP(C583,Sheet1!$A$1:$H$52,8, FALSE)</f>
        <v>4.166666666666667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1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</row>
    <row r="584" spans="1:105" ht="15" x14ac:dyDescent="0.25">
      <c r="A584">
        <v>2012</v>
      </c>
      <c r="B584">
        <v>24</v>
      </c>
      <c r="C584" t="s">
        <v>17</v>
      </c>
      <c r="D584" s="2">
        <v>19.2</v>
      </c>
      <c r="E584">
        <v>56.439565000000002</v>
      </c>
      <c r="F584">
        <v>3</v>
      </c>
      <c r="G584">
        <v>10.260630409999999</v>
      </c>
      <c r="H584">
        <v>5886992</v>
      </c>
      <c r="I584">
        <v>53547</v>
      </c>
      <c r="J584">
        <f t="shared" si="21"/>
        <v>58350.968945307446</v>
      </c>
      <c r="K584" s="3">
        <v>11.28</v>
      </c>
      <c r="L584" s="8">
        <f t="shared" si="22"/>
        <v>12.291985166359796</v>
      </c>
      <c r="M584" s="13">
        <f>N584*N585*N586*N587*N588*N589</f>
        <v>1.0897149970177125</v>
      </c>
      <c r="N584" s="4">
        <v>1.020693372652606</v>
      </c>
      <c r="O584">
        <v>2.38</v>
      </c>
      <c r="P584">
        <v>21.03</v>
      </c>
      <c r="Q584">
        <v>1</v>
      </c>
      <c r="R584" s="11">
        <v>25</v>
      </c>
      <c r="S584" s="11">
        <v>0.8612204724409448</v>
      </c>
      <c r="T584" s="9">
        <v>1</v>
      </c>
      <c r="U584">
        <v>0</v>
      </c>
      <c r="V584" s="6">
        <v>0</v>
      </c>
      <c r="W584" s="6">
        <v>0</v>
      </c>
      <c r="X584">
        <v>0</v>
      </c>
      <c r="Y584">
        <f>VLOOKUP(C584,Sheet1!$A$1:$H$52,8, FALSE)</f>
        <v>4.166666666666667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1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</row>
    <row r="585" spans="1:105" ht="15" x14ac:dyDescent="0.25">
      <c r="A585">
        <v>2013</v>
      </c>
      <c r="B585">
        <v>24</v>
      </c>
      <c r="C585" t="s">
        <v>17</v>
      </c>
      <c r="D585" s="2">
        <v>17.5</v>
      </c>
      <c r="E585">
        <v>55.622231999999997</v>
      </c>
      <c r="F585">
        <v>3</v>
      </c>
      <c r="G585">
        <v>10.07704148</v>
      </c>
      <c r="H585">
        <v>5923188</v>
      </c>
      <c r="I585">
        <v>53057</v>
      </c>
      <c r="J585">
        <f t="shared" si="21"/>
        <v>56644.835898671852</v>
      </c>
      <c r="K585" s="3">
        <v>11.66</v>
      </c>
      <c r="L585" s="8">
        <f t="shared" si="22"/>
        <v>12.448475914177466</v>
      </c>
      <c r="M585" s="13">
        <f>N585*N586*N587*N588*N589</f>
        <v>1.0676222910958375</v>
      </c>
      <c r="N585" s="4">
        <v>1.0146483265562714</v>
      </c>
      <c r="O585">
        <v>2.34</v>
      </c>
      <c r="P585">
        <v>19.260000000000002</v>
      </c>
      <c r="Q585">
        <v>1</v>
      </c>
      <c r="R585" s="11">
        <v>25</v>
      </c>
      <c r="S585" s="11">
        <v>0.8612204724409448</v>
      </c>
      <c r="T585" s="9">
        <v>1</v>
      </c>
      <c r="U585">
        <v>0</v>
      </c>
      <c r="V585" s="6">
        <v>0</v>
      </c>
      <c r="W585" s="6">
        <v>0</v>
      </c>
      <c r="X585">
        <v>0</v>
      </c>
      <c r="Y585">
        <f>VLOOKUP(C585,Sheet1!$A$1:$H$52,8, FALSE)</f>
        <v>4.166666666666667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1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</row>
    <row r="586" spans="1:105" ht="15" x14ac:dyDescent="0.25">
      <c r="A586">
        <v>2014</v>
      </c>
      <c r="B586">
        <v>24</v>
      </c>
      <c r="C586" t="s">
        <v>17</v>
      </c>
      <c r="D586" s="2">
        <v>19.2</v>
      </c>
      <c r="E586">
        <v>55.773831999999999</v>
      </c>
      <c r="F586">
        <v>3</v>
      </c>
      <c r="G586">
        <v>10.343967749999999</v>
      </c>
      <c r="H586">
        <v>5957283</v>
      </c>
      <c r="I586">
        <v>54696</v>
      </c>
      <c r="J586">
        <f t="shared" si="21"/>
        <v>57551.633709356349</v>
      </c>
      <c r="K586" s="3">
        <v>12.1</v>
      </c>
      <c r="L586" s="8">
        <f t="shared" si="22"/>
        <v>12.731731166505993</v>
      </c>
      <c r="M586" s="13">
        <f>N586*N587*N588*N589</f>
        <v>1.0522091873145449</v>
      </c>
      <c r="N586" s="4">
        <v>1.0162222297740822</v>
      </c>
      <c r="O586">
        <v>2.37</v>
      </c>
      <c r="P586">
        <v>18.3</v>
      </c>
      <c r="Q586">
        <v>1</v>
      </c>
      <c r="R586" s="11">
        <v>25</v>
      </c>
      <c r="S586" s="11">
        <v>0.8612204724409448</v>
      </c>
      <c r="T586" s="9">
        <v>1</v>
      </c>
      <c r="U586">
        <v>0</v>
      </c>
      <c r="V586" s="6">
        <v>0</v>
      </c>
      <c r="W586" s="6">
        <v>0</v>
      </c>
      <c r="X586">
        <v>0</v>
      </c>
      <c r="Y586">
        <f>VLOOKUP(C586,Sheet1!$A$1:$H$52,8, FALSE)</f>
        <v>4.166666666666667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</row>
    <row r="587" spans="1:105" ht="15" x14ac:dyDescent="0.25">
      <c r="A587">
        <v>2015</v>
      </c>
      <c r="B587">
        <v>24</v>
      </c>
      <c r="C587" t="s">
        <v>17</v>
      </c>
      <c r="D587" s="2">
        <v>16.8</v>
      </c>
      <c r="E587">
        <v>54.684842000000003</v>
      </c>
      <c r="F587">
        <v>3</v>
      </c>
      <c r="G587">
        <v>9.9652095420000002</v>
      </c>
      <c r="H587">
        <v>5985562</v>
      </c>
      <c r="I587">
        <v>57036</v>
      </c>
      <c r="J587">
        <f t="shared" si="21"/>
        <v>59055.786666873195</v>
      </c>
      <c r="K587" s="3">
        <v>12.07</v>
      </c>
      <c r="L587" s="8">
        <f t="shared" si="22"/>
        <v>12.497428730436207</v>
      </c>
      <c r="M587" s="13">
        <f>N587*N588*N589</f>
        <v>1.0354124880228837</v>
      </c>
      <c r="N587" s="4">
        <v>1.0011862713555244</v>
      </c>
      <c r="O587">
        <v>2.2200000000000002</v>
      </c>
      <c r="P587">
        <v>9.89</v>
      </c>
      <c r="Q587">
        <v>1</v>
      </c>
      <c r="R587" s="11">
        <v>25</v>
      </c>
      <c r="S587" s="11">
        <v>0.8612204724409448</v>
      </c>
      <c r="T587" s="9">
        <v>1</v>
      </c>
      <c r="U587">
        <v>0</v>
      </c>
      <c r="V587" s="6">
        <v>0</v>
      </c>
      <c r="W587" s="6">
        <v>0</v>
      </c>
      <c r="X587">
        <v>0</v>
      </c>
      <c r="Y587">
        <f>VLOOKUP(C587,Sheet1!$A$1:$H$52,8, FALSE)</f>
        <v>4.166666666666667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1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1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</row>
    <row r="588" spans="1:105" ht="15" x14ac:dyDescent="0.25">
      <c r="A588">
        <v>2016</v>
      </c>
      <c r="B588">
        <v>24</v>
      </c>
      <c r="C588" t="s">
        <v>17</v>
      </c>
      <c r="D588" s="2">
        <v>17.3</v>
      </c>
      <c r="E588">
        <v>54.129244</v>
      </c>
      <c r="F588">
        <v>3</v>
      </c>
      <c r="G588">
        <v>9.6126236170000006</v>
      </c>
      <c r="H588">
        <v>6003323</v>
      </c>
      <c r="I588">
        <v>59011</v>
      </c>
      <c r="J588">
        <f t="shared" si="21"/>
        <v>61028.330170761328</v>
      </c>
      <c r="K588" s="3">
        <v>12.21</v>
      </c>
      <c r="L588" s="8">
        <f t="shared" si="22"/>
        <v>12.627406947602919</v>
      </c>
      <c r="M588" s="13">
        <f>N588*N589</f>
        <v>1.0341856631943422</v>
      </c>
      <c r="N588" s="4">
        <v>1.0126158320570537</v>
      </c>
      <c r="O588">
        <v>2.11</v>
      </c>
      <c r="P588">
        <v>8.4499999999999993</v>
      </c>
      <c r="Q588">
        <v>1</v>
      </c>
      <c r="R588" s="11">
        <v>25</v>
      </c>
      <c r="S588" s="11">
        <v>0.8612204724409448</v>
      </c>
      <c r="T588" s="9">
        <v>1</v>
      </c>
      <c r="U588">
        <v>0</v>
      </c>
      <c r="V588" s="6">
        <v>0</v>
      </c>
      <c r="W588" s="6">
        <v>0</v>
      </c>
      <c r="X588">
        <v>0</v>
      </c>
      <c r="Y588">
        <f>VLOOKUP(C588,Sheet1!$A$1:$H$52,8, FALSE)</f>
        <v>4.166666666666667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1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</row>
    <row r="589" spans="1:105" ht="15" x14ac:dyDescent="0.25">
      <c r="A589">
        <v>2017</v>
      </c>
      <c r="B589">
        <v>24</v>
      </c>
      <c r="C589" t="s">
        <v>17</v>
      </c>
      <c r="D589" s="2">
        <v>11.9</v>
      </c>
      <c r="E589">
        <v>51.028714000000001</v>
      </c>
      <c r="F589">
        <v>3</v>
      </c>
      <c r="G589">
        <v>8.6234546650000006</v>
      </c>
      <c r="H589">
        <v>6023868</v>
      </c>
      <c r="I589">
        <v>60758</v>
      </c>
      <c r="J589">
        <f t="shared" si="21"/>
        <v>62052.212236023523</v>
      </c>
      <c r="K589" s="3">
        <v>11.98</v>
      </c>
      <c r="L589" s="8">
        <f t="shared" si="22"/>
        <v>12.235187178438425</v>
      </c>
      <c r="M589" s="13">
        <f>N589</f>
        <v>1.0213011000365964</v>
      </c>
      <c r="N589" s="4">
        <v>1.0213011000365964</v>
      </c>
      <c r="O589">
        <v>2.06</v>
      </c>
      <c r="P589">
        <v>11</v>
      </c>
      <c r="Q589">
        <v>1</v>
      </c>
      <c r="R589" s="11">
        <v>25</v>
      </c>
      <c r="S589" s="11">
        <v>0.8612204724409448</v>
      </c>
      <c r="T589" s="9">
        <v>1</v>
      </c>
      <c r="U589">
        <v>0</v>
      </c>
      <c r="V589" s="6">
        <v>0</v>
      </c>
      <c r="W589" s="6">
        <v>0</v>
      </c>
      <c r="X589">
        <v>0</v>
      </c>
      <c r="Y589">
        <f>VLOOKUP(C589,Sheet1!$A$1:$H$52,8, FALSE)</f>
        <v>4.166666666666667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1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</row>
    <row r="590" spans="1:105" ht="15" x14ac:dyDescent="0.25">
      <c r="A590">
        <v>1990</v>
      </c>
      <c r="B590">
        <v>25</v>
      </c>
      <c r="C590" t="s">
        <v>18</v>
      </c>
      <c r="D590" s="2">
        <v>25.8</v>
      </c>
      <c r="E590">
        <v>63.277684999999998</v>
      </c>
      <c r="F590">
        <v>0</v>
      </c>
      <c r="G590">
        <v>13.859441370000001</v>
      </c>
      <c r="H590">
        <v>6022639</v>
      </c>
      <c r="I590">
        <v>23118</v>
      </c>
      <c r="J590">
        <f t="shared" si="21"/>
        <v>43370.173053128376</v>
      </c>
      <c r="K590" s="3">
        <v>8.85</v>
      </c>
      <c r="L590" s="8">
        <f t="shared" si="22"/>
        <v>16.602908189297782</v>
      </c>
      <c r="M590" s="13">
        <f>N590*N591*N592*N593*N594*N595*N596*N597*N598*N599*N600*N601*N602*N603*N604*N605*N606*N607*N608*N609*N610*N611*N612*N613*N614*N615*N616*N617</f>
        <v>1.8760348236494668</v>
      </c>
      <c r="N590" s="4">
        <v>1</v>
      </c>
      <c r="O590">
        <v>1.4550000000000001</v>
      </c>
      <c r="P590">
        <v>3.319</v>
      </c>
      <c r="Q590">
        <v>0</v>
      </c>
      <c r="R590" s="11">
        <v>0</v>
      </c>
      <c r="S590" s="11">
        <v>0</v>
      </c>
      <c r="T590" s="9">
        <v>0</v>
      </c>
      <c r="U590">
        <v>0</v>
      </c>
      <c r="V590" s="6">
        <v>0</v>
      </c>
      <c r="W590" s="6">
        <v>0</v>
      </c>
      <c r="X590">
        <v>0</v>
      </c>
      <c r="Y590">
        <f>VLOOKUP(C590,Sheet1!$A$1:$H$52,8, FALSE)</f>
        <v>3.8333333333333335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1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</row>
    <row r="591" spans="1:105" ht="15" x14ac:dyDescent="0.25">
      <c r="A591">
        <v>1991</v>
      </c>
      <c r="B591">
        <v>25</v>
      </c>
      <c r="C591" t="s">
        <v>18</v>
      </c>
      <c r="D591" s="2">
        <v>26.5</v>
      </c>
      <c r="E591">
        <v>63.138435000000001</v>
      </c>
      <c r="F591">
        <v>0</v>
      </c>
      <c r="G591">
        <v>13.66279842</v>
      </c>
      <c r="H591">
        <v>6018470</v>
      </c>
      <c r="I591">
        <v>23486</v>
      </c>
      <c r="J591">
        <f t="shared" si="21"/>
        <v>44060.553868231378</v>
      </c>
      <c r="K591" s="3">
        <v>9.5299999999999994</v>
      </c>
      <c r="L591" s="8">
        <f t="shared" si="22"/>
        <v>17.878611869379419</v>
      </c>
      <c r="M591" s="14">
        <f>N591*N592*N593*N594*N595*N596*N597*N598*N599*N600*N601*N602*N603*N604*N605*N606*N607*N608*N609*N610*N611*N612*N613*N614*N615*N616*N617</f>
        <v>1.8760348236494668</v>
      </c>
      <c r="N591" s="4">
        <v>1.0423496396453853</v>
      </c>
      <c r="O591">
        <v>1.4470000000000001</v>
      </c>
      <c r="P591">
        <v>2.4649999999999999</v>
      </c>
      <c r="Q591">
        <v>0</v>
      </c>
      <c r="R591" s="11">
        <v>0</v>
      </c>
      <c r="S591" s="11">
        <v>0</v>
      </c>
      <c r="T591" s="9">
        <v>0</v>
      </c>
      <c r="U591">
        <v>0</v>
      </c>
      <c r="V591" s="6">
        <v>0</v>
      </c>
      <c r="W591" s="6">
        <v>0</v>
      </c>
      <c r="X591">
        <v>0</v>
      </c>
      <c r="Y591">
        <f>VLOOKUP(C591,Sheet1!$A$1:$H$52,8, FALSE)</f>
        <v>3.8333333333333335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1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</row>
    <row r="592" spans="1:105" ht="15" x14ac:dyDescent="0.25">
      <c r="A592">
        <v>1992</v>
      </c>
      <c r="B592">
        <v>25</v>
      </c>
      <c r="C592" t="s">
        <v>18</v>
      </c>
      <c r="D592" s="2">
        <v>24.9</v>
      </c>
      <c r="E592">
        <v>62.381216999999999</v>
      </c>
      <c r="F592">
        <v>0</v>
      </c>
      <c r="G592">
        <v>13.94718404</v>
      </c>
      <c r="H592">
        <v>6028709</v>
      </c>
      <c r="I592">
        <v>24628</v>
      </c>
      <c r="J592">
        <f t="shared" si="21"/>
        <v>44325.80381814843</v>
      </c>
      <c r="K592" s="3">
        <v>9.66</v>
      </c>
      <c r="L592" s="8">
        <f t="shared" si="22"/>
        <v>17.386197209814593</v>
      </c>
      <c r="M592" s="13">
        <f>N592*N593*N594*N595*N596*N597*N598*N599*N600*N601*N602*N603*N604*N605*N606*N607*N608*N609*N610*N611*N612*N613*N614*N615*N616*N617</f>
        <v>1.7998133757572043</v>
      </c>
      <c r="N592" s="4">
        <v>1.030288196781497</v>
      </c>
      <c r="O592">
        <v>1.4119999999999999</v>
      </c>
      <c r="P592">
        <v>2.4750000000000001</v>
      </c>
      <c r="Q592">
        <v>0</v>
      </c>
      <c r="R592" s="11">
        <v>0</v>
      </c>
      <c r="S592" s="11">
        <v>0</v>
      </c>
      <c r="T592" s="9">
        <v>0</v>
      </c>
      <c r="U592">
        <v>0</v>
      </c>
      <c r="V592" s="6">
        <v>0</v>
      </c>
      <c r="W592" s="6">
        <v>0</v>
      </c>
      <c r="X592">
        <v>0</v>
      </c>
      <c r="Y592">
        <f>VLOOKUP(C592,Sheet1!$A$1:$H$52,8, FALSE)</f>
        <v>3.8333333333333335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1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</row>
    <row r="593" spans="1:105" ht="15" x14ac:dyDescent="0.25">
      <c r="A593">
        <v>1993</v>
      </c>
      <c r="B593">
        <v>25</v>
      </c>
      <c r="C593" t="s">
        <v>18</v>
      </c>
      <c r="D593" s="2">
        <v>22.4</v>
      </c>
      <c r="E593">
        <v>61.807485</v>
      </c>
      <c r="F593">
        <v>0</v>
      </c>
      <c r="G593">
        <v>13.39634657</v>
      </c>
      <c r="H593">
        <v>6060569</v>
      </c>
      <c r="I593">
        <v>25471</v>
      </c>
      <c r="J593">
        <f t="shared" si="21"/>
        <v>44495.362207506798</v>
      </c>
      <c r="K593" s="3">
        <v>9.98</v>
      </c>
      <c r="L593" s="8">
        <f t="shared" si="22"/>
        <v>17.434090331393268</v>
      </c>
      <c r="M593" s="13">
        <f>N593*N594*N595*N596*N597*N598*N599*N600*N601*N602*N603*N604*N605*N606*N607*N608*N609*N610*N611*N612*N613*N614*N615*N616*N617</f>
        <v>1.7469028388169605</v>
      </c>
      <c r="N593" s="4">
        <v>1.0295165696638553</v>
      </c>
      <c r="O593">
        <v>1.385</v>
      </c>
      <c r="P593">
        <v>2.3620000000000001</v>
      </c>
      <c r="Q593">
        <v>0</v>
      </c>
      <c r="R593" s="11">
        <v>0</v>
      </c>
      <c r="S593" s="11">
        <v>0</v>
      </c>
      <c r="T593" s="9">
        <v>0</v>
      </c>
      <c r="U593">
        <v>0</v>
      </c>
      <c r="V593" s="6">
        <v>0</v>
      </c>
      <c r="W593" s="6">
        <v>0</v>
      </c>
      <c r="X593">
        <v>0</v>
      </c>
      <c r="Y593">
        <f>VLOOKUP(C593,Sheet1!$A$1:$H$52,8, FALSE)</f>
        <v>3.8333333333333335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1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</row>
    <row r="594" spans="1:105" ht="15" x14ac:dyDescent="0.25">
      <c r="A594">
        <v>1994</v>
      </c>
      <c r="B594">
        <v>25</v>
      </c>
      <c r="C594" t="s">
        <v>18</v>
      </c>
      <c r="D594" s="2">
        <v>22.7</v>
      </c>
      <c r="E594">
        <v>61.609679999999997</v>
      </c>
      <c r="F594">
        <v>0</v>
      </c>
      <c r="G594">
        <v>13.343837860000001</v>
      </c>
      <c r="H594">
        <v>6095241</v>
      </c>
      <c r="I594">
        <v>26607</v>
      </c>
      <c r="J594">
        <f t="shared" si="21"/>
        <v>45147.251828670327</v>
      </c>
      <c r="K594" s="3">
        <v>10</v>
      </c>
      <c r="L594" s="8">
        <f t="shared" si="22"/>
        <v>16.968185751370065</v>
      </c>
      <c r="M594" s="13">
        <f>N594*N595*N596*N597*N598*N599*N600*N601*N602*N603*N604*N605*N606*N607*N608*N609*N610*N611*N612*N613*N614*N615*N616*N617</f>
        <v>1.6968185751370064</v>
      </c>
      <c r="N594" s="4">
        <v>1.026074415921546</v>
      </c>
      <c r="O594">
        <v>1.355</v>
      </c>
      <c r="P594">
        <v>2.4089999999999998</v>
      </c>
      <c r="Q594">
        <v>0</v>
      </c>
      <c r="R594" s="11">
        <v>0</v>
      </c>
      <c r="S594" s="11">
        <v>0</v>
      </c>
      <c r="T594" s="9">
        <v>0</v>
      </c>
      <c r="U594">
        <v>0</v>
      </c>
      <c r="V594" s="6">
        <v>0</v>
      </c>
      <c r="W594" s="6">
        <v>0</v>
      </c>
      <c r="X594">
        <v>0</v>
      </c>
      <c r="Y594">
        <f>VLOOKUP(C594,Sheet1!$A$1:$H$52,8, FALSE)</f>
        <v>3.8333333333333335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1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</row>
    <row r="595" spans="1:105" ht="15" x14ac:dyDescent="0.25">
      <c r="A595">
        <v>1995</v>
      </c>
      <c r="B595">
        <v>25</v>
      </c>
      <c r="C595" t="s">
        <v>18</v>
      </c>
      <c r="D595" s="2">
        <v>21.7</v>
      </c>
      <c r="E595">
        <v>60.619923999999997</v>
      </c>
      <c r="F595">
        <v>0</v>
      </c>
      <c r="G595">
        <v>12.799796750000001</v>
      </c>
      <c r="H595">
        <v>6141445</v>
      </c>
      <c r="I595">
        <v>27964</v>
      </c>
      <c r="J595">
        <f t="shared" si="21"/>
        <v>46244.048091302633</v>
      </c>
      <c r="K595" s="3">
        <v>10.119999999999999</v>
      </c>
      <c r="L595" s="8">
        <f t="shared" si="22"/>
        <v>16.735437229437228</v>
      </c>
      <c r="M595" s="13">
        <f>N595*N596*N597*N598*N599*N600*N601*N602*N603*N604*N605*N606*N607*N608*N609*N610*N611*N612*N613*N614*N615*N616*N617</f>
        <v>1.653699330972058</v>
      </c>
      <c r="N595" s="4">
        <v>1.0280541968853656</v>
      </c>
      <c r="O595">
        <v>1.3180000000000001</v>
      </c>
      <c r="P595">
        <v>2.5859999999999999</v>
      </c>
      <c r="Q595">
        <v>0</v>
      </c>
      <c r="R595" s="11">
        <v>0</v>
      </c>
      <c r="S595" s="11">
        <v>0</v>
      </c>
      <c r="T595" s="9">
        <v>0</v>
      </c>
      <c r="U595">
        <v>0</v>
      </c>
      <c r="V595" s="6">
        <v>0</v>
      </c>
      <c r="W595" s="6">
        <v>0</v>
      </c>
      <c r="X595">
        <v>0</v>
      </c>
      <c r="Y595">
        <f>VLOOKUP(C595,Sheet1!$A$1:$H$52,8, FALSE)</f>
        <v>3.8333333333333335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1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</row>
    <row r="596" spans="1:105" ht="15" x14ac:dyDescent="0.25">
      <c r="A596">
        <v>1996</v>
      </c>
      <c r="B596">
        <v>25</v>
      </c>
      <c r="C596" t="s">
        <v>18</v>
      </c>
      <c r="D596" s="2">
        <v>21.1</v>
      </c>
      <c r="E596">
        <v>60.221881000000003</v>
      </c>
      <c r="F596">
        <v>0</v>
      </c>
      <c r="G596">
        <v>12.828888060000001</v>
      </c>
      <c r="H596">
        <v>6179756</v>
      </c>
      <c r="I596">
        <v>29545</v>
      </c>
      <c r="J596">
        <f t="shared" si="21"/>
        <v>47525.263630646405</v>
      </c>
      <c r="K596" s="3">
        <v>10.130000000000001</v>
      </c>
      <c r="L596" s="8">
        <f t="shared" si="22"/>
        <v>16.294835693973535</v>
      </c>
      <c r="M596" s="13">
        <f>N596*N597*N598*N599*N600*N601*N602*N603*N604*N605*N606*N607*N608*N609*N610*N611*N612*N613*N614*N615*N616*N617</f>
        <v>1.6085721316854427</v>
      </c>
      <c r="N596" s="4">
        <v>1.029312041999344</v>
      </c>
      <c r="O596">
        <v>1.2889999999999999</v>
      </c>
      <c r="P596">
        <v>3.0339999999999998</v>
      </c>
      <c r="Q596">
        <v>0</v>
      </c>
      <c r="R596" s="11">
        <v>0</v>
      </c>
      <c r="S596" s="11">
        <v>0</v>
      </c>
      <c r="T596" s="9">
        <v>0</v>
      </c>
      <c r="U596">
        <v>0</v>
      </c>
      <c r="V596" s="6">
        <v>0</v>
      </c>
      <c r="W596" s="6">
        <v>0</v>
      </c>
      <c r="X596">
        <v>0</v>
      </c>
      <c r="Y596">
        <f>VLOOKUP(C596,Sheet1!$A$1:$H$52,8, FALSE)</f>
        <v>3.8333333333333335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1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</row>
    <row r="597" spans="1:105" ht="15" x14ac:dyDescent="0.25">
      <c r="A597">
        <v>1997</v>
      </c>
      <c r="B597">
        <v>25</v>
      </c>
      <c r="C597" t="s">
        <v>18</v>
      </c>
      <c r="D597" s="2">
        <v>26.6</v>
      </c>
      <c r="E597">
        <v>61.719262999999998</v>
      </c>
      <c r="F597">
        <v>0</v>
      </c>
      <c r="G597">
        <v>13.712095209999999</v>
      </c>
      <c r="H597">
        <v>6226058</v>
      </c>
      <c r="I597">
        <v>31180</v>
      </c>
      <c r="J597">
        <f t="shared" si="21"/>
        <v>48726.991446179978</v>
      </c>
      <c r="K597" s="3">
        <v>10.48</v>
      </c>
      <c r="L597" s="8">
        <f t="shared" si="22"/>
        <v>16.377770056317068</v>
      </c>
      <c r="M597" s="13">
        <f>N597*N598*N599*N600*N601*N602*N603*N604*N605*N606*N607*N608*N609*N610*N611*N612*N613*N614*N615*N616*N617</f>
        <v>1.5627643183508653</v>
      </c>
      <c r="N597" s="4">
        <v>1.0233768993730741</v>
      </c>
      <c r="O597">
        <v>1.2729999999999999</v>
      </c>
      <c r="P597">
        <v>2.7879999999999998</v>
      </c>
      <c r="Q597">
        <v>1</v>
      </c>
      <c r="R597" s="11">
        <v>35</v>
      </c>
      <c r="S597" s="11">
        <f>R597/AVERAGE(D590:D596)</f>
        <v>1.4839491217443974</v>
      </c>
      <c r="T597" s="12">
        <v>2</v>
      </c>
      <c r="U597">
        <v>0</v>
      </c>
      <c r="V597" s="6">
        <v>0</v>
      </c>
      <c r="W597" s="6">
        <v>0</v>
      </c>
      <c r="X597">
        <v>0</v>
      </c>
      <c r="Y597">
        <f>VLOOKUP(C597,Sheet1!$A$1:$H$52,8, FALSE)</f>
        <v>3.8333333333333335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1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</row>
    <row r="598" spans="1:105" ht="15" x14ac:dyDescent="0.25">
      <c r="A598">
        <v>1998</v>
      </c>
      <c r="B598">
        <v>25</v>
      </c>
      <c r="C598" t="s">
        <v>18</v>
      </c>
      <c r="D598" s="2">
        <v>27.3</v>
      </c>
      <c r="E598">
        <v>61.563144000000001</v>
      </c>
      <c r="F598">
        <v>1</v>
      </c>
      <c r="G598">
        <v>13.2945472</v>
      </c>
      <c r="H598">
        <v>6271838</v>
      </c>
      <c r="I598">
        <v>32914</v>
      </c>
      <c r="J598">
        <f t="shared" si="21"/>
        <v>50261.858368809066</v>
      </c>
      <c r="K598" s="3">
        <v>9.59</v>
      </c>
      <c r="L598" s="8">
        <f t="shared" si="22"/>
        <v>14.644565283978821</v>
      </c>
      <c r="M598" s="13">
        <f>N598*N599*N600*N601*N602*N603*N604*N605*N606*N607*N608*N609*N610*N611*N612*N613*N614*N615*N616*N617</f>
        <v>1.5270662444190637</v>
      </c>
      <c r="N598" s="4">
        <v>1.0155227909874363</v>
      </c>
      <c r="O598">
        <v>1.252</v>
      </c>
      <c r="P598">
        <v>2.0790000000000002</v>
      </c>
      <c r="Q598">
        <v>1</v>
      </c>
      <c r="R598" s="11">
        <v>35</v>
      </c>
      <c r="S598" s="11">
        <v>1.4839491217443974</v>
      </c>
      <c r="T598" s="12">
        <v>2</v>
      </c>
      <c r="U598">
        <v>0</v>
      </c>
      <c r="V598" s="6">
        <v>0</v>
      </c>
      <c r="W598" s="6">
        <v>0</v>
      </c>
      <c r="X598">
        <v>0</v>
      </c>
      <c r="Y598">
        <f>VLOOKUP(C598,Sheet1!$A$1:$H$52,8, FALSE)</f>
        <v>3.8333333333333335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</row>
    <row r="599" spans="1:105" ht="15" x14ac:dyDescent="0.25">
      <c r="A599">
        <v>1999</v>
      </c>
      <c r="B599">
        <v>25</v>
      </c>
      <c r="C599" t="s">
        <v>18</v>
      </c>
      <c r="D599" s="2">
        <v>24.4</v>
      </c>
      <c r="E599">
        <v>61.824503</v>
      </c>
      <c r="F599">
        <v>1</v>
      </c>
      <c r="G599">
        <v>12.81782346</v>
      </c>
      <c r="H599">
        <v>6317345</v>
      </c>
      <c r="I599">
        <v>34889</v>
      </c>
      <c r="J599">
        <f t="shared" si="21"/>
        <v>52463.435261489692</v>
      </c>
      <c r="K599" s="3">
        <v>8.99</v>
      </c>
      <c r="L599" s="8">
        <f t="shared" si="22"/>
        <v>13.51848098256735</v>
      </c>
      <c r="M599" s="13">
        <f>N599*N600*N601*N602*N603*N604*N605*N606*N607*N608*N609*N610*N611*N612*N613*N614*N615*N616*N617</f>
        <v>1.5037242472266241</v>
      </c>
      <c r="N599" s="4">
        <v>1.0218802719697357</v>
      </c>
      <c r="O599">
        <v>1.216</v>
      </c>
      <c r="P599">
        <v>2.4359999999999999</v>
      </c>
      <c r="Q599">
        <v>1</v>
      </c>
      <c r="R599" s="11">
        <v>35</v>
      </c>
      <c r="S599" s="11">
        <v>1.4839491217443974</v>
      </c>
      <c r="T599" s="12">
        <v>2</v>
      </c>
      <c r="U599">
        <v>0</v>
      </c>
      <c r="V599" s="6">
        <v>0</v>
      </c>
      <c r="W599" s="6">
        <v>0</v>
      </c>
      <c r="X599">
        <v>0</v>
      </c>
      <c r="Y599">
        <f>VLOOKUP(C599,Sheet1!$A$1:$H$52,8, FALSE)</f>
        <v>3.8333333333333335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1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</row>
    <row r="600" spans="1:105" ht="15" x14ac:dyDescent="0.25">
      <c r="A600">
        <v>2000</v>
      </c>
      <c r="B600">
        <v>25</v>
      </c>
      <c r="C600" t="s">
        <v>18</v>
      </c>
      <c r="D600" s="2">
        <v>22.5</v>
      </c>
      <c r="E600">
        <v>61.010323999999997</v>
      </c>
      <c r="F600">
        <v>1</v>
      </c>
      <c r="G600">
        <v>12.89943929</v>
      </c>
      <c r="H600">
        <v>6361104</v>
      </c>
      <c r="I600">
        <v>38555</v>
      </c>
      <c r="J600">
        <f t="shared" si="21"/>
        <v>56734.717307018873</v>
      </c>
      <c r="K600" s="3">
        <v>9.49</v>
      </c>
      <c r="L600" s="8">
        <f t="shared" si="22"/>
        <v>13.96478970934014</v>
      </c>
      <c r="M600" s="13">
        <f>N600*N601*N602*N603*N604*N605*N606*N607*N608*N609*N610*N611*N612*N613*N614*N615*N616*N617</f>
        <v>1.4715268397618693</v>
      </c>
      <c r="N600" s="4">
        <v>1.0337685727149935</v>
      </c>
      <c r="O600">
        <v>1.2</v>
      </c>
      <c r="P600">
        <v>4.2939999999999996</v>
      </c>
      <c r="Q600">
        <v>1</v>
      </c>
      <c r="R600" s="11">
        <v>35</v>
      </c>
      <c r="S600" s="11">
        <v>1.4839491217443974</v>
      </c>
      <c r="T600" s="12">
        <v>2</v>
      </c>
      <c r="U600">
        <v>0</v>
      </c>
      <c r="V600" s="6">
        <v>0</v>
      </c>
      <c r="W600" s="6">
        <v>0</v>
      </c>
      <c r="X600">
        <v>0</v>
      </c>
      <c r="Y600">
        <f>VLOOKUP(C600,Sheet1!$A$1:$H$52,8, FALSE)</f>
        <v>3.8333333333333335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1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1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</row>
    <row r="601" spans="1:105" ht="15" x14ac:dyDescent="0.25">
      <c r="A601">
        <v>2001</v>
      </c>
      <c r="B601">
        <v>25</v>
      </c>
      <c r="C601" t="s">
        <v>18</v>
      </c>
      <c r="D601" s="2">
        <v>22.3</v>
      </c>
      <c r="E601">
        <v>62.140689000000002</v>
      </c>
      <c r="F601">
        <v>1</v>
      </c>
      <c r="G601">
        <v>12.80723689</v>
      </c>
      <c r="H601">
        <v>6397634</v>
      </c>
      <c r="I601">
        <v>39872</v>
      </c>
      <c r="J601">
        <f t="shared" si="21"/>
        <v>56756.144173441731</v>
      </c>
      <c r="K601" s="3">
        <v>11.55</v>
      </c>
      <c r="L601" s="8">
        <f t="shared" si="22"/>
        <v>16.440947662601626</v>
      </c>
      <c r="M601" s="13">
        <f>N601*N602*N603*N604*N605*N606*N607*N608*N609*N610*N611*N612*N613*N614*N615*N616*N617</f>
        <v>1.4234586720867208</v>
      </c>
      <c r="N601" s="4">
        <v>1.0282617111885402</v>
      </c>
      <c r="O601">
        <v>1.232</v>
      </c>
      <c r="P601">
        <v>3.726</v>
      </c>
      <c r="Q601">
        <v>1</v>
      </c>
      <c r="R601" s="11">
        <v>35</v>
      </c>
      <c r="S601" s="11">
        <v>1.4839491217443974</v>
      </c>
      <c r="T601" s="12">
        <v>2</v>
      </c>
      <c r="U601">
        <v>0</v>
      </c>
      <c r="V601" s="6">
        <v>0</v>
      </c>
      <c r="W601" s="6">
        <v>0</v>
      </c>
      <c r="X601">
        <v>0</v>
      </c>
      <c r="Y601">
        <f>VLOOKUP(C601,Sheet1!$A$1:$H$52,8, FALSE)</f>
        <v>3.8333333333333335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1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</row>
    <row r="602" spans="1:105" ht="15" x14ac:dyDescent="0.25">
      <c r="A602">
        <v>2002</v>
      </c>
      <c r="B602">
        <v>25</v>
      </c>
      <c r="C602" t="s">
        <v>18</v>
      </c>
      <c r="D602" s="2">
        <v>23.2</v>
      </c>
      <c r="E602">
        <v>61.641292</v>
      </c>
      <c r="F602">
        <v>1</v>
      </c>
      <c r="G602">
        <v>12.899898070000001</v>
      </c>
      <c r="H602">
        <v>6417206</v>
      </c>
      <c r="I602">
        <v>39645</v>
      </c>
      <c r="J602">
        <f t="shared" si="21"/>
        <v>54881.960925734187</v>
      </c>
      <c r="K602" s="3">
        <v>10.06</v>
      </c>
      <c r="L602" s="8">
        <f t="shared" si="22"/>
        <v>13.926410062123495</v>
      </c>
      <c r="M602" s="13">
        <f>N602*N603*N604*N605*N606*N607*N608*N609*N610*N611*N612*N613*N614*N615*N616*N617</f>
        <v>1.3843349962349398</v>
      </c>
      <c r="N602" s="4">
        <v>1.0158603162650603</v>
      </c>
      <c r="O602">
        <v>1.25</v>
      </c>
      <c r="P602">
        <v>3.73</v>
      </c>
      <c r="Q602">
        <v>1</v>
      </c>
      <c r="R602" s="11">
        <v>35</v>
      </c>
      <c r="S602" s="11">
        <v>1.4839491217443974</v>
      </c>
      <c r="T602" s="12">
        <v>2</v>
      </c>
      <c r="U602">
        <v>0</v>
      </c>
      <c r="V602" s="6">
        <v>0</v>
      </c>
      <c r="W602" s="6">
        <v>0</v>
      </c>
      <c r="X602">
        <v>0</v>
      </c>
      <c r="Y602">
        <f>VLOOKUP(C602,Sheet1!$A$1:$H$52,8, FALSE)</f>
        <v>3.8333333333333335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1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</row>
    <row r="603" spans="1:105" ht="15" x14ac:dyDescent="0.25">
      <c r="A603">
        <v>2003</v>
      </c>
      <c r="B603">
        <v>25</v>
      </c>
      <c r="C603" t="s">
        <v>18</v>
      </c>
      <c r="D603" s="2">
        <v>25.3</v>
      </c>
      <c r="E603">
        <v>61.951819</v>
      </c>
      <c r="F603">
        <v>1</v>
      </c>
      <c r="G603">
        <v>13.09991131</v>
      </c>
      <c r="H603">
        <v>6422565</v>
      </c>
      <c r="I603">
        <v>40479</v>
      </c>
      <c r="J603">
        <f t="shared" si="21"/>
        <v>55161.615642807497</v>
      </c>
      <c r="K603" s="3">
        <v>10.56</v>
      </c>
      <c r="L603" s="8">
        <f t="shared" si="22"/>
        <v>14.39034218207088</v>
      </c>
      <c r="M603" s="13">
        <f>N603*N604*N605*N606*N607*N608*N609*N610*N611*N612*N613*N614*N615*N616*N617</f>
        <v>1.3627217975445909</v>
      </c>
      <c r="N603" s="4">
        <v>1.0227009497336113</v>
      </c>
      <c r="O603">
        <v>1.28</v>
      </c>
      <c r="P603">
        <v>4.66</v>
      </c>
      <c r="Q603">
        <v>1</v>
      </c>
      <c r="R603" s="11">
        <v>35</v>
      </c>
      <c r="S603" s="11">
        <v>1.4839491217443974</v>
      </c>
      <c r="T603" s="12">
        <v>2</v>
      </c>
      <c r="U603">
        <v>0</v>
      </c>
      <c r="V603" s="6">
        <v>0</v>
      </c>
      <c r="W603" s="6">
        <v>0</v>
      </c>
      <c r="X603">
        <v>0</v>
      </c>
      <c r="Y603">
        <f>VLOOKUP(C603,Sheet1!$A$1:$H$52,8, FALSE)</f>
        <v>3.8333333333333335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1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</row>
    <row r="604" spans="1:105" ht="15" x14ac:dyDescent="0.25">
      <c r="A604">
        <v>2004</v>
      </c>
      <c r="B604">
        <v>25</v>
      </c>
      <c r="C604" t="s">
        <v>18</v>
      </c>
      <c r="D604" s="2">
        <v>24</v>
      </c>
      <c r="E604">
        <v>61.477953999999997</v>
      </c>
      <c r="F604">
        <v>3</v>
      </c>
      <c r="G604">
        <v>12.85201796</v>
      </c>
      <c r="H604">
        <v>6412281</v>
      </c>
      <c r="I604">
        <v>42647</v>
      </c>
      <c r="J604">
        <f t="shared" si="21"/>
        <v>56825.992500566252</v>
      </c>
      <c r="K604" s="3">
        <v>10.77</v>
      </c>
      <c r="L604" s="8">
        <f t="shared" si="22"/>
        <v>14.350738369195922</v>
      </c>
      <c r="M604" s="13">
        <f>N604*N605*N606*N607*N608*N609*N610*N611*N612*N613*N614*N615*N616*N617</f>
        <v>1.3324733861834654</v>
      </c>
      <c r="N604" s="4">
        <v>1.0267723669309172</v>
      </c>
      <c r="O604">
        <v>1.36</v>
      </c>
      <c r="P604">
        <v>4.7300000000000004</v>
      </c>
      <c r="Q604">
        <v>1</v>
      </c>
      <c r="R604" s="11">
        <v>35</v>
      </c>
      <c r="S604" s="11">
        <v>1.4839491217443974</v>
      </c>
      <c r="T604" s="12">
        <v>2</v>
      </c>
      <c r="U604">
        <v>0</v>
      </c>
      <c r="V604" s="6">
        <v>0</v>
      </c>
      <c r="W604" s="6">
        <v>0</v>
      </c>
      <c r="X604">
        <v>0</v>
      </c>
      <c r="Y604">
        <f>VLOOKUP(C604,Sheet1!$A$1:$H$52,8, FALSE)</f>
        <v>3.8333333333333335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1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</row>
    <row r="605" spans="1:105" ht="15" x14ac:dyDescent="0.25">
      <c r="A605">
        <v>2005</v>
      </c>
      <c r="B605">
        <v>25</v>
      </c>
      <c r="C605" t="s">
        <v>18</v>
      </c>
      <c r="D605" s="2">
        <v>24.8</v>
      </c>
      <c r="E605">
        <v>62.019799999999996</v>
      </c>
      <c r="F605">
        <v>4</v>
      </c>
      <c r="G605">
        <v>13.12175472</v>
      </c>
      <c r="H605">
        <v>6403290</v>
      </c>
      <c r="I605">
        <v>44609</v>
      </c>
      <c r="J605">
        <f t="shared" si="21"/>
        <v>57890.441151945655</v>
      </c>
      <c r="K605" s="3">
        <v>12.18</v>
      </c>
      <c r="L605" s="8">
        <f t="shared" si="22"/>
        <v>15.80635237801112</v>
      </c>
      <c r="M605" s="13">
        <f>N605*N606*N607*N608*N609*N610*N611*N612*N613*N614*N615*N616*N617</f>
        <v>1.2977300802964795</v>
      </c>
      <c r="N605" s="4">
        <v>1.0339274684549546</v>
      </c>
      <c r="O605">
        <v>1.54</v>
      </c>
      <c r="P605">
        <v>7.06</v>
      </c>
      <c r="Q605">
        <v>1</v>
      </c>
      <c r="R605" s="11">
        <v>35</v>
      </c>
      <c r="S605" s="11">
        <v>1.4839491217443974</v>
      </c>
      <c r="T605" s="12">
        <v>2</v>
      </c>
      <c r="U605">
        <v>0</v>
      </c>
      <c r="V605" s="6">
        <v>0</v>
      </c>
      <c r="W605" s="6">
        <v>0</v>
      </c>
      <c r="X605">
        <v>0</v>
      </c>
      <c r="Y605">
        <f>VLOOKUP(C605,Sheet1!$A$1:$H$52,8, FALSE)</f>
        <v>3.8333333333333335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1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</row>
    <row r="606" spans="1:105" ht="15" x14ac:dyDescent="0.25">
      <c r="A606">
        <v>2006</v>
      </c>
      <c r="B606">
        <v>25</v>
      </c>
      <c r="C606" t="s">
        <v>18</v>
      </c>
      <c r="D606" s="2">
        <v>21.7</v>
      </c>
      <c r="E606">
        <v>60.266545000000001</v>
      </c>
      <c r="F606">
        <v>4</v>
      </c>
      <c r="G606">
        <v>11.879128379999999</v>
      </c>
      <c r="H606">
        <v>6410084</v>
      </c>
      <c r="I606">
        <v>47974</v>
      </c>
      <c r="J606">
        <f t="shared" si="21"/>
        <v>60214.381348410505</v>
      </c>
      <c r="K606" s="3">
        <v>15.45</v>
      </c>
      <c r="L606" s="8">
        <f t="shared" si="22"/>
        <v>19.392008000853426</v>
      </c>
      <c r="M606" s="13">
        <f>N606*N607*N608*N609*N610*N611*N612*N613*N614*N615*N616*N617</f>
        <v>1.2551461489225519</v>
      </c>
      <c r="N606" s="4">
        <v>1.0322594410070407</v>
      </c>
      <c r="O606">
        <v>1.69</v>
      </c>
      <c r="P606">
        <v>7.85</v>
      </c>
      <c r="Q606">
        <v>1</v>
      </c>
      <c r="R606" s="11">
        <v>35</v>
      </c>
      <c r="S606" s="11">
        <v>1.4839491217443974</v>
      </c>
      <c r="T606" s="12">
        <v>2</v>
      </c>
      <c r="U606">
        <v>0</v>
      </c>
      <c r="V606" s="6">
        <v>0</v>
      </c>
      <c r="W606" s="6">
        <v>0</v>
      </c>
      <c r="X606">
        <v>0</v>
      </c>
      <c r="Y606">
        <f>VLOOKUP(C606,Sheet1!$A$1:$H$52,8, FALSE)</f>
        <v>3.8333333333333335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1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</row>
    <row r="607" spans="1:105" ht="15" x14ac:dyDescent="0.25">
      <c r="A607">
        <v>2007</v>
      </c>
      <c r="B607">
        <v>25</v>
      </c>
      <c r="C607" t="s">
        <v>18</v>
      </c>
      <c r="D607" s="2">
        <v>23.8</v>
      </c>
      <c r="E607">
        <v>61.059814000000003</v>
      </c>
      <c r="F607">
        <v>5</v>
      </c>
      <c r="G607">
        <v>12.365001550000001</v>
      </c>
      <c r="H607">
        <v>6431559</v>
      </c>
      <c r="I607">
        <v>50238</v>
      </c>
      <c r="J607">
        <f t="shared" si="21"/>
        <v>61085.449766442078</v>
      </c>
      <c r="K607" s="3">
        <v>15.16</v>
      </c>
      <c r="L607" s="8">
        <f t="shared" si="22"/>
        <v>18.433365549171185</v>
      </c>
      <c r="M607" s="13">
        <f>N607*N608*N609*N610*N611*N612*N613*N614*N615*N616*N617</f>
        <v>1.2159212103674923</v>
      </c>
      <c r="N607" s="4">
        <v>1.0285267248150136</v>
      </c>
      <c r="O607">
        <v>1.77</v>
      </c>
      <c r="P607">
        <v>8.64</v>
      </c>
      <c r="Q607">
        <v>1</v>
      </c>
      <c r="R607" s="11">
        <v>35</v>
      </c>
      <c r="S607" s="11">
        <v>1.4839491217443974</v>
      </c>
      <c r="T607" s="12">
        <v>2</v>
      </c>
      <c r="U607">
        <v>0</v>
      </c>
      <c r="V607" s="6">
        <v>0</v>
      </c>
      <c r="W607" s="6">
        <v>0</v>
      </c>
      <c r="X607">
        <v>0</v>
      </c>
      <c r="Y607">
        <f>VLOOKUP(C607,Sheet1!$A$1:$H$52,8, FALSE)</f>
        <v>3.8333333333333335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1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1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</row>
    <row r="608" spans="1:105" ht="15" x14ac:dyDescent="0.25">
      <c r="A608">
        <v>2008</v>
      </c>
      <c r="B608">
        <v>25</v>
      </c>
      <c r="C608" t="s">
        <v>18</v>
      </c>
      <c r="D608" s="2">
        <v>20.3</v>
      </c>
      <c r="E608">
        <v>59.704552</v>
      </c>
      <c r="F608">
        <v>5</v>
      </c>
      <c r="G608">
        <v>11.80366091</v>
      </c>
      <c r="H608">
        <v>6468967</v>
      </c>
      <c r="I608">
        <v>51916</v>
      </c>
      <c r="J608">
        <f t="shared" si="21"/>
        <v>61374.939546458787</v>
      </c>
      <c r="K608" s="3">
        <v>16.23</v>
      </c>
      <c r="L608" s="8">
        <f t="shared" si="22"/>
        <v>19.187057339529744</v>
      </c>
      <c r="M608" s="13">
        <f>N608*N609*N610*N611*N612*N613*N614*N615*N616*N617</f>
        <v>1.1821970018194543</v>
      </c>
      <c r="N608" s="4">
        <v>1.03839100296651</v>
      </c>
      <c r="O608">
        <v>2.0699999999999998</v>
      </c>
      <c r="P608">
        <v>13.62</v>
      </c>
      <c r="Q608">
        <v>1</v>
      </c>
      <c r="R608" s="11">
        <v>35</v>
      </c>
      <c r="S608" s="11">
        <v>1.4839491217443974</v>
      </c>
      <c r="T608" s="12">
        <v>2</v>
      </c>
      <c r="U608">
        <v>0</v>
      </c>
      <c r="V608" s="6">
        <v>0</v>
      </c>
      <c r="W608" s="6">
        <v>0</v>
      </c>
      <c r="X608">
        <v>0</v>
      </c>
      <c r="Y608">
        <f>VLOOKUP(C608,Sheet1!$A$1:$H$52,8, FALSE)</f>
        <v>3.8333333333333335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</row>
    <row r="609" spans="1:105" ht="15" x14ac:dyDescent="0.25">
      <c r="A609">
        <v>2009</v>
      </c>
      <c r="B609">
        <v>25</v>
      </c>
      <c r="C609" t="s">
        <v>18</v>
      </c>
      <c r="D609" s="2">
        <v>17.600000000000001</v>
      </c>
      <c r="E609">
        <v>57.639324000000002</v>
      </c>
      <c r="F609">
        <v>5</v>
      </c>
      <c r="G609">
        <v>10.72845734</v>
      </c>
      <c r="H609">
        <v>6517613</v>
      </c>
      <c r="I609">
        <v>50942</v>
      </c>
      <c r="J609">
        <f t="shared" si="21"/>
        <v>57996.919748570814</v>
      </c>
      <c r="K609" s="3">
        <v>15.45</v>
      </c>
      <c r="L609" s="8">
        <f t="shared" si="22"/>
        <v>17.589659026253759</v>
      </c>
      <c r="M609" s="13">
        <f>N609*N610*N611*N612*N613*N614*N615*N616*N617</f>
        <v>1.138489257362703</v>
      </c>
      <c r="N609" s="4">
        <v>0.99644453733700245</v>
      </c>
      <c r="O609">
        <v>2.21</v>
      </c>
      <c r="P609">
        <v>8.98</v>
      </c>
      <c r="Q609">
        <v>1</v>
      </c>
      <c r="R609" s="11">
        <v>35</v>
      </c>
      <c r="S609" s="11">
        <v>1.4839491217443974</v>
      </c>
      <c r="T609" s="12">
        <v>2</v>
      </c>
      <c r="U609">
        <v>0</v>
      </c>
      <c r="V609" s="6">
        <v>0</v>
      </c>
      <c r="W609" s="6">
        <v>0</v>
      </c>
      <c r="X609">
        <v>0</v>
      </c>
      <c r="Y609">
        <f>VLOOKUP(C609,Sheet1!$A$1:$H$52,8, FALSE)</f>
        <v>3.8333333333333335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1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</row>
    <row r="610" spans="1:105" ht="15" x14ac:dyDescent="0.25">
      <c r="A610">
        <v>2010</v>
      </c>
      <c r="B610">
        <v>25</v>
      </c>
      <c r="C610" t="s">
        <v>18</v>
      </c>
      <c r="D610" s="2">
        <v>18.3</v>
      </c>
      <c r="E610">
        <v>56.878442</v>
      </c>
      <c r="F610">
        <v>5</v>
      </c>
      <c r="G610">
        <v>10.8791498</v>
      </c>
      <c r="H610">
        <v>6566307</v>
      </c>
      <c r="I610">
        <v>53062</v>
      </c>
      <c r="J610">
        <f t="shared" si="21"/>
        <v>60626.070704975529</v>
      </c>
      <c r="K610" s="3">
        <v>14.26</v>
      </c>
      <c r="L610" s="8">
        <f t="shared" si="22"/>
        <v>16.29278519944501</v>
      </c>
      <c r="M610" s="13">
        <f>N610*N611*N612*N613*N614*N615*N616*N617</f>
        <v>1.1425515567633246</v>
      </c>
      <c r="N610" s="4">
        <v>1.0164004344238988</v>
      </c>
      <c r="O610">
        <v>2.27</v>
      </c>
      <c r="P610">
        <v>12.57</v>
      </c>
      <c r="Q610">
        <v>1</v>
      </c>
      <c r="R610" s="11">
        <v>35</v>
      </c>
      <c r="S610" s="11">
        <v>1.4839491217443974</v>
      </c>
      <c r="T610" s="12">
        <v>2</v>
      </c>
      <c r="U610">
        <v>0</v>
      </c>
      <c r="V610" s="6">
        <v>0</v>
      </c>
      <c r="W610" s="6">
        <v>0</v>
      </c>
      <c r="X610">
        <v>0</v>
      </c>
      <c r="Y610">
        <f>VLOOKUP(C610,Sheet1!$A$1:$H$52,8, FALSE)</f>
        <v>3.8333333333333335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1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1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</row>
    <row r="611" spans="1:105" ht="15" x14ac:dyDescent="0.25">
      <c r="A611">
        <v>2011</v>
      </c>
      <c r="B611">
        <v>25</v>
      </c>
      <c r="C611" t="s">
        <v>18</v>
      </c>
      <c r="D611" s="2">
        <v>14.4</v>
      </c>
      <c r="E611">
        <v>55.529898000000003</v>
      </c>
      <c r="F611">
        <v>5</v>
      </c>
      <c r="G611">
        <v>10.229928989999999</v>
      </c>
      <c r="H611">
        <v>6613583</v>
      </c>
      <c r="I611">
        <v>55302</v>
      </c>
      <c r="J611">
        <f t="shared" si="21"/>
        <v>62165.839419322168</v>
      </c>
      <c r="K611" s="3">
        <v>14.11</v>
      </c>
      <c r="L611" s="8">
        <f t="shared" si="22"/>
        <v>15.861270735355605</v>
      </c>
      <c r="M611" s="13">
        <f>N611*N612*N613*N614*N615*N616*N617</f>
        <v>1.1241155730230763</v>
      </c>
      <c r="N611" s="4">
        <v>1.0315684156862206</v>
      </c>
      <c r="O611">
        <v>2.39</v>
      </c>
      <c r="P611">
        <v>18.350000000000001</v>
      </c>
      <c r="Q611">
        <v>1</v>
      </c>
      <c r="R611" s="11">
        <v>35</v>
      </c>
      <c r="S611" s="11">
        <v>1.4839491217443974</v>
      </c>
      <c r="T611" s="12">
        <v>2</v>
      </c>
      <c r="U611">
        <v>0</v>
      </c>
      <c r="V611" s="6">
        <v>0</v>
      </c>
      <c r="W611" s="6">
        <v>0</v>
      </c>
      <c r="X611">
        <v>0</v>
      </c>
      <c r="Y611">
        <f>VLOOKUP(C611,Sheet1!$A$1:$H$52,8, FALSE)</f>
        <v>3.8333333333333335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1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</row>
    <row r="612" spans="1:105" ht="15" x14ac:dyDescent="0.25">
      <c r="A612">
        <v>2012</v>
      </c>
      <c r="B612">
        <v>25</v>
      </c>
      <c r="C612" t="s">
        <v>18</v>
      </c>
      <c r="D612" s="2">
        <v>12.1</v>
      </c>
      <c r="E612">
        <v>54.814101000000001</v>
      </c>
      <c r="F612">
        <v>5</v>
      </c>
      <c r="G612">
        <v>9.2126190819999998</v>
      </c>
      <c r="H612">
        <v>6663005</v>
      </c>
      <c r="I612">
        <v>57333</v>
      </c>
      <c r="J612">
        <f t="shared" si="21"/>
        <v>62476.62992401651</v>
      </c>
      <c r="K612" s="3">
        <v>13.79</v>
      </c>
      <c r="L612" s="8">
        <f t="shared" si="22"/>
        <v>15.027169808874254</v>
      </c>
      <c r="M612" s="13">
        <f>N612*N613*N614*N615*N616*N617</f>
        <v>1.0897149970177125</v>
      </c>
      <c r="N612" s="4">
        <v>1.020693372652606</v>
      </c>
      <c r="O612">
        <v>2.38</v>
      </c>
      <c r="P612">
        <v>21.03</v>
      </c>
      <c r="Q612">
        <v>1</v>
      </c>
      <c r="R612" s="11">
        <v>35</v>
      </c>
      <c r="S612" s="11">
        <v>1.4839491217443974</v>
      </c>
      <c r="T612" s="12">
        <v>2</v>
      </c>
      <c r="U612">
        <v>0</v>
      </c>
      <c r="V612" s="6">
        <v>0</v>
      </c>
      <c r="W612" s="6">
        <v>0</v>
      </c>
      <c r="X612">
        <v>0</v>
      </c>
      <c r="Y612">
        <f>VLOOKUP(C612,Sheet1!$A$1:$H$52,8, FALSE)</f>
        <v>3.8333333333333335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1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</row>
    <row r="613" spans="1:105" ht="15" x14ac:dyDescent="0.25">
      <c r="A613">
        <v>2013</v>
      </c>
      <c r="B613">
        <v>25</v>
      </c>
      <c r="C613" t="s">
        <v>18</v>
      </c>
      <c r="D613" s="2">
        <v>12.7</v>
      </c>
      <c r="E613">
        <v>56.204994999999997</v>
      </c>
      <c r="F613">
        <v>5</v>
      </c>
      <c r="G613">
        <v>9.7167753930000007</v>
      </c>
      <c r="H613">
        <v>6713315</v>
      </c>
      <c r="I613">
        <v>57377</v>
      </c>
      <c r="J613">
        <f t="shared" si="21"/>
        <v>61256.964196205867</v>
      </c>
      <c r="K613" s="3">
        <v>14.51</v>
      </c>
      <c r="L613" s="8">
        <f t="shared" si="22"/>
        <v>15.491199443800602</v>
      </c>
      <c r="M613" s="13">
        <f>N613*N614*N615*N616*N617</f>
        <v>1.0676222910958375</v>
      </c>
      <c r="N613" s="4">
        <v>1.0146483265562714</v>
      </c>
      <c r="O613">
        <v>2.34</v>
      </c>
      <c r="P613">
        <v>19.260000000000002</v>
      </c>
      <c r="Q613">
        <v>1</v>
      </c>
      <c r="R613" s="11">
        <v>35</v>
      </c>
      <c r="S613" s="11">
        <v>1.4839491217443974</v>
      </c>
      <c r="T613" s="12">
        <v>2</v>
      </c>
      <c r="U613">
        <v>0</v>
      </c>
      <c r="V613" s="6">
        <v>0</v>
      </c>
      <c r="W613" s="6">
        <v>0</v>
      </c>
      <c r="X613">
        <v>0</v>
      </c>
      <c r="Y613">
        <f>VLOOKUP(C613,Sheet1!$A$1:$H$52,8, FALSE)</f>
        <v>3.8333333333333335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1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</row>
    <row r="614" spans="1:105" ht="15" x14ac:dyDescent="0.25">
      <c r="A614">
        <v>2014</v>
      </c>
      <c r="B614">
        <v>25</v>
      </c>
      <c r="C614" t="s">
        <v>18</v>
      </c>
      <c r="D614" s="2">
        <v>10.8</v>
      </c>
      <c r="E614">
        <v>54.692683000000002</v>
      </c>
      <c r="F614">
        <v>5</v>
      </c>
      <c r="G614">
        <v>9.3798759670000003</v>
      </c>
      <c r="H614">
        <v>6762596</v>
      </c>
      <c r="I614">
        <v>59963</v>
      </c>
      <c r="J614">
        <f t="shared" si="21"/>
        <v>63093.619498942055</v>
      </c>
      <c r="K614" s="3">
        <v>15.35</v>
      </c>
      <c r="L614" s="8">
        <f t="shared" si="22"/>
        <v>16.151411025278264</v>
      </c>
      <c r="M614" s="13">
        <f>N614*N615*N616*N617</f>
        <v>1.0522091873145449</v>
      </c>
      <c r="N614" s="4">
        <v>1.0162222297740822</v>
      </c>
      <c r="O614">
        <v>2.37</v>
      </c>
      <c r="P614">
        <v>18.3</v>
      </c>
      <c r="Q614">
        <v>1</v>
      </c>
      <c r="R614" s="11">
        <v>35</v>
      </c>
      <c r="S614" s="11">
        <v>1.4839491217443974</v>
      </c>
      <c r="T614" s="12">
        <v>2</v>
      </c>
      <c r="U614">
        <v>0</v>
      </c>
      <c r="V614" s="6">
        <v>0</v>
      </c>
      <c r="W614" s="6">
        <v>0</v>
      </c>
      <c r="X614">
        <v>0</v>
      </c>
      <c r="Y614">
        <f>VLOOKUP(C614,Sheet1!$A$1:$H$52,8, FALSE)</f>
        <v>3.8333333333333335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1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</row>
    <row r="615" spans="1:105" ht="15" x14ac:dyDescent="0.25">
      <c r="A615">
        <v>2015</v>
      </c>
      <c r="B615">
        <v>25</v>
      </c>
      <c r="C615" t="s">
        <v>18</v>
      </c>
      <c r="D615" s="2">
        <v>11.4</v>
      </c>
      <c r="E615">
        <v>55.059449000000001</v>
      </c>
      <c r="F615">
        <v>5</v>
      </c>
      <c r="G615">
        <v>9.6069502549999992</v>
      </c>
      <c r="H615">
        <v>6794228</v>
      </c>
      <c r="I615">
        <v>63618</v>
      </c>
      <c r="J615">
        <f t="shared" si="21"/>
        <v>65870.871663039812</v>
      </c>
      <c r="K615" s="3">
        <v>16.899999999999999</v>
      </c>
      <c r="L615" s="8">
        <f t="shared" si="22"/>
        <v>17.498471047586733</v>
      </c>
      <c r="M615" s="13">
        <f>N615*N616*N617</f>
        <v>1.0354124880228837</v>
      </c>
      <c r="N615" s="4">
        <v>1.0011862713555244</v>
      </c>
      <c r="O615">
        <v>2.2200000000000002</v>
      </c>
      <c r="P615">
        <v>9.89</v>
      </c>
      <c r="Q615">
        <v>1</v>
      </c>
      <c r="R615" s="11">
        <v>35</v>
      </c>
      <c r="S615" s="11">
        <v>1.4839491217443974</v>
      </c>
      <c r="T615" s="12">
        <v>2</v>
      </c>
      <c r="U615">
        <v>0</v>
      </c>
      <c r="V615" s="6">
        <v>0</v>
      </c>
      <c r="W615" s="6">
        <v>0</v>
      </c>
      <c r="X615">
        <v>0</v>
      </c>
      <c r="Y615">
        <f>VLOOKUP(C615,Sheet1!$A$1:$H$52,8, FALSE)</f>
        <v>3.8333333333333335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1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1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</row>
    <row r="616" spans="1:105" ht="15" x14ac:dyDescent="0.25">
      <c r="A616">
        <v>2016</v>
      </c>
      <c r="B616">
        <v>25</v>
      </c>
      <c r="C616" t="s">
        <v>18</v>
      </c>
      <c r="D616" s="2">
        <v>10.7</v>
      </c>
      <c r="E616">
        <v>54.515749</v>
      </c>
      <c r="F616">
        <v>5</v>
      </c>
      <c r="G616">
        <v>9.3346121120000003</v>
      </c>
      <c r="H616">
        <v>6823608</v>
      </c>
      <c r="I616">
        <v>65725</v>
      </c>
      <c r="J616">
        <f t="shared" si="21"/>
        <v>67971.852713448141</v>
      </c>
      <c r="K616" s="3">
        <v>16.48</v>
      </c>
      <c r="L616" s="8">
        <f t="shared" si="22"/>
        <v>17.043379729442762</v>
      </c>
      <c r="M616" s="13">
        <f>N616*N617</f>
        <v>1.0341856631943422</v>
      </c>
      <c r="N616" s="4">
        <v>1.0126158320570537</v>
      </c>
      <c r="O616">
        <v>2.11</v>
      </c>
      <c r="P616">
        <v>8.4499999999999993</v>
      </c>
      <c r="Q616">
        <v>1</v>
      </c>
      <c r="R616" s="11">
        <v>35</v>
      </c>
      <c r="S616" s="11">
        <v>1.4839491217443974</v>
      </c>
      <c r="T616" s="12">
        <v>2</v>
      </c>
      <c r="U616">
        <v>0</v>
      </c>
      <c r="V616" s="6">
        <v>0</v>
      </c>
      <c r="W616" s="6">
        <v>0</v>
      </c>
      <c r="X616">
        <v>0</v>
      </c>
      <c r="Y616">
        <f>VLOOKUP(C616,Sheet1!$A$1:$H$52,8, FALSE)</f>
        <v>3.8333333333333335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1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1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</row>
    <row r="617" spans="1:105" ht="15" x14ac:dyDescent="0.25">
      <c r="A617">
        <v>2017</v>
      </c>
      <c r="B617">
        <v>25</v>
      </c>
      <c r="C617" t="s">
        <v>18</v>
      </c>
      <c r="D617" s="2">
        <v>10.199999999999999</v>
      </c>
      <c r="E617">
        <v>54.084764</v>
      </c>
      <c r="F617">
        <v>5</v>
      </c>
      <c r="G617">
        <v>9.2823576909999996</v>
      </c>
      <c r="H617">
        <v>6859789</v>
      </c>
      <c r="I617">
        <v>68442</v>
      </c>
      <c r="J617">
        <f t="shared" si="21"/>
        <v>69899.889888704725</v>
      </c>
      <c r="K617" s="3">
        <v>17.12</v>
      </c>
      <c r="L617" s="8">
        <f t="shared" si="22"/>
        <v>17.484674832626531</v>
      </c>
      <c r="M617" s="13">
        <f>N617</f>
        <v>1.0213011000365964</v>
      </c>
      <c r="N617" s="4">
        <v>1.0213011000365964</v>
      </c>
      <c r="O617">
        <v>2.06</v>
      </c>
      <c r="P617">
        <v>11</v>
      </c>
      <c r="Q617">
        <v>1</v>
      </c>
      <c r="R617" s="11">
        <v>35</v>
      </c>
      <c r="S617" s="11">
        <v>1.4839491217443974</v>
      </c>
      <c r="T617" s="12">
        <v>2</v>
      </c>
      <c r="U617">
        <v>0</v>
      </c>
      <c r="V617" s="6">
        <v>0</v>
      </c>
      <c r="W617" s="6">
        <v>0</v>
      </c>
      <c r="X617">
        <v>0</v>
      </c>
      <c r="Y617">
        <f>VLOOKUP(C617,Sheet1!$A$1:$H$52,8, FALSE)</f>
        <v>3.8333333333333335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1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1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</row>
    <row r="618" spans="1:105" ht="15" x14ac:dyDescent="0.25">
      <c r="A618">
        <v>1990</v>
      </c>
      <c r="B618">
        <v>26</v>
      </c>
      <c r="C618" t="s">
        <v>19</v>
      </c>
      <c r="D618" s="2">
        <v>67.5</v>
      </c>
      <c r="E618">
        <v>63.711315999999997</v>
      </c>
      <c r="F618">
        <v>0</v>
      </c>
      <c r="G618">
        <v>19.383362129999998</v>
      </c>
      <c r="H618">
        <v>9311319</v>
      </c>
      <c r="I618">
        <v>19051</v>
      </c>
      <c r="J618">
        <f t="shared" si="21"/>
        <v>35740.339425345992</v>
      </c>
      <c r="K618" s="3">
        <v>7.1</v>
      </c>
      <c r="L618" s="8">
        <f t="shared" si="22"/>
        <v>13.319847247911214</v>
      </c>
      <c r="M618" s="13">
        <f>N618*N619*N620*N621*N622*N623*N624*N625*N626*N627*N628*N629*N630*N631*N632*N633*N634*N635*N636*N637*N638*N639*N640*N641*N642*N643*N644*N645</f>
        <v>1.8760348236494668</v>
      </c>
      <c r="N618" s="4">
        <v>1</v>
      </c>
      <c r="O618">
        <v>1.4550000000000001</v>
      </c>
      <c r="P618">
        <v>3.319</v>
      </c>
      <c r="Q618">
        <v>0</v>
      </c>
      <c r="R618" s="11">
        <v>0</v>
      </c>
      <c r="S618" s="11">
        <v>0</v>
      </c>
      <c r="T618" s="9">
        <v>0</v>
      </c>
      <c r="U618">
        <v>0</v>
      </c>
      <c r="V618" s="6">
        <v>0</v>
      </c>
      <c r="W618" s="6">
        <v>0</v>
      </c>
      <c r="X618">
        <v>0</v>
      </c>
      <c r="Y618">
        <f>VLOOKUP(C618,Sheet1!$A$1:$H$52,8, FALSE)</f>
        <v>23.5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1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</row>
    <row r="619" spans="1:105" ht="15" x14ac:dyDescent="0.25">
      <c r="A619">
        <v>1991</v>
      </c>
      <c r="B619">
        <v>26</v>
      </c>
      <c r="C619" t="s">
        <v>19</v>
      </c>
      <c r="D619" s="2">
        <v>67.8</v>
      </c>
      <c r="E619">
        <v>61.296408999999997</v>
      </c>
      <c r="F619">
        <v>0</v>
      </c>
      <c r="G619">
        <v>19.044891960000001</v>
      </c>
      <c r="H619">
        <v>9400446</v>
      </c>
      <c r="I619">
        <v>19298</v>
      </c>
      <c r="J619">
        <f t="shared" si="21"/>
        <v>36203.720026787414</v>
      </c>
      <c r="K619" s="3">
        <v>7.21</v>
      </c>
      <c r="L619" s="8">
        <f t="shared" si="22"/>
        <v>13.526211078512656</v>
      </c>
      <c r="M619" s="14">
        <f>N619*N620*N621*N622*N623*N624*N625*N626*N627*N628*N629*N630*N631*N632*N633*N634*N635*N636*N637*N638*N639*N640*N641*N642*N643*N644*N645</f>
        <v>1.8760348236494668</v>
      </c>
      <c r="N619" s="4">
        <v>1.0423496396453853</v>
      </c>
      <c r="O619">
        <v>1.4470000000000001</v>
      </c>
      <c r="P619">
        <v>2.4649999999999999</v>
      </c>
      <c r="Q619">
        <v>0</v>
      </c>
      <c r="R619" s="11">
        <v>0</v>
      </c>
      <c r="S619" s="11">
        <v>0</v>
      </c>
      <c r="T619" s="9">
        <v>0</v>
      </c>
      <c r="U619">
        <v>0</v>
      </c>
      <c r="V619" s="6">
        <v>0</v>
      </c>
      <c r="W619" s="6">
        <v>0</v>
      </c>
      <c r="X619">
        <v>0</v>
      </c>
      <c r="Y619">
        <f>VLOOKUP(C619,Sheet1!$A$1:$H$52,8, FALSE)</f>
        <v>23.5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1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</row>
    <row r="620" spans="1:105" ht="15" x14ac:dyDescent="0.25">
      <c r="A620">
        <v>1992</v>
      </c>
      <c r="B620">
        <v>26</v>
      </c>
      <c r="C620" t="s">
        <v>19</v>
      </c>
      <c r="D620" s="2">
        <v>64.599999999999994</v>
      </c>
      <c r="E620">
        <v>62.197513999999998</v>
      </c>
      <c r="F620">
        <v>0</v>
      </c>
      <c r="G620">
        <v>18.755106139999999</v>
      </c>
      <c r="H620">
        <v>9479065</v>
      </c>
      <c r="I620">
        <v>20280</v>
      </c>
      <c r="J620">
        <f t="shared" si="21"/>
        <v>36500.215260356104</v>
      </c>
      <c r="K620" s="3">
        <v>7.23</v>
      </c>
      <c r="L620" s="8">
        <f t="shared" si="22"/>
        <v>13.012650706724589</v>
      </c>
      <c r="M620" s="13">
        <f>N620*N621*N622*N623*N624*N625*N626*N627*N628*N629*N630*N631*N632*N633*N634*N635*N636*N637*N638*N639*N640*N641*N642*N643*N644*N645</f>
        <v>1.7998133757572043</v>
      </c>
      <c r="N620" s="4">
        <v>1.030288196781497</v>
      </c>
      <c r="O620">
        <v>1.4119999999999999</v>
      </c>
      <c r="P620">
        <v>2.4750000000000001</v>
      </c>
      <c r="Q620">
        <v>0</v>
      </c>
      <c r="R620" s="11">
        <v>0</v>
      </c>
      <c r="S620" s="11">
        <v>0</v>
      </c>
      <c r="T620" s="9">
        <v>0</v>
      </c>
      <c r="U620">
        <v>0</v>
      </c>
      <c r="V620" s="6">
        <v>0</v>
      </c>
      <c r="W620" s="6">
        <v>0</v>
      </c>
      <c r="X620">
        <v>0</v>
      </c>
      <c r="Y620">
        <f>VLOOKUP(C620,Sheet1!$A$1:$H$52,8, FALSE)</f>
        <v>23.5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1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</row>
    <row r="621" spans="1:105" ht="15" x14ac:dyDescent="0.25">
      <c r="A621">
        <v>1993</v>
      </c>
      <c r="B621">
        <v>26</v>
      </c>
      <c r="C621" t="s">
        <v>19</v>
      </c>
      <c r="D621" s="2">
        <v>65.3</v>
      </c>
      <c r="E621">
        <v>60.161985999999999</v>
      </c>
      <c r="F621">
        <v>0</v>
      </c>
      <c r="G621">
        <v>18.653715559999998</v>
      </c>
      <c r="H621">
        <v>9540114</v>
      </c>
      <c r="I621">
        <v>21219</v>
      </c>
      <c r="J621">
        <f t="shared" si="21"/>
        <v>37067.531336857086</v>
      </c>
      <c r="K621" s="3">
        <v>7.14</v>
      </c>
      <c r="L621" s="8">
        <f t="shared" si="22"/>
        <v>12.472886269153097</v>
      </c>
      <c r="M621" s="13">
        <f>N621*N622*N623*N624*N625*N626*N627*N628*N629*N630*N631*N632*N633*N634*N635*N636*N637*N638*N639*N640*N641*N642*N643*N644*N645</f>
        <v>1.7469028388169605</v>
      </c>
      <c r="N621" s="4">
        <v>1.0295165696638553</v>
      </c>
      <c r="O621">
        <v>1.385</v>
      </c>
      <c r="P621">
        <v>2.3620000000000001</v>
      </c>
      <c r="Q621">
        <v>0</v>
      </c>
      <c r="R621" s="11">
        <v>0</v>
      </c>
      <c r="S621" s="11">
        <v>0</v>
      </c>
      <c r="T621" s="9">
        <v>0</v>
      </c>
      <c r="U621">
        <v>0</v>
      </c>
      <c r="V621" s="6">
        <v>0</v>
      </c>
      <c r="W621" s="6">
        <v>0</v>
      </c>
      <c r="X621">
        <v>0</v>
      </c>
      <c r="Y621">
        <f>VLOOKUP(C621,Sheet1!$A$1:$H$52,8, FALSE)</f>
        <v>23.5</v>
      </c>
      <c r="Z621">
        <v>0</v>
      </c>
      <c r="AA621">
        <v>0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1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</row>
    <row r="622" spans="1:105" ht="15" x14ac:dyDescent="0.25">
      <c r="A622">
        <v>1994</v>
      </c>
      <c r="B622">
        <v>26</v>
      </c>
      <c r="C622" t="s">
        <v>19</v>
      </c>
      <c r="D622" s="2">
        <v>70.8</v>
      </c>
      <c r="E622">
        <v>63.965176</v>
      </c>
      <c r="F622">
        <v>0</v>
      </c>
      <c r="G622">
        <v>19.3444009</v>
      </c>
      <c r="H622">
        <v>9597737</v>
      </c>
      <c r="I622">
        <v>22687</v>
      </c>
      <c r="J622">
        <f t="shared" si="21"/>
        <v>38495.723014133262</v>
      </c>
      <c r="K622" s="3">
        <v>7.09</v>
      </c>
      <c r="L622" s="8">
        <f t="shared" si="22"/>
        <v>12.030443697721376</v>
      </c>
      <c r="M622" s="13">
        <f>N622*N623*N624*N625*N626*N627*N628*N629*N630*N631*N632*N633*N634*N635*N636*N637*N638*N639*N640*N641*N642*N643*N644*N645</f>
        <v>1.6968185751370064</v>
      </c>
      <c r="N622" s="4">
        <v>1.026074415921546</v>
      </c>
      <c r="O622">
        <v>1.355</v>
      </c>
      <c r="P622">
        <v>2.4089999999999998</v>
      </c>
      <c r="Q622">
        <v>0</v>
      </c>
      <c r="R622" s="11">
        <v>0</v>
      </c>
      <c r="S622" s="11">
        <v>0</v>
      </c>
      <c r="T622" s="9">
        <v>0</v>
      </c>
      <c r="U622">
        <v>0</v>
      </c>
      <c r="V622" s="6">
        <v>0</v>
      </c>
      <c r="W622" s="6">
        <v>0</v>
      </c>
      <c r="X622">
        <v>0</v>
      </c>
      <c r="Y622">
        <f>VLOOKUP(C622,Sheet1!$A$1:$H$52,8, FALSE)</f>
        <v>23.5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1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</row>
    <row r="623" spans="1:105" ht="15" x14ac:dyDescent="0.25">
      <c r="A623">
        <v>1995</v>
      </c>
      <c r="B623">
        <v>26</v>
      </c>
      <c r="C623" t="s">
        <v>19</v>
      </c>
      <c r="D623" s="2">
        <v>70.099999999999994</v>
      </c>
      <c r="E623">
        <v>61.392696000000001</v>
      </c>
      <c r="F623">
        <v>0</v>
      </c>
      <c r="G623">
        <v>19.48881179</v>
      </c>
      <c r="H623">
        <v>9676211</v>
      </c>
      <c r="I623">
        <v>23801</v>
      </c>
      <c r="J623">
        <f t="shared" si="21"/>
        <v>39359.697776465953</v>
      </c>
      <c r="K623" s="3">
        <v>7.05</v>
      </c>
      <c r="L623" s="8">
        <f t="shared" si="22"/>
        <v>11.658580283353009</v>
      </c>
      <c r="M623" s="13">
        <f>N623*N624*N625*N626*N627*N628*N629*N630*N631*N632*N633*N634*N635*N636*N637*N638*N639*N640*N641*N642*N643*N644*N645</f>
        <v>1.653699330972058</v>
      </c>
      <c r="N623" s="4">
        <v>1.0280541968853656</v>
      </c>
      <c r="O623">
        <v>1.3180000000000001</v>
      </c>
      <c r="P623">
        <v>2.5859999999999999</v>
      </c>
      <c r="Q623">
        <v>0</v>
      </c>
      <c r="R623" s="11">
        <v>0</v>
      </c>
      <c r="S623" s="11">
        <v>0</v>
      </c>
      <c r="T623" s="9">
        <v>0</v>
      </c>
      <c r="U623">
        <v>0</v>
      </c>
      <c r="V623" s="6">
        <v>0</v>
      </c>
      <c r="W623" s="6">
        <v>0</v>
      </c>
      <c r="X623">
        <v>0</v>
      </c>
      <c r="Y623">
        <f>VLOOKUP(C623,Sheet1!$A$1:$H$52,8, FALSE)</f>
        <v>23.5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1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</row>
    <row r="624" spans="1:105" ht="15" x14ac:dyDescent="0.25">
      <c r="A624">
        <v>1996</v>
      </c>
      <c r="B624">
        <v>26</v>
      </c>
      <c r="C624" t="s">
        <v>19</v>
      </c>
      <c r="D624" s="2">
        <v>72.099999999999994</v>
      </c>
      <c r="E624">
        <v>61.069074999999998</v>
      </c>
      <c r="F624">
        <v>0</v>
      </c>
      <c r="G624">
        <v>19.869808160000002</v>
      </c>
      <c r="H624">
        <v>9758645</v>
      </c>
      <c r="I624">
        <v>24821</v>
      </c>
      <c r="J624">
        <f t="shared" si="21"/>
        <v>39926.368880564369</v>
      </c>
      <c r="K624" s="3">
        <v>7.1</v>
      </c>
      <c r="L624" s="8">
        <f t="shared" si="22"/>
        <v>11.420862134966642</v>
      </c>
      <c r="M624" s="13">
        <f>N624*N625*N626*N627*N628*N629*N630*N631*N632*N633*N634*N635*N636*N637*N638*N639*N640*N641*N642*N643*N644*N645</f>
        <v>1.6085721316854427</v>
      </c>
      <c r="N624" s="4">
        <v>1.029312041999344</v>
      </c>
      <c r="O624">
        <v>1.2889999999999999</v>
      </c>
      <c r="P624">
        <v>3.0339999999999998</v>
      </c>
      <c r="Q624">
        <v>0</v>
      </c>
      <c r="R624" s="11">
        <v>0</v>
      </c>
      <c r="S624" s="11">
        <v>0</v>
      </c>
      <c r="T624" s="9">
        <v>0</v>
      </c>
      <c r="U624">
        <v>0</v>
      </c>
      <c r="V624" s="6">
        <v>0</v>
      </c>
      <c r="W624" s="6">
        <v>0</v>
      </c>
      <c r="X624">
        <v>0</v>
      </c>
      <c r="Y624">
        <f>VLOOKUP(C624,Sheet1!$A$1:$H$52,8, FALSE)</f>
        <v>23.5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1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</row>
    <row r="625" spans="1:105" ht="15" x14ac:dyDescent="0.25">
      <c r="A625">
        <v>1997</v>
      </c>
      <c r="B625">
        <v>26</v>
      </c>
      <c r="C625" t="s">
        <v>19</v>
      </c>
      <c r="D625" s="2">
        <v>72</v>
      </c>
      <c r="E625">
        <v>61.695824000000002</v>
      </c>
      <c r="F625">
        <v>0</v>
      </c>
      <c r="G625">
        <v>19.485200509999999</v>
      </c>
      <c r="H625">
        <v>9809051</v>
      </c>
      <c r="I625">
        <v>25990</v>
      </c>
      <c r="J625">
        <f t="shared" si="21"/>
        <v>40616.244633938986</v>
      </c>
      <c r="K625" s="3">
        <v>7.04</v>
      </c>
      <c r="L625" s="8">
        <f t="shared" si="22"/>
        <v>11.001860801190091</v>
      </c>
      <c r="M625" s="13">
        <f>N625*N626*N627*N628*N629*N630*N631*N632*N633*N634*N635*N636*N637*N638*N639*N640*N641*N642*N643*N644*N645</f>
        <v>1.5627643183508653</v>
      </c>
      <c r="N625" s="4">
        <v>1.0233768993730741</v>
      </c>
      <c r="O625">
        <v>1.2729999999999999</v>
      </c>
      <c r="P625">
        <v>2.7879999999999998</v>
      </c>
      <c r="Q625">
        <v>0</v>
      </c>
      <c r="R625" s="11">
        <v>0</v>
      </c>
      <c r="S625" s="11">
        <v>0</v>
      </c>
      <c r="T625" s="9">
        <v>0</v>
      </c>
      <c r="U625">
        <v>0</v>
      </c>
      <c r="V625" s="6">
        <v>0</v>
      </c>
      <c r="W625" s="6">
        <v>0</v>
      </c>
      <c r="X625">
        <v>0</v>
      </c>
      <c r="Y625">
        <f>VLOOKUP(C625,Sheet1!$A$1:$H$52,8, FALSE)</f>
        <v>23.5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1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</row>
    <row r="626" spans="1:105" ht="15" x14ac:dyDescent="0.25">
      <c r="A626">
        <v>1998</v>
      </c>
      <c r="B626">
        <v>26</v>
      </c>
      <c r="C626" t="s">
        <v>19</v>
      </c>
      <c r="D626" s="2">
        <v>77</v>
      </c>
      <c r="E626">
        <v>65.246549000000002</v>
      </c>
      <c r="F626">
        <v>1</v>
      </c>
      <c r="G626">
        <v>19.316317730000002</v>
      </c>
      <c r="H626">
        <v>9847942</v>
      </c>
      <c r="I626">
        <v>27432</v>
      </c>
      <c r="J626">
        <f t="shared" si="21"/>
        <v>41890.481216903754</v>
      </c>
      <c r="K626" s="3">
        <v>7.09</v>
      </c>
      <c r="L626" s="8">
        <f t="shared" si="22"/>
        <v>10.826899672931161</v>
      </c>
      <c r="M626" s="13">
        <f>N626*N627*N628*N629*N630*N631*N632*N633*N634*N635*N636*N637*N638*N639*N640*N641*N642*N643*N644*N645</f>
        <v>1.5270662444190637</v>
      </c>
      <c r="N626" s="4">
        <v>1.0155227909874363</v>
      </c>
      <c r="O626">
        <v>1.252</v>
      </c>
      <c r="P626">
        <v>2.0790000000000002</v>
      </c>
      <c r="Q626">
        <v>0</v>
      </c>
      <c r="R626" s="11">
        <v>0</v>
      </c>
      <c r="S626" s="11">
        <v>0</v>
      </c>
      <c r="T626" s="9">
        <v>0</v>
      </c>
      <c r="U626">
        <v>0</v>
      </c>
      <c r="V626" s="6">
        <v>0</v>
      </c>
      <c r="W626" s="6">
        <v>0</v>
      </c>
      <c r="X626">
        <v>0</v>
      </c>
      <c r="Y626">
        <f>VLOOKUP(C626,Sheet1!$A$1:$H$52,8, FALSE)</f>
        <v>23.5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1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</row>
    <row r="627" spans="1:105" ht="15" x14ac:dyDescent="0.25">
      <c r="A627">
        <v>1999</v>
      </c>
      <c r="B627">
        <v>26</v>
      </c>
      <c r="C627" t="s">
        <v>19</v>
      </c>
      <c r="D627" s="2">
        <v>76.3</v>
      </c>
      <c r="E627">
        <v>64.457778000000005</v>
      </c>
      <c r="F627">
        <v>1</v>
      </c>
      <c r="G627">
        <v>20.04315154</v>
      </c>
      <c r="H627">
        <v>9897116</v>
      </c>
      <c r="I627">
        <v>28695</v>
      </c>
      <c r="J627">
        <f t="shared" si="21"/>
        <v>43149.367274167977</v>
      </c>
      <c r="K627" s="3">
        <v>7.12</v>
      </c>
      <c r="L627" s="8">
        <f t="shared" si="22"/>
        <v>10.706516640253565</v>
      </c>
      <c r="M627" s="13">
        <f>N627*N628*N629*N630*N631*N632*N633*N634*N635*N636*N637*N638*N639*N640*N641*N642*N643*N644*N645</f>
        <v>1.5037242472266241</v>
      </c>
      <c r="N627" s="4">
        <v>1.0218802719697357</v>
      </c>
      <c r="O627">
        <v>1.216</v>
      </c>
      <c r="P627">
        <v>2.4359999999999999</v>
      </c>
      <c r="Q627">
        <v>0</v>
      </c>
      <c r="R627" s="11">
        <v>0</v>
      </c>
      <c r="S627" s="11">
        <v>0</v>
      </c>
      <c r="T627" s="9">
        <v>0</v>
      </c>
      <c r="U627">
        <v>0</v>
      </c>
      <c r="V627" s="6">
        <v>0</v>
      </c>
      <c r="W627" s="6">
        <v>0</v>
      </c>
      <c r="X627">
        <v>0</v>
      </c>
      <c r="Y627">
        <f>VLOOKUP(C627,Sheet1!$A$1:$H$52,8, FALSE)</f>
        <v>23.5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1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</row>
    <row r="628" spans="1:105" ht="15" x14ac:dyDescent="0.25">
      <c r="A628">
        <v>2000</v>
      </c>
      <c r="B628">
        <v>26</v>
      </c>
      <c r="C628" t="s">
        <v>19</v>
      </c>
      <c r="D628" s="2">
        <v>73.900000000000006</v>
      </c>
      <c r="E628">
        <v>62.839109999999998</v>
      </c>
      <c r="F628">
        <v>1</v>
      </c>
      <c r="G628">
        <v>19.431971990000001</v>
      </c>
      <c r="H628">
        <v>9952450</v>
      </c>
      <c r="I628">
        <v>30409</v>
      </c>
      <c r="J628">
        <f t="shared" si="21"/>
        <v>44747.659670318681</v>
      </c>
      <c r="K628" s="3">
        <v>7.11</v>
      </c>
      <c r="L628" s="8">
        <f t="shared" si="22"/>
        <v>10.462555830706892</v>
      </c>
      <c r="M628" s="13">
        <f>N628*N629*N630*N631*N632*N633*N634*N635*N636*N637*N638*N639*N640*N641*N642*N643*N644*N645</f>
        <v>1.4715268397618693</v>
      </c>
      <c r="N628" s="4">
        <v>1.0337685727149935</v>
      </c>
      <c r="O628">
        <v>1.2</v>
      </c>
      <c r="P628">
        <v>4.2939999999999996</v>
      </c>
      <c r="Q628">
        <v>0</v>
      </c>
      <c r="R628" s="11">
        <v>0</v>
      </c>
      <c r="S628" s="11">
        <v>0</v>
      </c>
      <c r="T628" s="9">
        <v>0</v>
      </c>
      <c r="U628">
        <v>0</v>
      </c>
      <c r="V628" s="6">
        <v>0</v>
      </c>
      <c r="W628" s="6">
        <v>0</v>
      </c>
      <c r="X628">
        <v>0</v>
      </c>
      <c r="Y628">
        <f>VLOOKUP(C628,Sheet1!$A$1:$H$52,8, FALSE)</f>
        <v>23.5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1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</row>
    <row r="629" spans="1:105" ht="15" x14ac:dyDescent="0.25">
      <c r="A629">
        <v>2001</v>
      </c>
      <c r="B629">
        <v>26</v>
      </c>
      <c r="C629" t="s">
        <v>19</v>
      </c>
      <c r="D629" s="2">
        <v>73.5</v>
      </c>
      <c r="E629">
        <v>61.750253000000001</v>
      </c>
      <c r="F629">
        <v>1</v>
      </c>
      <c r="G629">
        <v>18.947716750000001</v>
      </c>
      <c r="H629">
        <v>9991120</v>
      </c>
      <c r="I629">
        <v>30796</v>
      </c>
      <c r="J629">
        <f t="shared" si="21"/>
        <v>43836.833265582653</v>
      </c>
      <c r="K629" s="3">
        <v>6.97</v>
      </c>
      <c r="L629" s="8">
        <f t="shared" si="22"/>
        <v>9.9215069444444435</v>
      </c>
      <c r="M629" s="13">
        <f>N629*N630*N631*N632*N633*N634*N635*N636*N637*N638*N639*N640*N641*N642*N643*N644*N645</f>
        <v>1.4234586720867208</v>
      </c>
      <c r="N629" s="4">
        <v>1.0282617111885402</v>
      </c>
      <c r="O629">
        <v>1.232</v>
      </c>
      <c r="P629">
        <v>3.726</v>
      </c>
      <c r="Q629">
        <v>0</v>
      </c>
      <c r="R629" s="11">
        <v>0</v>
      </c>
      <c r="S629" s="11">
        <v>0</v>
      </c>
      <c r="T629" s="9">
        <v>0</v>
      </c>
      <c r="U629">
        <v>0</v>
      </c>
      <c r="V629" s="6">
        <v>0</v>
      </c>
      <c r="W629" s="6">
        <v>0</v>
      </c>
      <c r="X629">
        <v>0</v>
      </c>
      <c r="Y629">
        <f>VLOOKUP(C629,Sheet1!$A$1:$H$52,8, FALSE)</f>
        <v>23.5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1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</row>
    <row r="630" spans="1:105" ht="15" x14ac:dyDescent="0.25">
      <c r="A630">
        <v>2002</v>
      </c>
      <c r="B630">
        <v>26</v>
      </c>
      <c r="C630" t="s">
        <v>19</v>
      </c>
      <c r="D630" s="2">
        <v>72</v>
      </c>
      <c r="E630">
        <v>60.197465999999999</v>
      </c>
      <c r="F630">
        <v>1</v>
      </c>
      <c r="G630">
        <v>18.829912820000001</v>
      </c>
      <c r="H630">
        <v>10015710</v>
      </c>
      <c r="I630">
        <v>30671</v>
      </c>
      <c r="J630">
        <f t="shared" si="21"/>
        <v>42458.938669521842</v>
      </c>
      <c r="K630" s="3">
        <v>7.09</v>
      </c>
      <c r="L630" s="8">
        <f t="shared" si="22"/>
        <v>9.8149351233057232</v>
      </c>
      <c r="M630" s="13">
        <f>N630*N631*N632*N633*N634*N635*N636*N637*N638*N639*N640*N641*N642*N643*N644*N645</f>
        <v>1.3843349962349398</v>
      </c>
      <c r="N630" s="4">
        <v>1.0158603162650603</v>
      </c>
      <c r="O630">
        <v>1.25</v>
      </c>
      <c r="P630">
        <v>3.73</v>
      </c>
      <c r="Q630">
        <v>0</v>
      </c>
      <c r="R630" s="11">
        <v>0</v>
      </c>
      <c r="S630" s="11">
        <v>0</v>
      </c>
      <c r="T630" s="9">
        <v>0</v>
      </c>
      <c r="U630">
        <v>0</v>
      </c>
      <c r="V630" s="6">
        <v>0</v>
      </c>
      <c r="W630" s="6">
        <v>0</v>
      </c>
      <c r="X630">
        <v>0</v>
      </c>
      <c r="Y630">
        <f>VLOOKUP(C630,Sheet1!$A$1:$H$52,8, FALSE)</f>
        <v>23.5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1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</row>
    <row r="631" spans="1:105" ht="15" x14ac:dyDescent="0.25">
      <c r="A631">
        <v>2003</v>
      </c>
      <c r="B631">
        <v>26</v>
      </c>
      <c r="C631" t="s">
        <v>19</v>
      </c>
      <c r="D631" s="2">
        <v>70.7</v>
      </c>
      <c r="E631">
        <v>60.653584000000002</v>
      </c>
      <c r="F631">
        <v>1</v>
      </c>
      <c r="G631">
        <v>18.477156099999998</v>
      </c>
      <c r="H631">
        <v>10041152</v>
      </c>
      <c r="I631">
        <v>31327</v>
      </c>
      <c r="J631">
        <f t="shared" si="21"/>
        <v>42689.9857516794</v>
      </c>
      <c r="K631" s="3">
        <v>6.85</v>
      </c>
      <c r="L631" s="8">
        <f t="shared" si="22"/>
        <v>9.3346443131804477</v>
      </c>
      <c r="M631" s="13">
        <f>N631*N632*N633*N634*N635*N636*N637*N638*N639*N640*N641*N642*N643*N644*N645</f>
        <v>1.3627217975445909</v>
      </c>
      <c r="N631" s="4">
        <v>1.0227009497336113</v>
      </c>
      <c r="O631">
        <v>1.28</v>
      </c>
      <c r="P631">
        <v>4.66</v>
      </c>
      <c r="Q631">
        <v>0</v>
      </c>
      <c r="R631" s="11">
        <v>0</v>
      </c>
      <c r="S631" s="11">
        <v>0</v>
      </c>
      <c r="T631" s="9">
        <v>0</v>
      </c>
      <c r="U631">
        <v>0</v>
      </c>
      <c r="V631" s="6">
        <v>0</v>
      </c>
      <c r="W631" s="6">
        <v>0</v>
      </c>
      <c r="X631">
        <v>0</v>
      </c>
      <c r="Y631">
        <f>VLOOKUP(C631,Sheet1!$A$1:$H$52,8, FALSE)</f>
        <v>23.5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1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</row>
    <row r="632" spans="1:105" ht="15" x14ac:dyDescent="0.25">
      <c r="A632">
        <v>2004</v>
      </c>
      <c r="B632">
        <v>26</v>
      </c>
      <c r="C632" t="s">
        <v>19</v>
      </c>
      <c r="D632" s="2">
        <v>74.099999999999994</v>
      </c>
      <c r="E632">
        <v>60.205419999999997</v>
      </c>
      <c r="F632">
        <v>1</v>
      </c>
      <c r="G632">
        <v>18.669284699999999</v>
      </c>
      <c r="H632">
        <v>10055315</v>
      </c>
      <c r="I632">
        <v>32165</v>
      </c>
      <c r="J632">
        <f t="shared" si="21"/>
        <v>42859.006466591163</v>
      </c>
      <c r="K632" s="3">
        <v>6.94</v>
      </c>
      <c r="L632" s="8">
        <f t="shared" si="22"/>
        <v>9.2473653001132501</v>
      </c>
      <c r="M632" s="13">
        <f>N632*N633*N634*N635*N636*N637*N638*N639*N640*N641*N642*N643*N644*N645</f>
        <v>1.3324733861834654</v>
      </c>
      <c r="N632" s="4">
        <v>1.0267723669309172</v>
      </c>
      <c r="O632">
        <v>1.36</v>
      </c>
      <c r="P632">
        <v>4.7300000000000004</v>
      </c>
      <c r="Q632">
        <v>0</v>
      </c>
      <c r="R632" s="11">
        <v>0</v>
      </c>
      <c r="S632" s="11">
        <v>0</v>
      </c>
      <c r="T632" s="9">
        <v>0</v>
      </c>
      <c r="U632">
        <v>0</v>
      </c>
      <c r="V632" s="6">
        <v>0</v>
      </c>
      <c r="W632" s="6">
        <v>0</v>
      </c>
      <c r="X632">
        <v>0</v>
      </c>
      <c r="Y632">
        <f>VLOOKUP(C632,Sheet1!$A$1:$H$52,8, FALSE)</f>
        <v>23.5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1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</row>
    <row r="633" spans="1:105" ht="15" x14ac:dyDescent="0.25">
      <c r="A633">
        <v>2005</v>
      </c>
      <c r="B633">
        <v>26</v>
      </c>
      <c r="C633" t="s">
        <v>19</v>
      </c>
      <c r="D633" s="2">
        <v>76.5</v>
      </c>
      <c r="E633">
        <v>59.927680000000002</v>
      </c>
      <c r="F633">
        <v>1</v>
      </c>
      <c r="G633">
        <v>18.902177760000001</v>
      </c>
      <c r="H633">
        <v>10051137</v>
      </c>
      <c r="I633">
        <v>32877</v>
      </c>
      <c r="J633">
        <f t="shared" si="21"/>
        <v>42665.471849907357</v>
      </c>
      <c r="K633" s="3">
        <v>7.23</v>
      </c>
      <c r="L633" s="8">
        <f t="shared" si="22"/>
        <v>9.3825884805435482</v>
      </c>
      <c r="M633" s="13">
        <f>N633*N634*N635*N636*N637*N638*N639*N640*N641*N642*N643*N644*N645</f>
        <v>1.2977300802964795</v>
      </c>
      <c r="N633" s="4">
        <v>1.0339274684549546</v>
      </c>
      <c r="O633">
        <v>1.54</v>
      </c>
      <c r="P633">
        <v>7.06</v>
      </c>
      <c r="Q633">
        <v>0</v>
      </c>
      <c r="R633" s="11">
        <v>0</v>
      </c>
      <c r="S633" s="11">
        <v>0</v>
      </c>
      <c r="T633" s="9">
        <v>0</v>
      </c>
      <c r="U633">
        <v>0</v>
      </c>
      <c r="V633" s="6">
        <v>0</v>
      </c>
      <c r="W633" s="6">
        <v>0</v>
      </c>
      <c r="X633">
        <v>0</v>
      </c>
      <c r="Y633">
        <f>VLOOKUP(C633,Sheet1!$A$1:$H$52,8, FALSE)</f>
        <v>23.5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1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1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</row>
    <row r="634" spans="1:105" ht="15" x14ac:dyDescent="0.25">
      <c r="A634">
        <v>2006</v>
      </c>
      <c r="B634">
        <v>26</v>
      </c>
      <c r="C634" t="s">
        <v>19</v>
      </c>
      <c r="D634" s="2">
        <v>72.400000000000006</v>
      </c>
      <c r="E634">
        <v>60.781049000000003</v>
      </c>
      <c r="F634">
        <v>1</v>
      </c>
      <c r="G634">
        <v>17.820711559999999</v>
      </c>
      <c r="H634">
        <v>10036081</v>
      </c>
      <c r="I634">
        <v>33729</v>
      </c>
      <c r="J634">
        <f t="shared" si="21"/>
        <v>42334.824457008755</v>
      </c>
      <c r="K634" s="3">
        <v>8.14</v>
      </c>
      <c r="L634" s="8">
        <f t="shared" si="22"/>
        <v>10.216889652229574</v>
      </c>
      <c r="M634" s="13">
        <f>N634*N635*N636*N637*N638*N639*N640*N641*N642*N643*N644*N645</f>
        <v>1.2551461489225519</v>
      </c>
      <c r="N634" s="4">
        <v>1.0322594410070407</v>
      </c>
      <c r="O634">
        <v>1.69</v>
      </c>
      <c r="P634">
        <v>7.85</v>
      </c>
      <c r="Q634">
        <v>0</v>
      </c>
      <c r="R634" s="11">
        <v>0</v>
      </c>
      <c r="S634" s="11">
        <v>0</v>
      </c>
      <c r="T634" s="9">
        <v>0</v>
      </c>
      <c r="U634">
        <v>0</v>
      </c>
      <c r="V634" s="6">
        <v>0</v>
      </c>
      <c r="W634" s="6">
        <v>0</v>
      </c>
      <c r="X634">
        <v>0</v>
      </c>
      <c r="Y634">
        <f>VLOOKUP(C634,Sheet1!$A$1:$H$52,8, FALSE)</f>
        <v>23.5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1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</row>
    <row r="635" spans="1:105" ht="15" x14ac:dyDescent="0.25">
      <c r="A635">
        <v>2007</v>
      </c>
      <c r="B635">
        <v>26</v>
      </c>
      <c r="C635" t="s">
        <v>19</v>
      </c>
      <c r="D635" s="2">
        <v>76.099999999999994</v>
      </c>
      <c r="E635">
        <v>60.318511999999998</v>
      </c>
      <c r="F635">
        <v>1</v>
      </c>
      <c r="G635">
        <v>18.1051191</v>
      </c>
      <c r="H635">
        <v>10001284</v>
      </c>
      <c r="I635">
        <v>34792</v>
      </c>
      <c r="J635">
        <f t="shared" si="21"/>
        <v>42304.330751105794</v>
      </c>
      <c r="K635" s="3">
        <v>8.5299999999999994</v>
      </c>
      <c r="L635" s="8">
        <f t="shared" si="22"/>
        <v>10.371807924434709</v>
      </c>
      <c r="M635" s="13">
        <f>N635*N636*N637*N638*N639*N640*N641*N642*N643*N644*N645</f>
        <v>1.2159212103674923</v>
      </c>
      <c r="N635" s="4">
        <v>1.0285267248150136</v>
      </c>
      <c r="O635">
        <v>1.77</v>
      </c>
      <c r="P635">
        <v>8.64</v>
      </c>
      <c r="Q635">
        <v>0</v>
      </c>
      <c r="R635" s="11">
        <v>0</v>
      </c>
      <c r="S635" s="11">
        <v>0</v>
      </c>
      <c r="T635" s="9">
        <v>0</v>
      </c>
      <c r="U635">
        <v>0</v>
      </c>
      <c r="V635" s="6">
        <v>0</v>
      </c>
      <c r="W635" s="6">
        <v>0</v>
      </c>
      <c r="X635">
        <v>0</v>
      </c>
      <c r="Y635">
        <f>VLOOKUP(C635,Sheet1!$A$1:$H$52,8, FALSE)</f>
        <v>23.5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1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</row>
    <row r="636" spans="1:105" ht="15" x14ac:dyDescent="0.25">
      <c r="A636">
        <v>2008</v>
      </c>
      <c r="B636">
        <v>26</v>
      </c>
      <c r="C636" t="s">
        <v>19</v>
      </c>
      <c r="D636" s="2">
        <v>73.400000000000006</v>
      </c>
      <c r="E636">
        <v>59.687095999999997</v>
      </c>
      <c r="F636">
        <v>2</v>
      </c>
      <c r="G636">
        <v>17.571132160000001</v>
      </c>
      <c r="H636">
        <v>9946889</v>
      </c>
      <c r="I636">
        <v>35700</v>
      </c>
      <c r="J636">
        <f t="shared" si="21"/>
        <v>42204.432964954518</v>
      </c>
      <c r="K636" s="3">
        <v>8.93</v>
      </c>
      <c r="L636" s="8">
        <f t="shared" si="22"/>
        <v>10.557019226247727</v>
      </c>
      <c r="M636" s="13">
        <f>N636*N637*N638*N639*N640*N641*N642*N643*N644*N645</f>
        <v>1.1821970018194543</v>
      </c>
      <c r="N636" s="4">
        <v>1.03839100296651</v>
      </c>
      <c r="O636">
        <v>2.0699999999999998</v>
      </c>
      <c r="P636">
        <v>13.62</v>
      </c>
      <c r="Q636">
        <v>1</v>
      </c>
      <c r="R636" s="11">
        <v>15</v>
      </c>
      <c r="S636" s="11">
        <f>R636/AVERAGE(D618:D635)</f>
        <v>0.20886516593177074</v>
      </c>
      <c r="T636" s="9">
        <v>1</v>
      </c>
      <c r="U636">
        <v>0</v>
      </c>
      <c r="V636" s="6">
        <v>0</v>
      </c>
      <c r="W636" s="6">
        <v>0</v>
      </c>
      <c r="X636">
        <v>0</v>
      </c>
      <c r="Y636">
        <f>VLOOKUP(C636,Sheet1!$A$1:$H$52,8, FALSE)</f>
        <v>23.5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1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</row>
    <row r="637" spans="1:105" ht="15" x14ac:dyDescent="0.25">
      <c r="A637">
        <v>2009</v>
      </c>
      <c r="B637">
        <v>26</v>
      </c>
      <c r="C637" t="s">
        <v>19</v>
      </c>
      <c r="D637" s="2">
        <v>70</v>
      </c>
      <c r="E637">
        <v>60.916544000000002</v>
      </c>
      <c r="F637">
        <v>2</v>
      </c>
      <c r="G637">
        <v>16.536768559999999</v>
      </c>
      <c r="H637">
        <v>9901591</v>
      </c>
      <c r="I637">
        <v>34030</v>
      </c>
      <c r="J637">
        <f t="shared" si="21"/>
        <v>38742.789428052783</v>
      </c>
      <c r="K637" s="3">
        <v>9.4</v>
      </c>
      <c r="L637" s="8">
        <f t="shared" si="22"/>
        <v>10.701799019209409</v>
      </c>
      <c r="M637" s="13">
        <f>N637*N638*N639*N640*N641*N642*N643*N644*N645</f>
        <v>1.138489257362703</v>
      </c>
      <c r="N637" s="4">
        <v>0.99644453733700245</v>
      </c>
      <c r="O637">
        <v>2.21</v>
      </c>
      <c r="P637">
        <v>8.98</v>
      </c>
      <c r="Q637">
        <v>1</v>
      </c>
      <c r="R637" s="11">
        <v>15</v>
      </c>
      <c r="S637" s="11">
        <v>0.20886516593177074</v>
      </c>
      <c r="T637" s="9">
        <v>1</v>
      </c>
      <c r="U637">
        <v>0</v>
      </c>
      <c r="V637" s="6">
        <v>0</v>
      </c>
      <c r="W637" s="6">
        <v>0</v>
      </c>
      <c r="X637">
        <v>0</v>
      </c>
      <c r="Y637">
        <f>VLOOKUP(C637,Sheet1!$A$1:$H$52,8, FALSE)</f>
        <v>23.5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</row>
    <row r="638" spans="1:105" ht="15" x14ac:dyDescent="0.25">
      <c r="A638">
        <v>2010</v>
      </c>
      <c r="B638">
        <v>26</v>
      </c>
      <c r="C638" t="s">
        <v>19</v>
      </c>
      <c r="D638" s="2">
        <v>71.099999999999994</v>
      </c>
      <c r="E638">
        <v>59.253332999999998</v>
      </c>
      <c r="F638">
        <v>2</v>
      </c>
      <c r="G638">
        <v>16.65400764</v>
      </c>
      <c r="H638">
        <v>9877510</v>
      </c>
      <c r="I638">
        <v>35391</v>
      </c>
      <c r="J638">
        <f t="shared" si="21"/>
        <v>40436.042145410822</v>
      </c>
      <c r="K638" s="3">
        <v>9.8800000000000008</v>
      </c>
      <c r="L638" s="8">
        <f t="shared" si="22"/>
        <v>11.288409380821648</v>
      </c>
      <c r="M638" s="13">
        <f>N638*N639*N640*N641*N642*N643*N644*N645</f>
        <v>1.1425515567633246</v>
      </c>
      <c r="N638" s="4">
        <v>1.0164004344238988</v>
      </c>
      <c r="O638">
        <v>2.27</v>
      </c>
      <c r="P638">
        <v>12.57</v>
      </c>
      <c r="Q638">
        <v>1</v>
      </c>
      <c r="R638" s="11">
        <v>15</v>
      </c>
      <c r="S638" s="11">
        <v>0.20886516593177074</v>
      </c>
      <c r="T638" s="9">
        <v>1</v>
      </c>
      <c r="U638">
        <v>0</v>
      </c>
      <c r="V638" s="6">
        <v>0</v>
      </c>
      <c r="W638" s="6">
        <v>0</v>
      </c>
      <c r="X638">
        <v>0</v>
      </c>
      <c r="Y638">
        <f>VLOOKUP(C638,Sheet1!$A$1:$H$52,8, FALSE)</f>
        <v>23.5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1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1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</row>
    <row r="639" spans="1:105" ht="15" x14ac:dyDescent="0.25">
      <c r="A639">
        <v>2011</v>
      </c>
      <c r="B639">
        <v>26</v>
      </c>
      <c r="C639" t="s">
        <v>19</v>
      </c>
      <c r="D639" s="2">
        <v>65.599999999999994</v>
      </c>
      <c r="E639">
        <v>57.342536000000003</v>
      </c>
      <c r="F639">
        <v>2</v>
      </c>
      <c r="G639">
        <v>16.116565949999998</v>
      </c>
      <c r="H639">
        <v>9882412</v>
      </c>
      <c r="I639">
        <v>37509</v>
      </c>
      <c r="J639">
        <f t="shared" si="21"/>
        <v>42164.45102852257</v>
      </c>
      <c r="K639" s="3">
        <v>10.4</v>
      </c>
      <c r="L639" s="8">
        <f t="shared" si="22"/>
        <v>11.690801959439995</v>
      </c>
      <c r="M639" s="13">
        <f>N639*N640*N641*N642*N643*N644*N645</f>
        <v>1.1241155730230763</v>
      </c>
      <c r="N639" s="4">
        <v>1.0315684156862206</v>
      </c>
      <c r="O639">
        <v>2.39</v>
      </c>
      <c r="P639">
        <v>18.350000000000001</v>
      </c>
      <c r="Q639">
        <v>1</v>
      </c>
      <c r="R639" s="11">
        <v>15</v>
      </c>
      <c r="S639" s="11">
        <v>0.20886516593177074</v>
      </c>
      <c r="T639" s="9">
        <v>1</v>
      </c>
      <c r="U639">
        <v>0</v>
      </c>
      <c r="V639" s="6">
        <v>0</v>
      </c>
      <c r="W639" s="6">
        <v>0</v>
      </c>
      <c r="X639">
        <v>0</v>
      </c>
      <c r="Y639">
        <f>VLOOKUP(C639,Sheet1!$A$1:$H$52,8, FALSE)</f>
        <v>23.5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1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</row>
    <row r="640" spans="1:105" ht="15" x14ac:dyDescent="0.25">
      <c r="A640">
        <v>2012</v>
      </c>
      <c r="B640">
        <v>26</v>
      </c>
      <c r="C640" t="s">
        <v>19</v>
      </c>
      <c r="D640" s="2">
        <v>63.5</v>
      </c>
      <c r="E640">
        <v>57.262723000000001</v>
      </c>
      <c r="F640">
        <v>2</v>
      </c>
      <c r="G640">
        <v>15.408168079999999</v>
      </c>
      <c r="H640">
        <v>9897145</v>
      </c>
      <c r="I640">
        <v>39059</v>
      </c>
      <c r="J640">
        <f t="shared" si="21"/>
        <v>42563.178068514833</v>
      </c>
      <c r="K640" s="3">
        <v>10.98</v>
      </c>
      <c r="L640" s="8">
        <f t="shared" si="22"/>
        <v>11.965070667254484</v>
      </c>
      <c r="M640" s="13">
        <f>N640*N641*N642*N643*N644*N645</f>
        <v>1.0897149970177125</v>
      </c>
      <c r="N640" s="4">
        <v>1.020693372652606</v>
      </c>
      <c r="O640">
        <v>2.38</v>
      </c>
      <c r="P640">
        <v>21.03</v>
      </c>
      <c r="Q640">
        <v>1</v>
      </c>
      <c r="R640" s="11">
        <v>15</v>
      </c>
      <c r="S640" s="11">
        <v>0.20886516593177074</v>
      </c>
      <c r="T640" s="9">
        <v>1</v>
      </c>
      <c r="U640">
        <v>0</v>
      </c>
      <c r="V640" s="6">
        <v>0</v>
      </c>
      <c r="W640" s="6">
        <v>0</v>
      </c>
      <c r="X640">
        <v>0</v>
      </c>
      <c r="Y640">
        <f>VLOOKUP(C640,Sheet1!$A$1:$H$52,8, FALSE)</f>
        <v>23.5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1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</row>
    <row r="641" spans="1:105" ht="15" x14ac:dyDescent="0.25">
      <c r="A641">
        <v>2013</v>
      </c>
      <c r="B641">
        <v>26</v>
      </c>
      <c r="C641" t="s">
        <v>19</v>
      </c>
      <c r="D641" s="2">
        <v>62.7</v>
      </c>
      <c r="E641">
        <v>57.082462</v>
      </c>
      <c r="F641">
        <v>2</v>
      </c>
      <c r="G641">
        <v>16.266181079999999</v>
      </c>
      <c r="H641">
        <v>9913065</v>
      </c>
      <c r="I641">
        <v>39362</v>
      </c>
      <c r="J641">
        <f t="shared" si="21"/>
        <v>42023.748622114355</v>
      </c>
      <c r="K641" s="3">
        <v>11.21</v>
      </c>
      <c r="L641" s="8">
        <f t="shared" si="22"/>
        <v>11.96804588318434</v>
      </c>
      <c r="M641" s="13">
        <f>N641*N642*N643*N644*N645</f>
        <v>1.0676222910958375</v>
      </c>
      <c r="N641" s="4">
        <v>1.0146483265562714</v>
      </c>
      <c r="O641">
        <v>2.34</v>
      </c>
      <c r="P641">
        <v>19.260000000000002</v>
      </c>
      <c r="Q641">
        <v>1</v>
      </c>
      <c r="R641" s="11">
        <v>15</v>
      </c>
      <c r="S641" s="11">
        <v>0.20886516593177074</v>
      </c>
      <c r="T641" s="9">
        <v>1</v>
      </c>
      <c r="U641">
        <v>0</v>
      </c>
      <c r="V641" s="6">
        <v>0</v>
      </c>
      <c r="W641" s="6">
        <v>0</v>
      </c>
      <c r="X641">
        <v>0</v>
      </c>
      <c r="Y641">
        <f>VLOOKUP(C641,Sheet1!$A$1:$H$52,8, FALSE)</f>
        <v>23.5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1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</row>
    <row r="642" spans="1:105" ht="15" x14ac:dyDescent="0.25">
      <c r="A642">
        <v>2014</v>
      </c>
      <c r="B642">
        <v>26</v>
      </c>
      <c r="C642" t="s">
        <v>19</v>
      </c>
      <c r="D642" s="2">
        <v>60.2</v>
      </c>
      <c r="E642">
        <v>55.872667</v>
      </c>
      <c r="F642">
        <v>2</v>
      </c>
      <c r="G642">
        <v>16.23480464</v>
      </c>
      <c r="H642">
        <v>9929848</v>
      </c>
      <c r="I642">
        <v>41150</v>
      </c>
      <c r="J642">
        <f t="shared" ref="J642:J705" si="23">I642*M642</f>
        <v>43298.408057993525</v>
      </c>
      <c r="K642" s="3">
        <v>11.03</v>
      </c>
      <c r="L642" s="8">
        <f t="shared" ref="L642:L705" si="24">K642*M642</f>
        <v>11.605867336079429</v>
      </c>
      <c r="M642" s="13">
        <f>N642*N643*N644*N645</f>
        <v>1.0522091873145449</v>
      </c>
      <c r="N642" s="4">
        <v>1.0162222297740822</v>
      </c>
      <c r="O642">
        <v>2.37</v>
      </c>
      <c r="P642">
        <v>18.3</v>
      </c>
      <c r="Q642">
        <v>1</v>
      </c>
      <c r="R642" s="11">
        <v>15</v>
      </c>
      <c r="S642" s="11">
        <v>0.20886516593177074</v>
      </c>
      <c r="T642" s="9">
        <v>1</v>
      </c>
      <c r="U642">
        <v>0</v>
      </c>
      <c r="V642" s="6">
        <v>0</v>
      </c>
      <c r="W642" s="6">
        <v>0</v>
      </c>
      <c r="X642">
        <v>0</v>
      </c>
      <c r="Y642">
        <f>VLOOKUP(C642,Sheet1!$A$1:$H$52,8, FALSE)</f>
        <v>23.5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1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</row>
    <row r="643" spans="1:105" ht="15" x14ac:dyDescent="0.25">
      <c r="A643">
        <v>2015</v>
      </c>
      <c r="B643">
        <v>26</v>
      </c>
      <c r="C643" t="s">
        <v>19</v>
      </c>
      <c r="D643" s="2">
        <v>63</v>
      </c>
      <c r="E643">
        <v>55.759518999999997</v>
      </c>
      <c r="F643">
        <v>2</v>
      </c>
      <c r="G643">
        <v>16.253071649999999</v>
      </c>
      <c r="H643">
        <v>9931715</v>
      </c>
      <c r="I643">
        <v>43477</v>
      </c>
      <c r="J643">
        <f t="shared" si="23"/>
        <v>45016.62874177091</v>
      </c>
      <c r="K643" s="3">
        <v>10.76</v>
      </c>
      <c r="L643" s="8">
        <f t="shared" si="24"/>
        <v>11.141038371126228</v>
      </c>
      <c r="M643" s="13">
        <f>N643*N644*N645</f>
        <v>1.0354124880228837</v>
      </c>
      <c r="N643" s="4">
        <v>1.0011862713555244</v>
      </c>
      <c r="O643">
        <v>2.2200000000000002</v>
      </c>
      <c r="P643">
        <v>9.89</v>
      </c>
      <c r="Q643">
        <v>1</v>
      </c>
      <c r="R643" s="11">
        <v>15</v>
      </c>
      <c r="S643" s="11">
        <v>0.20886516593177074</v>
      </c>
      <c r="T643" s="9">
        <v>1</v>
      </c>
      <c r="U643">
        <v>0</v>
      </c>
      <c r="V643" s="6">
        <v>0</v>
      </c>
      <c r="W643" s="6">
        <v>0</v>
      </c>
      <c r="X643">
        <v>0</v>
      </c>
      <c r="Y643">
        <f>VLOOKUP(C643,Sheet1!$A$1:$H$52,8, FALSE)</f>
        <v>23.5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1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1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</row>
    <row r="644" spans="1:105" ht="15" x14ac:dyDescent="0.25">
      <c r="A644">
        <v>2016</v>
      </c>
      <c r="B644">
        <v>26</v>
      </c>
      <c r="C644" t="s">
        <v>19</v>
      </c>
      <c r="D644" s="2">
        <v>55.6</v>
      </c>
      <c r="E644">
        <v>53.384407000000003</v>
      </c>
      <c r="F644">
        <v>2</v>
      </c>
      <c r="G644">
        <v>15.211122960000001</v>
      </c>
      <c r="H644">
        <v>9950571</v>
      </c>
      <c r="I644">
        <v>44637</v>
      </c>
      <c r="J644">
        <f t="shared" si="23"/>
        <v>46162.945448005856</v>
      </c>
      <c r="K644" s="3">
        <v>11.05</v>
      </c>
      <c r="L644" s="8">
        <f t="shared" si="24"/>
        <v>11.427751578297482</v>
      </c>
      <c r="M644" s="13">
        <f>N644*N645</f>
        <v>1.0341856631943422</v>
      </c>
      <c r="N644" s="4">
        <v>1.0126158320570537</v>
      </c>
      <c r="O644">
        <v>2.11</v>
      </c>
      <c r="P644">
        <v>8.4499999999999993</v>
      </c>
      <c r="Q644">
        <v>1</v>
      </c>
      <c r="R644" s="11">
        <v>15</v>
      </c>
      <c r="S644" s="11">
        <v>0.20886516593177074</v>
      </c>
      <c r="T644" s="9">
        <v>1</v>
      </c>
      <c r="U644">
        <v>0</v>
      </c>
      <c r="V644" s="6">
        <v>0</v>
      </c>
      <c r="W644" s="6">
        <v>0</v>
      </c>
      <c r="X644">
        <v>0</v>
      </c>
      <c r="Y644">
        <f>VLOOKUP(C644,Sheet1!$A$1:$H$52,8, FALSE)</f>
        <v>23.5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1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</row>
    <row r="645" spans="1:105" ht="15" x14ac:dyDescent="0.25">
      <c r="A645">
        <v>2017</v>
      </c>
      <c r="B645">
        <v>26</v>
      </c>
      <c r="C645" t="s">
        <v>19</v>
      </c>
      <c r="D645" s="2">
        <v>55.7</v>
      </c>
      <c r="E645">
        <v>53.554043999999998</v>
      </c>
      <c r="F645">
        <v>2</v>
      </c>
      <c r="G645">
        <v>15.3086564</v>
      </c>
      <c r="H645">
        <v>9973114</v>
      </c>
      <c r="I645">
        <v>45948</v>
      </c>
      <c r="J645">
        <f t="shared" si="23"/>
        <v>46926.742944481528</v>
      </c>
      <c r="K645" s="3">
        <v>11.28</v>
      </c>
      <c r="L645" s="8">
        <f t="shared" si="24"/>
        <v>11.520276408412807</v>
      </c>
      <c r="M645" s="13">
        <f>N645</f>
        <v>1.0213011000365964</v>
      </c>
      <c r="N645" s="4">
        <v>1.0213011000365964</v>
      </c>
      <c r="O645">
        <v>2.06</v>
      </c>
      <c r="P645">
        <v>11</v>
      </c>
      <c r="Q645">
        <v>1</v>
      </c>
      <c r="R645" s="11">
        <v>15</v>
      </c>
      <c r="S645" s="11">
        <v>0.20886516593177074</v>
      </c>
      <c r="T645" s="9">
        <v>1</v>
      </c>
      <c r="U645">
        <v>0</v>
      </c>
      <c r="V645" s="6">
        <v>0</v>
      </c>
      <c r="W645" s="6">
        <v>0</v>
      </c>
      <c r="X645">
        <v>0</v>
      </c>
      <c r="Y645">
        <f>VLOOKUP(C645,Sheet1!$A$1:$H$52,8, FALSE)</f>
        <v>23.5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1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1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</row>
    <row r="646" spans="1:105" ht="15" x14ac:dyDescent="0.25">
      <c r="A646">
        <v>1990</v>
      </c>
      <c r="B646">
        <v>27</v>
      </c>
      <c r="C646" t="s">
        <v>20</v>
      </c>
      <c r="D646" s="2">
        <v>29.2</v>
      </c>
      <c r="E646">
        <v>59.803553999999998</v>
      </c>
      <c r="F646">
        <v>1</v>
      </c>
      <c r="G646">
        <v>17.87371577</v>
      </c>
      <c r="H646">
        <v>4389857</v>
      </c>
      <c r="I646">
        <v>19935</v>
      </c>
      <c r="J646">
        <f t="shared" si="23"/>
        <v>37398.75420945212</v>
      </c>
      <c r="K646" s="3">
        <v>5.33</v>
      </c>
      <c r="L646" s="8">
        <f t="shared" si="24"/>
        <v>9.9992656100516584</v>
      </c>
      <c r="M646" s="13">
        <f>N646*N647*N648*N649*N650*N651*N652*N653*N654*N655*N656*N657*N658*N659*N660*N661*N662*N663*N664*N665*N666*N667*N668*N669*N670*N671*N672*N673</f>
        <v>1.8760348236494668</v>
      </c>
      <c r="N646" s="4">
        <v>1</v>
      </c>
      <c r="O646">
        <v>1.4550000000000001</v>
      </c>
      <c r="P646">
        <v>3.319</v>
      </c>
      <c r="Q646">
        <v>0</v>
      </c>
      <c r="R646" s="11">
        <v>0</v>
      </c>
      <c r="S646" s="11">
        <v>0</v>
      </c>
      <c r="T646" s="9">
        <v>0</v>
      </c>
      <c r="U646">
        <v>0</v>
      </c>
      <c r="V646" s="6">
        <v>0</v>
      </c>
      <c r="W646" s="6">
        <v>0</v>
      </c>
      <c r="X646">
        <v>0</v>
      </c>
      <c r="Y646">
        <f>VLOOKUP(C646,Sheet1!$A$1:$H$52,8, FALSE)</f>
        <v>91.833333333333329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1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</row>
    <row r="647" spans="1:105" ht="15" x14ac:dyDescent="0.25">
      <c r="A647">
        <v>1991</v>
      </c>
      <c r="B647">
        <v>27</v>
      </c>
      <c r="C647" t="s">
        <v>20</v>
      </c>
      <c r="D647" s="2">
        <v>28.1</v>
      </c>
      <c r="E647">
        <v>58.988886999999998</v>
      </c>
      <c r="F647">
        <v>1</v>
      </c>
      <c r="G647">
        <v>17.678614679999999</v>
      </c>
      <c r="H647">
        <v>4440859</v>
      </c>
      <c r="I647">
        <v>20322</v>
      </c>
      <c r="J647">
        <f t="shared" si="23"/>
        <v>38124.779686204463</v>
      </c>
      <c r="K647" s="3">
        <v>5.46</v>
      </c>
      <c r="L647" s="8">
        <f t="shared" si="24"/>
        <v>10.243150137126088</v>
      </c>
      <c r="M647" s="14">
        <f>N647*N648*N649*N650*N651*N652*N653*N654*N655*N656*N657*N658*N659*N660*N661*N662*N663*N664*N665*N666*N667*N668*N669*N670*N671*N672*N673</f>
        <v>1.8760348236494668</v>
      </c>
      <c r="N647" s="4">
        <v>1.0423496396453853</v>
      </c>
      <c r="O647">
        <v>1.4470000000000001</v>
      </c>
      <c r="P647">
        <v>2.4649999999999999</v>
      </c>
      <c r="Q647">
        <v>0</v>
      </c>
      <c r="R647" s="11">
        <v>0</v>
      </c>
      <c r="S647" s="11">
        <v>0</v>
      </c>
      <c r="T647" s="9">
        <v>0</v>
      </c>
      <c r="U647">
        <v>0</v>
      </c>
      <c r="V647" s="6">
        <v>0</v>
      </c>
      <c r="W647" s="6">
        <v>0</v>
      </c>
      <c r="X647">
        <v>0</v>
      </c>
      <c r="Y647">
        <f>VLOOKUP(C647,Sheet1!$A$1:$H$52,8, FALSE)</f>
        <v>91.833333333333329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1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</row>
    <row r="648" spans="1:105" ht="15" x14ac:dyDescent="0.25">
      <c r="A648">
        <v>1992</v>
      </c>
      <c r="B648">
        <v>27</v>
      </c>
      <c r="C648" t="s">
        <v>20</v>
      </c>
      <c r="D648" s="2">
        <v>27.7</v>
      </c>
      <c r="E648">
        <v>58.748266000000001</v>
      </c>
      <c r="F648">
        <v>1</v>
      </c>
      <c r="G648">
        <v>17.7653137</v>
      </c>
      <c r="H648">
        <v>4495572</v>
      </c>
      <c r="I648">
        <v>21581</v>
      </c>
      <c r="J648">
        <f t="shared" si="23"/>
        <v>38841.772462216228</v>
      </c>
      <c r="K648" s="3">
        <v>5.52</v>
      </c>
      <c r="L648" s="8">
        <f t="shared" si="24"/>
        <v>9.9349698341797676</v>
      </c>
      <c r="M648" s="13">
        <f>N648*N649*N650*N651*N652*N653*N654*N655*N656*N657*N658*N659*N660*N661*N662*N663*N664*N665*N666*N667*N668*N669*N670*N671*N672*N673</f>
        <v>1.7998133757572043</v>
      </c>
      <c r="N648" s="4">
        <v>1.030288196781497</v>
      </c>
      <c r="O648">
        <v>1.4119999999999999</v>
      </c>
      <c r="P648">
        <v>2.4750000000000001</v>
      </c>
      <c r="Q648">
        <v>0</v>
      </c>
      <c r="R648" s="11">
        <v>0</v>
      </c>
      <c r="S648" s="11">
        <v>0</v>
      </c>
      <c r="T648" s="9">
        <v>0</v>
      </c>
      <c r="U648">
        <v>0</v>
      </c>
      <c r="V648" s="6">
        <v>0</v>
      </c>
      <c r="W648" s="6">
        <v>0</v>
      </c>
      <c r="X648">
        <v>0</v>
      </c>
      <c r="Y648">
        <f>VLOOKUP(C648,Sheet1!$A$1:$H$52,8, FALSE)</f>
        <v>91.833333333333329</v>
      </c>
      <c r="Z648">
        <v>0</v>
      </c>
      <c r="AA648">
        <v>0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</row>
    <row r="649" spans="1:105" ht="15" x14ac:dyDescent="0.25">
      <c r="A649">
        <v>1993</v>
      </c>
      <c r="B649">
        <v>27</v>
      </c>
      <c r="C649" t="s">
        <v>20</v>
      </c>
      <c r="D649" s="2">
        <v>29.3</v>
      </c>
      <c r="E649">
        <v>58.982250000000001</v>
      </c>
      <c r="F649">
        <v>1</v>
      </c>
      <c r="G649">
        <v>18.511325379999999</v>
      </c>
      <c r="H649">
        <v>4555954</v>
      </c>
      <c r="I649">
        <v>21947</v>
      </c>
      <c r="J649">
        <f t="shared" si="23"/>
        <v>38339.276603515835</v>
      </c>
      <c r="K649" s="3">
        <v>5.6</v>
      </c>
      <c r="L649" s="8">
        <f t="shared" si="24"/>
        <v>9.782655897374978</v>
      </c>
      <c r="M649" s="13">
        <f>N649*N650*N651*N652*N653*N654*N655*N656*N657*N658*N659*N660*N661*N662*N663*N664*N665*N666*N667*N668*N669*N670*N671*N672*N673</f>
        <v>1.7469028388169605</v>
      </c>
      <c r="N649" s="4">
        <v>1.0295165696638553</v>
      </c>
      <c r="O649">
        <v>1.385</v>
      </c>
      <c r="P649">
        <v>2.3620000000000001</v>
      </c>
      <c r="Q649">
        <v>0</v>
      </c>
      <c r="R649" s="11">
        <v>0</v>
      </c>
      <c r="S649" s="11">
        <v>0</v>
      </c>
      <c r="T649" s="9">
        <v>0</v>
      </c>
      <c r="U649">
        <v>0</v>
      </c>
      <c r="V649" s="6">
        <v>0</v>
      </c>
      <c r="W649" s="6">
        <v>0</v>
      </c>
      <c r="X649">
        <v>0</v>
      </c>
      <c r="Y649">
        <f>VLOOKUP(C649,Sheet1!$A$1:$H$52,8, FALSE)</f>
        <v>91.833333333333329</v>
      </c>
      <c r="Z649">
        <v>0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1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</row>
    <row r="650" spans="1:105" ht="15" x14ac:dyDescent="0.25">
      <c r="A650">
        <v>1994</v>
      </c>
      <c r="B650">
        <v>27</v>
      </c>
      <c r="C650" t="s">
        <v>20</v>
      </c>
      <c r="D650" s="2">
        <v>29.6</v>
      </c>
      <c r="E650">
        <v>58.804453000000002</v>
      </c>
      <c r="F650">
        <v>1</v>
      </c>
      <c r="G650">
        <v>18.631674289999999</v>
      </c>
      <c r="H650">
        <v>4610355</v>
      </c>
      <c r="I650">
        <v>23242</v>
      </c>
      <c r="J650">
        <f t="shared" si="23"/>
        <v>39437.457323334304</v>
      </c>
      <c r="K650" s="3">
        <v>5.63</v>
      </c>
      <c r="L650" s="8">
        <f t="shared" si="24"/>
        <v>9.5530885780213453</v>
      </c>
      <c r="M650" s="13">
        <f>N650*N651*N652*N653*N654*N655*N656*N657*N658*N659*N660*N661*N662*N663*N664*N665*N666*N667*N668*N669*N670*N671*N672*N673</f>
        <v>1.6968185751370064</v>
      </c>
      <c r="N650" s="4">
        <v>1.026074415921546</v>
      </c>
      <c r="O650">
        <v>1.355</v>
      </c>
      <c r="P650">
        <v>2.4089999999999998</v>
      </c>
      <c r="Q650">
        <v>0</v>
      </c>
      <c r="R650" s="11">
        <v>0</v>
      </c>
      <c r="S650" s="11">
        <v>0</v>
      </c>
      <c r="T650" s="9">
        <v>0</v>
      </c>
      <c r="U650">
        <v>0</v>
      </c>
      <c r="V650" s="6">
        <v>0</v>
      </c>
      <c r="W650" s="6">
        <v>0</v>
      </c>
      <c r="X650">
        <v>0</v>
      </c>
      <c r="Y650">
        <f>VLOOKUP(C650,Sheet1!$A$1:$H$52,8, FALSE)</f>
        <v>91.833333333333329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1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</row>
    <row r="651" spans="1:105" ht="15" x14ac:dyDescent="0.25">
      <c r="A651">
        <v>1995</v>
      </c>
      <c r="B651">
        <v>27</v>
      </c>
      <c r="C651" t="s">
        <v>20</v>
      </c>
      <c r="D651" s="2">
        <v>30.1</v>
      </c>
      <c r="E651">
        <v>57.763303000000001</v>
      </c>
      <c r="F651">
        <v>1</v>
      </c>
      <c r="G651">
        <v>19.027231910000001</v>
      </c>
      <c r="H651">
        <v>4660180</v>
      </c>
      <c r="I651">
        <v>24320</v>
      </c>
      <c r="J651">
        <f t="shared" si="23"/>
        <v>40217.967729240452</v>
      </c>
      <c r="K651" s="3">
        <v>5.58</v>
      </c>
      <c r="L651" s="8">
        <f t="shared" si="24"/>
        <v>9.2276422668240841</v>
      </c>
      <c r="M651" s="13">
        <f>N651*N652*N653*N654*N655*N656*N657*N658*N659*N660*N661*N662*N663*N664*N665*N666*N667*N668*N669*N670*N671*N672*N673</f>
        <v>1.653699330972058</v>
      </c>
      <c r="N651" s="4">
        <v>1.0280541968853656</v>
      </c>
      <c r="O651">
        <v>1.3180000000000001</v>
      </c>
      <c r="P651">
        <v>2.5859999999999999</v>
      </c>
      <c r="Q651">
        <v>0</v>
      </c>
      <c r="R651" s="11">
        <v>0</v>
      </c>
      <c r="S651" s="11">
        <v>0</v>
      </c>
      <c r="T651" s="9">
        <v>0</v>
      </c>
      <c r="U651">
        <v>0</v>
      </c>
      <c r="V651" s="6">
        <v>0</v>
      </c>
      <c r="W651" s="6">
        <v>0</v>
      </c>
      <c r="X651">
        <v>0</v>
      </c>
      <c r="Y651">
        <f>VLOOKUP(C651,Sheet1!$A$1:$H$52,8, FALSE)</f>
        <v>91.833333333333329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1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</row>
    <row r="652" spans="1:105" ht="15" x14ac:dyDescent="0.25">
      <c r="A652">
        <v>1996</v>
      </c>
      <c r="B652">
        <v>27</v>
      </c>
      <c r="C652" t="s">
        <v>20</v>
      </c>
      <c r="D652" s="2">
        <v>30.6</v>
      </c>
      <c r="E652">
        <v>58.681399999999996</v>
      </c>
      <c r="F652">
        <v>1</v>
      </c>
      <c r="G652">
        <v>19.832993550000001</v>
      </c>
      <c r="H652">
        <v>4712827</v>
      </c>
      <c r="I652">
        <v>25932</v>
      </c>
      <c r="J652">
        <f t="shared" si="23"/>
        <v>41713.4925188669</v>
      </c>
      <c r="K652" s="3">
        <v>5.54</v>
      </c>
      <c r="L652" s="8">
        <f t="shared" si="24"/>
        <v>8.9114896095373517</v>
      </c>
      <c r="M652" s="13">
        <f>N652*N653*N654*N655*N656*N657*N658*N659*N660*N661*N662*N663*N664*N665*N666*N667*N668*N669*N670*N671*N672*N673</f>
        <v>1.6085721316854427</v>
      </c>
      <c r="N652" s="4">
        <v>1.029312041999344</v>
      </c>
      <c r="O652">
        <v>1.2889999999999999</v>
      </c>
      <c r="P652">
        <v>3.0339999999999998</v>
      </c>
      <c r="Q652">
        <v>0</v>
      </c>
      <c r="R652" s="11">
        <v>0</v>
      </c>
      <c r="S652" s="11">
        <v>0</v>
      </c>
      <c r="T652" s="9">
        <v>0</v>
      </c>
      <c r="U652">
        <v>0</v>
      </c>
      <c r="V652" s="6">
        <v>0</v>
      </c>
      <c r="W652" s="6">
        <v>0</v>
      </c>
      <c r="X652">
        <v>0</v>
      </c>
      <c r="Y652">
        <f>VLOOKUP(C652,Sheet1!$A$1:$H$52,8, FALSE)</f>
        <v>91.833333333333329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1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</row>
    <row r="653" spans="1:105" ht="15" x14ac:dyDescent="0.25">
      <c r="A653">
        <v>1997</v>
      </c>
      <c r="B653">
        <v>27</v>
      </c>
      <c r="C653" t="s">
        <v>20</v>
      </c>
      <c r="D653" s="2">
        <v>30.8</v>
      </c>
      <c r="E653">
        <v>58.601548999999999</v>
      </c>
      <c r="F653">
        <v>1</v>
      </c>
      <c r="G653">
        <v>19.11926296</v>
      </c>
      <c r="H653">
        <v>4763390</v>
      </c>
      <c r="I653">
        <v>27087</v>
      </c>
      <c r="J653">
        <f t="shared" si="23"/>
        <v>42330.59709116989</v>
      </c>
      <c r="K653" s="3">
        <v>5.61</v>
      </c>
      <c r="L653" s="8">
        <f t="shared" si="24"/>
        <v>8.7671078259483544</v>
      </c>
      <c r="M653" s="13">
        <f>N653*N654*N655*N656*N657*N658*N659*N660*N661*N662*N663*N664*N665*N666*N667*N668*N669*N670*N671*N672*N673</f>
        <v>1.5627643183508653</v>
      </c>
      <c r="N653" s="4">
        <v>1.0233768993730741</v>
      </c>
      <c r="O653">
        <v>1.2729999999999999</v>
      </c>
      <c r="P653">
        <v>2.7879999999999998</v>
      </c>
      <c r="Q653">
        <v>0</v>
      </c>
      <c r="R653" s="11">
        <v>0</v>
      </c>
      <c r="S653" s="11">
        <v>0</v>
      </c>
      <c r="T653" s="9">
        <v>0</v>
      </c>
      <c r="U653">
        <v>0</v>
      </c>
      <c r="V653" s="6">
        <v>0</v>
      </c>
      <c r="W653" s="6">
        <v>0</v>
      </c>
      <c r="X653">
        <v>0</v>
      </c>
      <c r="Y653">
        <f>VLOOKUP(C653,Sheet1!$A$1:$H$52,8, FALSE)</f>
        <v>91.833333333333329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1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</row>
    <row r="654" spans="1:105" ht="15" x14ac:dyDescent="0.25">
      <c r="A654">
        <v>1998</v>
      </c>
      <c r="B654">
        <v>27</v>
      </c>
      <c r="C654" t="s">
        <v>20</v>
      </c>
      <c r="D654" s="2">
        <v>31.8</v>
      </c>
      <c r="E654">
        <v>58.976602999999997</v>
      </c>
      <c r="F654">
        <v>2</v>
      </c>
      <c r="G654">
        <v>18.92570577</v>
      </c>
      <c r="H654">
        <v>4813412</v>
      </c>
      <c r="I654">
        <v>29187</v>
      </c>
      <c r="J654">
        <f t="shared" si="23"/>
        <v>44570.482475859215</v>
      </c>
      <c r="K654" s="3">
        <v>5.71</v>
      </c>
      <c r="L654" s="8">
        <f t="shared" si="24"/>
        <v>8.7195482556328532</v>
      </c>
      <c r="M654" s="13">
        <f>N654*N655*N656*N657*N658*N659*N660*N661*N662*N663*N664*N665*N666*N667*N668*N669*N670*N671*N672*N673</f>
        <v>1.5270662444190637</v>
      </c>
      <c r="N654" s="4">
        <v>1.0155227909874363</v>
      </c>
      <c r="O654">
        <v>1.252</v>
      </c>
      <c r="P654">
        <v>2.0790000000000002</v>
      </c>
      <c r="Q654">
        <v>0</v>
      </c>
      <c r="R654" s="11">
        <v>0</v>
      </c>
      <c r="S654" s="11">
        <v>0</v>
      </c>
      <c r="T654" s="9">
        <v>0</v>
      </c>
      <c r="U654">
        <v>0</v>
      </c>
      <c r="V654" s="6">
        <v>0</v>
      </c>
      <c r="W654" s="6">
        <v>0</v>
      </c>
      <c r="X654">
        <v>0</v>
      </c>
      <c r="Y654">
        <f>VLOOKUP(C654,Sheet1!$A$1:$H$52,8, FALSE)</f>
        <v>91.833333333333329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1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</row>
    <row r="655" spans="1:105" ht="15" x14ac:dyDescent="0.25">
      <c r="A655">
        <v>1999</v>
      </c>
      <c r="B655">
        <v>27</v>
      </c>
      <c r="C655" t="s">
        <v>20</v>
      </c>
      <c r="D655" s="2">
        <v>30.5</v>
      </c>
      <c r="E655">
        <v>57.720965</v>
      </c>
      <c r="F655">
        <v>2</v>
      </c>
      <c r="G655">
        <v>18.856940609999999</v>
      </c>
      <c r="H655">
        <v>4873481</v>
      </c>
      <c r="I655">
        <v>30318</v>
      </c>
      <c r="J655">
        <f t="shared" si="23"/>
        <v>45589.911727416787</v>
      </c>
      <c r="K655" s="3">
        <v>5.83</v>
      </c>
      <c r="L655" s="8">
        <f t="shared" si="24"/>
        <v>8.7667123613312192</v>
      </c>
      <c r="M655" s="13">
        <f>N655*N656*N657*N658*N659*N660*N661*N662*N663*N664*N665*N666*N667*N668*N669*N670*N671*N672*N673</f>
        <v>1.5037242472266241</v>
      </c>
      <c r="N655" s="4">
        <v>1.0218802719697357</v>
      </c>
      <c r="O655">
        <v>1.216</v>
      </c>
      <c r="P655">
        <v>2.4359999999999999</v>
      </c>
      <c r="Q655">
        <v>0</v>
      </c>
      <c r="R655" s="11">
        <v>0</v>
      </c>
      <c r="S655" s="11">
        <v>0</v>
      </c>
      <c r="T655" s="9">
        <v>0</v>
      </c>
      <c r="U655">
        <v>0</v>
      </c>
      <c r="V655" s="6">
        <v>0</v>
      </c>
      <c r="W655" s="6">
        <v>0</v>
      </c>
      <c r="X655">
        <v>0</v>
      </c>
      <c r="Y655">
        <f>VLOOKUP(C655,Sheet1!$A$1:$H$52,8, FALSE)</f>
        <v>91.833333333333329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1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</row>
    <row r="656" spans="1:105" ht="15" x14ac:dyDescent="0.25">
      <c r="A656">
        <v>2000</v>
      </c>
      <c r="B656">
        <v>27</v>
      </c>
      <c r="C656" t="s">
        <v>20</v>
      </c>
      <c r="D656" s="2">
        <v>33.1</v>
      </c>
      <c r="E656">
        <v>58.287843000000002</v>
      </c>
      <c r="F656">
        <v>2</v>
      </c>
      <c r="G656">
        <v>19.673812689999998</v>
      </c>
      <c r="H656">
        <v>4933692</v>
      </c>
      <c r="I656">
        <v>32447</v>
      </c>
      <c r="J656">
        <f t="shared" si="23"/>
        <v>47746.63136975337</v>
      </c>
      <c r="K656" s="3">
        <v>5.87</v>
      </c>
      <c r="L656" s="8">
        <f t="shared" si="24"/>
        <v>8.6378625494021719</v>
      </c>
      <c r="M656" s="13">
        <f>N656*N657*N658*N659*N660*N661*N662*N663*N664*N665*N666*N667*N668*N669*N670*N671*N672*N673</f>
        <v>1.4715268397618693</v>
      </c>
      <c r="N656" s="4">
        <v>1.0337685727149935</v>
      </c>
      <c r="O656">
        <v>1.2</v>
      </c>
      <c r="P656">
        <v>4.2939999999999996</v>
      </c>
      <c r="Q656">
        <v>0</v>
      </c>
      <c r="R656" s="11">
        <v>0</v>
      </c>
      <c r="S656" s="11">
        <v>0</v>
      </c>
      <c r="T656" s="9">
        <v>0</v>
      </c>
      <c r="U656">
        <v>0</v>
      </c>
      <c r="V656" s="6">
        <v>0</v>
      </c>
      <c r="W656" s="6">
        <v>0</v>
      </c>
      <c r="X656">
        <v>0</v>
      </c>
      <c r="Y656">
        <f>VLOOKUP(C656,Sheet1!$A$1:$H$52,8, FALSE)</f>
        <v>91.833333333333329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1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</row>
    <row r="657" spans="1:105" ht="15" x14ac:dyDescent="0.25">
      <c r="A657">
        <v>2001</v>
      </c>
      <c r="B657">
        <v>27</v>
      </c>
      <c r="C657" t="s">
        <v>20</v>
      </c>
      <c r="D657" s="2">
        <v>32.6</v>
      </c>
      <c r="E657">
        <v>58.496460999999996</v>
      </c>
      <c r="F657">
        <v>2</v>
      </c>
      <c r="G657">
        <v>18.89520212</v>
      </c>
      <c r="H657">
        <v>4982796</v>
      </c>
      <c r="I657">
        <v>33454</v>
      </c>
      <c r="J657">
        <f t="shared" si="23"/>
        <v>47620.38641598916</v>
      </c>
      <c r="K657" s="3">
        <v>5.97</v>
      </c>
      <c r="L657" s="8">
        <f t="shared" si="24"/>
        <v>8.4980482723577229</v>
      </c>
      <c r="M657" s="13">
        <f>N657*N658*N659*N660*N661*N662*N663*N664*N665*N666*N667*N668*N669*N670*N671*N672*N673</f>
        <v>1.4234586720867208</v>
      </c>
      <c r="N657" s="4">
        <v>1.0282617111885402</v>
      </c>
      <c r="O657">
        <v>1.232</v>
      </c>
      <c r="P657">
        <v>3.726</v>
      </c>
      <c r="Q657">
        <v>0</v>
      </c>
      <c r="R657" s="11">
        <v>0</v>
      </c>
      <c r="S657" s="11">
        <v>0</v>
      </c>
      <c r="T657" s="9">
        <v>0</v>
      </c>
      <c r="U657">
        <v>0</v>
      </c>
      <c r="V657" s="6">
        <v>0</v>
      </c>
      <c r="W657" s="6">
        <v>0</v>
      </c>
      <c r="X657">
        <v>0</v>
      </c>
      <c r="Y657">
        <f>VLOOKUP(C657,Sheet1!$A$1:$H$52,8, FALSE)</f>
        <v>91.833333333333329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1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</row>
    <row r="658" spans="1:105" ht="15" x14ac:dyDescent="0.25">
      <c r="A658">
        <v>2002</v>
      </c>
      <c r="B658">
        <v>27</v>
      </c>
      <c r="C658" t="s">
        <v>20</v>
      </c>
      <c r="D658" s="2">
        <v>33.4</v>
      </c>
      <c r="E658">
        <v>58.722895999999999</v>
      </c>
      <c r="F658">
        <v>2</v>
      </c>
      <c r="G658">
        <v>19.26632815</v>
      </c>
      <c r="H658">
        <v>5018935</v>
      </c>
      <c r="I658">
        <v>33932</v>
      </c>
      <c r="J658">
        <f t="shared" si="23"/>
        <v>46973.255092243977</v>
      </c>
      <c r="K658" s="3">
        <v>5.8</v>
      </c>
      <c r="L658" s="8">
        <f t="shared" si="24"/>
        <v>8.0291429781626515</v>
      </c>
      <c r="M658" s="13">
        <f>N658*N659*N660*N661*N662*N663*N664*N665*N666*N667*N668*N669*N670*N671*N672*N673</f>
        <v>1.3843349962349398</v>
      </c>
      <c r="N658" s="4">
        <v>1.0158603162650603</v>
      </c>
      <c r="O658">
        <v>1.25</v>
      </c>
      <c r="P658">
        <v>3.73</v>
      </c>
      <c r="Q658">
        <v>0</v>
      </c>
      <c r="R658" s="11">
        <v>0</v>
      </c>
      <c r="S658" s="11">
        <v>0</v>
      </c>
      <c r="T658" s="9">
        <v>0</v>
      </c>
      <c r="U658">
        <v>0</v>
      </c>
      <c r="V658" s="6">
        <v>0</v>
      </c>
      <c r="W658" s="6">
        <v>0</v>
      </c>
      <c r="X658">
        <v>0</v>
      </c>
      <c r="Y658">
        <f>VLOOKUP(C658,Sheet1!$A$1:$H$52,8, FALSE)</f>
        <v>91.833333333333329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1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</row>
    <row r="659" spans="1:105" ht="15" x14ac:dyDescent="0.25">
      <c r="A659">
        <v>2003</v>
      </c>
      <c r="B659">
        <v>27</v>
      </c>
      <c r="C659" t="s">
        <v>20</v>
      </c>
      <c r="D659" s="2">
        <v>36.9</v>
      </c>
      <c r="E659">
        <v>60.183093999999997</v>
      </c>
      <c r="F659">
        <v>2</v>
      </c>
      <c r="G659">
        <v>19.943848469999999</v>
      </c>
      <c r="H659">
        <v>5053572</v>
      </c>
      <c r="I659">
        <v>35263</v>
      </c>
      <c r="J659">
        <f t="shared" si="23"/>
        <v>48053.658746814908</v>
      </c>
      <c r="K659" s="3">
        <v>6.01</v>
      </c>
      <c r="L659" s="8">
        <f t="shared" si="24"/>
        <v>8.1899580032429906</v>
      </c>
      <c r="M659" s="13">
        <f>N659*N660*N661*N662*N663*N664*N665*N666*N667*N668*N669*N670*N671*N672*N673</f>
        <v>1.3627217975445909</v>
      </c>
      <c r="N659" s="4">
        <v>1.0227009497336113</v>
      </c>
      <c r="O659">
        <v>1.28</v>
      </c>
      <c r="P659">
        <v>4.66</v>
      </c>
      <c r="Q659">
        <v>0</v>
      </c>
      <c r="R659" s="11">
        <v>0</v>
      </c>
      <c r="S659" s="11">
        <v>0</v>
      </c>
      <c r="T659" s="9">
        <v>0</v>
      </c>
      <c r="U659">
        <v>0</v>
      </c>
      <c r="V659" s="6">
        <v>0</v>
      </c>
      <c r="W659" s="6">
        <v>0</v>
      </c>
      <c r="X659">
        <v>0</v>
      </c>
      <c r="Y659">
        <f>VLOOKUP(C659,Sheet1!$A$1:$H$52,8, FALSE)</f>
        <v>91.833333333333329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1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</row>
    <row r="660" spans="1:105" ht="15" x14ac:dyDescent="0.25">
      <c r="A660">
        <v>2004</v>
      </c>
      <c r="B660">
        <v>27</v>
      </c>
      <c r="C660" t="s">
        <v>20</v>
      </c>
      <c r="D660" s="2">
        <v>35.299999999999997</v>
      </c>
      <c r="E660">
        <v>59.116365999999999</v>
      </c>
      <c r="F660">
        <v>2</v>
      </c>
      <c r="G660">
        <v>19.65155583</v>
      </c>
      <c r="H660">
        <v>5087713</v>
      </c>
      <c r="I660">
        <v>37205</v>
      </c>
      <c r="J660">
        <f t="shared" si="23"/>
        <v>49574.67233295583</v>
      </c>
      <c r="K660" s="3">
        <v>6.24</v>
      </c>
      <c r="L660" s="8">
        <f t="shared" si="24"/>
        <v>8.314633929784824</v>
      </c>
      <c r="M660" s="13">
        <f>N660*N661*N662*N663*N664*N665*N666*N667*N668*N669*N670*N671*N672*N673</f>
        <v>1.3324733861834654</v>
      </c>
      <c r="N660" s="4">
        <v>1.0267723669309172</v>
      </c>
      <c r="O660">
        <v>1.36</v>
      </c>
      <c r="P660">
        <v>4.7300000000000004</v>
      </c>
      <c r="Q660">
        <v>0</v>
      </c>
      <c r="R660" s="11">
        <v>0</v>
      </c>
      <c r="S660" s="11">
        <v>0</v>
      </c>
      <c r="T660" s="9">
        <v>0</v>
      </c>
      <c r="U660">
        <v>0</v>
      </c>
      <c r="V660" s="6">
        <v>0</v>
      </c>
      <c r="W660" s="6">
        <v>0</v>
      </c>
      <c r="X660">
        <v>0</v>
      </c>
      <c r="Y660">
        <f>VLOOKUP(C660,Sheet1!$A$1:$H$52,8, FALSE)</f>
        <v>91.833333333333329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1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</row>
    <row r="661" spans="1:105" ht="15" x14ac:dyDescent="0.25">
      <c r="A661">
        <v>2005</v>
      </c>
      <c r="B661">
        <v>27</v>
      </c>
      <c r="C661" t="s">
        <v>20</v>
      </c>
      <c r="D661" s="2">
        <v>35.9</v>
      </c>
      <c r="E661">
        <v>58.233353999999999</v>
      </c>
      <c r="F661">
        <v>2</v>
      </c>
      <c r="G661">
        <v>19.742665200000001</v>
      </c>
      <c r="H661">
        <v>5119598</v>
      </c>
      <c r="I661">
        <v>38111</v>
      </c>
      <c r="J661">
        <f t="shared" si="23"/>
        <v>49457.791090179133</v>
      </c>
      <c r="K661" s="3">
        <v>6.61</v>
      </c>
      <c r="L661" s="8">
        <f t="shared" si="24"/>
        <v>8.5779958307597308</v>
      </c>
      <c r="M661" s="13">
        <f>N661*N662*N663*N664*N665*N666*N667*N668*N669*N670*N671*N672*N673</f>
        <v>1.2977300802964795</v>
      </c>
      <c r="N661" s="4">
        <v>1.0339274684549546</v>
      </c>
      <c r="O661">
        <v>1.54</v>
      </c>
      <c r="P661">
        <v>7.06</v>
      </c>
      <c r="Q661">
        <v>0</v>
      </c>
      <c r="R661" s="11">
        <v>0</v>
      </c>
      <c r="S661" s="11">
        <v>0</v>
      </c>
      <c r="T661" s="9">
        <v>0</v>
      </c>
      <c r="U661">
        <v>0</v>
      </c>
      <c r="V661" s="6">
        <v>0</v>
      </c>
      <c r="W661" s="6">
        <v>0</v>
      </c>
      <c r="X661">
        <v>0</v>
      </c>
      <c r="Y661">
        <f>VLOOKUP(C661,Sheet1!$A$1:$H$52,8, FALSE)</f>
        <v>91.833333333333329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1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</row>
    <row r="662" spans="1:105" ht="15" x14ac:dyDescent="0.25">
      <c r="A662">
        <v>2006</v>
      </c>
      <c r="B662">
        <v>27</v>
      </c>
      <c r="C662" t="s">
        <v>20</v>
      </c>
      <c r="D662" s="2">
        <v>34.799999999999997</v>
      </c>
      <c r="E662">
        <v>57.827264</v>
      </c>
      <c r="F662">
        <v>2</v>
      </c>
      <c r="G662">
        <v>19.063120560000002</v>
      </c>
      <c r="H662">
        <v>5163555</v>
      </c>
      <c r="I662">
        <v>39754</v>
      </c>
      <c r="J662">
        <f t="shared" si="23"/>
        <v>49897.080004267133</v>
      </c>
      <c r="K662" s="3">
        <v>6.98</v>
      </c>
      <c r="L662" s="8">
        <f t="shared" si="24"/>
        <v>8.7609201194794135</v>
      </c>
      <c r="M662" s="13">
        <f>N662*N663*N664*N665*N666*N667*N668*N669*N670*N671*N672*N673</f>
        <v>1.2551461489225519</v>
      </c>
      <c r="N662" s="4">
        <v>1.0322594410070407</v>
      </c>
      <c r="O662">
        <v>1.69</v>
      </c>
      <c r="P662">
        <v>7.85</v>
      </c>
      <c r="Q662">
        <v>0</v>
      </c>
      <c r="R662" s="11">
        <v>0</v>
      </c>
      <c r="S662" s="11">
        <v>0</v>
      </c>
      <c r="T662" s="9">
        <v>0</v>
      </c>
      <c r="U662">
        <v>0</v>
      </c>
      <c r="V662" s="6">
        <v>0</v>
      </c>
      <c r="W662" s="6">
        <v>0</v>
      </c>
      <c r="X662">
        <v>0</v>
      </c>
      <c r="Y662">
        <f>VLOOKUP(C662,Sheet1!$A$1:$H$52,8, FALSE)</f>
        <v>91.833333333333329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1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</row>
    <row r="663" spans="1:105" ht="15" x14ac:dyDescent="0.25">
      <c r="A663">
        <v>2007</v>
      </c>
      <c r="B663">
        <v>27</v>
      </c>
      <c r="C663" t="s">
        <v>20</v>
      </c>
      <c r="D663" s="2">
        <v>34.700000000000003</v>
      </c>
      <c r="E663">
        <v>57.116056</v>
      </c>
      <c r="F663">
        <v>2</v>
      </c>
      <c r="G663">
        <v>19.220106699999999</v>
      </c>
      <c r="H663">
        <v>5207203</v>
      </c>
      <c r="I663">
        <v>41720</v>
      </c>
      <c r="J663">
        <f t="shared" si="23"/>
        <v>50728.232896531779</v>
      </c>
      <c r="K663" s="3">
        <v>7.44</v>
      </c>
      <c r="L663" s="8">
        <f t="shared" si="24"/>
        <v>9.0464538051341439</v>
      </c>
      <c r="M663" s="13">
        <f>N663*N664*N665*N666*N667*N668*N669*N670*N671*N672*N673</f>
        <v>1.2159212103674923</v>
      </c>
      <c r="N663" s="4">
        <v>1.0285267248150136</v>
      </c>
      <c r="O663">
        <v>1.77</v>
      </c>
      <c r="P663">
        <v>8.64</v>
      </c>
      <c r="Q663">
        <v>1</v>
      </c>
      <c r="R663" s="11">
        <v>27</v>
      </c>
      <c r="S663" s="11">
        <f>R663/AVERAGE(D646:D662)</f>
        <v>0.85047248471372994</v>
      </c>
      <c r="T663" s="9">
        <v>1</v>
      </c>
      <c r="U663">
        <v>0</v>
      </c>
      <c r="V663" s="6">
        <v>0</v>
      </c>
      <c r="W663" s="6">
        <v>0</v>
      </c>
      <c r="X663">
        <v>0</v>
      </c>
      <c r="Y663">
        <f>VLOOKUP(C663,Sheet1!$A$1:$H$52,8, FALSE)</f>
        <v>91.833333333333329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1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</row>
    <row r="664" spans="1:105" ht="15" x14ac:dyDescent="0.25">
      <c r="A664">
        <v>2008</v>
      </c>
      <c r="B664">
        <v>27</v>
      </c>
      <c r="C664" t="s">
        <v>20</v>
      </c>
      <c r="D664" s="2">
        <v>33.299999999999997</v>
      </c>
      <c r="E664">
        <v>56.029868999999998</v>
      </c>
      <c r="F664">
        <v>2</v>
      </c>
      <c r="G664">
        <v>18.982261780000002</v>
      </c>
      <c r="H664">
        <v>5247018</v>
      </c>
      <c r="I664">
        <v>43104</v>
      </c>
      <c r="J664">
        <f t="shared" si="23"/>
        <v>50957.419566425757</v>
      </c>
      <c r="K664" s="3">
        <v>7.79</v>
      </c>
      <c r="L664" s="8">
        <f t="shared" si="24"/>
        <v>9.2093146441735492</v>
      </c>
      <c r="M664" s="13">
        <f>N664*N665*N666*N667*N668*N669*N670*N671*N672*N673</f>
        <v>1.1821970018194543</v>
      </c>
      <c r="N664" s="4">
        <v>1.03839100296651</v>
      </c>
      <c r="O664">
        <v>2.0699999999999998</v>
      </c>
      <c r="P664">
        <v>13.62</v>
      </c>
      <c r="Q664">
        <v>1</v>
      </c>
      <c r="R664" s="11">
        <v>27</v>
      </c>
      <c r="S664" s="11">
        <v>0.85047248471372994</v>
      </c>
      <c r="T664" s="9">
        <v>1</v>
      </c>
      <c r="U664">
        <v>0</v>
      </c>
      <c r="V664" s="6">
        <v>0</v>
      </c>
      <c r="W664" s="6">
        <v>0</v>
      </c>
      <c r="X664">
        <v>0</v>
      </c>
      <c r="Y664">
        <f>VLOOKUP(C664,Sheet1!$A$1:$H$52,8, FALSE)</f>
        <v>91.833333333333329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1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</row>
    <row r="665" spans="1:105" ht="15" x14ac:dyDescent="0.25">
      <c r="A665">
        <v>2009</v>
      </c>
      <c r="B665">
        <v>27</v>
      </c>
      <c r="C665" t="s">
        <v>20</v>
      </c>
      <c r="D665" s="2">
        <v>30.5</v>
      </c>
      <c r="E665">
        <v>54.445013000000003</v>
      </c>
      <c r="F665">
        <v>2</v>
      </c>
      <c r="G665">
        <v>17.387454609999999</v>
      </c>
      <c r="H665">
        <v>5281203</v>
      </c>
      <c r="I665">
        <v>41015</v>
      </c>
      <c r="J665">
        <f t="shared" si="23"/>
        <v>46695.136890731264</v>
      </c>
      <c r="K665" s="3">
        <v>8.14</v>
      </c>
      <c r="L665" s="8">
        <f t="shared" si="24"/>
        <v>9.2673025549324031</v>
      </c>
      <c r="M665" s="13">
        <f>N665*N666*N667*N668*N669*N670*N671*N672*N673</f>
        <v>1.138489257362703</v>
      </c>
      <c r="N665" s="4">
        <v>0.99644453733700245</v>
      </c>
      <c r="O665">
        <v>2.21</v>
      </c>
      <c r="P665">
        <v>8.98</v>
      </c>
      <c r="Q665">
        <v>1</v>
      </c>
      <c r="R665" s="11">
        <v>27</v>
      </c>
      <c r="S665" s="11">
        <v>0.85047248471372994</v>
      </c>
      <c r="T665" s="9">
        <v>1</v>
      </c>
      <c r="U665">
        <v>0</v>
      </c>
      <c r="V665" s="6">
        <v>0</v>
      </c>
      <c r="W665" s="6">
        <v>0</v>
      </c>
      <c r="X665">
        <v>0</v>
      </c>
      <c r="Y665">
        <f>VLOOKUP(C665,Sheet1!$A$1:$H$52,8, FALSE)</f>
        <v>91.833333333333329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</row>
    <row r="666" spans="1:105" ht="15" x14ac:dyDescent="0.25">
      <c r="A666">
        <v>2010</v>
      </c>
      <c r="B666">
        <v>27</v>
      </c>
      <c r="C666" t="s">
        <v>20</v>
      </c>
      <c r="D666" s="2">
        <v>29.6</v>
      </c>
      <c r="E666">
        <v>53.032981999999997</v>
      </c>
      <c r="F666">
        <v>2</v>
      </c>
      <c r="G666">
        <v>17.254352069999999</v>
      </c>
      <c r="H666">
        <v>5310828</v>
      </c>
      <c r="I666">
        <v>42606</v>
      </c>
      <c r="J666">
        <f t="shared" si="23"/>
        <v>48679.551627458211</v>
      </c>
      <c r="K666" s="3">
        <v>8.41</v>
      </c>
      <c r="L666" s="8">
        <f t="shared" si="24"/>
        <v>9.6088585923795602</v>
      </c>
      <c r="M666" s="13">
        <f>N666*N667*N668*N669*N670*N671*N672*N673</f>
        <v>1.1425515567633246</v>
      </c>
      <c r="N666" s="4">
        <v>1.0164004344238988</v>
      </c>
      <c r="O666">
        <v>2.27</v>
      </c>
      <c r="P666">
        <v>12.57</v>
      </c>
      <c r="Q666">
        <v>1</v>
      </c>
      <c r="R666" s="11">
        <v>27</v>
      </c>
      <c r="S666" s="11">
        <v>0.85047248471372994</v>
      </c>
      <c r="T666" s="9">
        <v>1</v>
      </c>
      <c r="U666">
        <v>0</v>
      </c>
      <c r="V666" s="6">
        <v>0</v>
      </c>
      <c r="W666" s="6">
        <v>0</v>
      </c>
      <c r="X666">
        <v>0</v>
      </c>
      <c r="Y666">
        <f>VLOOKUP(C666,Sheet1!$A$1:$H$52,8, FALSE)</f>
        <v>91.833333333333329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1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</row>
    <row r="667" spans="1:105" ht="15" x14ac:dyDescent="0.25">
      <c r="A667">
        <v>2011</v>
      </c>
      <c r="B667">
        <v>27</v>
      </c>
      <c r="C667" t="s">
        <v>20</v>
      </c>
      <c r="D667" s="2">
        <v>29.3</v>
      </c>
      <c r="E667">
        <v>53.215494</v>
      </c>
      <c r="F667">
        <v>2</v>
      </c>
      <c r="G667">
        <v>17.085140089999999</v>
      </c>
      <c r="H667">
        <v>5346143</v>
      </c>
      <c r="I667">
        <v>45349</v>
      </c>
      <c r="J667">
        <f t="shared" si="23"/>
        <v>50977.517121023484</v>
      </c>
      <c r="K667" s="3">
        <v>8.65</v>
      </c>
      <c r="L667" s="8">
        <f t="shared" si="24"/>
        <v>9.72359970664961</v>
      </c>
      <c r="M667" s="13">
        <f>N667*N668*N669*N670*N671*N672*N673</f>
        <v>1.1241155730230763</v>
      </c>
      <c r="N667" s="4">
        <v>1.0315684156862206</v>
      </c>
      <c r="O667">
        <v>2.39</v>
      </c>
      <c r="P667">
        <v>18.350000000000001</v>
      </c>
      <c r="Q667">
        <v>1</v>
      </c>
      <c r="R667" s="11">
        <v>27</v>
      </c>
      <c r="S667" s="11">
        <v>0.85047248471372994</v>
      </c>
      <c r="T667" s="9">
        <v>1</v>
      </c>
      <c r="U667">
        <v>0</v>
      </c>
      <c r="V667" s="6">
        <v>0</v>
      </c>
      <c r="W667" s="6">
        <v>0</v>
      </c>
      <c r="X667">
        <v>0</v>
      </c>
      <c r="Y667">
        <f>VLOOKUP(C667,Sheet1!$A$1:$H$52,8, FALSE)</f>
        <v>91.833333333333329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1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</row>
    <row r="668" spans="1:105" ht="15" x14ac:dyDescent="0.25">
      <c r="A668">
        <v>2012</v>
      </c>
      <c r="B668">
        <v>27</v>
      </c>
      <c r="C668" t="s">
        <v>20</v>
      </c>
      <c r="D668" s="2">
        <v>25.7</v>
      </c>
      <c r="E668">
        <v>51.768096999999997</v>
      </c>
      <c r="F668">
        <v>2</v>
      </c>
      <c r="G668">
        <v>16.063697149999999</v>
      </c>
      <c r="H668">
        <v>5376643</v>
      </c>
      <c r="I668">
        <v>47859</v>
      </c>
      <c r="J668">
        <f t="shared" si="23"/>
        <v>52152.6700422707</v>
      </c>
      <c r="K668" s="3">
        <v>8.86</v>
      </c>
      <c r="L668" s="8">
        <f t="shared" si="24"/>
        <v>9.6548748735769312</v>
      </c>
      <c r="M668" s="13">
        <f>N668*N669*N670*N671*N672*N673</f>
        <v>1.0897149970177125</v>
      </c>
      <c r="N668" s="4">
        <v>1.020693372652606</v>
      </c>
      <c r="O668">
        <v>2.38</v>
      </c>
      <c r="P668">
        <v>21.03</v>
      </c>
      <c r="Q668">
        <v>1</v>
      </c>
      <c r="R668" s="11">
        <v>27</v>
      </c>
      <c r="S668" s="11">
        <v>0.85047248471372994</v>
      </c>
      <c r="T668" s="9">
        <v>1</v>
      </c>
      <c r="U668">
        <v>0</v>
      </c>
      <c r="V668" s="6">
        <v>0</v>
      </c>
      <c r="W668" s="6">
        <v>0</v>
      </c>
      <c r="X668">
        <v>0</v>
      </c>
      <c r="Y668">
        <f>VLOOKUP(C668,Sheet1!$A$1:$H$52,8, FALSE)</f>
        <v>91.833333333333329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1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</row>
    <row r="669" spans="1:105" ht="15" x14ac:dyDescent="0.25">
      <c r="A669">
        <v>2013</v>
      </c>
      <c r="B669">
        <v>27</v>
      </c>
      <c r="C669" t="s">
        <v>20</v>
      </c>
      <c r="D669" s="2">
        <v>26</v>
      </c>
      <c r="E669">
        <v>52.190092</v>
      </c>
      <c r="F669">
        <v>2</v>
      </c>
      <c r="G669">
        <v>16.48893605</v>
      </c>
      <c r="H669">
        <v>5413479</v>
      </c>
      <c r="I669">
        <v>47943</v>
      </c>
      <c r="J669">
        <f t="shared" si="23"/>
        <v>51185.015502007736</v>
      </c>
      <c r="K669" s="3">
        <v>9.41</v>
      </c>
      <c r="L669" s="8">
        <f t="shared" si="24"/>
        <v>10.046325759211831</v>
      </c>
      <c r="M669" s="13">
        <f>N669*N670*N671*N672*N673</f>
        <v>1.0676222910958375</v>
      </c>
      <c r="N669" s="4">
        <v>1.0146483265562714</v>
      </c>
      <c r="O669">
        <v>2.34</v>
      </c>
      <c r="P669">
        <v>19.260000000000002</v>
      </c>
      <c r="Q669">
        <v>1</v>
      </c>
      <c r="R669" s="11">
        <v>27</v>
      </c>
      <c r="S669" s="11">
        <v>0.85047248471372994</v>
      </c>
      <c r="T669" s="9">
        <v>1</v>
      </c>
      <c r="U669">
        <v>0</v>
      </c>
      <c r="V669" s="6">
        <v>0</v>
      </c>
      <c r="W669" s="6">
        <v>0</v>
      </c>
      <c r="X669">
        <v>0</v>
      </c>
      <c r="Y669">
        <f>VLOOKUP(C669,Sheet1!$A$1:$H$52,8, FALSE)</f>
        <v>91.833333333333329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1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</row>
    <row r="670" spans="1:105" ht="15" x14ac:dyDescent="0.25">
      <c r="A670">
        <v>2014</v>
      </c>
      <c r="B670">
        <v>27</v>
      </c>
      <c r="C670" t="s">
        <v>20</v>
      </c>
      <c r="D670" s="2">
        <v>29.4</v>
      </c>
      <c r="E670">
        <v>52.118870000000001</v>
      </c>
      <c r="F670">
        <v>2</v>
      </c>
      <c r="G670">
        <v>17.34552691</v>
      </c>
      <c r="H670">
        <v>5451079</v>
      </c>
      <c r="I670">
        <v>50258</v>
      </c>
      <c r="J670">
        <f t="shared" si="23"/>
        <v>52881.929336054396</v>
      </c>
      <c r="K670" s="3">
        <v>9.52</v>
      </c>
      <c r="L670" s="8">
        <f t="shared" si="24"/>
        <v>10.017031463234467</v>
      </c>
      <c r="M670" s="13">
        <f>N670*N671*N672*N673</f>
        <v>1.0522091873145449</v>
      </c>
      <c r="N670" s="4">
        <v>1.0162222297740822</v>
      </c>
      <c r="O670">
        <v>2.37</v>
      </c>
      <c r="P670">
        <v>18.3</v>
      </c>
      <c r="Q670">
        <v>1</v>
      </c>
      <c r="R670" s="11">
        <v>27</v>
      </c>
      <c r="S670" s="11">
        <v>0.85047248471372994</v>
      </c>
      <c r="T670" s="9">
        <v>1</v>
      </c>
      <c r="U670">
        <v>0</v>
      </c>
      <c r="V670" s="6">
        <v>0</v>
      </c>
      <c r="W670" s="6">
        <v>0</v>
      </c>
      <c r="X670">
        <v>0</v>
      </c>
      <c r="Y670">
        <f>VLOOKUP(C670,Sheet1!$A$1:$H$52,8, FALSE)</f>
        <v>91.833333333333329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1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</row>
    <row r="671" spans="1:105" ht="15" x14ac:dyDescent="0.25">
      <c r="A671">
        <v>2015</v>
      </c>
      <c r="B671">
        <v>27</v>
      </c>
      <c r="C671" t="s">
        <v>20</v>
      </c>
      <c r="D671" s="2">
        <v>27.2</v>
      </c>
      <c r="E671">
        <v>50.983800000000002</v>
      </c>
      <c r="F671">
        <v>2</v>
      </c>
      <c r="G671">
        <v>15.967962529999999</v>
      </c>
      <c r="H671">
        <v>5482032</v>
      </c>
      <c r="I671">
        <v>52355</v>
      </c>
      <c r="J671">
        <f t="shared" si="23"/>
        <v>54209.020810438073</v>
      </c>
      <c r="K671" s="3">
        <v>9.5299999999999994</v>
      </c>
      <c r="L671" s="8">
        <f t="shared" si="24"/>
        <v>9.8674810108580804</v>
      </c>
      <c r="M671" s="13">
        <f>N671*N672*N673</f>
        <v>1.0354124880228837</v>
      </c>
      <c r="N671" s="4">
        <v>1.0011862713555244</v>
      </c>
      <c r="O671">
        <v>2.2200000000000002</v>
      </c>
      <c r="P671">
        <v>9.89</v>
      </c>
      <c r="Q671">
        <v>1</v>
      </c>
      <c r="R671" s="11">
        <v>27</v>
      </c>
      <c r="S671" s="11">
        <v>0.85047248471372994</v>
      </c>
      <c r="T671" s="9">
        <v>1</v>
      </c>
      <c r="U671">
        <v>0</v>
      </c>
      <c r="V671" s="6">
        <v>0</v>
      </c>
      <c r="W671" s="6">
        <v>0</v>
      </c>
      <c r="X671">
        <v>0</v>
      </c>
      <c r="Y671">
        <f>VLOOKUP(C671,Sheet1!$A$1:$H$52,8, FALSE)</f>
        <v>91.833333333333329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1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</row>
    <row r="672" spans="1:105" ht="15" x14ac:dyDescent="0.25">
      <c r="A672">
        <v>2016</v>
      </c>
      <c r="B672">
        <v>27</v>
      </c>
      <c r="C672" t="s">
        <v>20</v>
      </c>
      <c r="D672" s="2">
        <v>26.7</v>
      </c>
      <c r="E672">
        <v>50.254981999999998</v>
      </c>
      <c r="F672">
        <v>2</v>
      </c>
      <c r="G672">
        <v>16.113386890000001</v>
      </c>
      <c r="H672">
        <v>5522744</v>
      </c>
      <c r="I672">
        <v>53083</v>
      </c>
      <c r="J672">
        <f t="shared" si="23"/>
        <v>54897.677559345269</v>
      </c>
      <c r="K672" s="3">
        <v>9.99</v>
      </c>
      <c r="L672" s="8">
        <f t="shared" si="24"/>
        <v>10.331514775311479</v>
      </c>
      <c r="M672" s="13">
        <f>N672*N673</f>
        <v>1.0341856631943422</v>
      </c>
      <c r="N672" s="4">
        <v>1.0126158320570537</v>
      </c>
      <c r="O672">
        <v>2.11</v>
      </c>
      <c r="P672">
        <v>8.4499999999999993</v>
      </c>
      <c r="Q672">
        <v>1</v>
      </c>
      <c r="R672" s="11">
        <v>27</v>
      </c>
      <c r="S672" s="11">
        <v>0.85047248471372994</v>
      </c>
      <c r="T672" s="9">
        <v>1</v>
      </c>
      <c r="U672">
        <v>0</v>
      </c>
      <c r="V672" s="6">
        <v>0</v>
      </c>
      <c r="W672" s="6">
        <v>0</v>
      </c>
      <c r="X672">
        <v>0</v>
      </c>
      <c r="Y672">
        <f>VLOOKUP(C672,Sheet1!$A$1:$H$52,8, FALSE)</f>
        <v>91.833333333333329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1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1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</row>
    <row r="673" spans="1:105" ht="15" x14ac:dyDescent="0.25">
      <c r="A673">
        <v>2017</v>
      </c>
      <c r="B673">
        <v>27</v>
      </c>
      <c r="C673" t="s">
        <v>20</v>
      </c>
      <c r="D673" s="2">
        <v>25.2</v>
      </c>
      <c r="E673">
        <v>50.135402999999997</v>
      </c>
      <c r="F673">
        <v>2</v>
      </c>
      <c r="G673">
        <v>15.88612464</v>
      </c>
      <c r="H673">
        <v>5566230</v>
      </c>
      <c r="I673">
        <v>54960</v>
      </c>
      <c r="J673">
        <f t="shared" si="23"/>
        <v>56130.708458011337</v>
      </c>
      <c r="K673" s="3">
        <v>10.27</v>
      </c>
      <c r="L673" s="8">
        <f t="shared" si="24"/>
        <v>10.488762297375844</v>
      </c>
      <c r="M673" s="13">
        <f>N673</f>
        <v>1.0213011000365964</v>
      </c>
      <c r="N673" s="4">
        <v>1.0213011000365964</v>
      </c>
      <c r="O673">
        <v>2.06</v>
      </c>
      <c r="P673">
        <v>11</v>
      </c>
      <c r="Q673">
        <v>1</v>
      </c>
      <c r="R673" s="11">
        <v>27</v>
      </c>
      <c r="S673" s="11">
        <v>0.85047248471372994</v>
      </c>
      <c r="T673" s="9">
        <v>1</v>
      </c>
      <c r="U673">
        <v>0</v>
      </c>
      <c r="V673" s="6">
        <v>0</v>
      </c>
      <c r="W673" s="6">
        <v>0</v>
      </c>
      <c r="X673">
        <v>0</v>
      </c>
      <c r="Y673">
        <f>VLOOKUP(C673,Sheet1!$A$1:$H$52,8, FALSE)</f>
        <v>91.833333333333329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1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</row>
    <row r="674" spans="1:105" ht="15" x14ac:dyDescent="0.25">
      <c r="A674">
        <v>1990</v>
      </c>
      <c r="B674">
        <v>28</v>
      </c>
      <c r="C674" t="s">
        <v>21</v>
      </c>
      <c r="D674" s="2">
        <v>13.5</v>
      </c>
      <c r="E674">
        <v>53.726475999999998</v>
      </c>
      <c r="F674">
        <v>0</v>
      </c>
      <c r="G674">
        <v>18.818286870000001</v>
      </c>
      <c r="H674">
        <v>2578897</v>
      </c>
      <c r="I674">
        <v>13356</v>
      </c>
      <c r="J674">
        <f t="shared" si="23"/>
        <v>25056.321104662278</v>
      </c>
      <c r="K674" s="3">
        <v>6.11</v>
      </c>
      <c r="L674" s="8">
        <f t="shared" si="24"/>
        <v>11.462572772498243</v>
      </c>
      <c r="M674" s="13">
        <f>N674*N675*N676*N677*N678*N679*N680*N681*N682*N683*N684*N685*N686*N687*N688*N689*N690*N691*N692*N693*N694*N695*N696*N697*N698*N699*N700*N701</f>
        <v>1.8760348236494668</v>
      </c>
      <c r="N674" s="4">
        <v>1</v>
      </c>
      <c r="O674">
        <v>1.4550000000000001</v>
      </c>
      <c r="P674">
        <v>3.319</v>
      </c>
      <c r="Q674">
        <v>0</v>
      </c>
      <c r="R674" s="11">
        <v>0</v>
      </c>
      <c r="S674" s="11">
        <v>0</v>
      </c>
      <c r="T674" s="9">
        <v>0</v>
      </c>
      <c r="U674">
        <v>0</v>
      </c>
      <c r="V674" s="6">
        <v>0</v>
      </c>
      <c r="W674" s="6">
        <v>0</v>
      </c>
      <c r="X674">
        <v>0</v>
      </c>
      <c r="Y674">
        <f>VLOOKUP(C674,Sheet1!$A$1:$H$52,8, FALSE)</f>
        <v>13.333333333333334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1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</row>
    <row r="675" spans="1:105" ht="15" x14ac:dyDescent="0.25">
      <c r="A675">
        <v>1991</v>
      </c>
      <c r="B675">
        <v>28</v>
      </c>
      <c r="C675" t="s">
        <v>21</v>
      </c>
      <c r="D675" s="2">
        <v>12.3</v>
      </c>
      <c r="E675">
        <v>52.392698000000003</v>
      </c>
      <c r="F675">
        <v>0</v>
      </c>
      <c r="G675">
        <v>18.591142600000001</v>
      </c>
      <c r="H675">
        <v>2598733</v>
      </c>
      <c r="I675">
        <v>13964</v>
      </c>
      <c r="J675">
        <f t="shared" si="23"/>
        <v>26196.950277441156</v>
      </c>
      <c r="K675" s="3">
        <v>6.02</v>
      </c>
      <c r="L675" s="8">
        <f t="shared" si="24"/>
        <v>11.29372963836979</v>
      </c>
      <c r="M675" s="14">
        <f>N675*N676*N677*N678*N679*N680*N681*N682*N683*N684*N685*N686*N687*N688*N689*N690*N691*N692*N693*N694*N695*N696*N697*N698*N699*N700*N701</f>
        <v>1.8760348236494668</v>
      </c>
      <c r="N675" s="4">
        <v>1.0423496396453853</v>
      </c>
      <c r="O675">
        <v>1.4470000000000001</v>
      </c>
      <c r="P675">
        <v>2.4649999999999999</v>
      </c>
      <c r="Q675">
        <v>0</v>
      </c>
      <c r="R675" s="11">
        <v>0</v>
      </c>
      <c r="S675" s="11">
        <v>0</v>
      </c>
      <c r="T675" s="9">
        <v>0</v>
      </c>
      <c r="U675">
        <v>0</v>
      </c>
      <c r="V675" s="6">
        <v>0</v>
      </c>
      <c r="W675" s="6">
        <v>0</v>
      </c>
      <c r="X675">
        <v>0</v>
      </c>
      <c r="Y675">
        <f>VLOOKUP(C675,Sheet1!$A$1:$H$52,8, FALSE)</f>
        <v>13.333333333333334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1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</row>
    <row r="676" spans="1:105" ht="15" x14ac:dyDescent="0.25">
      <c r="A676">
        <v>1992</v>
      </c>
      <c r="B676">
        <v>28</v>
      </c>
      <c r="C676" t="s">
        <v>21</v>
      </c>
      <c r="D676" s="2">
        <v>11</v>
      </c>
      <c r="E676">
        <v>52.881988999999997</v>
      </c>
      <c r="F676">
        <v>0</v>
      </c>
      <c r="G676">
        <v>18.40730546</v>
      </c>
      <c r="H676">
        <v>2623734</v>
      </c>
      <c r="I676">
        <v>14888</v>
      </c>
      <c r="J676">
        <f t="shared" si="23"/>
        <v>26795.621538273259</v>
      </c>
      <c r="K676" s="3">
        <v>6.03</v>
      </c>
      <c r="L676" s="8">
        <f t="shared" si="24"/>
        <v>10.852874655815942</v>
      </c>
      <c r="M676" s="13">
        <f>N676*N677*N678*N679*N680*N681*N682*N683*N684*N685*N686*N687*N688*N689*N690*N691*N692*N693*N694*N695*N696*N697*N698*N699*N700*N701</f>
        <v>1.7998133757572043</v>
      </c>
      <c r="N676" s="4">
        <v>1.030288196781497</v>
      </c>
      <c r="O676">
        <v>1.4119999999999999</v>
      </c>
      <c r="P676">
        <v>2.4750000000000001</v>
      </c>
      <c r="Q676">
        <v>0</v>
      </c>
      <c r="R676" s="11">
        <v>0</v>
      </c>
      <c r="S676" s="11">
        <v>0</v>
      </c>
      <c r="T676" s="9">
        <v>0</v>
      </c>
      <c r="U676">
        <v>0</v>
      </c>
      <c r="V676" s="6">
        <v>0</v>
      </c>
      <c r="W676" s="6">
        <v>0</v>
      </c>
      <c r="X676">
        <v>0</v>
      </c>
      <c r="Y676">
        <f>VLOOKUP(C676,Sheet1!$A$1:$H$52,8, FALSE)</f>
        <v>13.333333333333334</v>
      </c>
      <c r="Z676">
        <v>0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1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</row>
    <row r="677" spans="1:105" ht="15" x14ac:dyDescent="0.25">
      <c r="A677">
        <v>1993</v>
      </c>
      <c r="B677">
        <v>28</v>
      </c>
      <c r="C677" t="s">
        <v>21</v>
      </c>
      <c r="D677" s="2">
        <v>13.7</v>
      </c>
      <c r="E677">
        <v>54.147337999999998</v>
      </c>
      <c r="F677">
        <v>0</v>
      </c>
      <c r="G677">
        <v>19.024763979999999</v>
      </c>
      <c r="H677">
        <v>2655100</v>
      </c>
      <c r="I677">
        <v>15667</v>
      </c>
      <c r="J677">
        <f t="shared" si="23"/>
        <v>27368.726775745319</v>
      </c>
      <c r="K677" s="3">
        <v>6.18</v>
      </c>
      <c r="L677" s="8">
        <f t="shared" si="24"/>
        <v>10.795859543888815</v>
      </c>
      <c r="M677" s="13">
        <f>N677*N678*N679*N680*N681*N682*N683*N684*N685*N686*N687*N688*N689*N690*N691*N692*N693*N694*N695*N696*N697*N698*N699*N700*N701</f>
        <v>1.7469028388169605</v>
      </c>
      <c r="N677" s="4">
        <v>1.0295165696638553</v>
      </c>
      <c r="O677">
        <v>1.385</v>
      </c>
      <c r="P677">
        <v>2.3620000000000001</v>
      </c>
      <c r="Q677">
        <v>0</v>
      </c>
      <c r="R677" s="11">
        <v>0</v>
      </c>
      <c r="S677" s="11">
        <v>0</v>
      </c>
      <c r="T677" s="9">
        <v>0</v>
      </c>
      <c r="U677">
        <v>0</v>
      </c>
      <c r="V677" s="6">
        <v>0</v>
      </c>
      <c r="W677" s="6">
        <v>0</v>
      </c>
      <c r="X677">
        <v>0</v>
      </c>
      <c r="Y677">
        <f>VLOOKUP(C677,Sheet1!$A$1:$H$52,8, FALSE)</f>
        <v>13.333333333333334</v>
      </c>
      <c r="Z677">
        <v>0</v>
      </c>
      <c r="AA677">
        <v>0</v>
      </c>
      <c r="AB677">
        <v>0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1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</row>
    <row r="678" spans="1:105" ht="15" x14ac:dyDescent="0.25">
      <c r="A678">
        <v>1994</v>
      </c>
      <c r="B678">
        <v>28</v>
      </c>
      <c r="C678" t="s">
        <v>21</v>
      </c>
      <c r="D678" s="2">
        <v>14</v>
      </c>
      <c r="E678">
        <v>52.380370999999997</v>
      </c>
      <c r="F678">
        <v>0</v>
      </c>
      <c r="G678">
        <v>18.705188360000001</v>
      </c>
      <c r="H678">
        <v>2688992</v>
      </c>
      <c r="I678">
        <v>16737</v>
      </c>
      <c r="J678">
        <f t="shared" si="23"/>
        <v>28399.652492068075</v>
      </c>
      <c r="K678" s="3">
        <v>6.05</v>
      </c>
      <c r="L678" s="8">
        <f t="shared" si="24"/>
        <v>10.265752379578888</v>
      </c>
      <c r="M678" s="13">
        <f>N678*N679*N680*N681*N682*N683*N684*N685*N686*N687*N688*N689*N690*N691*N692*N693*N694*N695*N696*N697*N698*N699*N700*N701</f>
        <v>1.6968185751370064</v>
      </c>
      <c r="N678" s="4">
        <v>1.026074415921546</v>
      </c>
      <c r="O678">
        <v>1.355</v>
      </c>
      <c r="P678">
        <v>2.4089999999999998</v>
      </c>
      <c r="Q678">
        <v>0</v>
      </c>
      <c r="R678" s="11">
        <v>0</v>
      </c>
      <c r="S678" s="11">
        <v>0</v>
      </c>
      <c r="T678" s="9">
        <v>0</v>
      </c>
      <c r="U678">
        <v>0</v>
      </c>
      <c r="V678" s="6">
        <v>0</v>
      </c>
      <c r="W678" s="6">
        <v>0</v>
      </c>
      <c r="X678">
        <v>0</v>
      </c>
      <c r="Y678">
        <f>VLOOKUP(C678,Sheet1!$A$1:$H$52,8, FALSE)</f>
        <v>13.333333333333334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1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</row>
    <row r="679" spans="1:105" ht="15" x14ac:dyDescent="0.25">
      <c r="A679">
        <v>1995</v>
      </c>
      <c r="B679">
        <v>28</v>
      </c>
      <c r="C679" t="s">
        <v>21</v>
      </c>
      <c r="D679" s="2">
        <v>15.3</v>
      </c>
      <c r="E679">
        <v>53.190123999999997</v>
      </c>
      <c r="F679">
        <v>0</v>
      </c>
      <c r="G679">
        <v>18.990554270000001</v>
      </c>
      <c r="H679">
        <v>2722659</v>
      </c>
      <c r="I679">
        <v>17488</v>
      </c>
      <c r="J679">
        <f t="shared" si="23"/>
        <v>28919.893900039351</v>
      </c>
      <c r="K679" s="3">
        <v>5.98</v>
      </c>
      <c r="L679" s="8">
        <f t="shared" si="24"/>
        <v>9.8891219992129074</v>
      </c>
      <c r="M679" s="13">
        <f>N679*N680*N681*N682*N683*N684*N685*N686*N687*N688*N689*N690*N691*N692*N693*N694*N695*N696*N697*N698*N699*N700*N701</f>
        <v>1.653699330972058</v>
      </c>
      <c r="N679" s="4">
        <v>1.0280541968853656</v>
      </c>
      <c r="O679">
        <v>1.3180000000000001</v>
      </c>
      <c r="P679">
        <v>2.5859999999999999</v>
      </c>
      <c r="Q679">
        <v>0</v>
      </c>
      <c r="R679" s="11">
        <v>0</v>
      </c>
      <c r="S679" s="11">
        <v>0</v>
      </c>
      <c r="T679" s="9">
        <v>0</v>
      </c>
      <c r="U679">
        <v>0</v>
      </c>
      <c r="V679" s="6">
        <v>0</v>
      </c>
      <c r="W679" s="6">
        <v>0</v>
      </c>
      <c r="X679">
        <v>0</v>
      </c>
      <c r="Y679">
        <f>VLOOKUP(C679,Sheet1!$A$1:$H$52,8, FALSE)</f>
        <v>13.333333333333334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1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</row>
    <row r="680" spans="1:105" ht="15" x14ac:dyDescent="0.25">
      <c r="A680">
        <v>1996</v>
      </c>
      <c r="B680">
        <v>28</v>
      </c>
      <c r="C680" t="s">
        <v>21</v>
      </c>
      <c r="D680" s="2">
        <v>17.100000000000001</v>
      </c>
      <c r="E680">
        <v>54.263984999999998</v>
      </c>
      <c r="F680">
        <v>0</v>
      </c>
      <c r="G680">
        <v>19.859907570000001</v>
      </c>
      <c r="H680">
        <v>2748085</v>
      </c>
      <c r="I680">
        <v>18386</v>
      </c>
      <c r="J680">
        <f t="shared" si="23"/>
        <v>29575.207213168549</v>
      </c>
      <c r="K680" s="3">
        <v>6.01</v>
      </c>
      <c r="L680" s="8">
        <f t="shared" si="24"/>
        <v>9.6675185114295097</v>
      </c>
      <c r="M680" s="13">
        <f>N680*N681*N682*N683*N684*N685*N686*N687*N688*N689*N690*N691*N692*N693*N694*N695*N696*N697*N698*N699*N700*N701</f>
        <v>1.6085721316854427</v>
      </c>
      <c r="N680" s="4">
        <v>1.029312041999344</v>
      </c>
      <c r="O680">
        <v>1.2889999999999999</v>
      </c>
      <c r="P680">
        <v>3.0339999999999998</v>
      </c>
      <c r="Q680">
        <v>0</v>
      </c>
      <c r="R680" s="11">
        <v>0</v>
      </c>
      <c r="S680" s="11">
        <v>0</v>
      </c>
      <c r="T680" s="9">
        <v>0</v>
      </c>
      <c r="U680">
        <v>0</v>
      </c>
      <c r="V680" s="6">
        <v>0</v>
      </c>
      <c r="W680" s="6">
        <v>0</v>
      </c>
      <c r="X680">
        <v>0</v>
      </c>
      <c r="Y680">
        <f>VLOOKUP(C680,Sheet1!$A$1:$H$52,8, FALSE)</f>
        <v>13.333333333333334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1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</row>
    <row r="681" spans="1:105" ht="15" x14ac:dyDescent="0.25">
      <c r="A681">
        <v>1997</v>
      </c>
      <c r="B681">
        <v>28</v>
      </c>
      <c r="C681" t="s">
        <v>21</v>
      </c>
      <c r="D681" s="2">
        <v>18</v>
      </c>
      <c r="E681">
        <v>53.952035000000002</v>
      </c>
      <c r="F681">
        <v>0</v>
      </c>
      <c r="G681">
        <v>19.954831420000001</v>
      </c>
      <c r="H681">
        <v>2777004</v>
      </c>
      <c r="I681">
        <v>19221</v>
      </c>
      <c r="J681">
        <f t="shared" si="23"/>
        <v>30037.892963021983</v>
      </c>
      <c r="K681" s="3">
        <v>5.91</v>
      </c>
      <c r="L681" s="8">
        <f t="shared" si="24"/>
        <v>9.2359371214536132</v>
      </c>
      <c r="M681" s="13">
        <f>N681*N682*N683*N684*N685*N686*N687*N688*N689*N690*N691*N692*N693*N694*N695*N696*N697*N698*N699*N700*N701</f>
        <v>1.5627643183508653</v>
      </c>
      <c r="N681" s="4">
        <v>1.0233768993730741</v>
      </c>
      <c r="O681">
        <v>1.2729999999999999</v>
      </c>
      <c r="P681">
        <v>2.7879999999999998</v>
      </c>
      <c r="Q681">
        <v>0</v>
      </c>
      <c r="R681" s="11">
        <v>0</v>
      </c>
      <c r="S681" s="11">
        <v>0</v>
      </c>
      <c r="T681" s="9">
        <v>0</v>
      </c>
      <c r="U681">
        <v>0</v>
      </c>
      <c r="V681" s="6">
        <v>0</v>
      </c>
      <c r="W681" s="6">
        <v>0</v>
      </c>
      <c r="X681">
        <v>0</v>
      </c>
      <c r="Y681">
        <f>VLOOKUP(C681,Sheet1!$A$1:$H$52,8, FALSE)</f>
        <v>13.333333333333334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1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</row>
    <row r="682" spans="1:105" ht="15" x14ac:dyDescent="0.25">
      <c r="A682">
        <v>1998</v>
      </c>
      <c r="B682">
        <v>28</v>
      </c>
      <c r="C682" t="s">
        <v>21</v>
      </c>
      <c r="D682" s="2">
        <v>19.8</v>
      </c>
      <c r="E682">
        <v>56.305435000000003</v>
      </c>
      <c r="F682">
        <v>0</v>
      </c>
      <c r="G682">
        <v>20.088113079999999</v>
      </c>
      <c r="H682">
        <v>2804834</v>
      </c>
      <c r="I682">
        <v>20180</v>
      </c>
      <c r="J682">
        <f t="shared" si="23"/>
        <v>30816.196812376704</v>
      </c>
      <c r="K682" s="3">
        <v>5.98</v>
      </c>
      <c r="L682" s="8">
        <f t="shared" si="24"/>
        <v>9.1318561416260007</v>
      </c>
      <c r="M682" s="13">
        <f>N682*N683*N684*N685*N686*N687*N688*N689*N690*N691*N692*N693*N694*N695*N696*N697*N698*N699*N700*N701</f>
        <v>1.5270662444190637</v>
      </c>
      <c r="N682" s="4">
        <v>1.0155227909874363</v>
      </c>
      <c r="O682">
        <v>1.252</v>
      </c>
      <c r="P682">
        <v>2.0790000000000002</v>
      </c>
      <c r="Q682">
        <v>0</v>
      </c>
      <c r="R682" s="11">
        <v>0</v>
      </c>
      <c r="S682" s="11">
        <v>0</v>
      </c>
      <c r="T682" s="9">
        <v>0</v>
      </c>
      <c r="U682">
        <v>0</v>
      </c>
      <c r="V682" s="6">
        <v>0</v>
      </c>
      <c r="W682" s="6">
        <v>0</v>
      </c>
      <c r="X682">
        <v>0</v>
      </c>
      <c r="Y682">
        <f>VLOOKUP(C682,Sheet1!$A$1:$H$52,8, FALSE)</f>
        <v>13.333333333333334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1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</row>
    <row r="683" spans="1:105" ht="15" x14ac:dyDescent="0.25">
      <c r="A683">
        <v>1999</v>
      </c>
      <c r="B683">
        <v>28</v>
      </c>
      <c r="C683" t="s">
        <v>21</v>
      </c>
      <c r="D683" s="2">
        <v>20.9</v>
      </c>
      <c r="E683">
        <v>56.760398000000002</v>
      </c>
      <c r="F683">
        <v>0</v>
      </c>
      <c r="G683">
        <v>21.692968969999999</v>
      </c>
      <c r="H683">
        <v>2828408</v>
      </c>
      <c r="I683">
        <v>20684</v>
      </c>
      <c r="J683">
        <f t="shared" si="23"/>
        <v>31103.032329635495</v>
      </c>
      <c r="K683" s="3">
        <v>5.65</v>
      </c>
      <c r="L683" s="8">
        <f t="shared" si="24"/>
        <v>8.4960419968304262</v>
      </c>
      <c r="M683" s="13">
        <f>N683*N684*N685*N686*N687*N688*N689*N690*N691*N692*N693*N694*N695*N696*N697*N698*N699*N700*N701</f>
        <v>1.5037242472266241</v>
      </c>
      <c r="N683" s="4">
        <v>1.0218802719697357</v>
      </c>
      <c r="O683">
        <v>1.216</v>
      </c>
      <c r="P683">
        <v>2.4359999999999999</v>
      </c>
      <c r="Q683">
        <v>0</v>
      </c>
      <c r="R683" s="11">
        <v>0</v>
      </c>
      <c r="S683" s="11">
        <v>0</v>
      </c>
      <c r="T683" s="9">
        <v>0</v>
      </c>
      <c r="U683">
        <v>0</v>
      </c>
      <c r="V683" s="6">
        <v>0</v>
      </c>
      <c r="W683" s="6">
        <v>0</v>
      </c>
      <c r="X683">
        <v>0</v>
      </c>
      <c r="Y683">
        <f>VLOOKUP(C683,Sheet1!$A$1:$H$52,8, FALSE)</f>
        <v>13.333333333333334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1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</row>
    <row r="684" spans="1:105" ht="15" x14ac:dyDescent="0.25">
      <c r="A684">
        <v>2000</v>
      </c>
      <c r="B684">
        <v>28</v>
      </c>
      <c r="C684" t="s">
        <v>21</v>
      </c>
      <c r="D684" s="2">
        <v>21.5</v>
      </c>
      <c r="E684">
        <v>55.294561000000002</v>
      </c>
      <c r="F684">
        <v>0</v>
      </c>
      <c r="G684">
        <v>21.401519230000002</v>
      </c>
      <c r="H684">
        <v>2848353</v>
      </c>
      <c r="I684">
        <v>21640</v>
      </c>
      <c r="J684">
        <f t="shared" si="23"/>
        <v>31843.840812446851</v>
      </c>
      <c r="K684" s="3">
        <v>5.85</v>
      </c>
      <c r="L684" s="8">
        <f t="shared" si="24"/>
        <v>8.6084320126069347</v>
      </c>
      <c r="M684" s="13">
        <f>N684*N685*N686*N687*N688*N689*N690*N691*N692*N693*N694*N695*N696*N697*N698*N699*N700*N701</f>
        <v>1.4715268397618693</v>
      </c>
      <c r="N684" s="4">
        <v>1.0337685727149935</v>
      </c>
      <c r="O684">
        <v>1.2</v>
      </c>
      <c r="P684">
        <v>4.2939999999999996</v>
      </c>
      <c r="Q684">
        <v>0</v>
      </c>
      <c r="R684" s="11">
        <v>0</v>
      </c>
      <c r="S684" s="11">
        <v>0</v>
      </c>
      <c r="T684" s="9">
        <v>0</v>
      </c>
      <c r="U684">
        <v>0</v>
      </c>
      <c r="V684" s="6">
        <v>0</v>
      </c>
      <c r="W684" s="6">
        <v>0</v>
      </c>
      <c r="X684">
        <v>0</v>
      </c>
      <c r="Y684">
        <f>VLOOKUP(C684,Sheet1!$A$1:$H$52,8, FALSE)</f>
        <v>13.333333333333334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1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</row>
    <row r="685" spans="1:105" ht="15" x14ac:dyDescent="0.25">
      <c r="A685">
        <v>2001</v>
      </c>
      <c r="B685">
        <v>28</v>
      </c>
      <c r="C685" t="s">
        <v>21</v>
      </c>
      <c r="D685" s="2">
        <v>30.9</v>
      </c>
      <c r="E685">
        <v>59.124220999999999</v>
      </c>
      <c r="F685">
        <v>0</v>
      </c>
      <c r="G685">
        <v>24.423919399999999</v>
      </c>
      <c r="H685">
        <v>2852994</v>
      </c>
      <c r="I685">
        <v>22781</v>
      </c>
      <c r="J685">
        <f t="shared" si="23"/>
        <v>32427.812008807588</v>
      </c>
      <c r="K685" s="3">
        <v>6.26</v>
      </c>
      <c r="L685" s="8">
        <f t="shared" si="24"/>
        <v>8.9108512872628722</v>
      </c>
      <c r="M685" s="13">
        <f>N685*N686*N687*N688*N689*N690*N691*N692*N693*N694*N695*N696*N697*N698*N699*N700*N701</f>
        <v>1.4234586720867208</v>
      </c>
      <c r="N685" s="4">
        <v>1.0282617111885402</v>
      </c>
      <c r="O685">
        <v>1.232</v>
      </c>
      <c r="P685">
        <v>3.726</v>
      </c>
      <c r="Q685">
        <v>0</v>
      </c>
      <c r="R685" s="11">
        <v>0</v>
      </c>
      <c r="S685" s="11">
        <v>0</v>
      </c>
      <c r="T685" s="9">
        <v>0</v>
      </c>
      <c r="U685">
        <v>0</v>
      </c>
      <c r="V685" s="6">
        <v>0</v>
      </c>
      <c r="W685" s="6">
        <v>0</v>
      </c>
      <c r="X685">
        <v>0</v>
      </c>
      <c r="Y685">
        <f>VLOOKUP(C685,Sheet1!$A$1:$H$52,8, FALSE)</f>
        <v>13.333333333333334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1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</row>
    <row r="686" spans="1:105" ht="15" x14ac:dyDescent="0.25">
      <c r="A686">
        <v>2002</v>
      </c>
      <c r="B686">
        <v>28</v>
      </c>
      <c r="C686" t="s">
        <v>21</v>
      </c>
      <c r="D686" s="2">
        <v>23.3</v>
      </c>
      <c r="E686">
        <v>57.027285999999997</v>
      </c>
      <c r="F686">
        <v>0</v>
      </c>
      <c r="G686">
        <v>21.778758310000001</v>
      </c>
      <c r="H686">
        <v>2858681</v>
      </c>
      <c r="I686">
        <v>23136</v>
      </c>
      <c r="J686">
        <f t="shared" si="23"/>
        <v>32027.974472891568</v>
      </c>
      <c r="K686" s="3">
        <v>6.24</v>
      </c>
      <c r="L686" s="8">
        <f t="shared" si="24"/>
        <v>8.6382503765060257</v>
      </c>
      <c r="M686" s="13">
        <f>N686*N687*N688*N689*N690*N691*N692*N693*N694*N695*N696*N697*N698*N699*N700*N701</f>
        <v>1.3843349962349398</v>
      </c>
      <c r="N686" s="4">
        <v>1.0158603162650603</v>
      </c>
      <c r="O686">
        <v>1.25</v>
      </c>
      <c r="P686">
        <v>3.73</v>
      </c>
      <c r="Q686">
        <v>0</v>
      </c>
      <c r="R686" s="11">
        <v>0</v>
      </c>
      <c r="S686" s="11">
        <v>0</v>
      </c>
      <c r="T686" s="9">
        <v>0</v>
      </c>
      <c r="U686">
        <v>0</v>
      </c>
      <c r="V686" s="6">
        <v>0</v>
      </c>
      <c r="W686" s="6">
        <v>0</v>
      </c>
      <c r="X686">
        <v>0</v>
      </c>
      <c r="Y686">
        <f>VLOOKUP(C686,Sheet1!$A$1:$H$52,8, FALSE)</f>
        <v>13.333333333333334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1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</row>
    <row r="687" spans="1:105" ht="15" x14ac:dyDescent="0.25">
      <c r="A687">
        <v>2003</v>
      </c>
      <c r="B687">
        <v>28</v>
      </c>
      <c r="C687" t="s">
        <v>21</v>
      </c>
      <c r="D687" s="2">
        <v>23.4</v>
      </c>
      <c r="E687">
        <v>58.416550999999998</v>
      </c>
      <c r="F687">
        <v>0</v>
      </c>
      <c r="G687">
        <v>22.27434512</v>
      </c>
      <c r="H687">
        <v>2868312</v>
      </c>
      <c r="I687">
        <v>23989</v>
      </c>
      <c r="J687">
        <f t="shared" si="23"/>
        <v>32690.333201297191</v>
      </c>
      <c r="K687" s="3">
        <v>6.46</v>
      </c>
      <c r="L687" s="8">
        <f t="shared" si="24"/>
        <v>8.8031828121380578</v>
      </c>
      <c r="M687" s="13">
        <f>N687*N688*N689*N690*N691*N692*N693*N694*N695*N696*N697*N698*N699*N700*N701</f>
        <v>1.3627217975445909</v>
      </c>
      <c r="N687" s="4">
        <v>1.0227009497336113</v>
      </c>
      <c r="O687">
        <v>1.28</v>
      </c>
      <c r="P687">
        <v>4.66</v>
      </c>
      <c r="Q687">
        <v>0</v>
      </c>
      <c r="R687" s="11">
        <v>0</v>
      </c>
      <c r="S687" s="11">
        <v>0</v>
      </c>
      <c r="T687" s="9">
        <v>0</v>
      </c>
      <c r="U687">
        <v>0</v>
      </c>
      <c r="V687" s="6">
        <v>0</v>
      </c>
      <c r="W687" s="6">
        <v>0</v>
      </c>
      <c r="X687">
        <v>0</v>
      </c>
      <c r="Y687">
        <f>VLOOKUP(C687,Sheet1!$A$1:$H$52,8, FALSE)</f>
        <v>13.333333333333334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1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</row>
    <row r="688" spans="1:105" ht="15" x14ac:dyDescent="0.25">
      <c r="A688">
        <v>2004</v>
      </c>
      <c r="B688">
        <v>28</v>
      </c>
      <c r="C688" t="s">
        <v>21</v>
      </c>
      <c r="D688" s="2">
        <v>25.5</v>
      </c>
      <c r="E688">
        <v>58.128841000000001</v>
      </c>
      <c r="F688">
        <v>0</v>
      </c>
      <c r="G688">
        <v>22.61336661</v>
      </c>
      <c r="H688">
        <v>2889010</v>
      </c>
      <c r="I688">
        <v>25192</v>
      </c>
      <c r="J688">
        <f t="shared" si="23"/>
        <v>33567.669544733864</v>
      </c>
      <c r="K688" s="3">
        <v>7</v>
      </c>
      <c r="L688" s="8">
        <f t="shared" si="24"/>
        <v>9.3273137032842577</v>
      </c>
      <c r="M688" s="13">
        <f>N688*N689*N690*N691*N692*N693*N694*N695*N696*N697*N698*N699*N700*N701</f>
        <v>1.3324733861834654</v>
      </c>
      <c r="N688" s="4">
        <v>1.0267723669309172</v>
      </c>
      <c r="O688">
        <v>1.36</v>
      </c>
      <c r="P688">
        <v>4.7300000000000004</v>
      </c>
      <c r="Q688">
        <v>0</v>
      </c>
      <c r="R688" s="11">
        <v>0</v>
      </c>
      <c r="S688" s="11">
        <v>0</v>
      </c>
      <c r="T688" s="9">
        <v>0</v>
      </c>
      <c r="U688">
        <v>0</v>
      </c>
      <c r="V688" s="6">
        <v>0</v>
      </c>
      <c r="W688" s="6">
        <v>0</v>
      </c>
      <c r="X688">
        <v>0</v>
      </c>
      <c r="Y688">
        <f>VLOOKUP(C688,Sheet1!$A$1:$H$52,8, FALSE)</f>
        <v>13.333333333333334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1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</row>
    <row r="689" spans="1:105" ht="15" x14ac:dyDescent="0.25">
      <c r="A689">
        <v>2005</v>
      </c>
      <c r="B689">
        <v>28</v>
      </c>
      <c r="C689" t="s">
        <v>21</v>
      </c>
      <c r="D689" s="2">
        <v>25.2</v>
      </c>
      <c r="E689">
        <v>57.299532999999997</v>
      </c>
      <c r="F689">
        <v>0</v>
      </c>
      <c r="G689">
        <v>21.903683019999999</v>
      </c>
      <c r="H689">
        <v>2905943</v>
      </c>
      <c r="I689">
        <v>26703</v>
      </c>
      <c r="J689">
        <f t="shared" si="23"/>
        <v>34653.286334156895</v>
      </c>
      <c r="K689" s="3">
        <v>7.54</v>
      </c>
      <c r="L689" s="8">
        <f t="shared" si="24"/>
        <v>9.7848848054354551</v>
      </c>
      <c r="M689" s="13">
        <f>N689*N690*N691*N692*N693*N694*N695*N696*N697*N698*N699*N700*N701</f>
        <v>1.2977300802964795</v>
      </c>
      <c r="N689" s="4">
        <v>1.0339274684549546</v>
      </c>
      <c r="O689">
        <v>1.54</v>
      </c>
      <c r="P689">
        <v>7.06</v>
      </c>
      <c r="Q689">
        <v>0</v>
      </c>
      <c r="R689" s="11">
        <v>0</v>
      </c>
      <c r="S689" s="11">
        <v>0</v>
      </c>
      <c r="T689" s="9">
        <v>0</v>
      </c>
      <c r="U689">
        <v>0</v>
      </c>
      <c r="V689" s="6">
        <v>0</v>
      </c>
      <c r="W689" s="6">
        <v>0</v>
      </c>
      <c r="X689">
        <v>0</v>
      </c>
      <c r="Y689">
        <f>VLOOKUP(C689,Sheet1!$A$1:$H$52,8, FALSE)</f>
        <v>13.333333333333334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1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</row>
    <row r="690" spans="1:105" ht="15" x14ac:dyDescent="0.25">
      <c r="A690">
        <v>2006</v>
      </c>
      <c r="B690">
        <v>28</v>
      </c>
      <c r="C690" t="s">
        <v>21</v>
      </c>
      <c r="D690" s="2">
        <v>25.8</v>
      </c>
      <c r="E690">
        <v>57.238672999999999</v>
      </c>
      <c r="F690">
        <v>0</v>
      </c>
      <c r="G690">
        <v>22.609078929999999</v>
      </c>
      <c r="H690">
        <v>2904978</v>
      </c>
      <c r="I690">
        <v>27840</v>
      </c>
      <c r="J690">
        <f t="shared" si="23"/>
        <v>34943.26878600385</v>
      </c>
      <c r="K690" s="3">
        <v>8.33</v>
      </c>
      <c r="L690" s="8">
        <f t="shared" si="24"/>
        <v>10.455367420524858</v>
      </c>
      <c r="M690" s="13">
        <f>N690*N691*N692*N693*N694*N695*N696*N697*N698*N699*N700*N701</f>
        <v>1.2551461489225519</v>
      </c>
      <c r="N690" s="4">
        <v>1.0322594410070407</v>
      </c>
      <c r="O690">
        <v>1.69</v>
      </c>
      <c r="P690">
        <v>7.85</v>
      </c>
      <c r="Q690">
        <v>0</v>
      </c>
      <c r="R690" s="11">
        <v>0</v>
      </c>
      <c r="S690" s="11">
        <v>0</v>
      </c>
      <c r="T690" s="9">
        <v>0</v>
      </c>
      <c r="U690">
        <v>0</v>
      </c>
      <c r="V690" s="6">
        <v>0</v>
      </c>
      <c r="W690" s="6">
        <v>0</v>
      </c>
      <c r="X690">
        <v>0</v>
      </c>
      <c r="Y690">
        <f>VLOOKUP(C690,Sheet1!$A$1:$H$52,8, FALSE)</f>
        <v>13.333333333333334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1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</row>
    <row r="691" spans="1:105" ht="15" x14ac:dyDescent="0.25">
      <c r="A691">
        <v>2007</v>
      </c>
      <c r="B691">
        <v>28</v>
      </c>
      <c r="C691" t="s">
        <v>21</v>
      </c>
      <c r="D691" s="2">
        <v>27.7</v>
      </c>
      <c r="E691">
        <v>57.303915000000003</v>
      </c>
      <c r="F691">
        <v>0</v>
      </c>
      <c r="G691">
        <v>23.15450023</v>
      </c>
      <c r="H691">
        <v>2928350</v>
      </c>
      <c r="I691">
        <v>29368</v>
      </c>
      <c r="J691">
        <f t="shared" si="23"/>
        <v>35709.174106072518</v>
      </c>
      <c r="K691" s="3">
        <v>8.0299999999999994</v>
      </c>
      <c r="L691" s="8">
        <f t="shared" si="24"/>
        <v>9.7638473192509636</v>
      </c>
      <c r="M691" s="13">
        <f>N691*N692*N693*N694*N695*N696*N697*N698*N699*N700*N701</f>
        <v>1.2159212103674923</v>
      </c>
      <c r="N691" s="4">
        <v>1.0285267248150136</v>
      </c>
      <c r="O691">
        <v>1.77</v>
      </c>
      <c r="P691">
        <v>8.64</v>
      </c>
      <c r="Q691">
        <v>0</v>
      </c>
      <c r="R691" s="11">
        <v>0</v>
      </c>
      <c r="S691" s="11">
        <v>0</v>
      </c>
      <c r="T691" s="9">
        <v>0</v>
      </c>
      <c r="U691">
        <v>0</v>
      </c>
      <c r="V691" s="6">
        <v>0</v>
      </c>
      <c r="W691" s="6">
        <v>0</v>
      </c>
      <c r="X691">
        <v>0</v>
      </c>
      <c r="Y691">
        <f>VLOOKUP(C691,Sheet1!$A$1:$H$52,8, FALSE)</f>
        <v>13.333333333333334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1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</row>
    <row r="692" spans="1:105" ht="15" x14ac:dyDescent="0.25">
      <c r="A692">
        <v>2008</v>
      </c>
      <c r="B692">
        <v>28</v>
      </c>
      <c r="C692" t="s">
        <v>21</v>
      </c>
      <c r="D692" s="2">
        <v>25.8</v>
      </c>
      <c r="E692">
        <v>57.880642999999999</v>
      </c>
      <c r="F692">
        <v>0</v>
      </c>
      <c r="G692">
        <v>21.830446330000001</v>
      </c>
      <c r="H692">
        <v>2947806</v>
      </c>
      <c r="I692">
        <v>30479</v>
      </c>
      <c r="J692">
        <f t="shared" si="23"/>
        <v>36032.182418455144</v>
      </c>
      <c r="K692" s="3">
        <v>8.99</v>
      </c>
      <c r="L692" s="8">
        <f t="shared" si="24"/>
        <v>10.627951046356895</v>
      </c>
      <c r="M692" s="13">
        <f>N692*N693*N694*N695*N696*N697*N698*N699*N700*N701</f>
        <v>1.1821970018194543</v>
      </c>
      <c r="N692" s="4">
        <v>1.03839100296651</v>
      </c>
      <c r="O692">
        <v>2.0699999999999998</v>
      </c>
      <c r="P692">
        <v>13.62</v>
      </c>
      <c r="Q692">
        <v>0</v>
      </c>
      <c r="R692" s="11">
        <v>0</v>
      </c>
      <c r="S692" s="11">
        <v>0</v>
      </c>
      <c r="T692" s="9">
        <v>0</v>
      </c>
      <c r="U692">
        <v>0</v>
      </c>
      <c r="V692" s="6">
        <v>0</v>
      </c>
      <c r="W692" s="6">
        <v>0</v>
      </c>
      <c r="X692">
        <v>0</v>
      </c>
      <c r="Y692">
        <f>VLOOKUP(C692,Sheet1!$A$1:$H$52,8, FALSE)</f>
        <v>13.333333333333334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1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</row>
    <row r="693" spans="1:105" ht="15" x14ac:dyDescent="0.25">
      <c r="A693">
        <v>2009</v>
      </c>
      <c r="B693">
        <v>28</v>
      </c>
      <c r="C693" t="s">
        <v>21</v>
      </c>
      <c r="D693" s="2">
        <v>23.2</v>
      </c>
      <c r="E693">
        <v>55.558923</v>
      </c>
      <c r="F693">
        <v>0</v>
      </c>
      <c r="G693">
        <v>20.36348121</v>
      </c>
      <c r="H693">
        <v>2958774</v>
      </c>
      <c r="I693">
        <v>29855</v>
      </c>
      <c r="J693">
        <f t="shared" si="23"/>
        <v>33989.5967785635</v>
      </c>
      <c r="K693" s="3">
        <v>8.85</v>
      </c>
      <c r="L693" s="8">
        <f t="shared" si="24"/>
        <v>10.075629927659921</v>
      </c>
      <c r="M693" s="13">
        <f>N693*N694*N695*N696*N697*N698*N699*N700*N701</f>
        <v>1.138489257362703</v>
      </c>
      <c r="N693" s="4">
        <v>0.99644453733700245</v>
      </c>
      <c r="O693">
        <v>2.21</v>
      </c>
      <c r="P693">
        <v>8.98</v>
      </c>
      <c r="Q693">
        <v>0</v>
      </c>
      <c r="R693" s="11">
        <v>0</v>
      </c>
      <c r="S693" s="11">
        <v>0</v>
      </c>
      <c r="T693" s="9">
        <v>0</v>
      </c>
      <c r="U693">
        <v>0</v>
      </c>
      <c r="V693" s="6">
        <v>0</v>
      </c>
      <c r="W693" s="6">
        <v>0</v>
      </c>
      <c r="X693">
        <v>0</v>
      </c>
      <c r="Y693">
        <f>VLOOKUP(C693,Sheet1!$A$1:$H$52,8, FALSE)</f>
        <v>13.333333333333334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1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</row>
    <row r="694" spans="1:105" ht="15" x14ac:dyDescent="0.25">
      <c r="A694">
        <v>2010</v>
      </c>
      <c r="B694">
        <v>28</v>
      </c>
      <c r="C694" t="s">
        <v>21</v>
      </c>
      <c r="D694" s="2">
        <v>26.6</v>
      </c>
      <c r="E694">
        <v>55.403117000000002</v>
      </c>
      <c r="F694">
        <v>0</v>
      </c>
      <c r="G694">
        <v>21.90507947</v>
      </c>
      <c r="H694">
        <v>2970548</v>
      </c>
      <c r="I694">
        <v>30902</v>
      </c>
      <c r="J694">
        <f t="shared" si="23"/>
        <v>35307.128207100257</v>
      </c>
      <c r="K694" s="3">
        <v>8.59</v>
      </c>
      <c r="L694" s="8">
        <f t="shared" si="24"/>
        <v>9.8145178725969586</v>
      </c>
      <c r="M694" s="13">
        <f>N694*N695*N696*N697*N698*N699*N700*N701</f>
        <v>1.1425515567633246</v>
      </c>
      <c r="N694" s="4">
        <v>1.0164004344238988</v>
      </c>
      <c r="O694">
        <v>2.27</v>
      </c>
      <c r="P694">
        <v>12.57</v>
      </c>
      <c r="Q694">
        <v>0</v>
      </c>
      <c r="R694" s="11">
        <v>0</v>
      </c>
      <c r="S694" s="11">
        <v>0</v>
      </c>
      <c r="T694" s="9">
        <v>0</v>
      </c>
      <c r="U694">
        <v>0</v>
      </c>
      <c r="V694" s="6">
        <v>0</v>
      </c>
      <c r="W694" s="6">
        <v>0</v>
      </c>
      <c r="X694">
        <v>0</v>
      </c>
      <c r="Y694">
        <f>VLOOKUP(C694,Sheet1!$A$1:$H$52,8, FALSE)</f>
        <v>13.333333333333334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1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</row>
    <row r="695" spans="1:105" ht="15" x14ac:dyDescent="0.25">
      <c r="A695">
        <v>2011</v>
      </c>
      <c r="B695">
        <v>28</v>
      </c>
      <c r="C695" t="s">
        <v>21</v>
      </c>
      <c r="D695" s="2">
        <v>23.1</v>
      </c>
      <c r="E695">
        <v>53.399121999999998</v>
      </c>
      <c r="F695">
        <v>0</v>
      </c>
      <c r="G695">
        <v>20.22345606</v>
      </c>
      <c r="H695">
        <v>2978731</v>
      </c>
      <c r="I695">
        <v>32160</v>
      </c>
      <c r="J695">
        <f t="shared" si="23"/>
        <v>36151.556828422137</v>
      </c>
      <c r="K695" s="3">
        <v>8.7799999999999994</v>
      </c>
      <c r="L695" s="8">
        <f t="shared" si="24"/>
        <v>9.8697347311426089</v>
      </c>
      <c r="M695" s="13">
        <f>N695*N696*N697*N698*N699*N700*N701</f>
        <v>1.1241155730230763</v>
      </c>
      <c r="N695" s="4">
        <v>1.0315684156862206</v>
      </c>
      <c r="O695">
        <v>2.39</v>
      </c>
      <c r="P695">
        <v>18.350000000000001</v>
      </c>
      <c r="Q695">
        <v>0</v>
      </c>
      <c r="R695" s="11">
        <v>0</v>
      </c>
      <c r="S695" s="11">
        <v>0</v>
      </c>
      <c r="T695" s="9">
        <v>0</v>
      </c>
      <c r="U695">
        <v>0</v>
      </c>
      <c r="V695" s="6">
        <v>0</v>
      </c>
      <c r="W695" s="6">
        <v>0</v>
      </c>
      <c r="X695">
        <v>0</v>
      </c>
      <c r="Y695">
        <f>VLOOKUP(C695,Sheet1!$A$1:$H$52,8, FALSE)</f>
        <v>13.333333333333334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1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</row>
    <row r="696" spans="1:105" ht="15" x14ac:dyDescent="0.25">
      <c r="A696">
        <v>2012</v>
      </c>
      <c r="B696">
        <v>28</v>
      </c>
      <c r="C696" t="s">
        <v>21</v>
      </c>
      <c r="D696" s="2">
        <v>23.2</v>
      </c>
      <c r="E696">
        <v>53.822527000000001</v>
      </c>
      <c r="F696">
        <v>0</v>
      </c>
      <c r="G696">
        <v>20.79439812</v>
      </c>
      <c r="H696">
        <v>2983816</v>
      </c>
      <c r="I696">
        <v>33308</v>
      </c>
      <c r="J696">
        <f t="shared" si="23"/>
        <v>36296.227120665964</v>
      </c>
      <c r="K696" s="3">
        <v>8.6</v>
      </c>
      <c r="L696" s="8">
        <f t="shared" si="24"/>
        <v>9.3715489743523275</v>
      </c>
      <c r="M696" s="13">
        <f>N696*N697*N698*N699*N700*N701</f>
        <v>1.0897149970177125</v>
      </c>
      <c r="N696" s="4">
        <v>1.020693372652606</v>
      </c>
      <c r="O696">
        <v>2.38</v>
      </c>
      <c r="P696">
        <v>21.03</v>
      </c>
      <c r="Q696">
        <v>0</v>
      </c>
      <c r="R696" s="11">
        <v>0</v>
      </c>
      <c r="S696" s="11">
        <v>0</v>
      </c>
      <c r="T696" s="9">
        <v>0</v>
      </c>
      <c r="U696">
        <v>0</v>
      </c>
      <c r="V696" s="6">
        <v>0</v>
      </c>
      <c r="W696" s="6">
        <v>0</v>
      </c>
      <c r="X696">
        <v>0</v>
      </c>
      <c r="Y696">
        <f>VLOOKUP(C696,Sheet1!$A$1:$H$52,8, FALSE)</f>
        <v>13.333333333333334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1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</row>
    <row r="697" spans="1:105" ht="15" x14ac:dyDescent="0.25">
      <c r="A697">
        <v>2013</v>
      </c>
      <c r="B697">
        <v>28</v>
      </c>
      <c r="C697" t="s">
        <v>21</v>
      </c>
      <c r="D697" s="2">
        <v>21.7</v>
      </c>
      <c r="E697">
        <v>53.461091000000003</v>
      </c>
      <c r="F697">
        <v>0</v>
      </c>
      <c r="G697">
        <v>20.18359199</v>
      </c>
      <c r="H697">
        <v>2988711</v>
      </c>
      <c r="I697">
        <v>33853</v>
      </c>
      <c r="J697">
        <f t="shared" si="23"/>
        <v>36142.217420467387</v>
      </c>
      <c r="K697" s="3">
        <v>9.11</v>
      </c>
      <c r="L697" s="8">
        <f t="shared" si="24"/>
        <v>9.7260390718830791</v>
      </c>
      <c r="M697" s="13">
        <f>N697*N698*N699*N700*N701</f>
        <v>1.0676222910958375</v>
      </c>
      <c r="N697" s="4">
        <v>1.0146483265562714</v>
      </c>
      <c r="O697">
        <v>2.34</v>
      </c>
      <c r="P697">
        <v>19.260000000000002</v>
      </c>
      <c r="Q697">
        <v>0</v>
      </c>
      <c r="R697" s="11">
        <v>0</v>
      </c>
      <c r="S697" s="11">
        <v>0</v>
      </c>
      <c r="T697" s="9">
        <v>0</v>
      </c>
      <c r="U697">
        <v>0</v>
      </c>
      <c r="V697" s="6">
        <v>0</v>
      </c>
      <c r="W697" s="6">
        <v>0</v>
      </c>
      <c r="X697">
        <v>0</v>
      </c>
      <c r="Y697">
        <f>VLOOKUP(C697,Sheet1!$A$1:$H$52,8, FALSE)</f>
        <v>13.333333333333334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1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</row>
    <row r="698" spans="1:105" ht="15" x14ac:dyDescent="0.25">
      <c r="A698">
        <v>2014</v>
      </c>
      <c r="B698">
        <v>28</v>
      </c>
      <c r="C698" t="s">
        <v>21</v>
      </c>
      <c r="D698" s="2">
        <v>23.8</v>
      </c>
      <c r="E698">
        <v>54.575724999999998</v>
      </c>
      <c r="F698">
        <v>0</v>
      </c>
      <c r="G698">
        <v>21.284660330000001</v>
      </c>
      <c r="H698">
        <v>2990468</v>
      </c>
      <c r="I698">
        <v>34547</v>
      </c>
      <c r="J698">
        <f t="shared" si="23"/>
        <v>36350.670794155587</v>
      </c>
      <c r="K698" s="3">
        <v>9.6</v>
      </c>
      <c r="L698" s="8">
        <f t="shared" si="24"/>
        <v>10.101208198219631</v>
      </c>
      <c r="M698" s="13">
        <f>N698*N699*N700*N701</f>
        <v>1.0522091873145449</v>
      </c>
      <c r="N698" s="4">
        <v>1.0162222297740822</v>
      </c>
      <c r="O698">
        <v>2.37</v>
      </c>
      <c r="P698">
        <v>18.3</v>
      </c>
      <c r="Q698">
        <v>0</v>
      </c>
      <c r="R698" s="11">
        <v>0</v>
      </c>
      <c r="S698" s="11">
        <v>0</v>
      </c>
      <c r="T698" s="9">
        <v>0</v>
      </c>
      <c r="U698">
        <v>0</v>
      </c>
      <c r="V698" s="6">
        <v>0</v>
      </c>
      <c r="W698" s="6">
        <v>0</v>
      </c>
      <c r="X698">
        <v>0</v>
      </c>
      <c r="Y698">
        <f>VLOOKUP(C698,Sheet1!$A$1:$H$52,8, FALSE)</f>
        <v>13.333333333333334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1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</row>
    <row r="699" spans="1:105" ht="15" x14ac:dyDescent="0.25">
      <c r="A699">
        <v>2015</v>
      </c>
      <c r="B699">
        <v>28</v>
      </c>
      <c r="C699" t="s">
        <v>21</v>
      </c>
      <c r="D699" s="2">
        <v>24.7</v>
      </c>
      <c r="E699">
        <v>52.479199000000001</v>
      </c>
      <c r="F699">
        <v>0</v>
      </c>
      <c r="G699">
        <v>21.713027100000001</v>
      </c>
      <c r="H699">
        <v>2988471</v>
      </c>
      <c r="I699">
        <v>35206</v>
      </c>
      <c r="J699">
        <f t="shared" si="23"/>
        <v>36452.732053333639</v>
      </c>
      <c r="K699" s="3">
        <v>9.5299999999999994</v>
      </c>
      <c r="L699" s="8">
        <f t="shared" si="24"/>
        <v>9.8674810108580804</v>
      </c>
      <c r="M699" s="13">
        <f>N699*N700*N701</f>
        <v>1.0354124880228837</v>
      </c>
      <c r="N699" s="4">
        <v>1.0011862713555244</v>
      </c>
      <c r="O699">
        <v>2.2200000000000002</v>
      </c>
      <c r="P699">
        <v>9.89</v>
      </c>
      <c r="Q699">
        <v>0</v>
      </c>
      <c r="R699" s="11">
        <v>0</v>
      </c>
      <c r="S699" s="11">
        <v>0</v>
      </c>
      <c r="T699" s="9">
        <v>0</v>
      </c>
      <c r="U699">
        <v>0</v>
      </c>
      <c r="V699" s="6">
        <v>0</v>
      </c>
      <c r="W699" s="6">
        <v>0</v>
      </c>
      <c r="X699">
        <v>0</v>
      </c>
      <c r="Y699">
        <f>VLOOKUP(C699,Sheet1!$A$1:$H$52,8, FALSE)</f>
        <v>13.333333333333334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1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1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</row>
    <row r="700" spans="1:105" ht="15" x14ac:dyDescent="0.25">
      <c r="A700">
        <v>2016</v>
      </c>
      <c r="B700">
        <v>28</v>
      </c>
      <c r="C700" t="s">
        <v>21</v>
      </c>
      <c r="D700" s="2">
        <v>26</v>
      </c>
      <c r="E700">
        <v>55.327145000000002</v>
      </c>
      <c r="F700">
        <v>0</v>
      </c>
      <c r="G700">
        <v>22.91860329</v>
      </c>
      <c r="H700">
        <v>2987938</v>
      </c>
      <c r="I700">
        <v>35672</v>
      </c>
      <c r="J700">
        <f t="shared" si="23"/>
        <v>36891.470977468576</v>
      </c>
      <c r="K700" s="3">
        <v>8.67</v>
      </c>
      <c r="L700" s="8">
        <f t="shared" si="24"/>
        <v>8.9663896998949468</v>
      </c>
      <c r="M700" s="13">
        <f>N700*N701</f>
        <v>1.0341856631943422</v>
      </c>
      <c r="N700" s="4">
        <v>1.0126158320570537</v>
      </c>
      <c r="O700">
        <v>2.11</v>
      </c>
      <c r="P700">
        <v>8.4499999999999993</v>
      </c>
      <c r="Q700">
        <v>0</v>
      </c>
      <c r="R700" s="11">
        <v>0</v>
      </c>
      <c r="S700" s="11">
        <v>0</v>
      </c>
      <c r="T700" s="9">
        <v>0</v>
      </c>
      <c r="U700">
        <v>0</v>
      </c>
      <c r="V700" s="6">
        <v>0</v>
      </c>
      <c r="W700" s="6">
        <v>0</v>
      </c>
      <c r="X700">
        <v>0</v>
      </c>
      <c r="Y700">
        <f>VLOOKUP(C700,Sheet1!$A$1:$H$52,8, FALSE)</f>
        <v>13.333333333333334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1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1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</row>
    <row r="701" spans="1:105" ht="15" x14ac:dyDescent="0.25">
      <c r="A701">
        <v>2017</v>
      </c>
      <c r="B701">
        <v>28</v>
      </c>
      <c r="C701" t="s">
        <v>21</v>
      </c>
      <c r="D701" s="2">
        <v>23.8</v>
      </c>
      <c r="E701">
        <v>54.721477</v>
      </c>
      <c r="F701">
        <v>0</v>
      </c>
      <c r="G701">
        <v>22.676012879999998</v>
      </c>
      <c r="H701">
        <v>2988510</v>
      </c>
      <c r="I701">
        <v>36536</v>
      </c>
      <c r="J701">
        <f t="shared" si="23"/>
        <v>37314.256990937087</v>
      </c>
      <c r="K701" s="3">
        <v>9.09</v>
      </c>
      <c r="L701" s="8">
        <f t="shared" si="24"/>
        <v>9.283626999332661</v>
      </c>
      <c r="M701" s="13">
        <f>N701</f>
        <v>1.0213011000365964</v>
      </c>
      <c r="N701" s="4">
        <v>1.0213011000365964</v>
      </c>
      <c r="O701">
        <v>2.06</v>
      </c>
      <c r="P701">
        <v>11</v>
      </c>
      <c r="Q701">
        <v>0</v>
      </c>
      <c r="R701" s="11">
        <v>0</v>
      </c>
      <c r="S701" s="11">
        <v>0</v>
      </c>
      <c r="T701" s="9">
        <v>0</v>
      </c>
      <c r="U701">
        <v>0</v>
      </c>
      <c r="V701" s="6">
        <v>0</v>
      </c>
      <c r="W701" s="6">
        <v>0</v>
      </c>
      <c r="X701">
        <v>0</v>
      </c>
      <c r="Y701">
        <f>VLOOKUP(C701,Sheet1!$A$1:$H$52,8, FALSE)</f>
        <v>13.333333333333334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1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</row>
    <row r="702" spans="1:105" ht="15" x14ac:dyDescent="0.25">
      <c r="A702">
        <v>1990</v>
      </c>
      <c r="B702">
        <v>29</v>
      </c>
      <c r="C702" t="s">
        <v>22</v>
      </c>
      <c r="D702" s="2">
        <v>48.2</v>
      </c>
      <c r="E702">
        <v>68.387579000000002</v>
      </c>
      <c r="F702">
        <v>2</v>
      </c>
      <c r="G702">
        <v>19.936972579999999</v>
      </c>
      <c r="H702">
        <v>5128880</v>
      </c>
      <c r="I702">
        <v>17920</v>
      </c>
      <c r="J702">
        <f t="shared" si="23"/>
        <v>33618.475116802852</v>
      </c>
      <c r="K702" s="3">
        <v>6.46</v>
      </c>
      <c r="L702" s="8">
        <f t="shared" si="24"/>
        <v>12.119160114651029</v>
      </c>
      <c r="M702" s="13">
        <f>N702*N703*N704*N705*N706*N707*N708*N709*N710*N711*N712*N713*N714*N715*N716*N717*N718*N719*N720*N721*N722*N723*N724*N725*N726*N727*N728*N729</f>
        <v>1.8760309775001593</v>
      </c>
      <c r="N702" s="5">
        <v>1</v>
      </c>
      <c r="O702">
        <v>1.4550000000000001</v>
      </c>
      <c r="P702">
        <v>3.319</v>
      </c>
      <c r="Q702">
        <v>0</v>
      </c>
      <c r="R702" s="11">
        <v>0</v>
      </c>
      <c r="S702" s="11">
        <v>0</v>
      </c>
      <c r="T702" s="9">
        <v>0</v>
      </c>
      <c r="U702">
        <v>0</v>
      </c>
      <c r="V702" s="6">
        <v>0</v>
      </c>
      <c r="W702" s="6">
        <v>0</v>
      </c>
      <c r="X702">
        <v>0</v>
      </c>
      <c r="Y702">
        <f>VLOOKUP(C702,Sheet1!$A$1:$H$52,8, FALSE)</f>
        <v>66.166666666666671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1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</row>
    <row r="703" spans="1:105" ht="15" x14ac:dyDescent="0.25">
      <c r="A703">
        <v>1991</v>
      </c>
      <c r="B703">
        <v>29</v>
      </c>
      <c r="C703" t="s">
        <v>22</v>
      </c>
      <c r="D703" s="2">
        <v>48.4</v>
      </c>
      <c r="E703">
        <v>67.892343999999994</v>
      </c>
      <c r="F703">
        <v>1</v>
      </c>
      <c r="G703">
        <v>19.823198909999999</v>
      </c>
      <c r="H703">
        <v>5170800</v>
      </c>
      <c r="I703">
        <v>18559</v>
      </c>
      <c r="J703">
        <f t="shared" si="23"/>
        <v>34817.258911425459</v>
      </c>
      <c r="K703" s="3">
        <v>6.46</v>
      </c>
      <c r="L703" s="8">
        <f t="shared" si="24"/>
        <v>12.119160114651029</v>
      </c>
      <c r="M703" s="14">
        <f>N703*N704*N705*N706*N707*N708*N709*N710*N711*N712*N713*N714*N715*N716*N717*N718*N719*N720*N721*N722*N723*N724*N725*N726*N727*N728*N729</f>
        <v>1.8760309775001593</v>
      </c>
      <c r="N703" s="5">
        <v>1.0423500000000001</v>
      </c>
      <c r="O703">
        <v>1.4470000000000001</v>
      </c>
      <c r="P703">
        <v>2.4649999999999999</v>
      </c>
      <c r="Q703">
        <v>0</v>
      </c>
      <c r="R703" s="11">
        <v>0</v>
      </c>
      <c r="S703" s="11">
        <v>0</v>
      </c>
      <c r="T703" s="9">
        <v>0</v>
      </c>
      <c r="U703">
        <v>0</v>
      </c>
      <c r="V703" s="6">
        <v>0</v>
      </c>
      <c r="W703" s="6">
        <v>0</v>
      </c>
      <c r="X703">
        <v>0</v>
      </c>
      <c r="Y703">
        <f>VLOOKUP(C703,Sheet1!$A$1:$H$52,8, FALSE)</f>
        <v>66.166666666666671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1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</row>
    <row r="704" spans="1:105" ht="15" x14ac:dyDescent="0.25">
      <c r="A704">
        <v>1992</v>
      </c>
      <c r="B704">
        <v>29</v>
      </c>
      <c r="C704" t="s">
        <v>22</v>
      </c>
      <c r="D704" s="2">
        <v>47</v>
      </c>
      <c r="E704">
        <v>68.502866999999995</v>
      </c>
      <c r="F704">
        <v>1</v>
      </c>
      <c r="G704">
        <v>19.510856050000001</v>
      </c>
      <c r="H704">
        <v>5217101</v>
      </c>
      <c r="I704">
        <v>19578</v>
      </c>
      <c r="J704">
        <f t="shared" si="23"/>
        <v>35236.661848225762</v>
      </c>
      <c r="K704" s="3">
        <v>6.41</v>
      </c>
      <c r="L704" s="8">
        <f t="shared" si="24"/>
        <v>11.536776098024678</v>
      </c>
      <c r="M704" s="13">
        <f>N704*N705*N706*N707*N708*N709*N710*N711*N712*N713*N714*N715*N716*N717*N718*N719*N720*N721*N722*N723*N724*N725*N726*N727*N728*N729</f>
        <v>1.799809063654396</v>
      </c>
      <c r="N704" s="5">
        <v>1.0302880000000001</v>
      </c>
      <c r="O704">
        <v>1.4119999999999999</v>
      </c>
      <c r="P704">
        <v>2.4750000000000001</v>
      </c>
      <c r="Q704">
        <v>0</v>
      </c>
      <c r="R704" s="11">
        <v>0</v>
      </c>
      <c r="S704" s="11">
        <v>0</v>
      </c>
      <c r="T704" s="9">
        <v>0</v>
      </c>
      <c r="U704">
        <v>0</v>
      </c>
      <c r="V704" s="6">
        <v>0</v>
      </c>
      <c r="W704" s="6">
        <v>0</v>
      </c>
      <c r="X704">
        <v>0</v>
      </c>
      <c r="Y704">
        <f>VLOOKUP(C704,Sheet1!$A$1:$H$52,8, FALSE)</f>
        <v>66.166666666666671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1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</row>
    <row r="705" spans="1:105" ht="15" x14ac:dyDescent="0.25">
      <c r="A705">
        <v>1993</v>
      </c>
      <c r="B705">
        <v>29</v>
      </c>
      <c r="C705" t="s">
        <v>22</v>
      </c>
      <c r="D705" s="2">
        <v>42.2</v>
      </c>
      <c r="E705">
        <v>66.450615999999997</v>
      </c>
      <c r="F705">
        <v>1</v>
      </c>
      <c r="G705">
        <v>19.03050601</v>
      </c>
      <c r="H705">
        <v>5271175</v>
      </c>
      <c r="I705">
        <v>20265</v>
      </c>
      <c r="J705">
        <f t="shared" si="23"/>
        <v>35400.907974232759</v>
      </c>
      <c r="K705" s="3">
        <v>6.33</v>
      </c>
      <c r="L705" s="8">
        <f t="shared" si="24"/>
        <v>11.057870588546429</v>
      </c>
      <c r="M705" s="13">
        <f>N705*N706*N707*N708*N709*N710*N711*N712*N713*N714*N715*N716*N717*N718*N719*N720*N721*N722*N723*N724*N725*N726*N727*N728*N729</f>
        <v>1.7468989871321372</v>
      </c>
      <c r="N705" s="5">
        <v>1.029517</v>
      </c>
      <c r="O705">
        <v>1.385</v>
      </c>
      <c r="P705">
        <v>2.3620000000000001</v>
      </c>
      <c r="Q705">
        <v>0</v>
      </c>
      <c r="R705" s="11">
        <v>0</v>
      </c>
      <c r="S705" s="11">
        <v>0</v>
      </c>
      <c r="T705" s="9">
        <v>0</v>
      </c>
      <c r="U705">
        <v>0</v>
      </c>
      <c r="V705" s="6">
        <v>0</v>
      </c>
      <c r="W705" s="6">
        <v>0</v>
      </c>
      <c r="X705">
        <v>0</v>
      </c>
      <c r="Y705">
        <f>VLOOKUP(C705,Sheet1!$A$1:$H$52,8, FALSE)</f>
        <v>66.166666666666671</v>
      </c>
      <c r="Z705">
        <v>0</v>
      </c>
      <c r="AA705">
        <v>0</v>
      </c>
      <c r="AB705">
        <v>0</v>
      </c>
      <c r="AC705">
        <v>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1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</row>
    <row r="706" spans="1:105" ht="15" x14ac:dyDescent="0.25">
      <c r="A706">
        <v>1994</v>
      </c>
      <c r="B706">
        <v>29</v>
      </c>
      <c r="C706" t="s">
        <v>22</v>
      </c>
      <c r="D706" s="2">
        <v>49.5</v>
      </c>
      <c r="E706">
        <v>67.184179</v>
      </c>
      <c r="F706">
        <v>1</v>
      </c>
      <c r="G706">
        <v>20.23581416</v>
      </c>
      <c r="H706">
        <v>5324497</v>
      </c>
      <c r="I706">
        <v>21296</v>
      </c>
      <c r="J706">
        <f t="shared" ref="J706:J769" si="25">I706*M706</f>
        <v>36135.353597819179</v>
      </c>
      <c r="K706" s="3">
        <v>6.28</v>
      </c>
      <c r="L706" s="8">
        <f t="shared" ref="L706:L769" si="26">K706*M706</f>
        <v>10.655992702587548</v>
      </c>
      <c r="M706" s="13">
        <f>N706*N707*N708*N709*N710*N711*N712*N713*N714*N715*N716*N717*N718*N719*N720*N721*N722*N723*N724*N725*N726*N727*N728*N729</f>
        <v>1.6968141246158517</v>
      </c>
      <c r="N706" s="5">
        <v>1.0260739999999999</v>
      </c>
      <c r="O706">
        <v>1.355</v>
      </c>
      <c r="P706">
        <v>2.4089999999999998</v>
      </c>
      <c r="Q706">
        <v>0</v>
      </c>
      <c r="R706" s="11">
        <v>0</v>
      </c>
      <c r="S706" s="11">
        <v>0</v>
      </c>
      <c r="T706" s="9">
        <v>0</v>
      </c>
      <c r="U706">
        <v>0</v>
      </c>
      <c r="V706" s="6">
        <v>0</v>
      </c>
      <c r="W706" s="6">
        <v>0</v>
      </c>
      <c r="X706">
        <v>0</v>
      </c>
      <c r="Y706">
        <f>VLOOKUP(C706,Sheet1!$A$1:$H$52,8, FALSE)</f>
        <v>66.166666666666671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1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</row>
    <row r="707" spans="1:105" ht="15" x14ac:dyDescent="0.25">
      <c r="A707">
        <v>1995</v>
      </c>
      <c r="B707">
        <v>29</v>
      </c>
      <c r="C707" t="s">
        <v>22</v>
      </c>
      <c r="D707" s="2">
        <v>55.1</v>
      </c>
      <c r="E707">
        <v>68.876247000000006</v>
      </c>
      <c r="F707">
        <v>1</v>
      </c>
      <c r="G707">
        <v>21.391517700000001</v>
      </c>
      <c r="H707">
        <v>5378247</v>
      </c>
      <c r="I707">
        <v>22236</v>
      </c>
      <c r="J707">
        <f t="shared" si="25"/>
        <v>36771.576781945631</v>
      </c>
      <c r="K707" s="3">
        <v>6.25</v>
      </c>
      <c r="L707" s="8">
        <f t="shared" si="26"/>
        <v>10.335597899224688</v>
      </c>
      <c r="M707" s="13">
        <f>N707*N708*N709*N710*N711*N712*N713*N714*N715*N716*N717*N718*N719*N720*N721*N722*N723*N724*N725*N726*N727*N728*N729</f>
        <v>1.6536956638759501</v>
      </c>
      <c r="N707" s="5">
        <v>1.028054</v>
      </c>
      <c r="O707">
        <v>1.3180000000000001</v>
      </c>
      <c r="P707">
        <v>2.5859999999999999</v>
      </c>
      <c r="Q707">
        <v>0</v>
      </c>
      <c r="R707" s="11">
        <v>0</v>
      </c>
      <c r="S707" s="11">
        <v>0</v>
      </c>
      <c r="T707" s="9">
        <v>0</v>
      </c>
      <c r="U707">
        <v>0</v>
      </c>
      <c r="V707" s="6">
        <v>0</v>
      </c>
      <c r="W707" s="6">
        <v>0</v>
      </c>
      <c r="X707">
        <v>0</v>
      </c>
      <c r="Y707">
        <f>VLOOKUP(C707,Sheet1!$A$1:$H$52,8, FALSE)</f>
        <v>66.166666666666671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1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</row>
    <row r="708" spans="1:105" ht="15" x14ac:dyDescent="0.25">
      <c r="A708">
        <v>1996</v>
      </c>
      <c r="B708">
        <v>29</v>
      </c>
      <c r="C708" t="s">
        <v>22</v>
      </c>
      <c r="D708" s="2">
        <v>57.5</v>
      </c>
      <c r="E708">
        <v>69.123008999999996</v>
      </c>
      <c r="F708">
        <v>1</v>
      </c>
      <c r="G708">
        <v>22.317875170000001</v>
      </c>
      <c r="H708">
        <v>5431553</v>
      </c>
      <c r="I708">
        <v>23321</v>
      </c>
      <c r="J708">
        <f t="shared" si="25"/>
        <v>37513.43468071815</v>
      </c>
      <c r="K708" s="3">
        <v>6.11</v>
      </c>
      <c r="L708" s="8">
        <f t="shared" si="26"/>
        <v>9.8283558123231387</v>
      </c>
      <c r="M708" s="13">
        <f>N708*N709*N710*N711*N712*N713*N714*N715*N716*N717*N718*N719*N720*N721*N722*N723*N724*N725*N726*N727*N728*N729</f>
        <v>1.6085688727206446</v>
      </c>
      <c r="N708" s="5">
        <v>1.029312</v>
      </c>
      <c r="O708">
        <v>1.2889999999999999</v>
      </c>
      <c r="P708">
        <v>3.0339999999999998</v>
      </c>
      <c r="Q708">
        <v>0</v>
      </c>
      <c r="R708" s="11">
        <v>0</v>
      </c>
      <c r="S708" s="11">
        <v>0</v>
      </c>
      <c r="T708" s="9">
        <v>0</v>
      </c>
      <c r="U708">
        <v>0</v>
      </c>
      <c r="V708" s="6">
        <v>0</v>
      </c>
      <c r="W708" s="6">
        <v>0</v>
      </c>
      <c r="X708">
        <v>0</v>
      </c>
      <c r="Y708">
        <f>VLOOKUP(C708,Sheet1!$A$1:$H$52,8, FALSE)</f>
        <v>66.166666666666671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1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</row>
    <row r="709" spans="1:105" ht="15" x14ac:dyDescent="0.25">
      <c r="A709">
        <v>1997</v>
      </c>
      <c r="B709">
        <v>29</v>
      </c>
      <c r="C709" t="s">
        <v>22</v>
      </c>
      <c r="D709" s="2">
        <v>60.7</v>
      </c>
      <c r="E709">
        <v>70.231306000000004</v>
      </c>
      <c r="F709">
        <v>1</v>
      </c>
      <c r="G709">
        <v>22.785964799999999</v>
      </c>
      <c r="H709">
        <v>5481193</v>
      </c>
      <c r="I709">
        <v>24507</v>
      </c>
      <c r="J709">
        <f t="shared" si="25"/>
        <v>38298.589119494209</v>
      </c>
      <c r="K709" s="3">
        <v>6.09</v>
      </c>
      <c r="L709" s="8">
        <f t="shared" si="26"/>
        <v>9.5172158051870781</v>
      </c>
      <c r="M709" s="13">
        <f>N709*N710*N711*N712*N713*N714*N715*N716*N717*N718*N719*N720*N721*N722*N723*N724*N725*N726*N727*N728*N729</f>
        <v>1.5627612159584694</v>
      </c>
      <c r="N709" s="5">
        <v>1.023377</v>
      </c>
      <c r="O709">
        <v>1.2729999999999999</v>
      </c>
      <c r="P709">
        <v>2.7879999999999998</v>
      </c>
      <c r="Q709">
        <v>0</v>
      </c>
      <c r="R709" s="11">
        <v>0</v>
      </c>
      <c r="S709" s="11">
        <v>0</v>
      </c>
      <c r="T709" s="9">
        <v>0</v>
      </c>
      <c r="U709">
        <v>0</v>
      </c>
      <c r="V709" s="6">
        <v>0</v>
      </c>
      <c r="W709" s="6">
        <v>0</v>
      </c>
      <c r="X709">
        <v>0</v>
      </c>
      <c r="Y709">
        <f>VLOOKUP(C709,Sheet1!$A$1:$H$52,8, FALSE)</f>
        <v>66.166666666666671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1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</row>
    <row r="710" spans="1:105" ht="15" x14ac:dyDescent="0.25">
      <c r="A710">
        <v>1998</v>
      </c>
      <c r="B710">
        <v>29</v>
      </c>
      <c r="C710" t="s">
        <v>22</v>
      </c>
      <c r="D710" s="2">
        <v>64.400000000000006</v>
      </c>
      <c r="E710">
        <v>70.548747000000006</v>
      </c>
      <c r="F710">
        <v>2</v>
      </c>
      <c r="G710">
        <v>23.369968870000001</v>
      </c>
      <c r="H710">
        <v>5521765</v>
      </c>
      <c r="I710">
        <v>25564</v>
      </c>
      <c r="J710">
        <f t="shared" si="25"/>
        <v>39037.840135905244</v>
      </c>
      <c r="K710" s="3">
        <v>6.08</v>
      </c>
      <c r="L710" s="8">
        <f t="shared" si="26"/>
        <v>9.284543421463928</v>
      </c>
      <c r="M710" s="13">
        <f>N710*N711*N712*N713*N714*N715*N716*N717*N718*N719*N720*N721*N722*N723*N724*N725*N726*N727*N728*N729</f>
        <v>1.5270630627407777</v>
      </c>
      <c r="N710" s="5">
        <v>1.015523</v>
      </c>
      <c r="O710">
        <v>1.252</v>
      </c>
      <c r="P710">
        <v>2.0790000000000002</v>
      </c>
      <c r="Q710">
        <v>0</v>
      </c>
      <c r="R710" s="11">
        <v>0</v>
      </c>
      <c r="S710" s="11">
        <v>0</v>
      </c>
      <c r="T710" s="9">
        <v>0</v>
      </c>
      <c r="U710">
        <v>0</v>
      </c>
      <c r="V710" s="6">
        <v>0</v>
      </c>
      <c r="W710" s="6">
        <v>0</v>
      </c>
      <c r="X710">
        <v>0</v>
      </c>
      <c r="Y710">
        <f>VLOOKUP(C710,Sheet1!$A$1:$H$52,8, FALSE)</f>
        <v>66.166666666666671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1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</row>
    <row r="711" spans="1:105" ht="15" x14ac:dyDescent="0.25">
      <c r="A711">
        <v>1999</v>
      </c>
      <c r="B711">
        <v>29</v>
      </c>
      <c r="C711" t="s">
        <v>22</v>
      </c>
      <c r="D711" s="2">
        <v>63.7</v>
      </c>
      <c r="E711">
        <v>70.058238000000003</v>
      </c>
      <c r="F711">
        <v>2</v>
      </c>
      <c r="G711">
        <v>23.29271417</v>
      </c>
      <c r="H711">
        <v>5561948</v>
      </c>
      <c r="I711">
        <v>26416</v>
      </c>
      <c r="J711">
        <f t="shared" si="25"/>
        <v>39722.288776680012</v>
      </c>
      <c r="K711" s="3">
        <v>6.06</v>
      </c>
      <c r="L711" s="8">
        <f t="shared" si="26"/>
        <v>9.1125480764188698</v>
      </c>
      <c r="M711" s="13">
        <f>N711*N712*N713*N714*N715*N716*N717*N718*N719*N720*N721*N722*N723*N724*N725*N726*N727*N728*N729</f>
        <v>1.5037208046895825</v>
      </c>
      <c r="N711" s="5">
        <v>1.0218799999999999</v>
      </c>
      <c r="O711">
        <v>1.216</v>
      </c>
      <c r="P711">
        <v>2.4359999999999999</v>
      </c>
      <c r="Q711">
        <v>0</v>
      </c>
      <c r="R711" s="11">
        <v>0</v>
      </c>
      <c r="S711" s="11">
        <v>0</v>
      </c>
      <c r="T711" s="9">
        <v>0</v>
      </c>
      <c r="U711">
        <v>0</v>
      </c>
      <c r="V711" s="6">
        <v>0</v>
      </c>
      <c r="W711" s="6">
        <v>0</v>
      </c>
      <c r="X711">
        <v>0</v>
      </c>
      <c r="Y711">
        <f>VLOOKUP(C711,Sheet1!$A$1:$H$52,8, FALSE)</f>
        <v>66.166666666666671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1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</row>
    <row r="712" spans="1:105" ht="15" x14ac:dyDescent="0.25">
      <c r="A712">
        <v>2000</v>
      </c>
      <c r="B712">
        <v>29</v>
      </c>
      <c r="C712" t="s">
        <v>22</v>
      </c>
      <c r="D712" s="2">
        <v>65.099999999999994</v>
      </c>
      <c r="E712">
        <v>70.186723999999998</v>
      </c>
      <c r="F712">
        <v>2</v>
      </c>
      <c r="G712">
        <v>22.266691290000001</v>
      </c>
      <c r="H712">
        <v>5607285</v>
      </c>
      <c r="I712">
        <v>28001</v>
      </c>
      <c r="J712">
        <f t="shared" si="25"/>
        <v>41204.13967600208</v>
      </c>
      <c r="K712" s="3">
        <v>6.02</v>
      </c>
      <c r="L712" s="8">
        <f t="shared" si="26"/>
        <v>8.8585736527099925</v>
      </c>
      <c r="M712" s="13">
        <f>N712*N713*N714*N715*N716*N717*N718*N719*N720*N721*N722*N723*N724*N725*N726*N727*N728*N729</f>
        <v>1.4715238625764109</v>
      </c>
      <c r="N712" s="5">
        <v>1.0337689999999999</v>
      </c>
      <c r="O712">
        <v>1.2</v>
      </c>
      <c r="P712">
        <v>4.2939999999999996</v>
      </c>
      <c r="Q712">
        <v>0</v>
      </c>
      <c r="R712" s="11">
        <v>0</v>
      </c>
      <c r="S712" s="11">
        <v>0</v>
      </c>
      <c r="T712" s="9">
        <v>0</v>
      </c>
      <c r="U712">
        <v>0</v>
      </c>
      <c r="V712" s="6">
        <v>0</v>
      </c>
      <c r="W712" s="6">
        <v>0</v>
      </c>
      <c r="X712">
        <v>0</v>
      </c>
      <c r="Y712">
        <f>VLOOKUP(C712,Sheet1!$A$1:$H$52,8, FALSE)</f>
        <v>66.166666666666671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1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</row>
    <row r="713" spans="1:105" ht="15" x14ac:dyDescent="0.25">
      <c r="A713">
        <v>2001</v>
      </c>
      <c r="B713">
        <v>29</v>
      </c>
      <c r="C713" t="s">
        <v>22</v>
      </c>
      <c r="D713" s="2">
        <v>68.2</v>
      </c>
      <c r="E713">
        <v>70.119037000000006</v>
      </c>
      <c r="F713">
        <v>2</v>
      </c>
      <c r="G713">
        <v>22.97285376</v>
      </c>
      <c r="H713">
        <v>5641142</v>
      </c>
      <c r="I713">
        <v>28716</v>
      </c>
      <c r="J713">
        <f t="shared" si="25"/>
        <v>40875.939632301044</v>
      </c>
      <c r="K713" s="3">
        <v>6.03</v>
      </c>
      <c r="L713" s="8">
        <f t="shared" si="26"/>
        <v>8.583434878909852</v>
      </c>
      <c r="M713" s="13">
        <f>N713*N714*N715*N716*N717*N718*N719*N720*N721*N722*N723*N724*N725*N726*N727*N728*N729</f>
        <v>1.423455203799312</v>
      </c>
      <c r="N713" s="5">
        <v>1.028262</v>
      </c>
      <c r="O713">
        <v>1.232</v>
      </c>
      <c r="P713">
        <v>3.726</v>
      </c>
      <c r="Q713">
        <v>0</v>
      </c>
      <c r="R713" s="11">
        <v>0</v>
      </c>
      <c r="S713" s="11">
        <v>0</v>
      </c>
      <c r="T713" s="9">
        <v>0</v>
      </c>
      <c r="U713">
        <v>0</v>
      </c>
      <c r="V713" s="6">
        <v>0</v>
      </c>
      <c r="W713" s="6">
        <v>0</v>
      </c>
      <c r="X713">
        <v>0</v>
      </c>
      <c r="Y713">
        <f>VLOOKUP(C713,Sheet1!$A$1:$H$52,8, FALSE)</f>
        <v>66.166666666666671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1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</row>
    <row r="714" spans="1:105" ht="15" x14ac:dyDescent="0.25">
      <c r="A714">
        <v>2002</v>
      </c>
      <c r="B714">
        <v>29</v>
      </c>
      <c r="C714" t="s">
        <v>22</v>
      </c>
      <c r="D714" s="2">
        <v>68.900000000000006</v>
      </c>
      <c r="E714">
        <v>70.509901999999997</v>
      </c>
      <c r="F714">
        <v>2</v>
      </c>
      <c r="G714">
        <v>23.02862086</v>
      </c>
      <c r="H714">
        <v>5674825</v>
      </c>
      <c r="I714">
        <v>29193</v>
      </c>
      <c r="J714">
        <f t="shared" si="25"/>
        <v>40412.781727335365</v>
      </c>
      <c r="K714" s="3">
        <v>6.09</v>
      </c>
      <c r="L714" s="8">
        <f t="shared" si="26"/>
        <v>8.4305772178081178</v>
      </c>
      <c r="M714" s="13">
        <f>N714*N715*N716*N717*N718*N719*N720*N721*N722*N723*N724*N725*N726*N727*N728*N729</f>
        <v>1.3843312344512508</v>
      </c>
      <c r="N714" s="5">
        <v>1.01586</v>
      </c>
      <c r="O714">
        <v>1.25</v>
      </c>
      <c r="P714">
        <v>3.73</v>
      </c>
      <c r="Q714">
        <v>0</v>
      </c>
      <c r="R714" s="11">
        <v>0</v>
      </c>
      <c r="S714" s="11">
        <v>0</v>
      </c>
      <c r="T714" s="9">
        <v>0</v>
      </c>
      <c r="U714">
        <v>0</v>
      </c>
      <c r="V714" s="6">
        <v>0</v>
      </c>
      <c r="W714" s="6">
        <v>0</v>
      </c>
      <c r="X714">
        <v>0</v>
      </c>
      <c r="Y714">
        <f>VLOOKUP(C714,Sheet1!$A$1:$H$52,8, FALSE)</f>
        <v>66.166666666666671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1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</row>
    <row r="715" spans="1:105" ht="15" x14ac:dyDescent="0.25">
      <c r="A715">
        <v>2003</v>
      </c>
      <c r="B715">
        <v>29</v>
      </c>
      <c r="C715" t="s">
        <v>22</v>
      </c>
      <c r="D715" s="2">
        <v>74.8</v>
      </c>
      <c r="E715">
        <v>71.117011000000005</v>
      </c>
      <c r="F715">
        <v>2</v>
      </c>
      <c r="G715">
        <v>24.1107844</v>
      </c>
      <c r="H715">
        <v>5709403</v>
      </c>
      <c r="I715">
        <v>30082</v>
      </c>
      <c r="J715">
        <f t="shared" si="25"/>
        <v>40993.29848085613</v>
      </c>
      <c r="K715" s="3">
        <v>6.02</v>
      </c>
      <c r="L715" s="8">
        <f t="shared" si="26"/>
        <v>8.2035654828387035</v>
      </c>
      <c r="M715" s="13">
        <f>N715*N716*N717*N718*N719*N720*N721*N722*N723*N724*N725*N726*N727*N728*N729</f>
        <v>1.3627185187439708</v>
      </c>
      <c r="N715" s="5">
        <v>1.0227010000000001</v>
      </c>
      <c r="O715">
        <v>1.28</v>
      </c>
      <c r="P715">
        <v>4.66</v>
      </c>
      <c r="Q715">
        <v>0</v>
      </c>
      <c r="R715" s="11">
        <v>0</v>
      </c>
      <c r="S715" s="11">
        <v>0</v>
      </c>
      <c r="T715" s="9">
        <v>0</v>
      </c>
      <c r="U715">
        <v>0</v>
      </c>
      <c r="V715" s="6">
        <v>0</v>
      </c>
      <c r="W715" s="6">
        <v>0</v>
      </c>
      <c r="X715">
        <v>0</v>
      </c>
      <c r="Y715">
        <f>VLOOKUP(C715,Sheet1!$A$1:$H$52,8, FALSE)</f>
        <v>66.166666666666671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1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</row>
    <row r="716" spans="1:105" ht="15" x14ac:dyDescent="0.25">
      <c r="A716">
        <v>2004</v>
      </c>
      <c r="B716">
        <v>29</v>
      </c>
      <c r="C716" t="s">
        <v>22</v>
      </c>
      <c r="D716" s="2">
        <v>76</v>
      </c>
      <c r="E716">
        <v>70.974671999999998</v>
      </c>
      <c r="F716">
        <v>2</v>
      </c>
      <c r="G716">
        <v>24.023012680000001</v>
      </c>
      <c r="H716">
        <v>5747741</v>
      </c>
      <c r="I716">
        <v>31456</v>
      </c>
      <c r="J716">
        <f t="shared" si="25"/>
        <v>41914.179927085563</v>
      </c>
      <c r="K716" s="3">
        <v>6.07</v>
      </c>
      <c r="L716" s="8">
        <f t="shared" si="26"/>
        <v>8.0880935960519267</v>
      </c>
      <c r="M716" s="13">
        <f>N716*N717*N718*N719*N720*N721*N722*N723*N724*N725*N726*N727*N728*N729</f>
        <v>1.332470114670828</v>
      </c>
      <c r="N716" s="5">
        <v>1.026772</v>
      </c>
      <c r="O716">
        <v>1.36</v>
      </c>
      <c r="P716">
        <v>4.7300000000000004</v>
      </c>
      <c r="Q716">
        <v>0</v>
      </c>
      <c r="R716" s="11">
        <v>0</v>
      </c>
      <c r="S716" s="11">
        <v>0</v>
      </c>
      <c r="T716" s="9">
        <v>0</v>
      </c>
      <c r="U716">
        <v>0</v>
      </c>
      <c r="V716" s="6">
        <v>0</v>
      </c>
      <c r="W716" s="6">
        <v>0</v>
      </c>
      <c r="X716">
        <v>0</v>
      </c>
      <c r="Y716">
        <f>VLOOKUP(C716,Sheet1!$A$1:$H$52,8, FALSE)</f>
        <v>66.166666666666671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1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</row>
    <row r="717" spans="1:105" ht="15" x14ac:dyDescent="0.25">
      <c r="A717">
        <v>2005</v>
      </c>
      <c r="B717">
        <v>29</v>
      </c>
      <c r="C717" t="s">
        <v>22</v>
      </c>
      <c r="D717" s="2">
        <v>79.099999999999994</v>
      </c>
      <c r="E717">
        <v>70.960464000000002</v>
      </c>
      <c r="F717">
        <v>2</v>
      </c>
      <c r="G717">
        <v>24.37855927</v>
      </c>
      <c r="H717">
        <v>5790300</v>
      </c>
      <c r="I717">
        <v>32387</v>
      </c>
      <c r="J717">
        <f t="shared" si="25"/>
        <v>42029.495938576554</v>
      </c>
      <c r="K717" s="3">
        <v>6.13</v>
      </c>
      <c r="L717" s="8">
        <f t="shared" si="26"/>
        <v>7.9550687035994159</v>
      </c>
      <c r="M717" s="13">
        <f>N717*N718*N719*N720*N721*N722*N723*N724*N725*N726*N727*N728*N729</f>
        <v>1.2977273578465605</v>
      </c>
      <c r="N717" s="5">
        <v>1.033927</v>
      </c>
      <c r="O717">
        <v>1.54</v>
      </c>
      <c r="P717">
        <v>7.06</v>
      </c>
      <c r="Q717">
        <v>0</v>
      </c>
      <c r="R717" s="11">
        <v>0</v>
      </c>
      <c r="S717" s="11">
        <v>0</v>
      </c>
      <c r="T717" s="9">
        <v>0</v>
      </c>
      <c r="U717">
        <v>0</v>
      </c>
      <c r="V717" s="6">
        <v>0</v>
      </c>
      <c r="W717" s="6">
        <v>0</v>
      </c>
      <c r="X717">
        <v>0</v>
      </c>
      <c r="Y717">
        <f>VLOOKUP(C717,Sheet1!$A$1:$H$52,8, FALSE)</f>
        <v>66.166666666666671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1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</row>
    <row r="718" spans="1:105" ht="15" x14ac:dyDescent="0.25">
      <c r="A718">
        <v>2006</v>
      </c>
      <c r="B718">
        <v>29</v>
      </c>
      <c r="C718" t="s">
        <v>22</v>
      </c>
      <c r="D718" s="2">
        <v>78.2</v>
      </c>
      <c r="E718">
        <v>70.659507000000005</v>
      </c>
      <c r="F718">
        <v>2</v>
      </c>
      <c r="G718">
        <v>23.8434417</v>
      </c>
      <c r="H718">
        <v>5842704</v>
      </c>
      <c r="I718">
        <v>34024</v>
      </c>
      <c r="J718">
        <f t="shared" si="25"/>
        <v>42705.022330755819</v>
      </c>
      <c r="K718" s="3">
        <v>6.3</v>
      </c>
      <c r="L718" s="8">
        <f t="shared" si="26"/>
        <v>7.9074077322996015</v>
      </c>
      <c r="M718" s="13">
        <f>N718*N719*N720*N721*N722*N723*N724*N725*N726*N727*N728*N729</f>
        <v>1.2551440844920003</v>
      </c>
      <c r="N718" s="5">
        <v>1.032259</v>
      </c>
      <c r="O718">
        <v>1.69</v>
      </c>
      <c r="P718">
        <v>7.85</v>
      </c>
      <c r="Q718">
        <v>0</v>
      </c>
      <c r="R718" s="11">
        <v>0</v>
      </c>
      <c r="S718" s="11">
        <v>0</v>
      </c>
      <c r="T718" s="9">
        <v>0</v>
      </c>
      <c r="U718">
        <v>0</v>
      </c>
      <c r="V718" s="6">
        <v>0</v>
      </c>
      <c r="W718" s="6">
        <v>0</v>
      </c>
      <c r="X718">
        <v>0</v>
      </c>
      <c r="Y718">
        <f>VLOOKUP(C718,Sheet1!$A$1:$H$52,8, FALSE)</f>
        <v>66.166666666666671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</row>
    <row r="719" spans="1:105" ht="15" x14ac:dyDescent="0.25">
      <c r="A719">
        <v>2007</v>
      </c>
      <c r="B719">
        <v>29</v>
      </c>
      <c r="C719" t="s">
        <v>22</v>
      </c>
      <c r="D719" s="2">
        <v>76.2</v>
      </c>
      <c r="E719">
        <v>70.275927999999993</v>
      </c>
      <c r="F719">
        <v>2</v>
      </c>
      <c r="G719">
        <v>23.519865939999999</v>
      </c>
      <c r="H719">
        <v>5887612</v>
      </c>
      <c r="I719">
        <v>35397</v>
      </c>
      <c r="J719">
        <f t="shared" si="25"/>
        <v>43039.910680132925</v>
      </c>
      <c r="K719" s="3">
        <v>6.56</v>
      </c>
      <c r="L719" s="8">
        <f t="shared" si="26"/>
        <v>7.9764334283038671</v>
      </c>
      <c r="M719" s="13">
        <f>N719*N720*N721*N722*N723*N724*N725*N726*N727*N728*N729</f>
        <v>1.21591972992437</v>
      </c>
      <c r="N719" s="5">
        <v>1.028527</v>
      </c>
      <c r="O719">
        <v>1.77</v>
      </c>
      <c r="P719">
        <v>8.64</v>
      </c>
      <c r="Q719">
        <v>1</v>
      </c>
      <c r="R719" s="11">
        <v>15</v>
      </c>
      <c r="S719" s="11">
        <f>R719/AVERAGE(D702:D718)</f>
        <v>0.24355300859598855</v>
      </c>
      <c r="T719" s="9">
        <v>1</v>
      </c>
      <c r="U719">
        <v>0</v>
      </c>
      <c r="V719" s="6">
        <v>0</v>
      </c>
      <c r="W719" s="6">
        <v>0</v>
      </c>
      <c r="X719">
        <v>0</v>
      </c>
      <c r="Y719">
        <f>VLOOKUP(C719,Sheet1!$A$1:$H$52,8, FALSE)</f>
        <v>66.166666666666671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1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</row>
    <row r="720" spans="1:105" ht="15" x14ac:dyDescent="0.25">
      <c r="A720">
        <v>2008</v>
      </c>
      <c r="B720">
        <v>29</v>
      </c>
      <c r="C720" t="s">
        <v>22</v>
      </c>
      <c r="D720" s="2">
        <v>75.599999999999994</v>
      </c>
      <c r="E720">
        <v>69.402561000000006</v>
      </c>
      <c r="F720">
        <v>2</v>
      </c>
      <c r="G720">
        <v>22.82490198</v>
      </c>
      <c r="H720">
        <v>5923916</v>
      </c>
      <c r="I720">
        <v>37054</v>
      </c>
      <c r="J720">
        <f t="shared" si="25"/>
        <v>43805.062650389933</v>
      </c>
      <c r="K720" s="3">
        <v>6.84</v>
      </c>
      <c r="L720" s="8">
        <f t="shared" si="26"/>
        <v>8.0862154835825315</v>
      </c>
      <c r="M720" s="13">
        <f>N720*N721*N722*N723*N724*N725*N726*N727*N728*N729</f>
        <v>1.1821952461377971</v>
      </c>
      <c r="N720" s="5">
        <v>1.0383910000000001</v>
      </c>
      <c r="O720">
        <v>2.0699999999999998</v>
      </c>
      <c r="P720">
        <v>13.62</v>
      </c>
      <c r="Q720">
        <v>1</v>
      </c>
      <c r="R720" s="11">
        <v>15</v>
      </c>
      <c r="S720" s="11">
        <v>0.24355300859598855</v>
      </c>
      <c r="T720" s="9">
        <v>1</v>
      </c>
      <c r="U720">
        <v>0</v>
      </c>
      <c r="V720" s="6">
        <v>0</v>
      </c>
      <c r="W720" s="6">
        <v>0</v>
      </c>
      <c r="X720">
        <v>0</v>
      </c>
      <c r="Y720">
        <f>VLOOKUP(C720,Sheet1!$A$1:$H$52,8, FALSE)</f>
        <v>66.166666666666671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1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</row>
    <row r="721" spans="1:105" ht="15" x14ac:dyDescent="0.25">
      <c r="A721">
        <v>2009</v>
      </c>
      <c r="B721">
        <v>29</v>
      </c>
      <c r="C721" t="s">
        <v>22</v>
      </c>
      <c r="D721" s="2">
        <v>72.8</v>
      </c>
      <c r="E721">
        <v>68.958646999999999</v>
      </c>
      <c r="F721">
        <v>2</v>
      </c>
      <c r="G721">
        <v>21.731749130000001</v>
      </c>
      <c r="H721">
        <v>5961088</v>
      </c>
      <c r="I721">
        <v>36182</v>
      </c>
      <c r="J721">
        <f t="shared" si="25"/>
        <v>41192.757252092684</v>
      </c>
      <c r="K721" s="3">
        <v>7.35</v>
      </c>
      <c r="L721" s="8">
        <f t="shared" si="26"/>
        <v>8.3678836383528061</v>
      </c>
      <c r="M721" s="13">
        <f>N721*N722*N723*N724*N725*N726*N727*N728*N729</f>
        <v>1.1384875698439192</v>
      </c>
      <c r="N721" s="5">
        <v>0.99644500000000003</v>
      </c>
      <c r="O721">
        <v>2.21</v>
      </c>
      <c r="P721">
        <v>8.98</v>
      </c>
      <c r="Q721">
        <v>1</v>
      </c>
      <c r="R721" s="11">
        <v>15</v>
      </c>
      <c r="S721" s="11">
        <v>0.24355300859598855</v>
      </c>
      <c r="T721" s="9">
        <v>1</v>
      </c>
      <c r="U721">
        <v>0</v>
      </c>
      <c r="V721" s="6">
        <v>0</v>
      </c>
      <c r="W721" s="6">
        <v>0</v>
      </c>
      <c r="X721">
        <v>0</v>
      </c>
      <c r="Y721">
        <f>VLOOKUP(C721,Sheet1!$A$1:$H$52,8, FALSE)</f>
        <v>66.166666666666671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1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</row>
    <row r="722" spans="1:105" ht="15" x14ac:dyDescent="0.25">
      <c r="A722">
        <v>2010</v>
      </c>
      <c r="B722">
        <v>29</v>
      </c>
      <c r="C722" t="s">
        <v>22</v>
      </c>
      <c r="D722" s="2">
        <v>76.8</v>
      </c>
      <c r="E722">
        <v>69.813553999999996</v>
      </c>
      <c r="F722">
        <v>2</v>
      </c>
      <c r="G722">
        <v>22.281154040000001</v>
      </c>
      <c r="H722">
        <v>5995974</v>
      </c>
      <c r="I722">
        <v>36823</v>
      </c>
      <c r="J722">
        <f t="shared" si="25"/>
        <v>42072.094078812814</v>
      </c>
      <c r="K722" s="3">
        <v>7.78</v>
      </c>
      <c r="L722" s="8">
        <f t="shared" si="26"/>
        <v>8.8890338085751761</v>
      </c>
      <c r="M722" s="13">
        <f>N722*N723*N724*N725*N726*N727*N728*N729</f>
        <v>1.1425493327217449</v>
      </c>
      <c r="N722" s="5">
        <v>1.0164</v>
      </c>
      <c r="O722">
        <v>2.27</v>
      </c>
      <c r="P722">
        <v>12.57</v>
      </c>
      <c r="Q722">
        <v>1</v>
      </c>
      <c r="R722" s="11">
        <v>15</v>
      </c>
      <c r="S722" s="11">
        <v>0.24355300859598855</v>
      </c>
      <c r="T722" s="9">
        <v>1</v>
      </c>
      <c r="U722">
        <v>0</v>
      </c>
      <c r="V722" s="6">
        <v>0</v>
      </c>
      <c r="W722" s="6">
        <v>0</v>
      </c>
      <c r="X722">
        <v>0</v>
      </c>
      <c r="Y722">
        <f>VLOOKUP(C722,Sheet1!$A$1:$H$52,8, FALSE)</f>
        <v>66.166666666666671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1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</row>
    <row r="723" spans="1:105" ht="15" x14ac:dyDescent="0.25">
      <c r="A723">
        <v>2011</v>
      </c>
      <c r="B723">
        <v>29</v>
      </c>
      <c r="C723" t="s">
        <v>22</v>
      </c>
      <c r="D723" s="2">
        <v>79.5</v>
      </c>
      <c r="E723">
        <v>70.2941</v>
      </c>
      <c r="F723">
        <v>2</v>
      </c>
      <c r="G723">
        <v>22.33618997</v>
      </c>
      <c r="H723">
        <v>6010275</v>
      </c>
      <c r="I723">
        <v>38339</v>
      </c>
      <c r="J723">
        <f t="shared" si="25"/>
        <v>43097.401482899426</v>
      </c>
      <c r="K723" s="3">
        <v>8.32</v>
      </c>
      <c r="L723" s="8">
        <f t="shared" si="26"/>
        <v>9.3526273595483254</v>
      </c>
      <c r="M723" s="13">
        <f>N723*N724*N725*N726*N727*N728*N729</f>
        <v>1.1241138653303275</v>
      </c>
      <c r="N723" s="5">
        <v>1.031568</v>
      </c>
      <c r="O723">
        <v>2.39</v>
      </c>
      <c r="P723">
        <v>18.350000000000001</v>
      </c>
      <c r="Q723">
        <v>1</v>
      </c>
      <c r="R723" s="11">
        <v>15</v>
      </c>
      <c r="S723" s="11">
        <v>0.24355300859598855</v>
      </c>
      <c r="T723" s="9">
        <v>1</v>
      </c>
      <c r="U723">
        <v>0</v>
      </c>
      <c r="V723" s="6">
        <v>0</v>
      </c>
      <c r="W723" s="6">
        <v>0</v>
      </c>
      <c r="X723">
        <v>0</v>
      </c>
      <c r="Y723">
        <f>VLOOKUP(C723,Sheet1!$A$1:$H$52,8, FALSE)</f>
        <v>66.166666666666671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1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</row>
    <row r="724" spans="1:105" ht="15" x14ac:dyDescent="0.25">
      <c r="A724">
        <v>2012</v>
      </c>
      <c r="B724">
        <v>29</v>
      </c>
      <c r="C724" t="s">
        <v>22</v>
      </c>
      <c r="D724" s="2">
        <v>73.8</v>
      </c>
      <c r="E724">
        <v>69.626928000000007</v>
      </c>
      <c r="F724">
        <v>2</v>
      </c>
      <c r="G724">
        <v>20.9974773</v>
      </c>
      <c r="H724">
        <v>6024367</v>
      </c>
      <c r="I724">
        <v>40131</v>
      </c>
      <c r="J724">
        <f t="shared" si="25"/>
        <v>43731.303733317989</v>
      </c>
      <c r="K724" s="3">
        <v>8.5299999999999994</v>
      </c>
      <c r="L724" s="8">
        <f t="shared" si="26"/>
        <v>9.2952585493808382</v>
      </c>
      <c r="M724" s="13">
        <f>N724*N725*N726*N727*N728*N729</f>
        <v>1.0897137807011534</v>
      </c>
      <c r="N724" s="5">
        <v>1.0206930000000001</v>
      </c>
      <c r="O724">
        <v>2.38</v>
      </c>
      <c r="P724">
        <v>21.03</v>
      </c>
      <c r="Q724">
        <v>1</v>
      </c>
      <c r="R724" s="11">
        <v>15</v>
      </c>
      <c r="S724" s="11">
        <v>0.24355300859598855</v>
      </c>
      <c r="T724" s="9">
        <v>1</v>
      </c>
      <c r="U724">
        <v>0</v>
      </c>
      <c r="V724" s="6">
        <v>0</v>
      </c>
      <c r="W724" s="6">
        <v>0</v>
      </c>
      <c r="X724">
        <v>0</v>
      </c>
      <c r="Y724">
        <f>VLOOKUP(C724,Sheet1!$A$1:$H$52,8, FALSE)</f>
        <v>66.166666666666671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1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</row>
    <row r="725" spans="1:105" ht="15" x14ac:dyDescent="0.25">
      <c r="A725">
        <v>2013</v>
      </c>
      <c r="B725">
        <v>29</v>
      </c>
      <c r="C725" t="s">
        <v>22</v>
      </c>
      <c r="D725" s="2">
        <v>76.599999999999994</v>
      </c>
      <c r="E725">
        <v>70.661900000000003</v>
      </c>
      <c r="F725">
        <v>2</v>
      </c>
      <c r="G725">
        <v>21.856517419999999</v>
      </c>
      <c r="H725">
        <v>6040715</v>
      </c>
      <c r="I725">
        <v>40323</v>
      </c>
      <c r="J725">
        <f t="shared" si="25"/>
        <v>43049.70131000469</v>
      </c>
      <c r="K725" s="3">
        <v>9.0399999999999991</v>
      </c>
      <c r="L725" s="8">
        <f t="shared" si="26"/>
        <v>9.6512982625906396</v>
      </c>
      <c r="M725" s="13">
        <f>N725*N726*N727*N728*N729</f>
        <v>1.0676214892246283</v>
      </c>
      <c r="N725" s="5">
        <v>1.014648</v>
      </c>
      <c r="O725">
        <v>2.34</v>
      </c>
      <c r="P725">
        <v>19.260000000000002</v>
      </c>
      <c r="Q725">
        <v>1</v>
      </c>
      <c r="R725" s="11">
        <v>15</v>
      </c>
      <c r="S725" s="11">
        <v>0.24355300859598855</v>
      </c>
      <c r="T725" s="9">
        <v>1</v>
      </c>
      <c r="U725">
        <v>0</v>
      </c>
      <c r="V725" s="6">
        <v>0</v>
      </c>
      <c r="W725" s="6">
        <v>0</v>
      </c>
      <c r="X725">
        <v>0</v>
      </c>
      <c r="Y725">
        <f>VLOOKUP(C725,Sheet1!$A$1:$H$52,8, FALSE)</f>
        <v>66.166666666666671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1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</row>
    <row r="726" spans="1:105" ht="15" x14ac:dyDescent="0.25">
      <c r="A726">
        <v>2014</v>
      </c>
      <c r="B726">
        <v>29</v>
      </c>
      <c r="C726" t="s">
        <v>22</v>
      </c>
      <c r="D726" s="2">
        <v>74</v>
      </c>
      <c r="E726">
        <v>69.790451000000004</v>
      </c>
      <c r="F726">
        <v>2</v>
      </c>
      <c r="G726">
        <v>21.751871869999999</v>
      </c>
      <c r="H726">
        <v>6056202</v>
      </c>
      <c r="I726">
        <v>41775</v>
      </c>
      <c r="J726">
        <f t="shared" si="25"/>
        <v>43956.019932389208</v>
      </c>
      <c r="K726" s="3">
        <v>9.11</v>
      </c>
      <c r="L726" s="8">
        <f t="shared" si="26"/>
        <v>9.5856215819046238</v>
      </c>
      <c r="M726" s="13">
        <f>N726*N727*N728*N729</f>
        <v>1.052208735664613</v>
      </c>
      <c r="N726" s="5">
        <v>1.016222</v>
      </c>
      <c r="O726">
        <v>2.37</v>
      </c>
      <c r="P726">
        <v>18.3</v>
      </c>
      <c r="Q726">
        <v>1</v>
      </c>
      <c r="R726" s="11">
        <v>15</v>
      </c>
      <c r="S726" s="11">
        <v>0.24355300859598855</v>
      </c>
      <c r="T726" s="9">
        <v>1</v>
      </c>
      <c r="U726">
        <v>0</v>
      </c>
      <c r="V726" s="6">
        <v>0</v>
      </c>
      <c r="W726" s="6">
        <v>0</v>
      </c>
      <c r="X726">
        <v>0</v>
      </c>
      <c r="Y726">
        <f>VLOOKUP(C726,Sheet1!$A$1:$H$52,8, FALSE)</f>
        <v>66.166666666666671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1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</row>
    <row r="727" spans="1:105" ht="15" x14ac:dyDescent="0.25">
      <c r="A727">
        <v>2015</v>
      </c>
      <c r="B727">
        <v>29</v>
      </c>
      <c r="C727" t="s">
        <v>22</v>
      </c>
      <c r="D727" s="2">
        <v>66.5</v>
      </c>
      <c r="E727">
        <v>68.486157000000006</v>
      </c>
      <c r="F727">
        <v>2</v>
      </c>
      <c r="G727">
        <v>20.162631380000001</v>
      </c>
      <c r="H727">
        <v>6071732</v>
      </c>
      <c r="I727">
        <v>43153</v>
      </c>
      <c r="J727">
        <f t="shared" si="25"/>
        <v>44681.146019408203</v>
      </c>
      <c r="K727" s="3">
        <v>9.44</v>
      </c>
      <c r="L727" s="8">
        <f t="shared" si="26"/>
        <v>9.7742919014486453</v>
      </c>
      <c r="M727" s="13">
        <f>N727*N728*N729</f>
        <v>1.0354122776958312</v>
      </c>
      <c r="N727" s="5">
        <v>1.0011859999999999</v>
      </c>
      <c r="O727">
        <v>2.2200000000000002</v>
      </c>
      <c r="P727">
        <v>9.89</v>
      </c>
      <c r="Q727">
        <v>1</v>
      </c>
      <c r="R727" s="11">
        <v>15</v>
      </c>
      <c r="S727" s="11">
        <v>0.24355300859598855</v>
      </c>
      <c r="T727" s="9">
        <v>1</v>
      </c>
      <c r="U727">
        <v>0</v>
      </c>
      <c r="V727" s="6">
        <v>0</v>
      </c>
      <c r="W727" s="6">
        <v>0</v>
      </c>
      <c r="X727">
        <v>0</v>
      </c>
      <c r="Y727">
        <f>VLOOKUP(C727,Sheet1!$A$1:$H$52,8, FALSE)</f>
        <v>66.166666666666671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1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</row>
    <row r="728" spans="1:105" ht="15" x14ac:dyDescent="0.25">
      <c r="A728">
        <v>2016</v>
      </c>
      <c r="B728">
        <v>29</v>
      </c>
      <c r="C728" t="s">
        <v>22</v>
      </c>
      <c r="D728" s="2">
        <v>62.4</v>
      </c>
      <c r="E728">
        <v>68.677206999999996</v>
      </c>
      <c r="F728">
        <v>2</v>
      </c>
      <c r="G728">
        <v>19.332357429999998</v>
      </c>
      <c r="H728">
        <v>6087135</v>
      </c>
      <c r="I728">
        <v>44318</v>
      </c>
      <c r="J728">
        <f t="shared" si="25"/>
        <v>45833.043333530288</v>
      </c>
      <c r="K728" s="3">
        <v>9.74</v>
      </c>
      <c r="L728" s="8">
        <f t="shared" si="26"/>
        <v>10.07296904347184</v>
      </c>
      <c r="M728" s="13">
        <f>N728*N729</f>
        <v>1.0341857334160001</v>
      </c>
      <c r="N728" s="5">
        <v>1.012616</v>
      </c>
      <c r="O728">
        <v>2.11</v>
      </c>
      <c r="P728">
        <v>8.4499999999999993</v>
      </c>
      <c r="Q728">
        <v>1</v>
      </c>
      <c r="R728" s="11">
        <v>15</v>
      </c>
      <c r="S728" s="11">
        <v>0.24355300859598855</v>
      </c>
      <c r="T728" s="9">
        <v>1</v>
      </c>
      <c r="U728">
        <v>0</v>
      </c>
      <c r="V728" s="6">
        <v>0</v>
      </c>
      <c r="W728" s="6">
        <v>0</v>
      </c>
      <c r="X728">
        <v>0</v>
      </c>
      <c r="Y728">
        <f>VLOOKUP(C728,Sheet1!$A$1:$H$52,8, FALSE)</f>
        <v>66.166666666666671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1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</row>
    <row r="729" spans="1:105" ht="15" x14ac:dyDescent="0.25">
      <c r="A729">
        <v>2017</v>
      </c>
      <c r="B729">
        <v>29</v>
      </c>
      <c r="C729" t="s">
        <v>22</v>
      </c>
      <c r="D729" s="2">
        <v>68.400000000000006</v>
      </c>
      <c r="E729">
        <v>69.987137000000004</v>
      </c>
      <c r="F729">
        <v>2</v>
      </c>
      <c r="G729">
        <v>20.167488380000002</v>
      </c>
      <c r="H729">
        <v>6106670</v>
      </c>
      <c r="I729">
        <v>45342</v>
      </c>
      <c r="J729">
        <f t="shared" si="25"/>
        <v>46307.829942000004</v>
      </c>
      <c r="K729" s="3">
        <v>10.029999999999999</v>
      </c>
      <c r="L729" s="8">
        <f t="shared" si="26"/>
        <v>10.24364903</v>
      </c>
      <c r="M729" s="13">
        <f>N729</f>
        <v>1.021301</v>
      </c>
      <c r="N729" s="5">
        <v>1.021301</v>
      </c>
      <c r="O729">
        <v>2.06</v>
      </c>
      <c r="P729">
        <v>11</v>
      </c>
      <c r="Q729">
        <v>1</v>
      </c>
      <c r="R729" s="11">
        <v>15</v>
      </c>
      <c r="S729" s="11">
        <v>0.24355300859598855</v>
      </c>
      <c r="T729" s="9">
        <v>1</v>
      </c>
      <c r="U729">
        <v>0</v>
      </c>
      <c r="V729" s="6">
        <v>0</v>
      </c>
      <c r="W729" s="6">
        <v>0</v>
      </c>
      <c r="X729">
        <v>0</v>
      </c>
      <c r="Y729">
        <f>VLOOKUP(C729,Sheet1!$A$1:$H$52,8, FALSE)</f>
        <v>66.166666666666671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1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</row>
    <row r="730" spans="1:105" ht="15" x14ac:dyDescent="0.25">
      <c r="A730">
        <v>1990</v>
      </c>
      <c r="B730">
        <v>30</v>
      </c>
      <c r="C730" t="s">
        <v>23</v>
      </c>
      <c r="D730" s="2">
        <v>15.6</v>
      </c>
      <c r="E730">
        <v>56.257803000000003</v>
      </c>
      <c r="F730">
        <v>0</v>
      </c>
      <c r="G730">
        <v>33.698072140000001</v>
      </c>
      <c r="H730">
        <v>800204</v>
      </c>
      <c r="I730">
        <v>15469</v>
      </c>
      <c r="J730">
        <f t="shared" si="25"/>
        <v>29020.323190949966</v>
      </c>
      <c r="K730" s="3">
        <v>3.96</v>
      </c>
      <c r="L730" s="8">
        <f t="shared" si="26"/>
        <v>7.4290826709006312</v>
      </c>
      <c r="M730" s="13">
        <f>N730*N731*N732*N733*N734*N735*N736*N737*N738*N739*N740*N741*N742*N743*N744*N745*N746*N747*N748*N749*N750*N751*N752*N753*N754*N755*N756*N757</f>
        <v>1.8760309775001593</v>
      </c>
      <c r="N730" s="5">
        <v>1</v>
      </c>
      <c r="O730">
        <v>1.4550000000000001</v>
      </c>
      <c r="P730">
        <v>3.319</v>
      </c>
      <c r="Q730">
        <v>0</v>
      </c>
      <c r="R730" s="11">
        <v>0</v>
      </c>
      <c r="S730" s="11">
        <v>0</v>
      </c>
      <c r="T730" s="9">
        <v>0</v>
      </c>
      <c r="U730">
        <v>0</v>
      </c>
      <c r="V730" s="6">
        <v>0</v>
      </c>
      <c r="W730" s="6">
        <v>0</v>
      </c>
      <c r="X730">
        <v>0</v>
      </c>
      <c r="Y730">
        <f>VLOOKUP(C730,Sheet1!$A$1:$H$52,8, FALSE)</f>
        <v>193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1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</row>
    <row r="731" spans="1:105" ht="15" x14ac:dyDescent="0.25">
      <c r="A731">
        <v>1991</v>
      </c>
      <c r="B731">
        <v>30</v>
      </c>
      <c r="C731" t="s">
        <v>23</v>
      </c>
      <c r="D731" s="2">
        <v>17</v>
      </c>
      <c r="E731">
        <v>55.416682000000002</v>
      </c>
      <c r="F731">
        <v>0</v>
      </c>
      <c r="G731">
        <v>34.784983109999999</v>
      </c>
      <c r="H731">
        <v>809680</v>
      </c>
      <c r="I731">
        <v>16298</v>
      </c>
      <c r="J731">
        <f t="shared" si="25"/>
        <v>30575.552871297597</v>
      </c>
      <c r="K731" s="3">
        <v>4.1399999999999997</v>
      </c>
      <c r="L731" s="8">
        <f t="shared" si="26"/>
        <v>7.7667682468506589</v>
      </c>
      <c r="M731" s="14">
        <f>N731*N732*N733*N734*N735*N736*N737*N738*N739*N740*N741*N742*N743*N744*N745*N746*N747*N748*N749*N750*N751*N752*N753*N754*N755*N756*N757</f>
        <v>1.8760309775001593</v>
      </c>
      <c r="N731" s="5">
        <v>1.0423500000000001</v>
      </c>
      <c r="O731">
        <v>1.4470000000000001</v>
      </c>
      <c r="P731">
        <v>2.4649999999999999</v>
      </c>
      <c r="Q731">
        <v>0</v>
      </c>
      <c r="R731" s="11">
        <v>0</v>
      </c>
      <c r="S731" s="11">
        <v>0</v>
      </c>
      <c r="T731" s="9">
        <v>0</v>
      </c>
      <c r="U731">
        <v>0</v>
      </c>
      <c r="V731" s="6">
        <v>0</v>
      </c>
      <c r="W731" s="6">
        <v>0</v>
      </c>
      <c r="X731">
        <v>0</v>
      </c>
      <c r="Y731">
        <f>VLOOKUP(C731,Sheet1!$A$1:$H$52,8, FALSE)</f>
        <v>193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1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</row>
    <row r="732" spans="1:105" ht="15" x14ac:dyDescent="0.25">
      <c r="A732">
        <v>1992</v>
      </c>
      <c r="B732">
        <v>30</v>
      </c>
      <c r="C732" t="s">
        <v>23</v>
      </c>
      <c r="D732" s="2">
        <v>18</v>
      </c>
      <c r="E732">
        <v>61.476782</v>
      </c>
      <c r="F732">
        <v>0</v>
      </c>
      <c r="G732">
        <v>35.463023139999997</v>
      </c>
      <c r="H732">
        <v>825770</v>
      </c>
      <c r="I732">
        <v>16971</v>
      </c>
      <c r="J732">
        <f t="shared" si="25"/>
        <v>30544.559619278753</v>
      </c>
      <c r="K732" s="3">
        <v>4.1900000000000004</v>
      </c>
      <c r="L732" s="8">
        <f t="shared" si="26"/>
        <v>7.54119997671192</v>
      </c>
      <c r="M732" s="13">
        <f>N732*N733*N734*N735*N736*N737*N738*N739*N740*N741*N742*N743*N744*N745*N746*N747*N748*N749*N750*N751*N752*N753*N754*N755*N756*N757</f>
        <v>1.799809063654396</v>
      </c>
      <c r="N732" s="5">
        <v>1.0302880000000001</v>
      </c>
      <c r="O732">
        <v>1.4119999999999999</v>
      </c>
      <c r="P732">
        <v>2.4750000000000001</v>
      </c>
      <c r="Q732">
        <v>0</v>
      </c>
      <c r="R732" s="11">
        <v>0</v>
      </c>
      <c r="S732" s="11">
        <v>0</v>
      </c>
      <c r="T732" s="9">
        <v>0</v>
      </c>
      <c r="U732">
        <v>0</v>
      </c>
      <c r="V732" s="6">
        <v>0</v>
      </c>
      <c r="W732" s="6">
        <v>0</v>
      </c>
      <c r="X732">
        <v>0</v>
      </c>
      <c r="Y732">
        <f>VLOOKUP(C732,Sheet1!$A$1:$H$52,8, FALSE)</f>
        <v>193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1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</row>
    <row r="733" spans="1:105" ht="15" x14ac:dyDescent="0.25">
      <c r="A733">
        <v>1993</v>
      </c>
      <c r="B733">
        <v>30</v>
      </c>
      <c r="C733" t="s">
        <v>23</v>
      </c>
      <c r="D733" s="2">
        <v>14.7</v>
      </c>
      <c r="E733">
        <v>57.534906999999997</v>
      </c>
      <c r="F733">
        <v>0</v>
      </c>
      <c r="G733">
        <v>32.324064079999999</v>
      </c>
      <c r="H733">
        <v>844761</v>
      </c>
      <c r="I733">
        <v>17950</v>
      </c>
      <c r="J733">
        <f t="shared" si="25"/>
        <v>31356.836819021864</v>
      </c>
      <c r="K733" s="3">
        <v>4.3600000000000003</v>
      </c>
      <c r="L733" s="8">
        <f t="shared" si="26"/>
        <v>7.616479583896119</v>
      </c>
      <c r="M733" s="13">
        <f>N733*N734*N735*N736*N737*N738*N739*N740*N741*N742*N743*N744*N745*N746*N747*N748*N749*N750*N751*N752*N753*N754*N755*N756*N757</f>
        <v>1.7468989871321372</v>
      </c>
      <c r="N733" s="5">
        <v>1.029517</v>
      </c>
      <c r="O733">
        <v>1.385</v>
      </c>
      <c r="P733">
        <v>2.3620000000000001</v>
      </c>
      <c r="Q733">
        <v>0</v>
      </c>
      <c r="R733" s="11">
        <v>0</v>
      </c>
      <c r="S733" s="11">
        <v>0</v>
      </c>
      <c r="T733" s="9">
        <v>0</v>
      </c>
      <c r="U733">
        <v>0</v>
      </c>
      <c r="V733" s="6">
        <v>0</v>
      </c>
      <c r="W733" s="6">
        <v>0</v>
      </c>
      <c r="X733">
        <v>0</v>
      </c>
      <c r="Y733">
        <f>VLOOKUP(C733,Sheet1!$A$1:$H$52,8, FALSE)</f>
        <v>193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1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</row>
    <row r="734" spans="1:105" ht="15" x14ac:dyDescent="0.25">
      <c r="A734">
        <v>1994</v>
      </c>
      <c r="B734">
        <v>30</v>
      </c>
      <c r="C734" t="s">
        <v>23</v>
      </c>
      <c r="D734" s="2">
        <v>17.399999999999999</v>
      </c>
      <c r="E734">
        <v>61.179358999999998</v>
      </c>
      <c r="F734">
        <v>0</v>
      </c>
      <c r="G734">
        <v>34.823845409999997</v>
      </c>
      <c r="H734">
        <v>861306</v>
      </c>
      <c r="I734">
        <v>18095</v>
      </c>
      <c r="J734">
        <f t="shared" si="25"/>
        <v>30703.851584923836</v>
      </c>
      <c r="K734" s="3">
        <v>4.51</v>
      </c>
      <c r="L734" s="8">
        <f t="shared" si="26"/>
        <v>7.6526317020174908</v>
      </c>
      <c r="M734" s="13">
        <f>N734*N735*N736*N737*N738*N739*N740*N741*N742*N743*N744*N745*N746*N747*N748*N749*N750*N751*N752*N753*N754*N755*N756*N757</f>
        <v>1.6968141246158517</v>
      </c>
      <c r="N734" s="5">
        <v>1.0260739999999999</v>
      </c>
      <c r="O734">
        <v>1.355</v>
      </c>
      <c r="P734">
        <v>2.4089999999999998</v>
      </c>
      <c r="Q734">
        <v>0</v>
      </c>
      <c r="R734" s="11">
        <v>0</v>
      </c>
      <c r="S734" s="11">
        <v>0</v>
      </c>
      <c r="T734" s="9">
        <v>0</v>
      </c>
      <c r="U734">
        <v>0</v>
      </c>
      <c r="V734" s="6">
        <v>0</v>
      </c>
      <c r="W734" s="6">
        <v>0</v>
      </c>
      <c r="X734">
        <v>0</v>
      </c>
      <c r="Y734">
        <f>VLOOKUP(C734,Sheet1!$A$1:$H$52,8, FALSE)</f>
        <v>193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1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</row>
    <row r="735" spans="1:105" ht="15" x14ac:dyDescent="0.25">
      <c r="A735">
        <v>1995</v>
      </c>
      <c r="B735">
        <v>30</v>
      </c>
      <c r="C735" t="s">
        <v>23</v>
      </c>
      <c r="D735" s="2">
        <v>16.399999999999999</v>
      </c>
      <c r="E735">
        <v>57.179205000000003</v>
      </c>
      <c r="F735">
        <v>0</v>
      </c>
      <c r="G735">
        <v>33.796039800000003</v>
      </c>
      <c r="H735">
        <v>876553</v>
      </c>
      <c r="I735">
        <v>18728</v>
      </c>
      <c r="J735">
        <f t="shared" si="25"/>
        <v>30970.412393068793</v>
      </c>
      <c r="K735" s="3">
        <v>4.6500000000000004</v>
      </c>
      <c r="L735" s="8">
        <f t="shared" si="26"/>
        <v>7.6896848370231687</v>
      </c>
      <c r="M735" s="13">
        <f>N735*N736*N737*N738*N739*N740*N741*N742*N743*N744*N745*N746*N747*N748*N749*N750*N751*N752*N753*N754*N755*N756*N757</f>
        <v>1.6536956638759501</v>
      </c>
      <c r="N735" s="5">
        <v>1.028054</v>
      </c>
      <c r="O735">
        <v>1.3180000000000001</v>
      </c>
      <c r="P735">
        <v>2.5859999999999999</v>
      </c>
      <c r="Q735">
        <v>0</v>
      </c>
      <c r="R735" s="11">
        <v>0</v>
      </c>
      <c r="S735" s="11">
        <v>0</v>
      </c>
      <c r="T735" s="9">
        <v>0</v>
      </c>
      <c r="U735">
        <v>0</v>
      </c>
      <c r="V735" s="6">
        <v>0</v>
      </c>
      <c r="W735" s="6">
        <v>0</v>
      </c>
      <c r="X735">
        <v>0</v>
      </c>
      <c r="Y735">
        <f>VLOOKUP(C735,Sheet1!$A$1:$H$52,8, FALSE)</f>
        <v>193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1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</row>
    <row r="736" spans="1:105" ht="15" x14ac:dyDescent="0.25">
      <c r="A736">
        <v>1996</v>
      </c>
      <c r="B736">
        <v>30</v>
      </c>
      <c r="C736" t="s">
        <v>23</v>
      </c>
      <c r="D736" s="2">
        <v>13.7</v>
      </c>
      <c r="E736">
        <v>50.811174999999999</v>
      </c>
      <c r="F736">
        <v>0</v>
      </c>
      <c r="G736">
        <v>30.22869206</v>
      </c>
      <c r="H736">
        <v>886254</v>
      </c>
      <c r="I736">
        <v>19411</v>
      </c>
      <c r="J736">
        <f t="shared" si="25"/>
        <v>31223.930388380431</v>
      </c>
      <c r="K736" s="3">
        <v>4.72</v>
      </c>
      <c r="L736" s="8">
        <f t="shared" si="26"/>
        <v>7.5924450792414424</v>
      </c>
      <c r="M736" s="13">
        <f>N736*N737*N738*N739*N740*N741*N742*N743*N744*N745*N746*N747*N748*N749*N750*N751*N752*N753*N754*N755*N756*N757</f>
        <v>1.6085688727206446</v>
      </c>
      <c r="N736" s="5">
        <v>1.029312</v>
      </c>
      <c r="O736">
        <v>1.2889999999999999</v>
      </c>
      <c r="P736">
        <v>3.0339999999999998</v>
      </c>
      <c r="Q736">
        <v>0</v>
      </c>
      <c r="R736" s="11">
        <v>0</v>
      </c>
      <c r="S736" s="11">
        <v>0</v>
      </c>
      <c r="T736" s="9">
        <v>0</v>
      </c>
      <c r="U736">
        <v>0</v>
      </c>
      <c r="V736" s="6">
        <v>0</v>
      </c>
      <c r="W736" s="6">
        <v>0</v>
      </c>
      <c r="X736">
        <v>0</v>
      </c>
      <c r="Y736">
        <f>VLOOKUP(C736,Sheet1!$A$1:$H$52,8, FALSE)</f>
        <v>193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1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</row>
    <row r="737" spans="1:105" ht="15" x14ac:dyDescent="0.25">
      <c r="A737">
        <v>1997</v>
      </c>
      <c r="B737">
        <v>30</v>
      </c>
      <c r="C737" t="s">
        <v>23</v>
      </c>
      <c r="D737" s="2">
        <v>15.9</v>
      </c>
      <c r="E737">
        <v>53.646655000000003</v>
      </c>
      <c r="F737">
        <v>0</v>
      </c>
      <c r="G737">
        <v>32.434828029999998</v>
      </c>
      <c r="H737">
        <v>889865</v>
      </c>
      <c r="I737">
        <v>20159</v>
      </c>
      <c r="J737">
        <f t="shared" si="25"/>
        <v>31503.703352506785</v>
      </c>
      <c r="K737" s="3">
        <v>5.2</v>
      </c>
      <c r="L737" s="8">
        <f t="shared" si="26"/>
        <v>8.126358322984041</v>
      </c>
      <c r="M737" s="13">
        <f>N737*N738*N739*N740*N741*N742*N743*N744*N745*N746*N747*N748*N749*N750*N751*N752*N753*N754*N755*N756*N757</f>
        <v>1.5627612159584694</v>
      </c>
      <c r="N737" s="5">
        <v>1.023377</v>
      </c>
      <c r="O737">
        <v>1.2729999999999999</v>
      </c>
      <c r="P737">
        <v>2.7879999999999998</v>
      </c>
      <c r="Q737">
        <v>0</v>
      </c>
      <c r="R737" s="11">
        <v>0</v>
      </c>
      <c r="S737" s="11">
        <v>0</v>
      </c>
      <c r="T737" s="9">
        <v>0</v>
      </c>
      <c r="U737">
        <v>0</v>
      </c>
      <c r="V737" s="6">
        <v>0</v>
      </c>
      <c r="W737" s="6">
        <v>0</v>
      </c>
      <c r="X737">
        <v>0</v>
      </c>
      <c r="Y737">
        <f>VLOOKUP(C737,Sheet1!$A$1:$H$52,8, FALSE)</f>
        <v>193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1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</row>
    <row r="738" spans="1:105" ht="15" x14ac:dyDescent="0.25">
      <c r="A738">
        <v>1998</v>
      </c>
      <c r="B738">
        <v>30</v>
      </c>
      <c r="C738" t="s">
        <v>23</v>
      </c>
      <c r="D738" s="2">
        <v>18.2</v>
      </c>
      <c r="E738">
        <v>56.886643999999997</v>
      </c>
      <c r="F738">
        <v>0</v>
      </c>
      <c r="G738">
        <v>34.14493264</v>
      </c>
      <c r="H738">
        <v>892431</v>
      </c>
      <c r="I738">
        <v>21494</v>
      </c>
      <c r="J738">
        <f t="shared" si="25"/>
        <v>32822.693470550279</v>
      </c>
      <c r="K738" s="3">
        <v>4.8</v>
      </c>
      <c r="L738" s="8">
        <f t="shared" si="26"/>
        <v>7.3299027011557332</v>
      </c>
      <c r="M738" s="13">
        <f>N738*N739*N740*N741*N742*N743*N744*N745*N746*N747*N748*N749*N750*N751*N752*N753*N754*N755*N756*N757</f>
        <v>1.5270630627407777</v>
      </c>
      <c r="N738" s="5">
        <v>1.015523</v>
      </c>
      <c r="O738">
        <v>1.252</v>
      </c>
      <c r="P738">
        <v>2.0790000000000002</v>
      </c>
      <c r="Q738">
        <v>0</v>
      </c>
      <c r="R738" s="11">
        <v>0</v>
      </c>
      <c r="S738" s="11">
        <v>0</v>
      </c>
      <c r="T738" s="9">
        <v>0</v>
      </c>
      <c r="U738">
        <v>0</v>
      </c>
      <c r="V738" s="6">
        <v>0</v>
      </c>
      <c r="W738" s="6">
        <v>0</v>
      </c>
      <c r="X738">
        <v>0</v>
      </c>
      <c r="Y738">
        <f>VLOOKUP(C738,Sheet1!$A$1:$H$52,8, FALSE)</f>
        <v>193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1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</row>
    <row r="739" spans="1:105" ht="15" x14ac:dyDescent="0.25">
      <c r="A739">
        <v>1999</v>
      </c>
      <c r="B739">
        <v>30</v>
      </c>
      <c r="C739" t="s">
        <v>23</v>
      </c>
      <c r="D739" s="2">
        <v>18.3</v>
      </c>
      <c r="E739">
        <v>53.302861999999998</v>
      </c>
      <c r="F739">
        <v>0</v>
      </c>
      <c r="G739">
        <v>34.459409700000002</v>
      </c>
      <c r="H739">
        <v>897507</v>
      </c>
      <c r="I739">
        <v>21830</v>
      </c>
      <c r="J739">
        <f t="shared" si="25"/>
        <v>32826.225166373588</v>
      </c>
      <c r="K739" s="3">
        <v>4.7699999999999996</v>
      </c>
      <c r="L739" s="8">
        <f t="shared" si="26"/>
        <v>7.1727482383693077</v>
      </c>
      <c r="M739" s="13">
        <f>N739*N740*N741*N742*N743*N744*N745*N746*N747*N748*N749*N750*N751*N752*N753*N754*N755*N756*N757</f>
        <v>1.5037208046895825</v>
      </c>
      <c r="N739" s="5">
        <v>1.0218799999999999</v>
      </c>
      <c r="O739">
        <v>1.216</v>
      </c>
      <c r="P739">
        <v>2.4359999999999999</v>
      </c>
      <c r="Q739">
        <v>0</v>
      </c>
      <c r="R739" s="11">
        <v>0</v>
      </c>
      <c r="S739" s="11">
        <v>0</v>
      </c>
      <c r="T739" s="9">
        <v>0</v>
      </c>
      <c r="U739">
        <v>0</v>
      </c>
      <c r="V739" s="6">
        <v>0</v>
      </c>
      <c r="W739" s="6">
        <v>0</v>
      </c>
      <c r="X739">
        <v>0</v>
      </c>
      <c r="Y739">
        <f>VLOOKUP(C739,Sheet1!$A$1:$H$52,8, FALSE)</f>
        <v>193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1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</row>
    <row r="740" spans="1:105" ht="15" x14ac:dyDescent="0.25">
      <c r="A740">
        <v>2000</v>
      </c>
      <c r="B740">
        <v>30</v>
      </c>
      <c r="C740" t="s">
        <v>23</v>
      </c>
      <c r="D740" s="2">
        <v>17.5</v>
      </c>
      <c r="E740">
        <v>57.851678</v>
      </c>
      <c r="F740">
        <v>0</v>
      </c>
      <c r="G740">
        <v>33.634607430000003</v>
      </c>
      <c r="H740">
        <v>903773</v>
      </c>
      <c r="I740">
        <v>23094</v>
      </c>
      <c r="J740">
        <f t="shared" si="25"/>
        <v>33983.372082339636</v>
      </c>
      <c r="K740" s="3">
        <v>5</v>
      </c>
      <c r="L740" s="8">
        <f t="shared" si="26"/>
        <v>7.3576193128820542</v>
      </c>
      <c r="M740" s="13">
        <f>N740*N741*N742*N743*N744*N745*N746*N747*N748*N749*N750*N751*N752*N753*N754*N755*N756*N757</f>
        <v>1.4715238625764109</v>
      </c>
      <c r="N740" s="5">
        <v>1.0337689999999999</v>
      </c>
      <c r="O740">
        <v>1.2</v>
      </c>
      <c r="P740">
        <v>4.2939999999999996</v>
      </c>
      <c r="Q740">
        <v>0</v>
      </c>
      <c r="R740" s="11">
        <v>0</v>
      </c>
      <c r="S740" s="11">
        <v>0</v>
      </c>
      <c r="T740" s="9">
        <v>0</v>
      </c>
      <c r="U740">
        <v>0</v>
      </c>
      <c r="V740" s="6">
        <v>0</v>
      </c>
      <c r="W740" s="6">
        <v>0</v>
      </c>
      <c r="X740">
        <v>0</v>
      </c>
      <c r="Y740">
        <f>VLOOKUP(C740,Sheet1!$A$1:$H$52,8, FALSE)</f>
        <v>193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1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</row>
    <row r="741" spans="1:105" ht="15" x14ac:dyDescent="0.25">
      <c r="A741">
        <v>2001</v>
      </c>
      <c r="B741">
        <v>30</v>
      </c>
      <c r="C741" t="s">
        <v>23</v>
      </c>
      <c r="D741" s="2">
        <v>18.2</v>
      </c>
      <c r="E741">
        <v>64.743398999999997</v>
      </c>
      <c r="F741">
        <v>0</v>
      </c>
      <c r="G741">
        <v>34.829735560000003</v>
      </c>
      <c r="H741">
        <v>906961</v>
      </c>
      <c r="I741">
        <v>23985</v>
      </c>
      <c r="J741">
        <f t="shared" si="25"/>
        <v>34141.573063126496</v>
      </c>
      <c r="K741" s="3">
        <v>6.48</v>
      </c>
      <c r="L741" s="8">
        <f t="shared" si="26"/>
        <v>9.2239897206195423</v>
      </c>
      <c r="M741" s="13">
        <f>N741*N742*N743*N744*N745*N746*N747*N748*N749*N750*N751*N752*N753*N754*N755*N756*N757</f>
        <v>1.423455203799312</v>
      </c>
      <c r="N741" s="5">
        <v>1.028262</v>
      </c>
      <c r="O741">
        <v>1.232</v>
      </c>
      <c r="P741">
        <v>3.726</v>
      </c>
      <c r="Q741">
        <v>0</v>
      </c>
      <c r="R741" s="11">
        <v>0</v>
      </c>
      <c r="S741" s="11">
        <v>0</v>
      </c>
      <c r="T741" s="9">
        <v>0</v>
      </c>
      <c r="U741">
        <v>0</v>
      </c>
      <c r="V741" s="6">
        <v>0</v>
      </c>
      <c r="W741" s="6">
        <v>0</v>
      </c>
      <c r="X741">
        <v>0</v>
      </c>
      <c r="Y741">
        <f>VLOOKUP(C741,Sheet1!$A$1:$H$52,8, FALSE)</f>
        <v>193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1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1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</row>
    <row r="742" spans="1:105" ht="15" x14ac:dyDescent="0.25">
      <c r="A742">
        <v>2002</v>
      </c>
      <c r="B742">
        <v>30</v>
      </c>
      <c r="C742" t="s">
        <v>23</v>
      </c>
      <c r="D742" s="2">
        <v>16.5</v>
      </c>
      <c r="E742">
        <v>58.975200999999998</v>
      </c>
      <c r="F742">
        <v>0</v>
      </c>
      <c r="G742">
        <v>32.836900239999999</v>
      </c>
      <c r="H742">
        <v>911667</v>
      </c>
      <c r="I742">
        <v>24526</v>
      </c>
      <c r="J742">
        <f t="shared" si="25"/>
        <v>33952.107856151379</v>
      </c>
      <c r="K742" s="3">
        <v>5.7</v>
      </c>
      <c r="L742" s="8">
        <f t="shared" si="26"/>
        <v>7.8906880363721301</v>
      </c>
      <c r="M742" s="13">
        <f>N742*N743*N744*N745*N746*N747*N748*N749*N750*N751*N752*N753*N754*N755*N756*N757</f>
        <v>1.3843312344512508</v>
      </c>
      <c r="N742" s="5">
        <v>1.01586</v>
      </c>
      <c r="O742">
        <v>1.25</v>
      </c>
      <c r="P742">
        <v>3.73</v>
      </c>
      <c r="Q742">
        <v>0</v>
      </c>
      <c r="R742" s="11">
        <v>0</v>
      </c>
      <c r="S742" s="11">
        <v>0</v>
      </c>
      <c r="T742" s="9">
        <v>0</v>
      </c>
      <c r="U742">
        <v>0</v>
      </c>
      <c r="V742" s="6">
        <v>0</v>
      </c>
      <c r="W742" s="6">
        <v>0</v>
      </c>
      <c r="X742">
        <v>0</v>
      </c>
      <c r="Y742">
        <f>VLOOKUP(C742,Sheet1!$A$1:$H$52,8, FALSE)</f>
        <v>193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1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</row>
    <row r="743" spans="1:105" ht="15" x14ac:dyDescent="0.25">
      <c r="A743">
        <v>2003</v>
      </c>
      <c r="B743">
        <v>30</v>
      </c>
      <c r="C743" t="s">
        <v>23</v>
      </c>
      <c r="D743" s="2">
        <v>18.7</v>
      </c>
      <c r="E743">
        <v>62.35821</v>
      </c>
      <c r="F743">
        <v>0</v>
      </c>
      <c r="G743">
        <v>35.019150459999999</v>
      </c>
      <c r="H743">
        <v>919630</v>
      </c>
      <c r="I743">
        <v>26077</v>
      </c>
      <c r="J743">
        <f t="shared" si="25"/>
        <v>35535.610813286527</v>
      </c>
      <c r="K743" s="3">
        <v>6.14</v>
      </c>
      <c r="L743" s="8">
        <f t="shared" si="26"/>
        <v>8.3670917050879794</v>
      </c>
      <c r="M743" s="13">
        <f>N743*N744*N745*N746*N747*N748*N749*N750*N751*N752*N753*N754*N755*N756*N757</f>
        <v>1.3627185187439708</v>
      </c>
      <c r="N743" s="5">
        <v>1.0227010000000001</v>
      </c>
      <c r="O743">
        <v>1.28</v>
      </c>
      <c r="P743">
        <v>4.66</v>
      </c>
      <c r="Q743">
        <v>0</v>
      </c>
      <c r="R743" s="11">
        <v>0</v>
      </c>
      <c r="S743" s="11">
        <v>0</v>
      </c>
      <c r="T743" s="9">
        <v>0</v>
      </c>
      <c r="U743">
        <v>0</v>
      </c>
      <c r="V743" s="6">
        <v>0</v>
      </c>
      <c r="W743" s="6">
        <v>0</v>
      </c>
      <c r="X743">
        <v>0</v>
      </c>
      <c r="Y743">
        <f>VLOOKUP(C743,Sheet1!$A$1:$H$52,8, FALSE)</f>
        <v>193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1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</row>
    <row r="744" spans="1:105" ht="15" x14ac:dyDescent="0.25">
      <c r="A744">
        <v>2004</v>
      </c>
      <c r="B744">
        <v>30</v>
      </c>
      <c r="C744" t="s">
        <v>23</v>
      </c>
      <c r="D744" s="2">
        <v>19.2</v>
      </c>
      <c r="E744">
        <v>62.384906999999998</v>
      </c>
      <c r="F744">
        <v>0</v>
      </c>
      <c r="G744">
        <v>36.346721119999998</v>
      </c>
      <c r="H744">
        <v>930009</v>
      </c>
      <c r="I744">
        <v>27922</v>
      </c>
      <c r="J744">
        <f t="shared" si="25"/>
        <v>37205.230541838857</v>
      </c>
      <c r="K744" s="3">
        <v>6.4</v>
      </c>
      <c r="L744" s="8">
        <f t="shared" si="26"/>
        <v>8.5278087338933002</v>
      </c>
      <c r="M744" s="13">
        <f>N744*N745*N746*N747*N748*N749*N750*N751*N752*N753*N754*N755*N756*N757</f>
        <v>1.332470114670828</v>
      </c>
      <c r="N744" s="5">
        <v>1.026772</v>
      </c>
      <c r="O744">
        <v>1.36</v>
      </c>
      <c r="P744">
        <v>4.7300000000000004</v>
      </c>
      <c r="Q744">
        <v>0</v>
      </c>
      <c r="R744" s="11">
        <v>0</v>
      </c>
      <c r="S744" s="11">
        <v>0</v>
      </c>
      <c r="T744" s="9">
        <v>0</v>
      </c>
      <c r="U744">
        <v>0</v>
      </c>
      <c r="V744" s="6">
        <v>0</v>
      </c>
      <c r="W744" s="6">
        <v>0</v>
      </c>
      <c r="X744">
        <v>0</v>
      </c>
      <c r="Y744">
        <f>VLOOKUP(C744,Sheet1!$A$1:$H$52,8, FALSE)</f>
        <v>193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1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</row>
    <row r="745" spans="1:105" ht="15" x14ac:dyDescent="0.25">
      <c r="A745">
        <v>2005</v>
      </c>
      <c r="B745">
        <v>30</v>
      </c>
      <c r="C745" t="s">
        <v>23</v>
      </c>
      <c r="D745" s="2">
        <v>19.5</v>
      </c>
      <c r="E745">
        <v>61.403706</v>
      </c>
      <c r="F745">
        <v>0</v>
      </c>
      <c r="G745">
        <v>37.131604639999999</v>
      </c>
      <c r="H745">
        <v>940102</v>
      </c>
      <c r="I745">
        <v>29785</v>
      </c>
      <c r="J745">
        <f t="shared" si="25"/>
        <v>38652.809353459801</v>
      </c>
      <c r="K745" s="3">
        <v>6.72</v>
      </c>
      <c r="L745" s="8">
        <f t="shared" si="26"/>
        <v>8.7207278447288861</v>
      </c>
      <c r="M745" s="13">
        <f>N745*N746*N747*N748*N749*N750*N751*N752*N753*N754*N755*N756*N757</f>
        <v>1.2977273578465605</v>
      </c>
      <c r="N745" s="5">
        <v>1.033927</v>
      </c>
      <c r="O745">
        <v>1.54</v>
      </c>
      <c r="P745">
        <v>7.06</v>
      </c>
      <c r="Q745">
        <v>1</v>
      </c>
      <c r="R745" s="11">
        <v>15</v>
      </c>
      <c r="S745" s="11">
        <v>0</v>
      </c>
      <c r="T745" s="9">
        <v>0</v>
      </c>
      <c r="U745">
        <v>0</v>
      </c>
      <c r="V745" s="6">
        <v>0</v>
      </c>
      <c r="W745" s="6">
        <v>0</v>
      </c>
      <c r="X745">
        <v>0</v>
      </c>
      <c r="Y745">
        <f>VLOOKUP(C745,Sheet1!$A$1:$H$52,8, FALSE)</f>
        <v>193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1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</row>
    <row r="746" spans="1:105" ht="15" x14ac:dyDescent="0.25">
      <c r="A746">
        <v>2006</v>
      </c>
      <c r="B746">
        <v>30</v>
      </c>
      <c r="C746" t="s">
        <v>23</v>
      </c>
      <c r="D746" s="2">
        <v>19</v>
      </c>
      <c r="E746">
        <v>59.770305</v>
      </c>
      <c r="F746">
        <v>0</v>
      </c>
      <c r="G746">
        <v>36.772535490000003</v>
      </c>
      <c r="H746">
        <v>952692</v>
      </c>
      <c r="I746">
        <v>31912</v>
      </c>
      <c r="J746">
        <f t="shared" si="25"/>
        <v>40054.158024308716</v>
      </c>
      <c r="K746" s="3">
        <v>6.91</v>
      </c>
      <c r="L746" s="8">
        <f t="shared" si="26"/>
        <v>8.6730456238397231</v>
      </c>
      <c r="M746" s="13">
        <f>N746*N747*N748*N749*N750*N751*N752*N753*N754*N755*N756*N757</f>
        <v>1.2551440844920003</v>
      </c>
      <c r="N746" s="5">
        <v>1.032259</v>
      </c>
      <c r="O746">
        <v>1.69</v>
      </c>
      <c r="P746">
        <v>7.85</v>
      </c>
      <c r="Q746">
        <v>1</v>
      </c>
      <c r="R746" s="11">
        <v>15</v>
      </c>
      <c r="S746" s="11">
        <v>0</v>
      </c>
      <c r="T746" s="9">
        <v>0</v>
      </c>
      <c r="U746">
        <v>0</v>
      </c>
      <c r="V746" s="6">
        <v>0</v>
      </c>
      <c r="W746" s="6">
        <v>0</v>
      </c>
      <c r="X746">
        <v>0</v>
      </c>
      <c r="Y746">
        <f>VLOOKUP(C746,Sheet1!$A$1:$H$52,8, FALSE)</f>
        <v>193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1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</row>
    <row r="747" spans="1:105" ht="15" x14ac:dyDescent="0.25">
      <c r="A747">
        <v>2007</v>
      </c>
      <c r="B747">
        <v>30</v>
      </c>
      <c r="C747" t="s">
        <v>23</v>
      </c>
      <c r="D747" s="2">
        <v>20</v>
      </c>
      <c r="E747">
        <v>60.538463999999998</v>
      </c>
      <c r="F747">
        <v>0</v>
      </c>
      <c r="G747">
        <v>37.852788109999999</v>
      </c>
      <c r="H747">
        <v>964706</v>
      </c>
      <c r="I747">
        <v>33914</v>
      </c>
      <c r="J747">
        <f t="shared" si="25"/>
        <v>41236.701720655088</v>
      </c>
      <c r="K747" s="3">
        <v>7.13</v>
      </c>
      <c r="L747" s="8">
        <f t="shared" si="26"/>
        <v>8.6695076743607586</v>
      </c>
      <c r="M747" s="13">
        <f>N747*N748*N749*N750*N751*N752*N753*N754*N755*N756*N757</f>
        <v>1.21591972992437</v>
      </c>
      <c r="N747" s="5">
        <v>1.028527</v>
      </c>
      <c r="O747">
        <v>1.77</v>
      </c>
      <c r="P747">
        <v>8.64</v>
      </c>
      <c r="Q747">
        <v>1</v>
      </c>
      <c r="R747" s="11">
        <v>15</v>
      </c>
      <c r="S747" s="11">
        <v>0</v>
      </c>
      <c r="T747" s="9">
        <v>0</v>
      </c>
      <c r="U747">
        <v>0</v>
      </c>
      <c r="V747" s="6">
        <v>0</v>
      </c>
      <c r="W747" s="6">
        <v>0</v>
      </c>
      <c r="X747">
        <v>0</v>
      </c>
      <c r="Y747">
        <f>VLOOKUP(C747,Sheet1!$A$1:$H$52,8, FALSE)</f>
        <v>193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1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</row>
    <row r="748" spans="1:105" ht="15" x14ac:dyDescent="0.25">
      <c r="A748">
        <v>2008</v>
      </c>
      <c r="B748">
        <v>30</v>
      </c>
      <c r="C748" t="s">
        <v>23</v>
      </c>
      <c r="D748" s="2">
        <v>20</v>
      </c>
      <c r="E748">
        <v>59.891562999999998</v>
      </c>
      <c r="F748">
        <v>0</v>
      </c>
      <c r="G748">
        <v>36.689412140000002</v>
      </c>
      <c r="H748">
        <v>976415</v>
      </c>
      <c r="I748">
        <v>35253</v>
      </c>
      <c r="J748">
        <f t="shared" si="25"/>
        <v>41675.929012095759</v>
      </c>
      <c r="K748" s="3">
        <v>7.72</v>
      </c>
      <c r="L748" s="8">
        <f t="shared" si="26"/>
        <v>9.1265473001837929</v>
      </c>
      <c r="M748" s="13">
        <f>N748*N749*N750*N751*N752*N753*N754*N755*N756*N757</f>
        <v>1.1821952461377971</v>
      </c>
      <c r="N748" s="5">
        <v>1.0383910000000001</v>
      </c>
      <c r="O748">
        <v>2.0699999999999998</v>
      </c>
      <c r="P748">
        <v>13.62</v>
      </c>
      <c r="Q748">
        <v>1</v>
      </c>
      <c r="R748" s="11">
        <v>15</v>
      </c>
      <c r="S748" s="11">
        <v>0</v>
      </c>
      <c r="T748" s="9">
        <v>0</v>
      </c>
      <c r="U748">
        <v>0</v>
      </c>
      <c r="V748" s="6">
        <v>0</v>
      </c>
      <c r="W748" s="6">
        <v>0</v>
      </c>
      <c r="X748">
        <v>0</v>
      </c>
      <c r="Y748">
        <f>VLOOKUP(C748,Sheet1!$A$1:$H$52,8, FALSE)</f>
        <v>193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1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</row>
    <row r="749" spans="1:105" ht="15" x14ac:dyDescent="0.25">
      <c r="A749">
        <v>2009</v>
      </c>
      <c r="B749">
        <v>30</v>
      </c>
      <c r="C749" t="s">
        <v>23</v>
      </c>
      <c r="D749" s="2">
        <v>17.2</v>
      </c>
      <c r="E749">
        <v>59.045349000000002</v>
      </c>
      <c r="F749">
        <v>0</v>
      </c>
      <c r="G749">
        <v>32.862997100000001</v>
      </c>
      <c r="H749">
        <v>983982</v>
      </c>
      <c r="I749">
        <v>34260</v>
      </c>
      <c r="J749">
        <f t="shared" si="25"/>
        <v>39004.584142852669</v>
      </c>
      <c r="K749" s="3">
        <v>7.58</v>
      </c>
      <c r="L749" s="8">
        <f t="shared" si="26"/>
        <v>8.6297357794169081</v>
      </c>
      <c r="M749" s="13">
        <f>N749*N750*N751*N752*N753*N754*N755*N756*N757</f>
        <v>1.1384875698439192</v>
      </c>
      <c r="N749" s="5">
        <v>0.99644500000000003</v>
      </c>
      <c r="O749">
        <v>2.21</v>
      </c>
      <c r="P749">
        <v>8.98</v>
      </c>
      <c r="Q749">
        <v>1</v>
      </c>
      <c r="R749" s="11">
        <v>15</v>
      </c>
      <c r="S749" s="11">
        <v>0</v>
      </c>
      <c r="T749" s="9">
        <v>0</v>
      </c>
      <c r="U749">
        <v>0</v>
      </c>
      <c r="V749" s="6">
        <v>0</v>
      </c>
      <c r="W749" s="6">
        <v>0</v>
      </c>
      <c r="X749">
        <v>0</v>
      </c>
      <c r="Y749">
        <f>VLOOKUP(C749,Sheet1!$A$1:$H$52,8, FALSE)</f>
        <v>193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1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</row>
    <row r="750" spans="1:105" ht="15" x14ac:dyDescent="0.25">
      <c r="A750">
        <v>2010</v>
      </c>
      <c r="B750">
        <v>30</v>
      </c>
      <c r="C750" t="s">
        <v>23</v>
      </c>
      <c r="D750" s="2">
        <v>20</v>
      </c>
      <c r="E750">
        <v>60.899285999999996</v>
      </c>
      <c r="F750">
        <v>0</v>
      </c>
      <c r="G750">
        <v>34.598844659999997</v>
      </c>
      <c r="H750">
        <v>990697</v>
      </c>
      <c r="I750">
        <v>35896</v>
      </c>
      <c r="J750">
        <f t="shared" si="25"/>
        <v>41012.950847379754</v>
      </c>
      <c r="K750" s="3">
        <v>7.84</v>
      </c>
      <c r="L750" s="8">
        <f t="shared" si="26"/>
        <v>8.95758676853848</v>
      </c>
      <c r="M750" s="13">
        <f>N750*N751*N752*N753*N754*N755*N756*N757</f>
        <v>1.1425493327217449</v>
      </c>
      <c r="N750" s="5">
        <v>1.0164</v>
      </c>
      <c r="O750">
        <v>2.27</v>
      </c>
      <c r="P750">
        <v>12.57</v>
      </c>
      <c r="Q750">
        <v>1</v>
      </c>
      <c r="R750" s="11">
        <v>15</v>
      </c>
      <c r="S750" s="11">
        <v>0</v>
      </c>
      <c r="T750" s="9">
        <v>0</v>
      </c>
      <c r="U750">
        <v>0</v>
      </c>
      <c r="V750" s="6">
        <v>0</v>
      </c>
      <c r="W750" s="6">
        <v>0</v>
      </c>
      <c r="X750">
        <v>0</v>
      </c>
      <c r="Y750">
        <f>VLOOKUP(C750,Sheet1!$A$1:$H$52,8, FALSE)</f>
        <v>193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1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</row>
    <row r="751" spans="1:105" ht="15" x14ac:dyDescent="0.25">
      <c r="A751">
        <v>2011</v>
      </c>
      <c r="B751">
        <v>30</v>
      </c>
      <c r="C751" t="s">
        <v>23</v>
      </c>
      <c r="D751" s="2">
        <v>16.7</v>
      </c>
      <c r="E751">
        <v>55.572602000000003</v>
      </c>
      <c r="F751">
        <v>0</v>
      </c>
      <c r="G751">
        <v>31.48787119</v>
      </c>
      <c r="H751">
        <v>997316</v>
      </c>
      <c r="I751">
        <v>38180</v>
      </c>
      <c r="J751">
        <f t="shared" si="25"/>
        <v>42918.667378311904</v>
      </c>
      <c r="K751" s="3">
        <v>8.23</v>
      </c>
      <c r="L751" s="8">
        <f t="shared" si="26"/>
        <v>9.2514571116685964</v>
      </c>
      <c r="M751" s="13">
        <f>N751*N752*N753*N754*N755*N756*N757</f>
        <v>1.1241138653303275</v>
      </c>
      <c r="N751" s="5">
        <v>1.031568</v>
      </c>
      <c r="O751">
        <v>2.39</v>
      </c>
      <c r="P751">
        <v>18.350000000000001</v>
      </c>
      <c r="Q751">
        <v>1</v>
      </c>
      <c r="R751" s="11">
        <v>15</v>
      </c>
      <c r="S751" s="11">
        <v>0</v>
      </c>
      <c r="T751" s="9">
        <v>0</v>
      </c>
      <c r="U751">
        <v>0</v>
      </c>
      <c r="V751" s="6">
        <v>0</v>
      </c>
      <c r="W751" s="6">
        <v>0</v>
      </c>
      <c r="X751">
        <v>0</v>
      </c>
      <c r="Y751">
        <f>VLOOKUP(C751,Sheet1!$A$1:$H$52,8, FALSE)</f>
        <v>193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1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</row>
    <row r="752" spans="1:105" ht="15" x14ac:dyDescent="0.25">
      <c r="A752">
        <v>2012</v>
      </c>
      <c r="B752">
        <v>30</v>
      </c>
      <c r="C752" t="s">
        <v>23</v>
      </c>
      <c r="D752" s="2">
        <v>15.7</v>
      </c>
      <c r="E752">
        <v>56.553944999999999</v>
      </c>
      <c r="F752">
        <v>0</v>
      </c>
      <c r="G752">
        <v>30.00817653</v>
      </c>
      <c r="H752">
        <v>1003783</v>
      </c>
      <c r="I752">
        <v>40319</v>
      </c>
      <c r="J752">
        <f t="shared" si="25"/>
        <v>43936.169924089809</v>
      </c>
      <c r="K752" s="3">
        <v>8.25</v>
      </c>
      <c r="L752" s="8">
        <f t="shared" si="26"/>
        <v>8.9901386907845158</v>
      </c>
      <c r="M752" s="13">
        <f>N752*N753*N754*N755*N756*N757</f>
        <v>1.0897137807011534</v>
      </c>
      <c r="N752" s="5">
        <v>1.0206930000000001</v>
      </c>
      <c r="O752">
        <v>2.38</v>
      </c>
      <c r="P752">
        <v>21.03</v>
      </c>
      <c r="Q752">
        <v>1</v>
      </c>
      <c r="R752" s="11">
        <v>15</v>
      </c>
      <c r="S752" s="11">
        <v>0</v>
      </c>
      <c r="T752" s="9">
        <v>0</v>
      </c>
      <c r="U752">
        <v>0</v>
      </c>
      <c r="V752" s="6">
        <v>0</v>
      </c>
      <c r="W752" s="6">
        <v>0</v>
      </c>
      <c r="X752">
        <v>0</v>
      </c>
      <c r="Y752">
        <f>VLOOKUP(C752,Sheet1!$A$1:$H$52,8, FALSE)</f>
        <v>193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1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</row>
    <row r="753" spans="1:105" ht="15" x14ac:dyDescent="0.25">
      <c r="A753">
        <v>2013</v>
      </c>
      <c r="B753">
        <v>30</v>
      </c>
      <c r="C753" t="s">
        <v>23</v>
      </c>
      <c r="D753" s="2">
        <v>16.600000000000001</v>
      </c>
      <c r="E753">
        <v>58.393447999999999</v>
      </c>
      <c r="F753">
        <v>0</v>
      </c>
      <c r="G753">
        <v>31.063932399999999</v>
      </c>
      <c r="H753">
        <v>1013569</v>
      </c>
      <c r="I753">
        <v>40176</v>
      </c>
      <c r="J753">
        <f t="shared" si="25"/>
        <v>42892.760951088669</v>
      </c>
      <c r="K753" s="3">
        <v>8.58</v>
      </c>
      <c r="L753" s="8">
        <f t="shared" si="26"/>
        <v>9.1601923775473111</v>
      </c>
      <c r="M753" s="13">
        <f>N753*N754*N755*N756*N757</f>
        <v>1.0676214892246283</v>
      </c>
      <c r="N753" s="5">
        <v>1.014648</v>
      </c>
      <c r="O753">
        <v>2.34</v>
      </c>
      <c r="P753">
        <v>19.260000000000002</v>
      </c>
      <c r="Q753">
        <v>1</v>
      </c>
      <c r="R753" s="11">
        <v>15</v>
      </c>
      <c r="S753" s="11">
        <v>0</v>
      </c>
      <c r="T753" s="9">
        <v>0</v>
      </c>
      <c r="U753">
        <v>0</v>
      </c>
      <c r="V753" s="6">
        <v>0</v>
      </c>
      <c r="W753" s="6">
        <v>0</v>
      </c>
      <c r="X753">
        <v>0</v>
      </c>
      <c r="Y753">
        <f>VLOOKUP(C753,Sheet1!$A$1:$H$52,8, FALSE)</f>
        <v>193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1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</row>
    <row r="754" spans="1:105" ht="15" x14ac:dyDescent="0.25">
      <c r="A754">
        <v>2014</v>
      </c>
      <c r="B754">
        <v>30</v>
      </c>
      <c r="C754" t="s">
        <v>23</v>
      </c>
      <c r="D754" s="2">
        <v>17.3</v>
      </c>
      <c r="E754">
        <v>57.130251999999999</v>
      </c>
      <c r="F754">
        <v>0</v>
      </c>
      <c r="G754">
        <v>31.292005369999998</v>
      </c>
      <c r="H754">
        <v>1021869</v>
      </c>
      <c r="I754">
        <v>41901</v>
      </c>
      <c r="J754">
        <f t="shared" si="25"/>
        <v>44088.59823308295</v>
      </c>
      <c r="K754" s="3">
        <v>8.59</v>
      </c>
      <c r="L754" s="8">
        <f t="shared" si="26"/>
        <v>9.038473039359026</v>
      </c>
      <c r="M754" s="13">
        <f>N754*N755*N756*N757</f>
        <v>1.052208735664613</v>
      </c>
      <c r="N754" s="5">
        <v>1.016222</v>
      </c>
      <c r="O754">
        <v>2.37</v>
      </c>
      <c r="P754">
        <v>18.3</v>
      </c>
      <c r="Q754">
        <v>1</v>
      </c>
      <c r="R754" s="11">
        <v>15</v>
      </c>
      <c r="S754" s="11">
        <v>0</v>
      </c>
      <c r="T754" s="9">
        <v>0</v>
      </c>
      <c r="U754">
        <v>0</v>
      </c>
      <c r="V754" s="6">
        <v>0</v>
      </c>
      <c r="W754" s="6">
        <v>0</v>
      </c>
      <c r="X754">
        <v>0</v>
      </c>
      <c r="Y754">
        <f>VLOOKUP(C754,Sheet1!$A$1:$H$52,8, FALSE)</f>
        <v>193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1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</row>
    <row r="755" spans="1:105" ht="15" x14ac:dyDescent="0.25">
      <c r="A755">
        <v>2015</v>
      </c>
      <c r="B755">
        <v>30</v>
      </c>
      <c r="C755" t="s">
        <v>23</v>
      </c>
      <c r="D755" s="2">
        <v>17.8</v>
      </c>
      <c r="E755">
        <v>57.901468999999999</v>
      </c>
      <c r="F755">
        <v>0</v>
      </c>
      <c r="G755">
        <v>30.97981309</v>
      </c>
      <c r="H755">
        <v>1030475</v>
      </c>
      <c r="I755">
        <v>43627</v>
      </c>
      <c r="J755">
        <f t="shared" si="25"/>
        <v>45171.93143903603</v>
      </c>
      <c r="K755" s="3">
        <v>8.9</v>
      </c>
      <c r="L755" s="8">
        <f t="shared" si="26"/>
        <v>9.2151692714928988</v>
      </c>
      <c r="M755" s="13">
        <f>N755*N756*N757</f>
        <v>1.0354122776958312</v>
      </c>
      <c r="N755" s="5">
        <v>1.0011859999999999</v>
      </c>
      <c r="O755">
        <v>2.2200000000000002</v>
      </c>
      <c r="P755">
        <v>9.89</v>
      </c>
      <c r="Q755">
        <v>1</v>
      </c>
      <c r="R755" s="11">
        <v>15</v>
      </c>
      <c r="S755" s="11">
        <v>0</v>
      </c>
      <c r="T755" s="9">
        <v>0</v>
      </c>
      <c r="U755">
        <v>0</v>
      </c>
      <c r="V755" s="6">
        <v>0</v>
      </c>
      <c r="W755" s="6">
        <v>0</v>
      </c>
      <c r="X755">
        <v>0</v>
      </c>
      <c r="Y755">
        <f>VLOOKUP(C755,Sheet1!$A$1:$H$52,8, FALSE)</f>
        <v>193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1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1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</row>
    <row r="756" spans="1:105" ht="15" x14ac:dyDescent="0.25">
      <c r="A756">
        <v>2016</v>
      </c>
      <c r="B756">
        <v>30</v>
      </c>
      <c r="C756" t="s">
        <v>23</v>
      </c>
      <c r="D756" s="2">
        <v>16.100000000000001</v>
      </c>
      <c r="E756">
        <v>56.398806999999998</v>
      </c>
      <c r="F756">
        <v>0</v>
      </c>
      <c r="G756">
        <v>29.2641004</v>
      </c>
      <c r="H756">
        <v>1040859</v>
      </c>
      <c r="I756">
        <v>44024</v>
      </c>
      <c r="J756">
        <f t="shared" si="25"/>
        <v>45528.992727905985</v>
      </c>
      <c r="K756" s="3">
        <v>8.84</v>
      </c>
      <c r="L756" s="8">
        <f t="shared" si="26"/>
        <v>9.1422018833974406</v>
      </c>
      <c r="M756" s="13">
        <f>N756*N757</f>
        <v>1.0341857334160001</v>
      </c>
      <c r="N756" s="5">
        <v>1.012616</v>
      </c>
      <c r="O756">
        <v>2.11</v>
      </c>
      <c r="P756">
        <v>8.4499999999999993</v>
      </c>
      <c r="Q756">
        <v>1</v>
      </c>
      <c r="R756" s="11">
        <v>15</v>
      </c>
      <c r="S756" s="11">
        <v>0</v>
      </c>
      <c r="T756" s="9">
        <v>0</v>
      </c>
      <c r="U756">
        <v>0</v>
      </c>
      <c r="V756" s="6">
        <v>0</v>
      </c>
      <c r="W756" s="6">
        <v>0</v>
      </c>
      <c r="X756">
        <v>0</v>
      </c>
      <c r="Y756">
        <f>VLOOKUP(C756,Sheet1!$A$1:$H$52,8, FALSE)</f>
        <v>193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1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1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</row>
    <row r="757" spans="1:105" ht="15" x14ac:dyDescent="0.25">
      <c r="A757">
        <v>2017</v>
      </c>
      <c r="B757">
        <v>30</v>
      </c>
      <c r="C757" t="s">
        <v>23</v>
      </c>
      <c r="D757" s="2">
        <v>15.5</v>
      </c>
      <c r="E757">
        <v>55.087336999999998</v>
      </c>
      <c r="F757">
        <v>0</v>
      </c>
      <c r="G757">
        <v>28.934767770000001</v>
      </c>
      <c r="H757">
        <v>1052482</v>
      </c>
      <c r="I757">
        <v>46199</v>
      </c>
      <c r="J757">
        <f t="shared" si="25"/>
        <v>47183.084899000001</v>
      </c>
      <c r="K757" s="3">
        <v>8.92</v>
      </c>
      <c r="L757" s="8">
        <f t="shared" si="26"/>
        <v>9.1100049199999997</v>
      </c>
      <c r="M757" s="13">
        <f>N757</f>
        <v>1.021301</v>
      </c>
      <c r="N757" s="5">
        <v>1.021301</v>
      </c>
      <c r="O757">
        <v>2.06</v>
      </c>
      <c r="P757">
        <v>11</v>
      </c>
      <c r="Q757">
        <v>1</v>
      </c>
      <c r="R757" s="11">
        <v>15</v>
      </c>
      <c r="S757" s="11">
        <v>0</v>
      </c>
      <c r="T757" s="9">
        <v>0</v>
      </c>
      <c r="U757">
        <v>0</v>
      </c>
      <c r="V757" s="6">
        <v>0</v>
      </c>
      <c r="W757" s="6">
        <v>0</v>
      </c>
      <c r="X757">
        <v>0</v>
      </c>
      <c r="Y757">
        <f>VLOOKUP(C757,Sheet1!$A$1:$H$52,8, FALSE)</f>
        <v>193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1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1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</row>
    <row r="758" spans="1:105" ht="15" x14ac:dyDescent="0.25">
      <c r="A758">
        <v>1990</v>
      </c>
      <c r="B758">
        <v>31</v>
      </c>
      <c r="C758" t="s">
        <v>24</v>
      </c>
      <c r="D758" s="2">
        <v>13.3</v>
      </c>
      <c r="E758">
        <v>59.494895</v>
      </c>
      <c r="F758">
        <v>1</v>
      </c>
      <c r="G758">
        <v>20.800272580000001</v>
      </c>
      <c r="H758">
        <v>1581660</v>
      </c>
      <c r="I758">
        <v>18487</v>
      </c>
      <c r="J758">
        <f t="shared" si="25"/>
        <v>34682.184681045444</v>
      </c>
      <c r="K758" s="3">
        <v>5.57</v>
      </c>
      <c r="L758" s="8">
        <f t="shared" si="26"/>
        <v>10.449492544675888</v>
      </c>
      <c r="M758" s="13">
        <f>N758*N759*N760*N761*N762*N763*N764*N765*N766*N767*N768*N769*N770*N771*N772*N773*N774*N775*N776*N777*N778*N779*N780*N781*N782*N783*N784*N785</f>
        <v>1.8760309775001593</v>
      </c>
      <c r="N758" s="5">
        <v>1</v>
      </c>
      <c r="O758">
        <v>1.4550000000000001</v>
      </c>
      <c r="P758">
        <v>3.319</v>
      </c>
      <c r="Q758">
        <v>0</v>
      </c>
      <c r="R758" s="11">
        <v>0</v>
      </c>
      <c r="S758" s="11">
        <v>0</v>
      </c>
      <c r="T758" s="9">
        <v>0</v>
      </c>
      <c r="U758">
        <v>0</v>
      </c>
      <c r="V758" s="6">
        <v>0</v>
      </c>
      <c r="W758" s="6">
        <v>0</v>
      </c>
      <c r="X758">
        <v>0</v>
      </c>
      <c r="Y758">
        <f>VLOOKUP(C758,Sheet1!$A$1:$H$52,8, FALSE)</f>
        <v>173.66666666666666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1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</row>
    <row r="759" spans="1:105" ht="15" x14ac:dyDescent="0.25">
      <c r="A759">
        <v>1991</v>
      </c>
      <c r="B759">
        <v>31</v>
      </c>
      <c r="C759" t="s">
        <v>24</v>
      </c>
      <c r="D759" s="2">
        <v>14.1</v>
      </c>
      <c r="E759">
        <v>59.415126999999998</v>
      </c>
      <c r="F759">
        <v>1</v>
      </c>
      <c r="G759">
        <v>21.15614081</v>
      </c>
      <c r="H759">
        <v>1595919</v>
      </c>
      <c r="I759">
        <v>18989</v>
      </c>
      <c r="J759">
        <f t="shared" si="25"/>
        <v>35623.952231750525</v>
      </c>
      <c r="K759" s="3">
        <v>5.48</v>
      </c>
      <c r="L759" s="8">
        <f t="shared" si="26"/>
        <v>10.280649756700875</v>
      </c>
      <c r="M759" s="14">
        <f>N759*N760*N761*N762*N763*N764*N765*N766*N767*N768*N769*N770*N771*N772*N773*N774*N775*N776*N777*N778*N779*N780*N781*N782*N783*N784*N785</f>
        <v>1.8760309775001593</v>
      </c>
      <c r="N759" s="5">
        <v>1.0423500000000001</v>
      </c>
      <c r="O759">
        <v>1.4470000000000001</v>
      </c>
      <c r="P759">
        <v>2.4649999999999999</v>
      </c>
      <c r="Q759">
        <v>0</v>
      </c>
      <c r="R759" s="11">
        <v>0</v>
      </c>
      <c r="S759" s="11">
        <v>0</v>
      </c>
      <c r="T759" s="9">
        <v>0</v>
      </c>
      <c r="U759">
        <v>0</v>
      </c>
      <c r="V759" s="6">
        <v>0</v>
      </c>
      <c r="W759" s="6">
        <v>0</v>
      </c>
      <c r="X759">
        <v>0</v>
      </c>
      <c r="Y759">
        <f>VLOOKUP(C759,Sheet1!$A$1:$H$52,8, FALSE)</f>
        <v>173.66666666666666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1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</row>
    <row r="760" spans="1:105" ht="15" x14ac:dyDescent="0.25">
      <c r="A760">
        <v>1992</v>
      </c>
      <c r="B760">
        <v>31</v>
      </c>
      <c r="C760" t="s">
        <v>24</v>
      </c>
      <c r="D760" s="2">
        <v>13</v>
      </c>
      <c r="E760">
        <v>58.263424999999998</v>
      </c>
      <c r="F760">
        <v>1</v>
      </c>
      <c r="G760">
        <v>20.248130360000001</v>
      </c>
      <c r="H760">
        <v>1611687</v>
      </c>
      <c r="I760">
        <v>19984</v>
      </c>
      <c r="J760">
        <f t="shared" si="25"/>
        <v>35967.384328069449</v>
      </c>
      <c r="K760" s="3">
        <v>5.53</v>
      </c>
      <c r="L760" s="8">
        <f t="shared" si="26"/>
        <v>9.9529441220088106</v>
      </c>
      <c r="M760" s="13">
        <f>N760*N761*N762*N763*N764*N765*N766*N767*N768*N769*N770*N771*N772*N773*N774*N775*N776*N777*N778*N779*N780*N781*N782*N783*N784*N785</f>
        <v>1.799809063654396</v>
      </c>
      <c r="N760" s="5">
        <v>1.0302880000000001</v>
      </c>
      <c r="O760">
        <v>1.4119999999999999</v>
      </c>
      <c r="P760">
        <v>2.4750000000000001</v>
      </c>
      <c r="Q760">
        <v>0</v>
      </c>
      <c r="R760" s="11">
        <v>0</v>
      </c>
      <c r="S760" s="11">
        <v>0</v>
      </c>
      <c r="T760" s="9">
        <v>0</v>
      </c>
      <c r="U760">
        <v>0</v>
      </c>
      <c r="V760" s="6">
        <v>0</v>
      </c>
      <c r="W760" s="6">
        <v>0</v>
      </c>
      <c r="X760">
        <v>0</v>
      </c>
      <c r="Y760">
        <f>VLOOKUP(C760,Sheet1!$A$1:$H$52,8, FALSE)</f>
        <v>173.66666666666666</v>
      </c>
      <c r="Z760">
        <v>0</v>
      </c>
      <c r="AA760">
        <v>0</v>
      </c>
      <c r="AB760">
        <v>1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1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</row>
    <row r="761" spans="1:105" ht="15" x14ac:dyDescent="0.25">
      <c r="A761">
        <v>1993</v>
      </c>
      <c r="B761">
        <v>31</v>
      </c>
      <c r="C761" t="s">
        <v>24</v>
      </c>
      <c r="D761" s="2">
        <v>15.2</v>
      </c>
      <c r="E761">
        <v>61.965102000000002</v>
      </c>
      <c r="F761">
        <v>1</v>
      </c>
      <c r="G761">
        <v>22.096846889999998</v>
      </c>
      <c r="H761">
        <v>1625590</v>
      </c>
      <c r="I761">
        <v>20478</v>
      </c>
      <c r="J761">
        <f t="shared" si="25"/>
        <v>35772.997458491904</v>
      </c>
      <c r="K761" s="3">
        <v>5.54</v>
      </c>
      <c r="L761" s="8">
        <f t="shared" si="26"/>
        <v>9.6778203887120409</v>
      </c>
      <c r="M761" s="13">
        <f>N761*N762*N763*N764*N765*N766*N767*N768*N769*N770*N771*N772*N773*N774*N775*N776*N777*N778*N779*N780*N781*N782*N783*N784*N785</f>
        <v>1.7468989871321372</v>
      </c>
      <c r="N761" s="5">
        <v>1.029517</v>
      </c>
      <c r="O761">
        <v>1.385</v>
      </c>
      <c r="P761">
        <v>2.3620000000000001</v>
      </c>
      <c r="Q761">
        <v>0</v>
      </c>
      <c r="R761" s="11">
        <v>0</v>
      </c>
      <c r="S761" s="11">
        <v>0</v>
      </c>
      <c r="T761" s="9">
        <v>0</v>
      </c>
      <c r="U761">
        <v>0</v>
      </c>
      <c r="V761" s="6">
        <v>0</v>
      </c>
      <c r="W761" s="6">
        <v>0</v>
      </c>
      <c r="X761">
        <v>0</v>
      </c>
      <c r="Y761">
        <f>VLOOKUP(C761,Sheet1!$A$1:$H$52,8, FALSE)</f>
        <v>173.66666666666666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1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</row>
    <row r="762" spans="1:105" ht="15" x14ac:dyDescent="0.25">
      <c r="A762">
        <v>1994</v>
      </c>
      <c r="B762">
        <v>31</v>
      </c>
      <c r="C762" t="s">
        <v>24</v>
      </c>
      <c r="D762" s="2">
        <v>14.7</v>
      </c>
      <c r="E762">
        <v>61.630409</v>
      </c>
      <c r="F762">
        <v>1</v>
      </c>
      <c r="G762">
        <v>21.88763161</v>
      </c>
      <c r="H762">
        <v>1639041</v>
      </c>
      <c r="I762">
        <v>21617</v>
      </c>
      <c r="J762">
        <f t="shared" si="25"/>
        <v>36680.030931820867</v>
      </c>
      <c r="K762" s="3">
        <v>5.49</v>
      </c>
      <c r="L762" s="8">
        <f t="shared" si="26"/>
        <v>9.3155095441410261</v>
      </c>
      <c r="M762" s="13">
        <f>N762*N763*N764*N765*N766*N767*N768*N769*N770*N771*N772*N773*N774*N775*N776*N777*N778*N779*N780*N781*N782*N783*N784*N785</f>
        <v>1.6968141246158517</v>
      </c>
      <c r="N762" s="5">
        <v>1.0260739999999999</v>
      </c>
      <c r="O762">
        <v>1.355</v>
      </c>
      <c r="P762">
        <v>2.4089999999999998</v>
      </c>
      <c r="Q762">
        <v>0</v>
      </c>
      <c r="R762" s="11">
        <v>0</v>
      </c>
      <c r="S762" s="11">
        <v>0</v>
      </c>
      <c r="T762" s="9">
        <v>0</v>
      </c>
      <c r="U762">
        <v>0</v>
      </c>
      <c r="V762" s="6">
        <v>0</v>
      </c>
      <c r="W762" s="6">
        <v>0</v>
      </c>
      <c r="X762">
        <v>0</v>
      </c>
      <c r="Y762">
        <f>VLOOKUP(C762,Sheet1!$A$1:$H$52,8, FALSE)</f>
        <v>173.66666666666666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1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</row>
    <row r="763" spans="1:105" ht="15" x14ac:dyDescent="0.25">
      <c r="A763">
        <v>1995</v>
      </c>
      <c r="B763">
        <v>31</v>
      </c>
      <c r="C763" t="s">
        <v>24</v>
      </c>
      <c r="D763" s="2">
        <v>16.600000000000001</v>
      </c>
      <c r="E763">
        <v>60.528984999999999</v>
      </c>
      <c r="F763">
        <v>1</v>
      </c>
      <c r="G763">
        <v>23.192062159999999</v>
      </c>
      <c r="H763">
        <v>1656992</v>
      </c>
      <c r="I763">
        <v>22593</v>
      </c>
      <c r="J763">
        <f t="shared" si="25"/>
        <v>37361.946133949343</v>
      </c>
      <c r="K763" s="3">
        <v>5.4</v>
      </c>
      <c r="L763" s="8">
        <f t="shared" si="26"/>
        <v>8.9299565849301317</v>
      </c>
      <c r="M763" s="13">
        <f>N763*N764*N765*N766*N767*N768*N769*N770*N771*N772*N773*N774*N775*N776*N777*N778*N779*N780*N781*N782*N783*N784*N785</f>
        <v>1.6536956638759501</v>
      </c>
      <c r="N763" s="5">
        <v>1.028054</v>
      </c>
      <c r="O763">
        <v>1.3180000000000001</v>
      </c>
      <c r="P763">
        <v>2.5859999999999999</v>
      </c>
      <c r="Q763">
        <v>0</v>
      </c>
      <c r="R763" s="11">
        <v>0</v>
      </c>
      <c r="S763" s="11">
        <v>0</v>
      </c>
      <c r="T763" s="9">
        <v>0</v>
      </c>
      <c r="U763">
        <v>0</v>
      </c>
      <c r="V763" s="6">
        <v>0</v>
      </c>
      <c r="W763" s="6">
        <v>0</v>
      </c>
      <c r="X763">
        <v>0</v>
      </c>
      <c r="Y763">
        <f>VLOOKUP(C763,Sheet1!$A$1:$H$52,8, FALSE)</f>
        <v>173.66666666666666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1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</row>
    <row r="764" spans="1:105" ht="15" x14ac:dyDescent="0.25">
      <c r="A764">
        <v>1996</v>
      </c>
      <c r="B764">
        <v>31</v>
      </c>
      <c r="C764" t="s">
        <v>24</v>
      </c>
      <c r="D764" s="2">
        <v>16.600000000000001</v>
      </c>
      <c r="E764">
        <v>57.982197999999997</v>
      </c>
      <c r="F764">
        <v>1</v>
      </c>
      <c r="G764">
        <v>23.63529642</v>
      </c>
      <c r="H764">
        <v>1673740</v>
      </c>
      <c r="I764">
        <v>24371</v>
      </c>
      <c r="J764">
        <f t="shared" si="25"/>
        <v>39202.431997074833</v>
      </c>
      <c r="K764" s="3">
        <v>5.32</v>
      </c>
      <c r="L764" s="8">
        <f t="shared" si="26"/>
        <v>8.5575864028738291</v>
      </c>
      <c r="M764" s="13">
        <f>N764*N765*N766*N767*N768*N769*N770*N771*N772*N773*N774*N775*N776*N777*N778*N779*N780*N781*N782*N783*N784*N785</f>
        <v>1.6085688727206446</v>
      </c>
      <c r="N764" s="5">
        <v>1.029312</v>
      </c>
      <c r="O764">
        <v>1.2889999999999999</v>
      </c>
      <c r="P764">
        <v>3.0339999999999998</v>
      </c>
      <c r="Q764">
        <v>0</v>
      </c>
      <c r="R764" s="11">
        <v>0</v>
      </c>
      <c r="S764" s="11">
        <v>0</v>
      </c>
      <c r="T764" s="9">
        <v>0</v>
      </c>
      <c r="U764">
        <v>0</v>
      </c>
      <c r="V764" s="6">
        <v>0</v>
      </c>
      <c r="W764" s="6">
        <v>0</v>
      </c>
      <c r="X764">
        <v>0</v>
      </c>
      <c r="Y764">
        <f>VLOOKUP(C764,Sheet1!$A$1:$H$52,8, FALSE)</f>
        <v>173.66666666666666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1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</row>
    <row r="765" spans="1:105" ht="15" x14ac:dyDescent="0.25">
      <c r="A765">
        <v>1997</v>
      </c>
      <c r="B765">
        <v>31</v>
      </c>
      <c r="C765" t="s">
        <v>24</v>
      </c>
      <c r="D765" s="2">
        <v>17.8</v>
      </c>
      <c r="E765">
        <v>58.802953000000002</v>
      </c>
      <c r="F765">
        <v>1</v>
      </c>
      <c r="G765">
        <v>24.240872079999999</v>
      </c>
      <c r="H765">
        <v>1686418</v>
      </c>
      <c r="I765">
        <v>24915</v>
      </c>
      <c r="J765">
        <f t="shared" si="25"/>
        <v>38936.195695605267</v>
      </c>
      <c r="K765" s="3">
        <v>5.3</v>
      </c>
      <c r="L765" s="8">
        <f t="shared" si="26"/>
        <v>8.2826344445798874</v>
      </c>
      <c r="M765" s="13">
        <f>N765*N766*N767*N768*N769*N770*N771*N772*N773*N774*N775*N776*N777*N778*N779*N780*N781*N782*N783*N784*N785</f>
        <v>1.5627612159584694</v>
      </c>
      <c r="N765" s="5">
        <v>1.023377</v>
      </c>
      <c r="O765">
        <v>1.2729999999999999</v>
      </c>
      <c r="P765">
        <v>2.7879999999999998</v>
      </c>
      <c r="Q765">
        <v>0</v>
      </c>
      <c r="R765" s="11">
        <v>0</v>
      </c>
      <c r="S765" s="11">
        <v>0</v>
      </c>
      <c r="T765" s="9">
        <v>0</v>
      </c>
      <c r="U765">
        <v>0</v>
      </c>
      <c r="V765" s="6">
        <v>0</v>
      </c>
      <c r="W765" s="6">
        <v>0</v>
      </c>
      <c r="X765">
        <v>0</v>
      </c>
      <c r="Y765">
        <f>VLOOKUP(C765,Sheet1!$A$1:$H$52,8, FALSE)</f>
        <v>173.66666666666666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1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</row>
    <row r="766" spans="1:105" ht="15" x14ac:dyDescent="0.25">
      <c r="A766">
        <v>1998</v>
      </c>
      <c r="B766">
        <v>31</v>
      </c>
      <c r="C766" t="s">
        <v>24</v>
      </c>
      <c r="D766" s="2">
        <v>19.100000000000001</v>
      </c>
      <c r="E766">
        <v>60.487161</v>
      </c>
      <c r="F766">
        <v>1</v>
      </c>
      <c r="G766">
        <v>25.279852699999999</v>
      </c>
      <c r="H766">
        <v>1695816</v>
      </c>
      <c r="I766">
        <v>26454</v>
      </c>
      <c r="J766">
        <f t="shared" si="25"/>
        <v>40396.926261744535</v>
      </c>
      <c r="K766" s="3">
        <v>5.3</v>
      </c>
      <c r="L766" s="8">
        <f t="shared" si="26"/>
        <v>8.0934342325261213</v>
      </c>
      <c r="M766" s="13">
        <f>N766*N767*N768*N769*N770*N771*N772*N773*N774*N775*N776*N777*N778*N779*N780*N781*N782*N783*N784*N785</f>
        <v>1.5270630627407777</v>
      </c>
      <c r="N766" s="5">
        <v>1.015523</v>
      </c>
      <c r="O766">
        <v>1.252</v>
      </c>
      <c r="P766">
        <v>2.0790000000000002</v>
      </c>
      <c r="Q766">
        <v>0</v>
      </c>
      <c r="R766" s="11">
        <v>0</v>
      </c>
      <c r="S766" s="11">
        <v>0</v>
      </c>
      <c r="T766" s="9">
        <v>0</v>
      </c>
      <c r="U766">
        <v>0</v>
      </c>
      <c r="V766" s="6">
        <v>0</v>
      </c>
      <c r="W766" s="6">
        <v>0</v>
      </c>
      <c r="X766">
        <v>0</v>
      </c>
      <c r="Y766">
        <f>VLOOKUP(C766,Sheet1!$A$1:$H$52,8, FALSE)</f>
        <v>173.66666666666666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1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</row>
    <row r="767" spans="1:105" ht="15" x14ac:dyDescent="0.25">
      <c r="A767">
        <v>1999</v>
      </c>
      <c r="B767">
        <v>31</v>
      </c>
      <c r="C767" t="s">
        <v>24</v>
      </c>
      <c r="D767" s="2">
        <v>18.399999999999999</v>
      </c>
      <c r="E767">
        <v>58.262559000000003</v>
      </c>
      <c r="F767">
        <v>1</v>
      </c>
      <c r="G767">
        <v>24.46063831</v>
      </c>
      <c r="H767">
        <v>1704764</v>
      </c>
      <c r="I767">
        <v>27552</v>
      </c>
      <c r="J767">
        <f t="shared" si="25"/>
        <v>41430.515610807379</v>
      </c>
      <c r="K767" s="3">
        <v>5.31</v>
      </c>
      <c r="L767" s="8">
        <f t="shared" si="26"/>
        <v>7.9847574729016824</v>
      </c>
      <c r="M767" s="13">
        <f>N767*N768*N769*N770*N771*N772*N773*N774*N775*N776*N777*N778*N779*N780*N781*N782*N783*N784*N785</f>
        <v>1.5037208046895825</v>
      </c>
      <c r="N767" s="5">
        <v>1.0218799999999999</v>
      </c>
      <c r="O767">
        <v>1.216</v>
      </c>
      <c r="P767">
        <v>2.4359999999999999</v>
      </c>
      <c r="Q767">
        <v>0</v>
      </c>
      <c r="R767" s="11">
        <v>0</v>
      </c>
      <c r="S767" s="11">
        <v>0</v>
      </c>
      <c r="T767" s="9">
        <v>0</v>
      </c>
      <c r="U767">
        <v>0</v>
      </c>
      <c r="V767" s="6">
        <v>0</v>
      </c>
      <c r="W767" s="6">
        <v>0</v>
      </c>
      <c r="X767">
        <v>0</v>
      </c>
      <c r="Y767">
        <f>VLOOKUP(C767,Sheet1!$A$1:$H$52,8, FALSE)</f>
        <v>173.66666666666666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1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</row>
    <row r="768" spans="1:105" ht="15" x14ac:dyDescent="0.25">
      <c r="A768">
        <v>2000</v>
      </c>
      <c r="B768">
        <v>31</v>
      </c>
      <c r="C768" t="s">
        <v>24</v>
      </c>
      <c r="D768" s="2">
        <v>19.3</v>
      </c>
      <c r="E768">
        <v>60.202928999999997</v>
      </c>
      <c r="F768">
        <v>1</v>
      </c>
      <c r="G768">
        <v>24.217383470000001</v>
      </c>
      <c r="H768">
        <v>1713820</v>
      </c>
      <c r="I768">
        <v>29020</v>
      </c>
      <c r="J768">
        <f t="shared" si="25"/>
        <v>42703.622491967442</v>
      </c>
      <c r="K768" s="3">
        <v>5.31</v>
      </c>
      <c r="L768" s="8">
        <f t="shared" si="26"/>
        <v>7.813791710280741</v>
      </c>
      <c r="M768" s="13">
        <f>N768*N769*N770*N771*N772*N773*N774*N775*N776*N777*N778*N779*N780*N781*N782*N783*N784*N785</f>
        <v>1.4715238625764109</v>
      </c>
      <c r="N768" s="5">
        <v>1.0337689999999999</v>
      </c>
      <c r="O768">
        <v>1.2</v>
      </c>
      <c r="P768">
        <v>4.2939999999999996</v>
      </c>
      <c r="Q768">
        <v>0</v>
      </c>
      <c r="R768" s="11">
        <v>0</v>
      </c>
      <c r="S768" s="11">
        <v>0</v>
      </c>
      <c r="T768" s="9">
        <v>0</v>
      </c>
      <c r="U768">
        <v>0</v>
      </c>
      <c r="V768" s="6">
        <v>0</v>
      </c>
      <c r="W768" s="6">
        <v>0</v>
      </c>
      <c r="X768">
        <v>0</v>
      </c>
      <c r="Y768">
        <f>VLOOKUP(C768,Sheet1!$A$1:$H$52,8, FALSE)</f>
        <v>173.66666666666666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1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</row>
    <row r="769" spans="1:105" ht="15" x14ac:dyDescent="0.25">
      <c r="A769">
        <v>2001</v>
      </c>
      <c r="B769">
        <v>31</v>
      </c>
      <c r="C769" t="s">
        <v>24</v>
      </c>
      <c r="D769" s="2">
        <v>20.9</v>
      </c>
      <c r="E769">
        <v>61.114401999999998</v>
      </c>
      <c r="F769">
        <v>1</v>
      </c>
      <c r="G769">
        <v>24.898007539999998</v>
      </c>
      <c r="H769">
        <v>1719836</v>
      </c>
      <c r="I769">
        <v>30213</v>
      </c>
      <c r="J769">
        <f t="shared" si="25"/>
        <v>43006.85207238861</v>
      </c>
      <c r="K769" s="3">
        <v>5.39</v>
      </c>
      <c r="L769" s="8">
        <f t="shared" si="26"/>
        <v>7.6724235484782914</v>
      </c>
      <c r="M769" s="13">
        <f>N769*N770*N771*N772*N773*N774*N775*N776*N777*N778*N779*N780*N781*N782*N783*N784*N785</f>
        <v>1.423455203799312</v>
      </c>
      <c r="N769" s="5">
        <v>1.028262</v>
      </c>
      <c r="O769">
        <v>1.232</v>
      </c>
      <c r="P769">
        <v>3.726</v>
      </c>
      <c r="Q769">
        <v>0</v>
      </c>
      <c r="R769" s="11">
        <v>0</v>
      </c>
      <c r="S769" s="11">
        <v>0</v>
      </c>
      <c r="T769" s="9">
        <v>0</v>
      </c>
      <c r="U769">
        <v>0</v>
      </c>
      <c r="V769" s="6">
        <v>0</v>
      </c>
      <c r="W769" s="6">
        <v>0</v>
      </c>
      <c r="X769">
        <v>0</v>
      </c>
      <c r="Y769">
        <f>VLOOKUP(C769,Sheet1!$A$1:$H$52,8, FALSE)</f>
        <v>173.66666666666666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1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</row>
    <row r="770" spans="1:105" ht="15" x14ac:dyDescent="0.25">
      <c r="A770">
        <v>2002</v>
      </c>
      <c r="B770">
        <v>31</v>
      </c>
      <c r="C770" t="s">
        <v>24</v>
      </c>
      <c r="D770" s="2">
        <v>20.3</v>
      </c>
      <c r="E770">
        <v>59.521841000000002</v>
      </c>
      <c r="F770">
        <v>1</v>
      </c>
      <c r="G770">
        <v>24.498576570000001</v>
      </c>
      <c r="H770">
        <v>1728292</v>
      </c>
      <c r="I770">
        <v>30532</v>
      </c>
      <c r="J770">
        <f t="shared" ref="J770:J833" si="27">I770*M770</f>
        <v>42266.40125026559</v>
      </c>
      <c r="K770" s="3">
        <v>5.55</v>
      </c>
      <c r="L770" s="8">
        <f t="shared" ref="L770:L833" si="28">K770*M770</f>
        <v>7.6830383512044422</v>
      </c>
      <c r="M770" s="13">
        <f>N770*N771*N772*N773*N774*N775*N776*N777*N778*N779*N780*N781*N782*N783*N784*N785</f>
        <v>1.3843312344512508</v>
      </c>
      <c r="N770" s="5">
        <v>1.01586</v>
      </c>
      <c r="O770">
        <v>1.25</v>
      </c>
      <c r="P770">
        <v>3.73</v>
      </c>
      <c r="Q770">
        <v>0</v>
      </c>
      <c r="R770" s="11">
        <v>0</v>
      </c>
      <c r="S770" s="11">
        <v>0</v>
      </c>
      <c r="T770" s="9">
        <v>0</v>
      </c>
      <c r="U770">
        <v>0</v>
      </c>
      <c r="V770" s="6">
        <v>0</v>
      </c>
      <c r="W770" s="6">
        <v>0</v>
      </c>
      <c r="X770">
        <v>0</v>
      </c>
      <c r="Y770">
        <f>VLOOKUP(C770,Sheet1!$A$1:$H$52,8, FALSE)</f>
        <v>173.66666666666666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1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</row>
    <row r="771" spans="1:105" ht="15" x14ac:dyDescent="0.25">
      <c r="A771">
        <v>2003</v>
      </c>
      <c r="B771">
        <v>31</v>
      </c>
      <c r="C771" t="s">
        <v>24</v>
      </c>
      <c r="D771" s="2">
        <v>21.3</v>
      </c>
      <c r="E771">
        <v>61.621727999999997</v>
      </c>
      <c r="F771">
        <v>1</v>
      </c>
      <c r="G771">
        <v>24.98210065</v>
      </c>
      <c r="H771">
        <v>1738643</v>
      </c>
      <c r="I771">
        <v>32223</v>
      </c>
      <c r="J771">
        <f t="shared" si="27"/>
        <v>43910.878829486966</v>
      </c>
      <c r="K771" s="3">
        <v>5.64</v>
      </c>
      <c r="L771" s="8">
        <f t="shared" si="28"/>
        <v>7.6857324457159946</v>
      </c>
      <c r="M771" s="13">
        <f>N771*N772*N773*N774*N775*N776*N777*N778*N779*N780*N781*N782*N783*N784*N785</f>
        <v>1.3627185187439708</v>
      </c>
      <c r="N771" s="5">
        <v>1.0227010000000001</v>
      </c>
      <c r="O771">
        <v>1.28</v>
      </c>
      <c r="P771">
        <v>4.66</v>
      </c>
      <c r="Q771">
        <v>0</v>
      </c>
      <c r="R771" s="11">
        <v>0</v>
      </c>
      <c r="S771" s="11">
        <v>0</v>
      </c>
      <c r="T771" s="9">
        <v>0</v>
      </c>
      <c r="U771">
        <v>0</v>
      </c>
      <c r="V771" s="6">
        <v>0</v>
      </c>
      <c r="W771" s="6">
        <v>0</v>
      </c>
      <c r="X771">
        <v>0</v>
      </c>
      <c r="Y771">
        <f>VLOOKUP(C771,Sheet1!$A$1:$H$52,8, FALSE)</f>
        <v>173.66666666666666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1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</row>
    <row r="772" spans="1:105" ht="15" x14ac:dyDescent="0.25">
      <c r="A772">
        <v>2004</v>
      </c>
      <c r="B772">
        <v>31</v>
      </c>
      <c r="C772" t="s">
        <v>24</v>
      </c>
      <c r="D772" s="2">
        <v>20.9</v>
      </c>
      <c r="E772">
        <v>59.055844</v>
      </c>
      <c r="F772">
        <v>2</v>
      </c>
      <c r="G772">
        <v>24.718095139999999</v>
      </c>
      <c r="H772">
        <v>1749370</v>
      </c>
      <c r="I772">
        <v>33499</v>
      </c>
      <c r="J772">
        <f t="shared" si="27"/>
        <v>44636.416371358064</v>
      </c>
      <c r="K772" s="3">
        <v>5.7</v>
      </c>
      <c r="L772" s="8">
        <f t="shared" si="28"/>
        <v>7.5950796536237197</v>
      </c>
      <c r="M772" s="13">
        <f>N772*N773*N774*N775*N776*N777*N778*N779*N780*N781*N782*N783*N784*N785</f>
        <v>1.332470114670828</v>
      </c>
      <c r="N772" s="5">
        <v>1.026772</v>
      </c>
      <c r="O772">
        <v>1.36</v>
      </c>
      <c r="P772">
        <v>4.7300000000000004</v>
      </c>
      <c r="Q772">
        <v>0</v>
      </c>
      <c r="R772" s="11">
        <v>0</v>
      </c>
      <c r="S772" s="11">
        <v>0</v>
      </c>
      <c r="T772" s="9">
        <v>0</v>
      </c>
      <c r="U772">
        <v>0</v>
      </c>
      <c r="V772" s="6">
        <v>0</v>
      </c>
      <c r="W772" s="6">
        <v>0</v>
      </c>
      <c r="X772">
        <v>0</v>
      </c>
      <c r="Y772">
        <f>VLOOKUP(C772,Sheet1!$A$1:$H$52,8, FALSE)</f>
        <v>173.66666666666666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1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1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</row>
    <row r="773" spans="1:105" ht="15" x14ac:dyDescent="0.25">
      <c r="A773">
        <v>2005</v>
      </c>
      <c r="B773">
        <v>31</v>
      </c>
      <c r="C773" t="s">
        <v>24</v>
      </c>
      <c r="D773" s="2">
        <v>21.6</v>
      </c>
      <c r="E773">
        <v>60.537731999999998</v>
      </c>
      <c r="F773">
        <v>2</v>
      </c>
      <c r="G773">
        <v>24.782483509999999</v>
      </c>
      <c r="H773">
        <v>1761497</v>
      </c>
      <c r="I773">
        <v>34510</v>
      </c>
      <c r="J773">
        <f t="shared" si="27"/>
        <v>44784.571119284803</v>
      </c>
      <c r="K773" s="3">
        <v>5.87</v>
      </c>
      <c r="L773" s="8">
        <f t="shared" si="28"/>
        <v>7.6176595905593096</v>
      </c>
      <c r="M773" s="13">
        <f>N773*N774*N775*N776*N777*N778*N779*N780*N781*N782*N783*N784*N785</f>
        <v>1.2977273578465605</v>
      </c>
      <c r="N773" s="5">
        <v>1.033927</v>
      </c>
      <c r="O773">
        <v>1.54</v>
      </c>
      <c r="P773">
        <v>7.06</v>
      </c>
      <c r="Q773">
        <v>0</v>
      </c>
      <c r="R773" s="11">
        <v>0</v>
      </c>
      <c r="S773" s="11">
        <v>0</v>
      </c>
      <c r="T773" s="9">
        <v>0</v>
      </c>
      <c r="U773">
        <v>0</v>
      </c>
      <c r="V773" s="6">
        <v>0</v>
      </c>
      <c r="W773" s="6">
        <v>0</v>
      </c>
      <c r="X773">
        <v>0</v>
      </c>
      <c r="Y773">
        <f>VLOOKUP(C773,Sheet1!$A$1:$H$52,8, FALSE)</f>
        <v>173.66666666666666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1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</row>
    <row r="774" spans="1:105" ht="15" x14ac:dyDescent="0.25">
      <c r="A774">
        <v>2006</v>
      </c>
      <c r="B774">
        <v>31</v>
      </c>
      <c r="C774" t="s">
        <v>24</v>
      </c>
      <c r="D774" s="2">
        <v>21.4</v>
      </c>
      <c r="E774">
        <v>60.066282000000001</v>
      </c>
      <c r="F774">
        <v>2</v>
      </c>
      <c r="G774">
        <v>24.943328340000001</v>
      </c>
      <c r="H774">
        <v>1772693</v>
      </c>
      <c r="I774">
        <v>35869</v>
      </c>
      <c r="J774">
        <f t="shared" si="27"/>
        <v>45020.763166643563</v>
      </c>
      <c r="K774" s="3">
        <v>6.07</v>
      </c>
      <c r="L774" s="8">
        <f t="shared" si="28"/>
        <v>7.6187245928664424</v>
      </c>
      <c r="M774" s="13">
        <f>N774*N775*N776*N777*N778*N779*N780*N781*N782*N783*N784*N785</f>
        <v>1.2551440844920003</v>
      </c>
      <c r="N774" s="5">
        <v>1.032259</v>
      </c>
      <c r="O774">
        <v>1.69</v>
      </c>
      <c r="P774">
        <v>7.85</v>
      </c>
      <c r="Q774">
        <v>0</v>
      </c>
      <c r="R774" s="11">
        <v>0</v>
      </c>
      <c r="S774" s="11">
        <v>0</v>
      </c>
      <c r="T774" s="9">
        <v>0</v>
      </c>
      <c r="U774">
        <v>0</v>
      </c>
      <c r="V774" s="6">
        <v>0</v>
      </c>
      <c r="W774" s="6">
        <v>0</v>
      </c>
      <c r="X774">
        <v>0</v>
      </c>
      <c r="Y774">
        <f>VLOOKUP(C774,Sheet1!$A$1:$H$52,8, FALSE)</f>
        <v>173.66666666666666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1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</row>
    <row r="775" spans="1:105" ht="15" x14ac:dyDescent="0.25">
      <c r="A775">
        <v>2007</v>
      </c>
      <c r="B775">
        <v>31</v>
      </c>
      <c r="C775" t="s">
        <v>24</v>
      </c>
      <c r="D775" s="2">
        <v>20.6</v>
      </c>
      <c r="E775">
        <v>57.225636000000002</v>
      </c>
      <c r="F775">
        <v>2</v>
      </c>
      <c r="G775">
        <v>24.996562109999999</v>
      </c>
      <c r="H775">
        <v>1783440</v>
      </c>
      <c r="I775">
        <v>38390</v>
      </c>
      <c r="J775">
        <f t="shared" si="27"/>
        <v>46679.158431796568</v>
      </c>
      <c r="K775" s="3">
        <v>6.28</v>
      </c>
      <c r="L775" s="8">
        <f t="shared" si="28"/>
        <v>7.6359759039250443</v>
      </c>
      <c r="M775" s="13">
        <f>N775*N776*N777*N778*N779*N780*N781*N782*N783*N784*N785</f>
        <v>1.21591972992437</v>
      </c>
      <c r="N775" s="5">
        <v>1.028527</v>
      </c>
      <c r="O775">
        <v>1.77</v>
      </c>
      <c r="P775">
        <v>8.64</v>
      </c>
      <c r="Q775">
        <v>0</v>
      </c>
      <c r="R775" s="11">
        <v>0</v>
      </c>
      <c r="S775" s="11">
        <v>0</v>
      </c>
      <c r="T775" s="9">
        <v>0</v>
      </c>
      <c r="U775">
        <v>0</v>
      </c>
      <c r="V775" s="6">
        <v>0</v>
      </c>
      <c r="W775" s="6">
        <v>0</v>
      </c>
      <c r="X775">
        <v>0</v>
      </c>
      <c r="Y775">
        <f>VLOOKUP(C775,Sheet1!$A$1:$H$52,8, FALSE)</f>
        <v>173.66666666666666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1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</row>
    <row r="776" spans="1:105" ht="15" x14ac:dyDescent="0.25">
      <c r="A776">
        <v>2008</v>
      </c>
      <c r="B776">
        <v>31</v>
      </c>
      <c r="C776" t="s">
        <v>24</v>
      </c>
      <c r="D776" s="2">
        <v>22.1</v>
      </c>
      <c r="E776">
        <v>57.522854000000002</v>
      </c>
      <c r="F776">
        <v>2</v>
      </c>
      <c r="G776">
        <v>25.95206336</v>
      </c>
      <c r="H776">
        <v>1796378</v>
      </c>
      <c r="I776">
        <v>40225</v>
      </c>
      <c r="J776">
        <f t="shared" si="27"/>
        <v>47553.803775892891</v>
      </c>
      <c r="K776" s="3">
        <v>6.58</v>
      </c>
      <c r="L776" s="8">
        <f t="shared" si="28"/>
        <v>7.7788447195867052</v>
      </c>
      <c r="M776" s="13">
        <f>N776*N777*N778*N779*N780*N781*N782*N783*N784*N785</f>
        <v>1.1821952461377971</v>
      </c>
      <c r="N776" s="5">
        <v>1.0383910000000001</v>
      </c>
      <c r="O776">
        <v>2.0699999999999998</v>
      </c>
      <c r="P776">
        <v>13.62</v>
      </c>
      <c r="Q776">
        <v>0</v>
      </c>
      <c r="R776" s="11">
        <v>0</v>
      </c>
      <c r="S776" s="11">
        <v>0</v>
      </c>
      <c r="T776" s="9">
        <v>0</v>
      </c>
      <c r="U776">
        <v>0</v>
      </c>
      <c r="V776" s="6">
        <v>0</v>
      </c>
      <c r="W776" s="6">
        <v>0</v>
      </c>
      <c r="X776">
        <v>0</v>
      </c>
      <c r="Y776">
        <f>VLOOKUP(C776,Sheet1!$A$1:$H$52,8, FALSE)</f>
        <v>173.66666666666666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1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</row>
    <row r="777" spans="1:105" ht="15" x14ac:dyDescent="0.25">
      <c r="A777">
        <v>2009</v>
      </c>
      <c r="B777">
        <v>31</v>
      </c>
      <c r="C777" t="s">
        <v>24</v>
      </c>
      <c r="D777" s="2">
        <v>23.3</v>
      </c>
      <c r="E777">
        <v>57.878796999999999</v>
      </c>
      <c r="F777">
        <v>2</v>
      </c>
      <c r="G777">
        <v>26.074318300000002</v>
      </c>
      <c r="H777">
        <v>1812683</v>
      </c>
      <c r="I777">
        <v>39264</v>
      </c>
      <c r="J777">
        <f t="shared" si="27"/>
        <v>44701.575942351643</v>
      </c>
      <c r="K777" s="3">
        <v>7.21</v>
      </c>
      <c r="L777" s="8">
        <f t="shared" si="28"/>
        <v>8.2084953785746571</v>
      </c>
      <c r="M777" s="13">
        <f>N777*N778*N779*N780*N781*N782*N783*N784*N785</f>
        <v>1.1384875698439192</v>
      </c>
      <c r="N777" s="5">
        <v>0.99644500000000003</v>
      </c>
      <c r="O777">
        <v>2.21</v>
      </c>
      <c r="P777">
        <v>8.98</v>
      </c>
      <c r="Q777">
        <v>0</v>
      </c>
      <c r="R777" s="11">
        <v>0</v>
      </c>
      <c r="S777" s="11">
        <v>0</v>
      </c>
      <c r="T777" s="9">
        <v>0</v>
      </c>
      <c r="U777">
        <v>0</v>
      </c>
      <c r="V777" s="6">
        <v>0</v>
      </c>
      <c r="W777" s="6">
        <v>0</v>
      </c>
      <c r="X777">
        <v>0</v>
      </c>
      <c r="Y777">
        <f>VLOOKUP(C777,Sheet1!$A$1:$H$52,8, FALSE)</f>
        <v>173.66666666666666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1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</row>
    <row r="778" spans="1:105" ht="15" x14ac:dyDescent="0.25">
      <c r="A778">
        <v>2010</v>
      </c>
      <c r="B778">
        <v>31</v>
      </c>
      <c r="C778" t="s">
        <v>24</v>
      </c>
      <c r="D778" s="2">
        <v>23.3</v>
      </c>
      <c r="E778">
        <v>54.669037000000003</v>
      </c>
      <c r="F778">
        <v>2</v>
      </c>
      <c r="G778">
        <v>27.20830196</v>
      </c>
      <c r="H778">
        <v>1829542</v>
      </c>
      <c r="I778">
        <v>40920</v>
      </c>
      <c r="J778">
        <f t="shared" si="27"/>
        <v>46753.118694973797</v>
      </c>
      <c r="K778" s="3">
        <v>7.52</v>
      </c>
      <c r="L778" s="8">
        <f t="shared" si="28"/>
        <v>8.5919709820675205</v>
      </c>
      <c r="M778" s="13">
        <f>N778*N779*N780*N781*N782*N783*N784*N785</f>
        <v>1.1425493327217449</v>
      </c>
      <c r="N778" s="5">
        <v>1.0164</v>
      </c>
      <c r="O778">
        <v>2.27</v>
      </c>
      <c r="P778">
        <v>12.57</v>
      </c>
      <c r="Q778">
        <v>0</v>
      </c>
      <c r="R778" s="11">
        <v>0</v>
      </c>
      <c r="S778" s="11">
        <v>0</v>
      </c>
      <c r="T778" s="9">
        <v>0</v>
      </c>
      <c r="U778">
        <v>0</v>
      </c>
      <c r="V778" s="6">
        <v>0</v>
      </c>
      <c r="W778" s="6">
        <v>0</v>
      </c>
      <c r="X778">
        <v>0</v>
      </c>
      <c r="Y778">
        <f>VLOOKUP(C778,Sheet1!$A$1:$H$52,8, FALSE)</f>
        <v>173.66666666666666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1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1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</row>
    <row r="779" spans="1:105" ht="15" x14ac:dyDescent="0.25">
      <c r="A779">
        <v>2011</v>
      </c>
      <c r="B779">
        <v>31</v>
      </c>
      <c r="C779" t="s">
        <v>24</v>
      </c>
      <c r="D779" s="2">
        <v>25.7</v>
      </c>
      <c r="E779">
        <v>57.533208999999999</v>
      </c>
      <c r="F779">
        <v>2</v>
      </c>
      <c r="G779">
        <v>28.367997110000001</v>
      </c>
      <c r="H779">
        <v>1840672</v>
      </c>
      <c r="I779">
        <v>45426</v>
      </c>
      <c r="J779">
        <f t="shared" si="27"/>
        <v>51063.996446495461</v>
      </c>
      <c r="K779" s="3">
        <v>7.88</v>
      </c>
      <c r="L779" s="8">
        <f t="shared" si="28"/>
        <v>8.8580172588029811</v>
      </c>
      <c r="M779" s="13">
        <f>N779*N780*N781*N782*N783*N784*N785</f>
        <v>1.1241138653303275</v>
      </c>
      <c r="N779" s="5">
        <v>1.031568</v>
      </c>
      <c r="O779">
        <v>2.39</v>
      </c>
      <c r="P779">
        <v>18.350000000000001</v>
      </c>
      <c r="Q779">
        <v>0</v>
      </c>
      <c r="R779" s="11">
        <v>0</v>
      </c>
      <c r="S779" s="11">
        <v>0</v>
      </c>
      <c r="T779" s="9">
        <v>0</v>
      </c>
      <c r="U779">
        <v>0</v>
      </c>
      <c r="V779" s="6">
        <v>0</v>
      </c>
      <c r="W779" s="6">
        <v>0</v>
      </c>
      <c r="X779">
        <v>0</v>
      </c>
      <c r="Y779">
        <f>VLOOKUP(C779,Sheet1!$A$1:$H$52,8, FALSE)</f>
        <v>173.66666666666666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1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</row>
    <row r="780" spans="1:105" ht="15" x14ac:dyDescent="0.25">
      <c r="A780">
        <v>2012</v>
      </c>
      <c r="B780">
        <v>31</v>
      </c>
      <c r="C780" t="s">
        <v>24</v>
      </c>
      <c r="D780" s="2">
        <v>24.7</v>
      </c>
      <c r="E780">
        <v>58.594388000000002</v>
      </c>
      <c r="F780">
        <v>2</v>
      </c>
      <c r="G780">
        <v>27.251386490000002</v>
      </c>
      <c r="H780">
        <v>1853303</v>
      </c>
      <c r="I780">
        <v>46562</v>
      </c>
      <c r="J780">
        <f t="shared" si="27"/>
        <v>50739.253057007103</v>
      </c>
      <c r="K780" s="3">
        <v>8.3699999999999992</v>
      </c>
      <c r="L780" s="8">
        <f t="shared" si="28"/>
        <v>9.1209043444686539</v>
      </c>
      <c r="M780" s="13">
        <f>N780*N781*N782*N783*N784*N785</f>
        <v>1.0897137807011534</v>
      </c>
      <c r="N780" s="5">
        <v>1.0206930000000001</v>
      </c>
      <c r="O780">
        <v>2.38</v>
      </c>
      <c r="P780">
        <v>21.03</v>
      </c>
      <c r="Q780">
        <v>0</v>
      </c>
      <c r="R780" s="11">
        <v>0</v>
      </c>
      <c r="S780" s="11">
        <v>0</v>
      </c>
      <c r="T780" s="9">
        <v>0</v>
      </c>
      <c r="U780">
        <v>0</v>
      </c>
      <c r="V780" s="6">
        <v>0</v>
      </c>
      <c r="W780" s="6">
        <v>0</v>
      </c>
      <c r="X780">
        <v>0</v>
      </c>
      <c r="Y780">
        <f>VLOOKUP(C780,Sheet1!$A$1:$H$52,8, FALSE)</f>
        <v>173.66666666666666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1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1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</row>
    <row r="781" spans="1:105" ht="15" x14ac:dyDescent="0.25">
      <c r="A781">
        <v>2013</v>
      </c>
      <c r="B781">
        <v>31</v>
      </c>
      <c r="C781" t="s">
        <v>24</v>
      </c>
      <c r="D781" s="2">
        <v>26.3</v>
      </c>
      <c r="E781">
        <v>58.421250999999998</v>
      </c>
      <c r="F781">
        <v>2</v>
      </c>
      <c r="G781">
        <v>28.659649000000002</v>
      </c>
      <c r="H781">
        <v>1865279</v>
      </c>
      <c r="I781">
        <v>46596</v>
      </c>
      <c r="J781">
        <f t="shared" si="27"/>
        <v>49746.890911910778</v>
      </c>
      <c r="K781" s="3">
        <v>8.74</v>
      </c>
      <c r="L781" s="8">
        <f t="shared" si="28"/>
        <v>9.3310118158232509</v>
      </c>
      <c r="M781" s="13">
        <f>N781*N782*N783*N784*N785</f>
        <v>1.0676214892246283</v>
      </c>
      <c r="N781" s="5">
        <v>1.014648</v>
      </c>
      <c r="O781">
        <v>2.34</v>
      </c>
      <c r="P781">
        <v>19.260000000000002</v>
      </c>
      <c r="Q781">
        <v>0</v>
      </c>
      <c r="R781" s="11">
        <v>0</v>
      </c>
      <c r="S781" s="11">
        <v>0</v>
      </c>
      <c r="T781" s="9">
        <v>0</v>
      </c>
      <c r="U781">
        <v>0</v>
      </c>
      <c r="V781" s="6">
        <v>0</v>
      </c>
      <c r="W781" s="6">
        <v>0</v>
      </c>
      <c r="X781">
        <v>0</v>
      </c>
      <c r="Y781">
        <f>VLOOKUP(C781,Sheet1!$A$1:$H$52,8, FALSE)</f>
        <v>173.66666666666666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1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</row>
    <row r="782" spans="1:105" ht="15" x14ac:dyDescent="0.25">
      <c r="A782">
        <v>2014</v>
      </c>
      <c r="B782">
        <v>31</v>
      </c>
      <c r="C782" t="s">
        <v>24</v>
      </c>
      <c r="D782" s="2">
        <v>24.6</v>
      </c>
      <c r="E782">
        <v>55.277898999999998</v>
      </c>
      <c r="F782">
        <v>2</v>
      </c>
      <c r="G782">
        <v>27.760296480000001</v>
      </c>
      <c r="H782">
        <v>1879321</v>
      </c>
      <c r="I782">
        <v>48953</v>
      </c>
      <c r="J782">
        <f t="shared" si="27"/>
        <v>51508.774236989804</v>
      </c>
      <c r="K782" s="3">
        <v>8.84</v>
      </c>
      <c r="L782" s="8">
        <f t="shared" si="28"/>
        <v>9.3015252232751795</v>
      </c>
      <c r="M782" s="13">
        <f>N782*N783*N784*N785</f>
        <v>1.052208735664613</v>
      </c>
      <c r="N782" s="5">
        <v>1.016222</v>
      </c>
      <c r="O782">
        <v>2.37</v>
      </c>
      <c r="P782">
        <v>18.3</v>
      </c>
      <c r="Q782">
        <v>0</v>
      </c>
      <c r="R782" s="11">
        <v>0</v>
      </c>
      <c r="S782" s="11">
        <v>0</v>
      </c>
      <c r="T782" s="9">
        <v>0</v>
      </c>
      <c r="U782">
        <v>0</v>
      </c>
      <c r="V782" s="6">
        <v>0</v>
      </c>
      <c r="W782" s="6">
        <v>0</v>
      </c>
      <c r="X782">
        <v>0</v>
      </c>
      <c r="Y782">
        <f>VLOOKUP(C782,Sheet1!$A$1:$H$52,8, FALSE)</f>
        <v>173.66666666666666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1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</row>
    <row r="783" spans="1:105" ht="15" x14ac:dyDescent="0.25">
      <c r="A783">
        <v>2015</v>
      </c>
      <c r="B783">
        <v>31</v>
      </c>
      <c r="C783" t="s">
        <v>24</v>
      </c>
      <c r="D783" s="2">
        <v>23.7</v>
      </c>
      <c r="E783">
        <v>53.930649000000003</v>
      </c>
      <c r="F783">
        <v>2</v>
      </c>
      <c r="G783">
        <v>26.78979326</v>
      </c>
      <c r="H783">
        <v>1891277</v>
      </c>
      <c r="I783">
        <v>50725</v>
      </c>
      <c r="J783">
        <f t="shared" si="27"/>
        <v>52521.287786121036</v>
      </c>
      <c r="K783" s="3">
        <v>8.91</v>
      </c>
      <c r="L783" s="8">
        <f t="shared" si="28"/>
        <v>9.2255233942698567</v>
      </c>
      <c r="M783" s="13">
        <f>N783*N784*N785</f>
        <v>1.0354122776958312</v>
      </c>
      <c r="N783" s="5">
        <v>1.0011859999999999</v>
      </c>
      <c r="O783">
        <v>2.2200000000000002</v>
      </c>
      <c r="P783">
        <v>9.89</v>
      </c>
      <c r="Q783">
        <v>0</v>
      </c>
      <c r="R783" s="11">
        <v>0</v>
      </c>
      <c r="S783" s="11">
        <v>0</v>
      </c>
      <c r="T783" s="9">
        <v>0</v>
      </c>
      <c r="U783">
        <v>0</v>
      </c>
      <c r="V783" s="6">
        <v>0</v>
      </c>
      <c r="W783" s="6">
        <v>0</v>
      </c>
      <c r="X783">
        <v>0</v>
      </c>
      <c r="Y783">
        <f>VLOOKUP(C783,Sheet1!$A$1:$H$52,8, FALSE)</f>
        <v>173.66666666666666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1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</row>
    <row r="784" spans="1:105" ht="15" x14ac:dyDescent="0.25">
      <c r="A784">
        <v>2016</v>
      </c>
      <c r="B784">
        <v>31</v>
      </c>
      <c r="C784" t="s">
        <v>24</v>
      </c>
      <c r="D784" s="2">
        <v>21.4</v>
      </c>
      <c r="E784">
        <v>53.254721000000004</v>
      </c>
      <c r="F784">
        <v>2</v>
      </c>
      <c r="G784">
        <v>25.460031359999999</v>
      </c>
      <c r="H784">
        <v>1905616</v>
      </c>
      <c r="I784">
        <v>49615</v>
      </c>
      <c r="J784">
        <f t="shared" si="27"/>
        <v>51311.125163434845</v>
      </c>
      <c r="K784" s="3">
        <v>9.0500000000000007</v>
      </c>
      <c r="L784" s="8">
        <f t="shared" si="28"/>
        <v>9.359380887414801</v>
      </c>
      <c r="M784" s="13">
        <f>N784*N785</f>
        <v>1.0341857334160001</v>
      </c>
      <c r="N784" s="5">
        <v>1.012616</v>
      </c>
      <c r="O784">
        <v>2.11</v>
      </c>
      <c r="P784">
        <v>8.4499999999999993</v>
      </c>
      <c r="Q784">
        <v>0</v>
      </c>
      <c r="R784" s="11">
        <v>0</v>
      </c>
      <c r="S784" s="11">
        <v>0</v>
      </c>
      <c r="T784" s="9">
        <v>0</v>
      </c>
      <c r="U784">
        <v>0</v>
      </c>
      <c r="V784" s="6">
        <v>0</v>
      </c>
      <c r="W784" s="6">
        <v>0</v>
      </c>
      <c r="X784">
        <v>0</v>
      </c>
      <c r="Y784">
        <f>VLOOKUP(C784,Sheet1!$A$1:$H$52,8, FALSE)</f>
        <v>173.66666666666666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1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</row>
    <row r="785" spans="1:105" ht="15" x14ac:dyDescent="0.25">
      <c r="A785">
        <v>2017</v>
      </c>
      <c r="B785">
        <v>31</v>
      </c>
      <c r="C785" t="s">
        <v>24</v>
      </c>
      <c r="D785" s="2">
        <v>20.7</v>
      </c>
      <c r="E785">
        <v>53.029361000000002</v>
      </c>
      <c r="F785">
        <v>2</v>
      </c>
      <c r="G785">
        <v>25.032235979999999</v>
      </c>
      <c r="H785">
        <v>1915947</v>
      </c>
      <c r="I785">
        <v>50645</v>
      </c>
      <c r="J785">
        <f t="shared" si="27"/>
        <v>51723.789145000002</v>
      </c>
      <c r="K785" s="3">
        <v>9.08</v>
      </c>
      <c r="L785" s="8">
        <f t="shared" si="28"/>
        <v>9.273413080000001</v>
      </c>
      <c r="M785" s="13">
        <f>N785</f>
        <v>1.021301</v>
      </c>
      <c r="N785" s="5">
        <v>1.021301</v>
      </c>
      <c r="O785">
        <v>2.06</v>
      </c>
      <c r="P785">
        <v>11</v>
      </c>
      <c r="Q785">
        <v>0</v>
      </c>
      <c r="R785" s="11">
        <v>0</v>
      </c>
      <c r="S785" s="11">
        <v>0</v>
      </c>
      <c r="T785" s="9">
        <v>0</v>
      </c>
      <c r="U785">
        <v>0</v>
      </c>
      <c r="V785" s="6">
        <v>0</v>
      </c>
      <c r="W785" s="6">
        <v>0</v>
      </c>
      <c r="X785">
        <v>0</v>
      </c>
      <c r="Y785">
        <f>VLOOKUP(C785,Sheet1!$A$1:$H$52,8, FALSE)</f>
        <v>173.66666666666666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1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1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</row>
    <row r="786" spans="1:105" ht="15" x14ac:dyDescent="0.25">
      <c r="A786">
        <v>1990</v>
      </c>
      <c r="B786">
        <v>32</v>
      </c>
      <c r="C786" t="s">
        <v>25</v>
      </c>
      <c r="D786" s="2">
        <v>16.899999999999999</v>
      </c>
      <c r="E786">
        <v>71.106419000000002</v>
      </c>
      <c r="F786">
        <v>0</v>
      </c>
      <c r="G786">
        <v>25.10266223</v>
      </c>
      <c r="H786">
        <v>1220695</v>
      </c>
      <c r="I786">
        <v>20516</v>
      </c>
      <c r="J786">
        <f t="shared" si="27"/>
        <v>38488.65153439327</v>
      </c>
      <c r="K786" s="3">
        <v>5.38</v>
      </c>
      <c r="L786" s="8">
        <f t="shared" si="28"/>
        <v>10.093046658950858</v>
      </c>
      <c r="M786" s="13">
        <f>N786*N787*N788*N789*N790*N791*N792*N793*N794*N795*N796*N797*N798*N799*N800*N801*N802*N803*N804*N805*N806*N807*N808*N809*N810*N811*N812*N813</f>
        <v>1.8760309775001593</v>
      </c>
      <c r="N786" s="5">
        <v>1</v>
      </c>
      <c r="O786">
        <v>1.4550000000000001</v>
      </c>
      <c r="P786">
        <v>3.319</v>
      </c>
      <c r="Q786">
        <v>0</v>
      </c>
      <c r="R786" s="11">
        <v>0</v>
      </c>
      <c r="S786" s="11">
        <v>0</v>
      </c>
      <c r="T786" s="9">
        <v>0</v>
      </c>
      <c r="U786">
        <v>0</v>
      </c>
      <c r="V786" s="6">
        <v>0</v>
      </c>
      <c r="W786" s="6">
        <v>0</v>
      </c>
      <c r="X786">
        <v>0</v>
      </c>
      <c r="Y786">
        <f>VLOOKUP(C786,Sheet1!$A$1:$H$52,8, FALSE)</f>
        <v>30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1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</row>
    <row r="787" spans="1:105" ht="15" x14ac:dyDescent="0.25">
      <c r="A787">
        <v>1991</v>
      </c>
      <c r="B787">
        <v>32</v>
      </c>
      <c r="C787" t="s">
        <v>25</v>
      </c>
      <c r="D787" s="2">
        <v>18.2</v>
      </c>
      <c r="E787">
        <v>70.433082999999996</v>
      </c>
      <c r="F787">
        <v>0</v>
      </c>
      <c r="G787">
        <v>25.125480620000001</v>
      </c>
      <c r="H787">
        <v>1296171</v>
      </c>
      <c r="I787">
        <v>21228</v>
      </c>
      <c r="J787">
        <f t="shared" si="27"/>
        <v>39824.385590373386</v>
      </c>
      <c r="K787" s="3">
        <v>5.6</v>
      </c>
      <c r="L787" s="8">
        <f t="shared" si="28"/>
        <v>10.505773474000891</v>
      </c>
      <c r="M787" s="14">
        <f>N787*N788*N789*N790*N791*N792*N793*N794*N795*N796*N797*N798*N799*N800*N801*N802*N803*N804*N805*N806*N807*N808*N809*N810*N811*N812*N813</f>
        <v>1.8760309775001593</v>
      </c>
      <c r="N787" s="5">
        <v>1.0423500000000001</v>
      </c>
      <c r="O787">
        <v>1.4470000000000001</v>
      </c>
      <c r="P787">
        <v>2.4649999999999999</v>
      </c>
      <c r="Q787">
        <v>0</v>
      </c>
      <c r="R787" s="11">
        <v>0</v>
      </c>
      <c r="S787" s="11">
        <v>0</v>
      </c>
      <c r="T787" s="9">
        <v>0</v>
      </c>
      <c r="U787">
        <v>0</v>
      </c>
      <c r="V787" s="6">
        <v>0</v>
      </c>
      <c r="W787" s="6">
        <v>0</v>
      </c>
      <c r="X787">
        <v>0</v>
      </c>
      <c r="Y787">
        <f>VLOOKUP(C787,Sheet1!$A$1:$H$52,8, FALSE)</f>
        <v>30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1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</row>
    <row r="788" spans="1:105" ht="15" x14ac:dyDescent="0.25">
      <c r="A788">
        <v>1992</v>
      </c>
      <c r="B788">
        <v>32</v>
      </c>
      <c r="C788" t="s">
        <v>25</v>
      </c>
      <c r="D788" s="2">
        <v>18.8</v>
      </c>
      <c r="E788">
        <v>70.452011999999996</v>
      </c>
      <c r="F788">
        <v>0</v>
      </c>
      <c r="G788">
        <v>24.839418739999999</v>
      </c>
      <c r="H788">
        <v>1351367</v>
      </c>
      <c r="I788">
        <v>22554</v>
      </c>
      <c r="J788">
        <f t="shared" si="27"/>
        <v>40592.893621661249</v>
      </c>
      <c r="K788" s="3">
        <v>5.69</v>
      </c>
      <c r="L788" s="8">
        <f t="shared" si="28"/>
        <v>10.240913572193513</v>
      </c>
      <c r="M788" s="13">
        <f>N788*N789*N790*N791*N792*N793*N794*N795*N796*N797*N798*N799*N800*N801*N802*N803*N804*N805*N806*N807*N808*N809*N810*N811*N812*N813</f>
        <v>1.799809063654396</v>
      </c>
      <c r="N788" s="5">
        <v>1.0302880000000001</v>
      </c>
      <c r="O788">
        <v>1.4119999999999999</v>
      </c>
      <c r="P788">
        <v>2.4750000000000001</v>
      </c>
      <c r="Q788">
        <v>0</v>
      </c>
      <c r="R788" s="11">
        <v>0</v>
      </c>
      <c r="S788" s="11">
        <v>0</v>
      </c>
      <c r="T788" s="9">
        <v>0</v>
      </c>
      <c r="U788">
        <v>0</v>
      </c>
      <c r="V788" s="6">
        <v>0</v>
      </c>
      <c r="W788" s="6">
        <v>0</v>
      </c>
      <c r="X788">
        <v>0</v>
      </c>
      <c r="Y788">
        <f>VLOOKUP(C788,Sheet1!$A$1:$H$52,8, FALSE)</f>
        <v>30</v>
      </c>
      <c r="Z788">
        <v>0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1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</row>
    <row r="789" spans="1:105" ht="15" x14ac:dyDescent="0.25">
      <c r="A789">
        <v>1993</v>
      </c>
      <c r="B789">
        <v>32</v>
      </c>
      <c r="C789" t="s">
        <v>25</v>
      </c>
      <c r="D789" s="2">
        <v>18.399999999999999</v>
      </c>
      <c r="E789">
        <v>69.025897999999998</v>
      </c>
      <c r="F789">
        <v>0</v>
      </c>
      <c r="G789">
        <v>24.048065189999999</v>
      </c>
      <c r="H789">
        <v>1411215</v>
      </c>
      <c r="I789">
        <v>23360</v>
      </c>
      <c r="J789">
        <f t="shared" si="27"/>
        <v>40807.560339406722</v>
      </c>
      <c r="K789" s="3">
        <v>5.87</v>
      </c>
      <c r="L789" s="8">
        <f t="shared" si="28"/>
        <v>10.254297054465646</v>
      </c>
      <c r="M789" s="13">
        <f>N789*N790*N791*N792*N793*N794*N795*N796*N797*N798*N799*N800*N801*N802*N803*N804*N805*N806*N807*N808*N809*N810*N811*N812*N813</f>
        <v>1.7468989871321372</v>
      </c>
      <c r="N789" s="5">
        <v>1.029517</v>
      </c>
      <c r="O789">
        <v>1.385</v>
      </c>
      <c r="P789">
        <v>2.3620000000000001</v>
      </c>
      <c r="Q789">
        <v>0</v>
      </c>
      <c r="R789" s="11">
        <v>0</v>
      </c>
      <c r="S789" s="11">
        <v>0</v>
      </c>
      <c r="T789" s="9">
        <v>0</v>
      </c>
      <c r="U789">
        <v>0</v>
      </c>
      <c r="V789" s="6">
        <v>0</v>
      </c>
      <c r="W789" s="6">
        <v>0</v>
      </c>
      <c r="X789">
        <v>0</v>
      </c>
      <c r="Y789">
        <f>VLOOKUP(C789,Sheet1!$A$1:$H$52,8, FALSE)</f>
        <v>30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1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</row>
    <row r="790" spans="1:105" ht="15" x14ac:dyDescent="0.25">
      <c r="A790">
        <v>1994</v>
      </c>
      <c r="B790">
        <v>32</v>
      </c>
      <c r="C790" t="s">
        <v>25</v>
      </c>
      <c r="D790" s="2">
        <v>19.8</v>
      </c>
      <c r="E790">
        <v>68.985327999999996</v>
      </c>
      <c r="F790">
        <v>0</v>
      </c>
      <c r="G790">
        <v>24.141781510000001</v>
      </c>
      <c r="H790">
        <v>1499298</v>
      </c>
      <c r="I790">
        <v>24335</v>
      </c>
      <c r="J790">
        <f t="shared" si="27"/>
        <v>41291.971722526752</v>
      </c>
      <c r="K790" s="3">
        <v>6.37</v>
      </c>
      <c r="L790" s="8">
        <f t="shared" si="28"/>
        <v>10.808705973802976</v>
      </c>
      <c r="M790" s="13">
        <f>N790*N791*N792*N793*N794*N795*N796*N797*N798*N799*N800*N801*N802*N803*N804*N805*N806*N807*N808*N809*N810*N811*N812*N813</f>
        <v>1.6968141246158517</v>
      </c>
      <c r="N790" s="5">
        <v>1.0260739999999999</v>
      </c>
      <c r="O790">
        <v>1.355</v>
      </c>
      <c r="P790">
        <v>2.4089999999999998</v>
      </c>
      <c r="Q790">
        <v>0</v>
      </c>
      <c r="R790" s="11">
        <v>0</v>
      </c>
      <c r="S790" s="11">
        <v>0</v>
      </c>
      <c r="T790" s="9">
        <v>0</v>
      </c>
      <c r="U790">
        <v>0</v>
      </c>
      <c r="V790" s="6">
        <v>0</v>
      </c>
      <c r="W790" s="6">
        <v>0</v>
      </c>
      <c r="X790">
        <v>0</v>
      </c>
      <c r="Y790">
        <f>VLOOKUP(C790,Sheet1!$A$1:$H$52,8, FALSE)</f>
        <v>30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1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</row>
    <row r="791" spans="1:105" ht="15" x14ac:dyDescent="0.25">
      <c r="A791">
        <v>1995</v>
      </c>
      <c r="B791">
        <v>32</v>
      </c>
      <c r="C791" t="s">
        <v>25</v>
      </c>
      <c r="D791" s="2">
        <v>18.3</v>
      </c>
      <c r="E791">
        <v>67.541550999999998</v>
      </c>
      <c r="F791">
        <v>0</v>
      </c>
      <c r="G791">
        <v>22.343914959999999</v>
      </c>
      <c r="H791">
        <v>1581578</v>
      </c>
      <c r="I791">
        <v>25379</v>
      </c>
      <c r="J791">
        <f t="shared" si="27"/>
        <v>41969.142253507736</v>
      </c>
      <c r="K791" s="3">
        <v>6.1</v>
      </c>
      <c r="L791" s="8">
        <f t="shared" si="28"/>
        <v>10.087543549643295</v>
      </c>
      <c r="M791" s="13">
        <f>N791*N792*N793*N794*N795*N796*N797*N798*N799*N800*N801*N802*N803*N804*N805*N806*N807*N808*N809*N810*N811*N812*N813</f>
        <v>1.6536956638759501</v>
      </c>
      <c r="N791" s="5">
        <v>1.028054</v>
      </c>
      <c r="O791">
        <v>1.3180000000000001</v>
      </c>
      <c r="P791">
        <v>2.5859999999999999</v>
      </c>
      <c r="Q791">
        <v>0</v>
      </c>
      <c r="R791" s="11">
        <v>0</v>
      </c>
      <c r="S791" s="11">
        <v>0</v>
      </c>
      <c r="T791" s="9">
        <v>0</v>
      </c>
      <c r="U791">
        <v>0</v>
      </c>
      <c r="V791" s="6">
        <v>0</v>
      </c>
      <c r="W791" s="6">
        <v>0</v>
      </c>
      <c r="X791">
        <v>0</v>
      </c>
      <c r="Y791">
        <f>VLOOKUP(C791,Sheet1!$A$1:$H$52,8, FALSE)</f>
        <v>30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1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</row>
    <row r="792" spans="1:105" ht="15" x14ac:dyDescent="0.25">
      <c r="A792">
        <v>1996</v>
      </c>
      <c r="B792">
        <v>32</v>
      </c>
      <c r="C792" t="s">
        <v>25</v>
      </c>
      <c r="D792" s="2">
        <v>19.7</v>
      </c>
      <c r="E792">
        <v>67.376845000000003</v>
      </c>
      <c r="F792">
        <v>0</v>
      </c>
      <c r="G792">
        <v>22.795819040000001</v>
      </c>
      <c r="H792">
        <v>1666320</v>
      </c>
      <c r="I792">
        <v>26667</v>
      </c>
      <c r="J792">
        <f t="shared" si="27"/>
        <v>42895.706128841433</v>
      </c>
      <c r="K792" s="3">
        <v>5.95</v>
      </c>
      <c r="L792" s="8">
        <f t="shared" si="28"/>
        <v>9.5709847926878364</v>
      </c>
      <c r="M792" s="13">
        <f>N792*N793*N794*N795*N796*N797*N798*N799*N800*N801*N802*N803*N804*N805*N806*N807*N808*N809*N810*N811*N812*N813</f>
        <v>1.6085688727206446</v>
      </c>
      <c r="N792" s="5">
        <v>1.029312</v>
      </c>
      <c r="O792">
        <v>1.2889999999999999</v>
      </c>
      <c r="P792">
        <v>3.0339999999999998</v>
      </c>
      <c r="Q792">
        <v>0</v>
      </c>
      <c r="R792" s="11">
        <v>0</v>
      </c>
      <c r="S792" s="11">
        <v>0</v>
      </c>
      <c r="T792" s="9">
        <v>0</v>
      </c>
      <c r="U792">
        <v>0</v>
      </c>
      <c r="V792" s="6">
        <v>0</v>
      </c>
      <c r="W792" s="6">
        <v>0</v>
      </c>
      <c r="X792">
        <v>0</v>
      </c>
      <c r="Y792">
        <f>VLOOKUP(C792,Sheet1!$A$1:$H$52,8, FALSE)</f>
        <v>30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1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</row>
    <row r="793" spans="1:105" ht="15" x14ac:dyDescent="0.25">
      <c r="A793">
        <v>1997</v>
      </c>
      <c r="B793">
        <v>32</v>
      </c>
      <c r="C793" t="s">
        <v>25</v>
      </c>
      <c r="D793" s="2">
        <v>19.600000000000001</v>
      </c>
      <c r="E793">
        <v>67.115988000000002</v>
      </c>
      <c r="F793">
        <v>0</v>
      </c>
      <c r="G793">
        <v>21.485182210000001</v>
      </c>
      <c r="H793">
        <v>1764104</v>
      </c>
      <c r="I793">
        <v>27534</v>
      </c>
      <c r="J793">
        <f t="shared" si="27"/>
        <v>43029.067320200498</v>
      </c>
      <c r="K793" s="3">
        <v>5.6</v>
      </c>
      <c r="L793" s="8">
        <f t="shared" si="28"/>
        <v>8.7514628093674283</v>
      </c>
      <c r="M793" s="13">
        <f>N793*N794*N795*N796*N797*N798*N799*N800*N801*N802*N803*N804*N805*N806*N807*N808*N809*N810*N811*N812*N813</f>
        <v>1.5627612159584694</v>
      </c>
      <c r="N793" s="5">
        <v>1.023377</v>
      </c>
      <c r="O793">
        <v>1.2729999999999999</v>
      </c>
      <c r="P793">
        <v>2.7879999999999998</v>
      </c>
      <c r="Q793">
        <v>1</v>
      </c>
      <c r="R793" s="11">
        <v>25</v>
      </c>
      <c r="S793" s="11">
        <f>R793/AVERAGE(D786:D792)</f>
        <v>1.3451191391237511</v>
      </c>
      <c r="T793" s="12">
        <v>2</v>
      </c>
      <c r="U793">
        <v>0</v>
      </c>
      <c r="V793" s="6">
        <v>0</v>
      </c>
      <c r="W793" s="6">
        <v>0</v>
      </c>
      <c r="X793">
        <v>0</v>
      </c>
      <c r="Y793">
        <f>VLOOKUP(C793,Sheet1!$A$1:$H$52,8, FALSE)</f>
        <v>30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1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</row>
    <row r="794" spans="1:105" ht="15" x14ac:dyDescent="0.25">
      <c r="A794">
        <v>1998</v>
      </c>
      <c r="B794">
        <v>32</v>
      </c>
      <c r="C794" t="s">
        <v>25</v>
      </c>
      <c r="D794" s="2">
        <v>21.6</v>
      </c>
      <c r="E794">
        <v>66.077252000000001</v>
      </c>
      <c r="F794">
        <v>0</v>
      </c>
      <c r="G794">
        <v>21.888437249999999</v>
      </c>
      <c r="H794">
        <v>1853191</v>
      </c>
      <c r="I794">
        <v>29291</v>
      </c>
      <c r="J794">
        <f t="shared" si="27"/>
        <v>44729.204170740122</v>
      </c>
      <c r="K794" s="3">
        <v>5.76</v>
      </c>
      <c r="L794" s="8">
        <f t="shared" si="28"/>
        <v>8.7958832413868802</v>
      </c>
      <c r="M794" s="13">
        <f>N794*N795*N796*N797*N798*N799*N800*N801*N802*N803*N804*N805*N806*N807*N808*N809*N810*N811*N812*N813</f>
        <v>1.5270630627407777</v>
      </c>
      <c r="N794" s="5">
        <v>1.015523</v>
      </c>
      <c r="O794">
        <v>1.252</v>
      </c>
      <c r="P794">
        <v>2.0790000000000002</v>
      </c>
      <c r="Q794">
        <v>1</v>
      </c>
      <c r="R794" s="11">
        <v>25</v>
      </c>
      <c r="S794" s="11">
        <v>1.3451191391237511</v>
      </c>
      <c r="T794" s="12">
        <v>2</v>
      </c>
      <c r="U794">
        <v>0</v>
      </c>
      <c r="V794" s="6">
        <v>0</v>
      </c>
      <c r="W794" s="6">
        <v>0</v>
      </c>
      <c r="X794">
        <v>0</v>
      </c>
      <c r="Y794">
        <f>VLOOKUP(C794,Sheet1!$A$1:$H$52,8, FALSE)</f>
        <v>30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1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</row>
    <row r="795" spans="1:105" ht="15" x14ac:dyDescent="0.25">
      <c r="A795">
        <v>1999</v>
      </c>
      <c r="B795">
        <v>32</v>
      </c>
      <c r="C795" t="s">
        <v>25</v>
      </c>
      <c r="D795" s="2">
        <v>21.6</v>
      </c>
      <c r="E795">
        <v>66.656485000000004</v>
      </c>
      <c r="F795">
        <v>0</v>
      </c>
      <c r="G795">
        <v>21.281641629999999</v>
      </c>
      <c r="H795">
        <v>1934718</v>
      </c>
      <c r="I795">
        <v>30292</v>
      </c>
      <c r="J795">
        <f t="shared" si="27"/>
        <v>45550.710615656833</v>
      </c>
      <c r="K795" s="3">
        <v>5.93</v>
      </c>
      <c r="L795" s="8">
        <f t="shared" si="28"/>
        <v>8.9170643718092233</v>
      </c>
      <c r="M795" s="13">
        <f>N795*N796*N797*N798*N799*N800*N801*N802*N803*N804*N805*N806*N807*N808*N809*N810*N811*N812*N813</f>
        <v>1.5037208046895825</v>
      </c>
      <c r="N795" s="5">
        <v>1.0218799999999999</v>
      </c>
      <c r="O795">
        <v>1.216</v>
      </c>
      <c r="P795">
        <v>2.4359999999999999</v>
      </c>
      <c r="Q795">
        <v>1</v>
      </c>
      <c r="R795" s="11">
        <v>25</v>
      </c>
      <c r="S795" s="11">
        <v>1.3451191391237511</v>
      </c>
      <c r="T795" s="12">
        <v>2</v>
      </c>
      <c r="U795">
        <v>0</v>
      </c>
      <c r="V795" s="6">
        <v>0</v>
      </c>
      <c r="W795" s="6">
        <v>0</v>
      </c>
      <c r="X795">
        <v>0</v>
      </c>
      <c r="Y795">
        <f>VLOOKUP(C795,Sheet1!$A$1:$H$52,8, FALSE)</f>
        <v>30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1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</row>
    <row r="796" spans="1:105" ht="15" x14ac:dyDescent="0.25">
      <c r="A796">
        <v>2000</v>
      </c>
      <c r="B796">
        <v>32</v>
      </c>
      <c r="C796" t="s">
        <v>25</v>
      </c>
      <c r="D796" s="2">
        <v>25.1</v>
      </c>
      <c r="E796">
        <v>67.159796999999998</v>
      </c>
      <c r="F796">
        <v>0</v>
      </c>
      <c r="G796">
        <v>22.413110199999998</v>
      </c>
      <c r="H796">
        <v>2018741</v>
      </c>
      <c r="I796">
        <v>31871</v>
      </c>
      <c r="J796">
        <f t="shared" si="27"/>
        <v>46898.937024172788</v>
      </c>
      <c r="K796" s="3">
        <v>6.17</v>
      </c>
      <c r="L796" s="8">
        <f t="shared" si="28"/>
        <v>9.0793022320964543</v>
      </c>
      <c r="M796" s="13">
        <f>N796*N797*N798*N799*N800*N801*N802*N803*N804*N805*N806*N807*N808*N809*N810*N811*N812*N813</f>
        <v>1.4715238625764109</v>
      </c>
      <c r="N796" s="5">
        <v>1.0337689999999999</v>
      </c>
      <c r="O796">
        <v>1.2</v>
      </c>
      <c r="P796">
        <v>4.2939999999999996</v>
      </c>
      <c r="Q796">
        <v>1</v>
      </c>
      <c r="R796" s="11">
        <v>25</v>
      </c>
      <c r="S796" s="11">
        <v>1.3451191391237511</v>
      </c>
      <c r="T796" s="12">
        <v>2</v>
      </c>
      <c r="U796">
        <v>0</v>
      </c>
      <c r="V796" s="6">
        <v>0</v>
      </c>
      <c r="W796" s="6">
        <v>0</v>
      </c>
      <c r="X796">
        <v>0</v>
      </c>
      <c r="Y796">
        <f>VLOOKUP(C796,Sheet1!$A$1:$H$52,8, FALSE)</f>
        <v>30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1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</row>
    <row r="797" spans="1:105" ht="15" x14ac:dyDescent="0.25">
      <c r="A797">
        <v>2001</v>
      </c>
      <c r="B797">
        <v>32</v>
      </c>
      <c r="C797" t="s">
        <v>25</v>
      </c>
      <c r="D797" s="2">
        <v>24.5</v>
      </c>
      <c r="E797">
        <v>67.201631000000006</v>
      </c>
      <c r="F797">
        <v>0</v>
      </c>
      <c r="G797">
        <v>21.24570911</v>
      </c>
      <c r="H797">
        <v>2098399</v>
      </c>
      <c r="I797">
        <v>32340</v>
      </c>
      <c r="J797">
        <f t="shared" si="27"/>
        <v>46034.541290869747</v>
      </c>
      <c r="K797" s="3">
        <v>7.86</v>
      </c>
      <c r="L797" s="8">
        <f t="shared" si="28"/>
        <v>11.188357901862593</v>
      </c>
      <c r="M797" s="13">
        <f>N797*N798*N799*N800*N801*N802*N803*N804*N805*N806*N807*N808*N809*N810*N811*N812*N813</f>
        <v>1.423455203799312</v>
      </c>
      <c r="N797" s="5">
        <v>1.028262</v>
      </c>
      <c r="O797">
        <v>1.232</v>
      </c>
      <c r="P797">
        <v>3.726</v>
      </c>
      <c r="Q797">
        <v>1</v>
      </c>
      <c r="R797" s="11">
        <v>25</v>
      </c>
      <c r="S797" s="11">
        <v>1.3451191391237511</v>
      </c>
      <c r="T797" s="12">
        <v>2</v>
      </c>
      <c r="U797">
        <v>0</v>
      </c>
      <c r="V797" s="6">
        <v>0</v>
      </c>
      <c r="W797" s="6">
        <v>0</v>
      </c>
      <c r="X797">
        <v>0</v>
      </c>
      <c r="Y797">
        <f>VLOOKUP(C797,Sheet1!$A$1:$H$52,8, FALSE)</f>
        <v>30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1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1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</row>
    <row r="798" spans="1:105" ht="15" x14ac:dyDescent="0.25">
      <c r="A798">
        <v>2002</v>
      </c>
      <c r="B798">
        <v>32</v>
      </c>
      <c r="C798" t="s">
        <v>25</v>
      </c>
      <c r="D798" s="2">
        <v>21.3</v>
      </c>
      <c r="E798">
        <v>66.374222000000003</v>
      </c>
      <c r="F798">
        <v>1</v>
      </c>
      <c r="G798">
        <v>19.022565</v>
      </c>
      <c r="H798">
        <v>2173791</v>
      </c>
      <c r="I798">
        <v>32030</v>
      </c>
      <c r="J798">
        <f t="shared" si="27"/>
        <v>44340.129439473567</v>
      </c>
      <c r="K798" s="3">
        <v>8.42</v>
      </c>
      <c r="L798" s="8">
        <f t="shared" si="28"/>
        <v>11.656068994079533</v>
      </c>
      <c r="M798" s="13">
        <f>N798*N799*N800*N801*N802*N803*N804*N805*N806*N807*N808*N809*N810*N811*N812*N813</f>
        <v>1.3843312344512508</v>
      </c>
      <c r="N798" s="5">
        <v>1.01586</v>
      </c>
      <c r="O798">
        <v>1.25</v>
      </c>
      <c r="P798">
        <v>3.73</v>
      </c>
      <c r="Q798">
        <v>1</v>
      </c>
      <c r="R798" s="11">
        <v>25</v>
      </c>
      <c r="S798" s="11">
        <v>1.3451191391237511</v>
      </c>
      <c r="T798" s="12">
        <v>2</v>
      </c>
      <c r="U798">
        <v>0</v>
      </c>
      <c r="V798" s="6">
        <v>0</v>
      </c>
      <c r="W798" s="6">
        <v>0</v>
      </c>
      <c r="X798">
        <v>0</v>
      </c>
      <c r="Y798">
        <f>VLOOKUP(C798,Sheet1!$A$1:$H$52,8, FALSE)</f>
        <v>30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1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</row>
    <row r="799" spans="1:105" ht="15" x14ac:dyDescent="0.25">
      <c r="A799">
        <v>2003</v>
      </c>
      <c r="B799">
        <v>32</v>
      </c>
      <c r="C799" t="s">
        <v>25</v>
      </c>
      <c r="D799" s="2">
        <v>23.3</v>
      </c>
      <c r="E799">
        <v>66.866404000000003</v>
      </c>
      <c r="F799">
        <v>1</v>
      </c>
      <c r="G799">
        <v>19.349127559999999</v>
      </c>
      <c r="H799">
        <v>2248850</v>
      </c>
      <c r="I799">
        <v>32996</v>
      </c>
      <c r="J799">
        <f t="shared" si="27"/>
        <v>44964.260244476056</v>
      </c>
      <c r="K799" s="3">
        <v>8.2899999999999991</v>
      </c>
      <c r="L799" s="8">
        <f t="shared" si="28"/>
        <v>11.296936520387517</v>
      </c>
      <c r="M799" s="13">
        <f>N799*N800*N801*N802*N803*N804*N805*N806*N807*N808*N809*N810*N811*N812*N813</f>
        <v>1.3627185187439708</v>
      </c>
      <c r="N799" s="5">
        <v>1.0227010000000001</v>
      </c>
      <c r="O799">
        <v>1.28</v>
      </c>
      <c r="P799">
        <v>4.66</v>
      </c>
      <c r="Q799">
        <v>1</v>
      </c>
      <c r="R799" s="11">
        <v>25</v>
      </c>
      <c r="S799" s="11">
        <v>1.3451191391237511</v>
      </c>
      <c r="T799" s="12">
        <v>2</v>
      </c>
      <c r="U799">
        <v>0</v>
      </c>
      <c r="V799" s="6">
        <v>0</v>
      </c>
      <c r="W799" s="6">
        <v>0</v>
      </c>
      <c r="X799">
        <v>0</v>
      </c>
      <c r="Y799">
        <f>VLOOKUP(C799,Sheet1!$A$1:$H$52,8, FALSE)</f>
        <v>30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1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</row>
    <row r="800" spans="1:105" ht="15" x14ac:dyDescent="0.25">
      <c r="A800">
        <v>2004</v>
      </c>
      <c r="B800">
        <v>32</v>
      </c>
      <c r="C800" t="s">
        <v>25</v>
      </c>
      <c r="D800" s="2">
        <v>25.6</v>
      </c>
      <c r="E800">
        <v>66.701233999999999</v>
      </c>
      <c r="F800">
        <v>1</v>
      </c>
      <c r="G800">
        <v>20.302536409999998</v>
      </c>
      <c r="H800">
        <v>2346222</v>
      </c>
      <c r="I800">
        <v>35163</v>
      </c>
      <c r="J800">
        <f t="shared" si="27"/>
        <v>46853.646642170323</v>
      </c>
      <c r="K800" s="3">
        <v>8.56</v>
      </c>
      <c r="L800" s="8">
        <f t="shared" si="28"/>
        <v>11.405944181582289</v>
      </c>
      <c r="M800" s="13">
        <f>N800*N801*N802*N803*N804*N805*N806*N807*N808*N809*N810*N811*N812*N813</f>
        <v>1.332470114670828</v>
      </c>
      <c r="N800" s="5">
        <v>1.026772</v>
      </c>
      <c r="O800">
        <v>1.36</v>
      </c>
      <c r="P800">
        <v>4.7300000000000004</v>
      </c>
      <c r="Q800">
        <v>1</v>
      </c>
      <c r="R800" s="11">
        <v>25</v>
      </c>
      <c r="S800" s="11">
        <v>1.3451191391237511</v>
      </c>
      <c r="T800" s="12">
        <v>2</v>
      </c>
      <c r="U800">
        <v>0</v>
      </c>
      <c r="V800" s="6">
        <v>0</v>
      </c>
      <c r="W800" s="6">
        <v>0</v>
      </c>
      <c r="X800">
        <v>0</v>
      </c>
      <c r="Y800">
        <f>VLOOKUP(C800,Sheet1!$A$1:$H$52,8, FALSE)</f>
        <v>30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1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</row>
    <row r="801" spans="1:105" ht="15" x14ac:dyDescent="0.25">
      <c r="A801">
        <v>2005</v>
      </c>
      <c r="B801">
        <v>32</v>
      </c>
      <c r="C801" t="s">
        <v>25</v>
      </c>
      <c r="D801" s="2">
        <v>26.6</v>
      </c>
      <c r="E801">
        <v>66.484556999999995</v>
      </c>
      <c r="F801">
        <v>1</v>
      </c>
      <c r="G801">
        <v>20.459938900000001</v>
      </c>
      <c r="H801">
        <v>2432143</v>
      </c>
      <c r="I801">
        <v>38103</v>
      </c>
      <c r="J801">
        <f t="shared" si="27"/>
        <v>49447.305516027496</v>
      </c>
      <c r="K801" s="3">
        <v>9.02</v>
      </c>
      <c r="L801" s="8">
        <f t="shared" si="28"/>
        <v>11.705500767775975</v>
      </c>
      <c r="M801" s="13">
        <f>N801*N802*N803*N804*N805*N806*N807*N808*N809*N810*N811*N812*N813</f>
        <v>1.2977273578465605</v>
      </c>
      <c r="N801" s="5">
        <v>1.033927</v>
      </c>
      <c r="O801">
        <v>1.54</v>
      </c>
      <c r="P801">
        <v>7.06</v>
      </c>
      <c r="Q801">
        <v>1</v>
      </c>
      <c r="R801" s="11">
        <v>25</v>
      </c>
      <c r="S801" s="11">
        <v>1.3451191391237511</v>
      </c>
      <c r="T801" s="12">
        <v>2</v>
      </c>
      <c r="U801">
        <v>0</v>
      </c>
      <c r="V801" s="6">
        <v>0</v>
      </c>
      <c r="W801" s="6">
        <v>0</v>
      </c>
      <c r="X801">
        <v>0</v>
      </c>
      <c r="Y801">
        <f>VLOOKUP(C801,Sheet1!$A$1:$H$52,8, FALSE)</f>
        <v>30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1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</row>
    <row r="802" spans="1:105" ht="15" x14ac:dyDescent="0.25">
      <c r="A802">
        <v>2006</v>
      </c>
      <c r="B802">
        <v>32</v>
      </c>
      <c r="C802" t="s">
        <v>25</v>
      </c>
      <c r="D802" s="2">
        <v>16.7</v>
      </c>
      <c r="E802">
        <v>61.175640999999999</v>
      </c>
      <c r="F802">
        <v>2</v>
      </c>
      <c r="G802">
        <v>16.37208553</v>
      </c>
      <c r="H802">
        <v>2522658</v>
      </c>
      <c r="I802">
        <v>39793</v>
      </c>
      <c r="J802">
        <f t="shared" si="27"/>
        <v>49945.948554190167</v>
      </c>
      <c r="K802" s="3">
        <v>9.6300000000000008</v>
      </c>
      <c r="L802" s="8">
        <f t="shared" si="28"/>
        <v>12.087037533657965</v>
      </c>
      <c r="M802" s="13">
        <f>N802*N803*N804*N805*N806*N807*N808*N809*N810*N811*N812*N813</f>
        <v>1.2551440844920003</v>
      </c>
      <c r="N802" s="5">
        <v>1.032259</v>
      </c>
      <c r="O802">
        <v>1.69</v>
      </c>
      <c r="P802">
        <v>7.85</v>
      </c>
      <c r="Q802">
        <v>1</v>
      </c>
      <c r="R802" s="11">
        <v>25</v>
      </c>
      <c r="S802" s="11">
        <v>1.3451191391237511</v>
      </c>
      <c r="T802" s="12">
        <v>2</v>
      </c>
      <c r="U802">
        <v>0</v>
      </c>
      <c r="V802" s="6">
        <v>0</v>
      </c>
      <c r="W802" s="6">
        <v>0</v>
      </c>
      <c r="X802">
        <v>0</v>
      </c>
      <c r="Y802">
        <f>VLOOKUP(C802,Sheet1!$A$1:$H$52,8, FALSE)</f>
        <v>30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1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</row>
    <row r="803" spans="1:105" ht="15" x14ac:dyDescent="0.25">
      <c r="A803">
        <v>2007</v>
      </c>
      <c r="B803">
        <v>32</v>
      </c>
      <c r="C803" t="s">
        <v>25</v>
      </c>
      <c r="D803" s="2">
        <v>16.8</v>
      </c>
      <c r="E803">
        <v>61.560398999999997</v>
      </c>
      <c r="F803">
        <v>3</v>
      </c>
      <c r="G803">
        <v>15.95969324</v>
      </c>
      <c r="H803">
        <v>2601072</v>
      </c>
      <c r="I803">
        <v>40201</v>
      </c>
      <c r="J803">
        <f t="shared" si="27"/>
        <v>48881.189062689598</v>
      </c>
      <c r="K803" s="3">
        <v>9.99</v>
      </c>
      <c r="L803" s="8">
        <f t="shared" si="28"/>
        <v>12.147038101944457</v>
      </c>
      <c r="M803" s="13">
        <f>N803*N804*N805*N806*N807*N808*N809*N810*N811*N812*N813</f>
        <v>1.21591972992437</v>
      </c>
      <c r="N803" s="5">
        <v>1.028527</v>
      </c>
      <c r="O803">
        <v>1.77</v>
      </c>
      <c r="P803">
        <v>8.64</v>
      </c>
      <c r="Q803">
        <v>1</v>
      </c>
      <c r="R803" s="11">
        <v>25</v>
      </c>
      <c r="S803" s="11">
        <v>1.3451191391237511</v>
      </c>
      <c r="T803" s="12">
        <v>2</v>
      </c>
      <c r="U803">
        <v>0</v>
      </c>
      <c r="V803" s="6">
        <v>0</v>
      </c>
      <c r="W803" s="6">
        <v>0</v>
      </c>
      <c r="X803">
        <v>0</v>
      </c>
      <c r="Y803">
        <f>VLOOKUP(C803,Sheet1!$A$1:$H$52,8, FALSE)</f>
        <v>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1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</row>
    <row r="804" spans="1:105" ht="15" x14ac:dyDescent="0.25">
      <c r="A804">
        <v>2008</v>
      </c>
      <c r="B804">
        <v>32</v>
      </c>
      <c r="C804" t="s">
        <v>25</v>
      </c>
      <c r="D804" s="2">
        <v>18</v>
      </c>
      <c r="E804">
        <v>61.052523000000001</v>
      </c>
      <c r="F804">
        <v>3</v>
      </c>
      <c r="G804">
        <v>15.34737116</v>
      </c>
      <c r="H804">
        <v>2653630</v>
      </c>
      <c r="I804">
        <v>38734</v>
      </c>
      <c r="J804">
        <f t="shared" si="27"/>
        <v>45791.150663901433</v>
      </c>
      <c r="K804" s="3">
        <v>9.89</v>
      </c>
      <c r="L804" s="8">
        <f t="shared" si="28"/>
        <v>11.691910984302814</v>
      </c>
      <c r="M804" s="13">
        <f>N804*N805*N806*N807*N808*N809*N810*N811*N812*N813</f>
        <v>1.1821952461377971</v>
      </c>
      <c r="N804" s="5">
        <v>1.0383910000000001</v>
      </c>
      <c r="O804">
        <v>2.0699999999999998</v>
      </c>
      <c r="P804">
        <v>13.62</v>
      </c>
      <c r="Q804">
        <v>1</v>
      </c>
      <c r="R804" s="11">
        <v>25</v>
      </c>
      <c r="S804" s="11">
        <v>1.3451191391237511</v>
      </c>
      <c r="T804" s="12">
        <v>2</v>
      </c>
      <c r="U804">
        <v>0</v>
      </c>
      <c r="V804" s="6">
        <v>0</v>
      </c>
      <c r="W804" s="6">
        <v>0</v>
      </c>
      <c r="X804">
        <v>0</v>
      </c>
      <c r="Y804">
        <f>VLOOKUP(C804,Sheet1!$A$1:$H$52,8, FALSE)</f>
        <v>30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1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</row>
    <row r="805" spans="1:105" ht="15" x14ac:dyDescent="0.25">
      <c r="A805">
        <v>2009</v>
      </c>
      <c r="B805">
        <v>32</v>
      </c>
      <c r="C805" t="s">
        <v>25</v>
      </c>
      <c r="D805" s="2">
        <v>18.2</v>
      </c>
      <c r="E805">
        <v>59.498657999999999</v>
      </c>
      <c r="F805">
        <v>3</v>
      </c>
      <c r="G805">
        <v>14.6112971</v>
      </c>
      <c r="H805">
        <v>2684665</v>
      </c>
      <c r="I805">
        <v>36078</v>
      </c>
      <c r="J805">
        <f t="shared" si="27"/>
        <v>41074.354544828915</v>
      </c>
      <c r="K805" s="3">
        <v>10.36</v>
      </c>
      <c r="L805" s="8">
        <f t="shared" si="28"/>
        <v>11.794731223583002</v>
      </c>
      <c r="M805" s="13">
        <f>N805*N806*N807*N808*N809*N810*N811*N812*N813</f>
        <v>1.1384875698439192</v>
      </c>
      <c r="N805" s="5">
        <v>0.99644500000000003</v>
      </c>
      <c r="O805">
        <v>2.21</v>
      </c>
      <c r="P805">
        <v>8.98</v>
      </c>
      <c r="Q805">
        <v>1</v>
      </c>
      <c r="R805" s="11">
        <v>25</v>
      </c>
      <c r="S805" s="11">
        <v>1.3451191391237511</v>
      </c>
      <c r="T805" s="12">
        <v>2</v>
      </c>
      <c r="U805">
        <v>0</v>
      </c>
      <c r="V805" s="6">
        <v>0</v>
      </c>
      <c r="W805" s="6">
        <v>0</v>
      </c>
      <c r="X805">
        <v>0</v>
      </c>
      <c r="Y805">
        <f>VLOOKUP(C805,Sheet1!$A$1:$H$52,8, FALSE)</f>
        <v>30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1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</row>
    <row r="806" spans="1:105" ht="15" x14ac:dyDescent="0.25">
      <c r="A806">
        <v>2010</v>
      </c>
      <c r="B806">
        <v>32</v>
      </c>
      <c r="C806" t="s">
        <v>25</v>
      </c>
      <c r="D806" s="2">
        <v>16.899999999999999</v>
      </c>
      <c r="E806">
        <v>58.889757000000003</v>
      </c>
      <c r="F806">
        <v>3</v>
      </c>
      <c r="G806">
        <v>13.84486847</v>
      </c>
      <c r="H806">
        <v>2702405</v>
      </c>
      <c r="I806">
        <v>37228</v>
      </c>
      <c r="J806">
        <f t="shared" si="27"/>
        <v>42534.826558565117</v>
      </c>
      <c r="K806" s="3">
        <v>9.73</v>
      </c>
      <c r="L806" s="8">
        <f t="shared" si="28"/>
        <v>11.117005007382579</v>
      </c>
      <c r="M806" s="13">
        <f>N806*N807*N808*N809*N810*N811*N812*N813</f>
        <v>1.1425493327217449</v>
      </c>
      <c r="N806" s="5">
        <v>1.0164</v>
      </c>
      <c r="O806">
        <v>2.27</v>
      </c>
      <c r="P806">
        <v>12.57</v>
      </c>
      <c r="Q806">
        <v>1</v>
      </c>
      <c r="R806" s="11">
        <v>25</v>
      </c>
      <c r="S806" s="11">
        <v>1.3451191391237511</v>
      </c>
      <c r="T806" s="12">
        <v>2</v>
      </c>
      <c r="U806">
        <v>0</v>
      </c>
      <c r="V806" s="6">
        <v>0</v>
      </c>
      <c r="W806" s="6">
        <v>0</v>
      </c>
      <c r="X806">
        <v>0</v>
      </c>
      <c r="Y806">
        <f>VLOOKUP(C806,Sheet1!$A$1:$H$52,8, FALSE)</f>
        <v>30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1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1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</row>
    <row r="807" spans="1:105" ht="15" x14ac:dyDescent="0.25">
      <c r="A807">
        <v>2011</v>
      </c>
      <c r="B807">
        <v>32</v>
      </c>
      <c r="C807" t="s">
        <v>25</v>
      </c>
      <c r="D807" s="2">
        <v>14.6</v>
      </c>
      <c r="E807">
        <v>57.182845999999998</v>
      </c>
      <c r="F807">
        <v>3</v>
      </c>
      <c r="G807">
        <v>12.42319981</v>
      </c>
      <c r="H807">
        <v>2712730</v>
      </c>
      <c r="I807">
        <v>38551</v>
      </c>
      <c r="J807">
        <f t="shared" si="27"/>
        <v>43335.71362234946</v>
      </c>
      <c r="K807" s="3">
        <v>8.9700000000000006</v>
      </c>
      <c r="L807" s="8">
        <f t="shared" si="28"/>
        <v>10.08330137201304</v>
      </c>
      <c r="M807" s="13">
        <f>N807*N808*N809*N810*N811*N812*N813</f>
        <v>1.1241138653303275</v>
      </c>
      <c r="N807" s="5">
        <v>1.031568</v>
      </c>
      <c r="O807">
        <v>2.39</v>
      </c>
      <c r="P807">
        <v>18.350000000000001</v>
      </c>
      <c r="Q807">
        <v>1</v>
      </c>
      <c r="R807" s="11">
        <v>25</v>
      </c>
      <c r="S807" s="11">
        <v>1.3451191391237511</v>
      </c>
      <c r="T807" s="12">
        <v>2</v>
      </c>
      <c r="U807">
        <v>0</v>
      </c>
      <c r="V807" s="6">
        <v>0</v>
      </c>
      <c r="W807" s="6">
        <v>0</v>
      </c>
      <c r="X807">
        <v>0</v>
      </c>
      <c r="Y807">
        <f>VLOOKUP(C807,Sheet1!$A$1:$H$52,8, FALSE)</f>
        <v>30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1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1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</row>
    <row r="808" spans="1:105" ht="15" x14ac:dyDescent="0.25">
      <c r="A808">
        <v>2012</v>
      </c>
      <c r="B808">
        <v>32</v>
      </c>
      <c r="C808" t="s">
        <v>25</v>
      </c>
      <c r="D808" s="2">
        <v>14.7</v>
      </c>
      <c r="E808">
        <v>55.962091999999998</v>
      </c>
      <c r="F808">
        <v>3</v>
      </c>
      <c r="G808">
        <v>12.51815927</v>
      </c>
      <c r="H808">
        <v>2743996</v>
      </c>
      <c r="I808">
        <v>39659</v>
      </c>
      <c r="J808">
        <f t="shared" si="27"/>
        <v>43216.958828827046</v>
      </c>
      <c r="K808" s="3">
        <v>8.9499999999999993</v>
      </c>
      <c r="L808" s="8">
        <f t="shared" si="28"/>
        <v>9.7529383372753227</v>
      </c>
      <c r="M808" s="13">
        <f>N808*N809*N810*N811*N812*N813</f>
        <v>1.0897137807011534</v>
      </c>
      <c r="N808" s="5">
        <v>1.0206930000000001</v>
      </c>
      <c r="O808">
        <v>2.38</v>
      </c>
      <c r="P808">
        <v>21.03</v>
      </c>
      <c r="Q808">
        <v>1</v>
      </c>
      <c r="R808" s="11">
        <v>25</v>
      </c>
      <c r="S808" s="11">
        <v>1.3451191391237511</v>
      </c>
      <c r="T808" s="12">
        <v>2</v>
      </c>
      <c r="U808">
        <v>0</v>
      </c>
      <c r="V808" s="6">
        <v>0</v>
      </c>
      <c r="W808" s="6">
        <v>0</v>
      </c>
      <c r="X808">
        <v>0</v>
      </c>
      <c r="Y808">
        <f>VLOOKUP(C808,Sheet1!$A$1:$H$52,8, FALSE)</f>
        <v>30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1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</row>
    <row r="809" spans="1:105" ht="15" x14ac:dyDescent="0.25">
      <c r="A809">
        <v>2013</v>
      </c>
      <c r="B809">
        <v>32</v>
      </c>
      <c r="C809" t="s">
        <v>25</v>
      </c>
      <c r="D809" s="2">
        <v>15.4</v>
      </c>
      <c r="E809">
        <v>56.186773000000002</v>
      </c>
      <c r="F809">
        <v>3</v>
      </c>
      <c r="G809">
        <v>13.046054809999999</v>
      </c>
      <c r="H809">
        <v>2775970</v>
      </c>
      <c r="I809">
        <v>39285</v>
      </c>
      <c r="J809">
        <f t="shared" si="27"/>
        <v>41941.510204189522</v>
      </c>
      <c r="K809" s="3">
        <v>9.0299999999999994</v>
      </c>
      <c r="L809" s="8">
        <f t="shared" si="28"/>
        <v>9.6406220476983933</v>
      </c>
      <c r="M809" s="13">
        <f>N809*N810*N811*N812*N813</f>
        <v>1.0676214892246283</v>
      </c>
      <c r="N809" s="5">
        <v>1.014648</v>
      </c>
      <c r="O809">
        <v>2.34</v>
      </c>
      <c r="P809">
        <v>19.260000000000002</v>
      </c>
      <c r="Q809">
        <v>1</v>
      </c>
      <c r="R809" s="11">
        <v>25</v>
      </c>
      <c r="S809" s="11">
        <v>1.3451191391237511</v>
      </c>
      <c r="T809" s="12">
        <v>2</v>
      </c>
      <c r="U809">
        <v>0</v>
      </c>
      <c r="V809" s="6">
        <v>0</v>
      </c>
      <c r="W809" s="6">
        <v>0</v>
      </c>
      <c r="X809">
        <v>0</v>
      </c>
      <c r="Y809">
        <f>VLOOKUP(C809,Sheet1!$A$1:$H$52,8, FALSE)</f>
        <v>30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1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</row>
    <row r="810" spans="1:105" ht="15" x14ac:dyDescent="0.25">
      <c r="A810">
        <v>2014</v>
      </c>
      <c r="B810">
        <v>32</v>
      </c>
      <c r="C810" t="s">
        <v>25</v>
      </c>
      <c r="D810" s="2">
        <v>16</v>
      </c>
      <c r="E810">
        <v>57.284098</v>
      </c>
      <c r="F810">
        <v>3</v>
      </c>
      <c r="G810">
        <v>13.15422923</v>
      </c>
      <c r="H810">
        <v>2817628</v>
      </c>
      <c r="I810">
        <v>41505</v>
      </c>
      <c r="J810">
        <f t="shared" si="27"/>
        <v>43671.923573759763</v>
      </c>
      <c r="K810" s="3">
        <v>9.73</v>
      </c>
      <c r="L810" s="8">
        <f t="shared" si="28"/>
        <v>10.237990998016686</v>
      </c>
      <c r="M810" s="13">
        <f>N810*N811*N812*N813</f>
        <v>1.052208735664613</v>
      </c>
      <c r="N810" s="5">
        <v>1.016222</v>
      </c>
      <c r="O810">
        <v>2.37</v>
      </c>
      <c r="P810">
        <v>18.3</v>
      </c>
      <c r="Q810">
        <v>1</v>
      </c>
      <c r="R810" s="11">
        <v>25</v>
      </c>
      <c r="S810" s="11">
        <v>1.3451191391237511</v>
      </c>
      <c r="T810" s="12">
        <v>2</v>
      </c>
      <c r="U810">
        <v>0</v>
      </c>
      <c r="V810" s="6">
        <v>0</v>
      </c>
      <c r="W810" s="6">
        <v>0</v>
      </c>
      <c r="X810">
        <v>0</v>
      </c>
      <c r="Y810">
        <f>VLOOKUP(C810,Sheet1!$A$1:$H$52,8, FALSE)</f>
        <v>30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1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</row>
    <row r="811" spans="1:105" ht="15" x14ac:dyDescent="0.25">
      <c r="A811">
        <v>2015</v>
      </c>
      <c r="B811">
        <v>32</v>
      </c>
      <c r="C811" t="s">
        <v>25</v>
      </c>
      <c r="D811" s="2">
        <v>14.5</v>
      </c>
      <c r="E811">
        <v>53.473154000000001</v>
      </c>
      <c r="F811">
        <v>3</v>
      </c>
      <c r="G811">
        <v>12.233218839999999</v>
      </c>
      <c r="H811">
        <v>2866939</v>
      </c>
      <c r="I811">
        <v>44314</v>
      </c>
      <c r="J811">
        <f t="shared" si="27"/>
        <v>45883.259673813067</v>
      </c>
      <c r="K811" s="3">
        <v>9.48</v>
      </c>
      <c r="L811" s="8">
        <f t="shared" si="28"/>
        <v>9.8157083925564805</v>
      </c>
      <c r="M811" s="13">
        <f>N811*N812*N813</f>
        <v>1.0354122776958312</v>
      </c>
      <c r="N811" s="5">
        <v>1.0011859999999999</v>
      </c>
      <c r="O811">
        <v>2.2200000000000002</v>
      </c>
      <c r="P811">
        <v>9.89</v>
      </c>
      <c r="Q811">
        <v>1</v>
      </c>
      <c r="R811" s="11">
        <v>25</v>
      </c>
      <c r="S811" s="11">
        <v>1.3451191391237511</v>
      </c>
      <c r="T811" s="12">
        <v>2</v>
      </c>
      <c r="U811">
        <v>0</v>
      </c>
      <c r="V811" s="6">
        <v>0</v>
      </c>
      <c r="W811" s="6">
        <v>0</v>
      </c>
      <c r="X811">
        <v>0</v>
      </c>
      <c r="Y811">
        <f>VLOOKUP(C811,Sheet1!$A$1:$H$52,8, FALSE)</f>
        <v>30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1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</row>
    <row r="812" spans="1:105" ht="15" x14ac:dyDescent="0.25">
      <c r="A812">
        <v>2016</v>
      </c>
      <c r="B812">
        <v>32</v>
      </c>
      <c r="C812" t="s">
        <v>25</v>
      </c>
      <c r="D812" s="2">
        <v>13.9</v>
      </c>
      <c r="E812">
        <v>52.822510999999999</v>
      </c>
      <c r="F812">
        <v>3</v>
      </c>
      <c r="G812">
        <v>12.50164112</v>
      </c>
      <c r="H812">
        <v>2917563</v>
      </c>
      <c r="I812">
        <v>45351</v>
      </c>
      <c r="J812">
        <f t="shared" si="27"/>
        <v>46901.357196149016</v>
      </c>
      <c r="K812" s="3">
        <v>8.39</v>
      </c>
      <c r="L812" s="8">
        <f t="shared" si="28"/>
        <v>8.6768183033602408</v>
      </c>
      <c r="M812" s="13">
        <f>N812*N813</f>
        <v>1.0341857334160001</v>
      </c>
      <c r="N812" s="5">
        <v>1.012616</v>
      </c>
      <c r="O812">
        <v>2.11</v>
      </c>
      <c r="P812">
        <v>8.4499999999999993</v>
      </c>
      <c r="Q812">
        <v>1</v>
      </c>
      <c r="R812" s="11">
        <v>25</v>
      </c>
      <c r="S812" s="11">
        <v>1.3451191391237511</v>
      </c>
      <c r="T812" s="12">
        <v>2</v>
      </c>
      <c r="U812">
        <v>0</v>
      </c>
      <c r="V812" s="6">
        <v>0</v>
      </c>
      <c r="W812" s="6">
        <v>0</v>
      </c>
      <c r="X812">
        <v>0</v>
      </c>
      <c r="Y812">
        <f>VLOOKUP(C812,Sheet1!$A$1:$H$52,8, FALSE)</f>
        <v>30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1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</row>
    <row r="813" spans="1:105" ht="15" x14ac:dyDescent="0.25">
      <c r="A813">
        <v>2017</v>
      </c>
      <c r="B813">
        <v>32</v>
      </c>
      <c r="C813" t="s">
        <v>25</v>
      </c>
      <c r="D813" s="2">
        <v>12.9</v>
      </c>
      <c r="E813">
        <v>52.061790000000002</v>
      </c>
      <c r="F813">
        <v>3</v>
      </c>
      <c r="G813">
        <v>12.24753621</v>
      </c>
      <c r="H813">
        <v>2969905</v>
      </c>
      <c r="I813">
        <v>47650</v>
      </c>
      <c r="J813">
        <f t="shared" si="27"/>
        <v>48664.99265</v>
      </c>
      <c r="K813" s="3">
        <v>8.76</v>
      </c>
      <c r="L813" s="8">
        <f t="shared" si="28"/>
        <v>8.9465967600000003</v>
      </c>
      <c r="M813" s="13">
        <f>N813</f>
        <v>1.021301</v>
      </c>
      <c r="N813" s="5">
        <v>1.021301</v>
      </c>
      <c r="O813">
        <v>2.06</v>
      </c>
      <c r="P813">
        <v>11</v>
      </c>
      <c r="Q813">
        <v>1</v>
      </c>
      <c r="R813" s="11">
        <v>25</v>
      </c>
      <c r="S813" s="11">
        <v>1.3451191391237511</v>
      </c>
      <c r="T813" s="12">
        <v>2</v>
      </c>
      <c r="U813">
        <v>0</v>
      </c>
      <c r="V813" s="6">
        <v>0</v>
      </c>
      <c r="W813" s="6">
        <v>0</v>
      </c>
      <c r="X813">
        <v>0</v>
      </c>
      <c r="Y813">
        <f>VLOOKUP(C813,Sheet1!$A$1:$H$52,8, FALSE)</f>
        <v>30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1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</row>
    <row r="814" spans="1:105" ht="15" x14ac:dyDescent="0.25">
      <c r="A814">
        <v>1990</v>
      </c>
      <c r="B814">
        <v>33</v>
      </c>
      <c r="C814" t="s">
        <v>26</v>
      </c>
      <c r="D814" s="2">
        <v>4.9000000000000004</v>
      </c>
      <c r="E814">
        <v>49.854484999999997</v>
      </c>
      <c r="F814">
        <v>0</v>
      </c>
      <c r="G814">
        <v>13.22452973</v>
      </c>
      <c r="H814">
        <v>1112384</v>
      </c>
      <c r="I814">
        <v>20682</v>
      </c>
      <c r="J814">
        <f t="shared" si="27"/>
        <v>38800.072676658296</v>
      </c>
      <c r="K814" s="3">
        <v>9.09</v>
      </c>
      <c r="L814" s="8">
        <f t="shared" si="28"/>
        <v>17.053121585476447</v>
      </c>
      <c r="M814" s="13">
        <f>N814*N815*N816*N817*N818*N819*N820*N821*N822*N823*N824*N825*N826*N827*N828*N829*N830*N831*N832*N833*N834*N835*N836*N837*N838*N839*N840*N841</f>
        <v>1.8760309775001593</v>
      </c>
      <c r="N814" s="5">
        <v>1</v>
      </c>
      <c r="O814">
        <v>1.4550000000000001</v>
      </c>
      <c r="P814">
        <v>3.319</v>
      </c>
      <c r="Q814">
        <v>0</v>
      </c>
      <c r="R814" s="11">
        <v>0</v>
      </c>
      <c r="S814" s="11">
        <v>0</v>
      </c>
      <c r="T814" s="9">
        <v>0</v>
      </c>
      <c r="U814">
        <v>0</v>
      </c>
      <c r="V814" s="6">
        <v>0</v>
      </c>
      <c r="W814" s="6">
        <v>0</v>
      </c>
      <c r="X814">
        <v>0</v>
      </c>
      <c r="Y814">
        <f>VLOOKUP(C814,Sheet1!$A$1:$H$52,8, FALSE)</f>
        <v>2.8333333333333335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</row>
    <row r="815" spans="1:105" ht="15" x14ac:dyDescent="0.25">
      <c r="A815">
        <v>1991</v>
      </c>
      <c r="B815">
        <v>33</v>
      </c>
      <c r="C815" t="s">
        <v>26</v>
      </c>
      <c r="D815" s="2">
        <v>4.5</v>
      </c>
      <c r="E815">
        <v>46.327682000000003</v>
      </c>
      <c r="F815">
        <v>0</v>
      </c>
      <c r="G815">
        <v>12.901591679999999</v>
      </c>
      <c r="H815">
        <v>1109929</v>
      </c>
      <c r="I815">
        <v>21436</v>
      </c>
      <c r="J815">
        <f t="shared" si="27"/>
        <v>40214.600033693416</v>
      </c>
      <c r="K815" s="3">
        <v>9.1300000000000008</v>
      </c>
      <c r="L815" s="8">
        <f t="shared" si="28"/>
        <v>17.128162824576457</v>
      </c>
      <c r="M815" s="14">
        <f>N815*N816*N817*N818*N819*N820*N821*N822*N823*N824*N825*N826*N827*N828*N829*N830*N831*N832*N833*N834*N835*N836*N837*N838*N839*N840*N841</f>
        <v>1.8760309775001593</v>
      </c>
      <c r="N815" s="5">
        <v>1.0423500000000001</v>
      </c>
      <c r="O815">
        <v>1.4470000000000001</v>
      </c>
      <c r="P815">
        <v>2.4649999999999999</v>
      </c>
      <c r="Q815">
        <v>0</v>
      </c>
      <c r="R815" s="11">
        <v>0</v>
      </c>
      <c r="S815" s="11">
        <v>0</v>
      </c>
      <c r="T815" s="9">
        <v>0</v>
      </c>
      <c r="U815">
        <v>0</v>
      </c>
      <c r="V815" s="6">
        <v>0</v>
      </c>
      <c r="W815" s="6">
        <v>0</v>
      </c>
      <c r="X815">
        <v>0</v>
      </c>
      <c r="Y815">
        <f>VLOOKUP(C815,Sheet1!$A$1:$H$52,8, FALSE)</f>
        <v>2.8333333333333335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</row>
    <row r="816" spans="1:105" ht="15" x14ac:dyDescent="0.25">
      <c r="A816">
        <v>1992</v>
      </c>
      <c r="B816">
        <v>33</v>
      </c>
      <c r="C816" t="s">
        <v>26</v>
      </c>
      <c r="D816" s="2">
        <v>4.3</v>
      </c>
      <c r="E816">
        <v>44.238810999999998</v>
      </c>
      <c r="F816">
        <v>0</v>
      </c>
      <c r="G816">
        <v>12.90787995</v>
      </c>
      <c r="H816">
        <v>1117784</v>
      </c>
      <c r="I816">
        <v>22337</v>
      </c>
      <c r="J816">
        <f t="shared" si="27"/>
        <v>40202.335054848241</v>
      </c>
      <c r="K816" s="3">
        <v>9.9700000000000006</v>
      </c>
      <c r="L816" s="8">
        <f t="shared" si="28"/>
        <v>17.94409636463433</v>
      </c>
      <c r="M816" s="13">
        <f>N816*N817*N818*N819*N820*N821*N822*N823*N824*N825*N826*N827*N828*N829*N830*N831*N832*N833*N834*N835*N836*N837*N838*N839*N840*N841</f>
        <v>1.799809063654396</v>
      </c>
      <c r="N816" s="5">
        <v>1.0302880000000001</v>
      </c>
      <c r="O816">
        <v>1.4119999999999999</v>
      </c>
      <c r="P816">
        <v>2.4750000000000001</v>
      </c>
      <c r="Q816">
        <v>0</v>
      </c>
      <c r="R816" s="11">
        <v>0</v>
      </c>
      <c r="S816" s="11">
        <v>0</v>
      </c>
      <c r="T816" s="9">
        <v>0</v>
      </c>
      <c r="U816">
        <v>0</v>
      </c>
      <c r="V816" s="6">
        <v>0</v>
      </c>
      <c r="W816" s="6">
        <v>0</v>
      </c>
      <c r="X816">
        <v>0</v>
      </c>
      <c r="Y816">
        <f>VLOOKUP(C816,Sheet1!$A$1:$H$52,8, FALSE)</f>
        <v>2.8333333333333335</v>
      </c>
      <c r="Z816">
        <v>0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1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</row>
    <row r="817" spans="1:105" ht="15" x14ac:dyDescent="0.25">
      <c r="A817">
        <v>1993</v>
      </c>
      <c r="B817">
        <v>33</v>
      </c>
      <c r="C817" t="s">
        <v>26</v>
      </c>
      <c r="D817" s="2">
        <v>4.5</v>
      </c>
      <c r="E817">
        <v>43.518087000000001</v>
      </c>
      <c r="F817">
        <v>0</v>
      </c>
      <c r="G817">
        <v>13.215082499999999</v>
      </c>
      <c r="H817">
        <v>1129458</v>
      </c>
      <c r="I817">
        <v>22831</v>
      </c>
      <c r="J817">
        <f t="shared" si="27"/>
        <v>39883.450775213823</v>
      </c>
      <c r="K817" s="3">
        <v>10.85</v>
      </c>
      <c r="L817" s="8">
        <f t="shared" si="28"/>
        <v>18.953854010383687</v>
      </c>
      <c r="M817" s="13">
        <f>N817*N818*N819*N820*N821*N822*N823*N824*N825*N826*N827*N828*N829*N830*N831*N832*N833*N834*N835*N836*N837*N838*N839*N840*N841</f>
        <v>1.7468989871321372</v>
      </c>
      <c r="N817" s="5">
        <v>1.029517</v>
      </c>
      <c r="O817">
        <v>1.385</v>
      </c>
      <c r="P817">
        <v>2.3620000000000001</v>
      </c>
      <c r="Q817">
        <v>0</v>
      </c>
      <c r="R817" s="11">
        <v>0</v>
      </c>
      <c r="S817" s="11">
        <v>0</v>
      </c>
      <c r="T817" s="9">
        <v>0</v>
      </c>
      <c r="U817">
        <v>0</v>
      </c>
      <c r="V817" s="6">
        <v>0</v>
      </c>
      <c r="W817" s="6">
        <v>0</v>
      </c>
      <c r="X817">
        <v>0</v>
      </c>
      <c r="Y817">
        <f>VLOOKUP(C817,Sheet1!$A$1:$H$52,8, FALSE)</f>
        <v>2.8333333333333335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</row>
    <row r="818" spans="1:105" ht="15" x14ac:dyDescent="0.25">
      <c r="A818">
        <v>1994</v>
      </c>
      <c r="B818">
        <v>33</v>
      </c>
      <c r="C818" t="s">
        <v>26</v>
      </c>
      <c r="D818" s="2">
        <v>4.5</v>
      </c>
      <c r="E818">
        <v>47.647044000000001</v>
      </c>
      <c r="F818">
        <v>0</v>
      </c>
      <c r="G818">
        <v>13.106980569999999</v>
      </c>
      <c r="H818">
        <v>1142560</v>
      </c>
      <c r="I818">
        <v>24088</v>
      </c>
      <c r="J818">
        <f t="shared" si="27"/>
        <v>40872.858633746633</v>
      </c>
      <c r="K818" s="3">
        <v>11.32</v>
      </c>
      <c r="L818" s="8">
        <f t="shared" si="28"/>
        <v>19.207935890651441</v>
      </c>
      <c r="M818" s="13">
        <f>N818*N819*N820*N821*N822*N823*N824*N825*N826*N827*N828*N829*N830*N831*N832*N833*N834*N835*N836*N837*N838*N839*N840*N841</f>
        <v>1.6968141246158517</v>
      </c>
      <c r="N818" s="5">
        <v>1.0260739999999999</v>
      </c>
      <c r="O818">
        <v>1.355</v>
      </c>
      <c r="P818">
        <v>2.4089999999999998</v>
      </c>
      <c r="Q818">
        <v>0</v>
      </c>
      <c r="R818" s="11">
        <v>0</v>
      </c>
      <c r="S818" s="11">
        <v>0</v>
      </c>
      <c r="T818" s="9">
        <v>0</v>
      </c>
      <c r="U818">
        <v>0</v>
      </c>
      <c r="V818" s="6">
        <v>0</v>
      </c>
      <c r="W818" s="6">
        <v>0</v>
      </c>
      <c r="X818">
        <v>0</v>
      </c>
      <c r="Y818">
        <f>VLOOKUP(C818,Sheet1!$A$1:$H$52,8, FALSE)</f>
        <v>2.8333333333333335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1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</row>
    <row r="819" spans="1:105" ht="15" x14ac:dyDescent="0.25">
      <c r="A819">
        <v>1995</v>
      </c>
      <c r="B819">
        <v>33</v>
      </c>
      <c r="C819" t="s">
        <v>26</v>
      </c>
      <c r="D819" s="2">
        <v>4.4000000000000004</v>
      </c>
      <c r="E819">
        <v>44.556916999999999</v>
      </c>
      <c r="F819">
        <v>0</v>
      </c>
      <c r="G819">
        <v>13.01285159</v>
      </c>
      <c r="H819">
        <v>1157561</v>
      </c>
      <c r="I819">
        <v>25228</v>
      </c>
      <c r="J819">
        <f t="shared" si="27"/>
        <v>41719.434208262472</v>
      </c>
      <c r="K819" s="3">
        <v>11.72</v>
      </c>
      <c r="L819" s="8">
        <f t="shared" si="28"/>
        <v>19.381313180626137</v>
      </c>
      <c r="M819" s="13">
        <f>N819*N820*N821*N822*N823*N824*N825*N826*N827*N828*N829*N830*N831*N832*N833*N834*N835*N836*N837*N838*N839*N840*N841</f>
        <v>1.6536956638759501</v>
      </c>
      <c r="N819" s="5">
        <v>1.028054</v>
      </c>
      <c r="O819">
        <v>1.3180000000000001</v>
      </c>
      <c r="P819">
        <v>2.5859999999999999</v>
      </c>
      <c r="Q819">
        <v>0</v>
      </c>
      <c r="R819" s="11">
        <v>0</v>
      </c>
      <c r="S819" s="11">
        <v>0</v>
      </c>
      <c r="T819" s="9">
        <v>0</v>
      </c>
      <c r="U819">
        <v>0</v>
      </c>
      <c r="V819" s="6">
        <v>0</v>
      </c>
      <c r="W819" s="6">
        <v>0</v>
      </c>
      <c r="X819">
        <v>0</v>
      </c>
      <c r="Y819">
        <f>VLOOKUP(C819,Sheet1!$A$1:$H$52,8, FALSE)</f>
        <v>2.8333333333333335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</row>
    <row r="820" spans="1:105" ht="15" x14ac:dyDescent="0.25">
      <c r="A820">
        <v>1996</v>
      </c>
      <c r="B820">
        <v>33</v>
      </c>
      <c r="C820" t="s">
        <v>26</v>
      </c>
      <c r="D820" s="2">
        <v>4.2</v>
      </c>
      <c r="E820">
        <v>41.701663000000003</v>
      </c>
      <c r="F820">
        <v>0</v>
      </c>
      <c r="G820">
        <v>13.01414849</v>
      </c>
      <c r="H820">
        <v>1174719</v>
      </c>
      <c r="I820">
        <v>26339</v>
      </c>
      <c r="J820">
        <f t="shared" si="27"/>
        <v>42368.095538589056</v>
      </c>
      <c r="K820" s="3">
        <v>11.59</v>
      </c>
      <c r="L820" s="8">
        <f t="shared" si="28"/>
        <v>18.64331323483227</v>
      </c>
      <c r="M820" s="13">
        <f>N820*N821*N822*N823*N824*N825*N826*N827*N828*N829*N830*N831*N832*N833*N834*N835*N836*N837*N838*N839*N840*N841</f>
        <v>1.6085688727206446</v>
      </c>
      <c r="N820" s="5">
        <v>1.029312</v>
      </c>
      <c r="O820">
        <v>1.2889999999999999</v>
      </c>
      <c r="P820">
        <v>3.0339999999999998</v>
      </c>
      <c r="Q820">
        <v>0</v>
      </c>
      <c r="R820" s="11">
        <v>0</v>
      </c>
      <c r="S820" s="11">
        <v>0</v>
      </c>
      <c r="T820" s="9">
        <v>0</v>
      </c>
      <c r="U820">
        <v>0</v>
      </c>
      <c r="V820" s="6">
        <v>0</v>
      </c>
      <c r="W820" s="6">
        <v>0</v>
      </c>
      <c r="X820">
        <v>0</v>
      </c>
      <c r="Y820">
        <f>VLOOKUP(C820,Sheet1!$A$1:$H$52,8, FALSE)</f>
        <v>2.8333333333333335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1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</row>
    <row r="821" spans="1:105" ht="15" x14ac:dyDescent="0.25">
      <c r="A821">
        <v>1997</v>
      </c>
      <c r="B821">
        <v>33</v>
      </c>
      <c r="C821" t="s">
        <v>26</v>
      </c>
      <c r="D821" s="2">
        <v>5.2</v>
      </c>
      <c r="E821">
        <v>46.382537999999997</v>
      </c>
      <c r="F821">
        <v>1</v>
      </c>
      <c r="G821">
        <v>13.91667292</v>
      </c>
      <c r="H821">
        <v>1189425</v>
      </c>
      <c r="I821">
        <v>27975</v>
      </c>
      <c r="J821">
        <f t="shared" si="27"/>
        <v>43718.245016438181</v>
      </c>
      <c r="K821" s="3">
        <v>11.66</v>
      </c>
      <c r="L821" s="8">
        <f t="shared" si="28"/>
        <v>18.221795778075755</v>
      </c>
      <c r="M821" s="13">
        <f>N821*N822*N823*N824*N825*N826*N827*N828*N829*N830*N831*N832*N833*N834*N835*N836*N837*N838*N839*N840*N841</f>
        <v>1.5627612159584694</v>
      </c>
      <c r="N821" s="5">
        <v>1.023377</v>
      </c>
      <c r="O821">
        <v>1.2729999999999999</v>
      </c>
      <c r="P821">
        <v>2.7879999999999998</v>
      </c>
      <c r="Q821">
        <v>0</v>
      </c>
      <c r="R821" s="11">
        <v>0</v>
      </c>
      <c r="S821" s="11">
        <v>0</v>
      </c>
      <c r="T821" s="9">
        <v>0</v>
      </c>
      <c r="U821">
        <v>0</v>
      </c>
      <c r="V821" s="6">
        <v>0</v>
      </c>
      <c r="W821" s="6">
        <v>0</v>
      </c>
      <c r="X821">
        <v>0</v>
      </c>
      <c r="Y821">
        <f>VLOOKUP(C821,Sheet1!$A$1:$H$52,8, FALSE)</f>
        <v>2.8333333333333335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1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</row>
    <row r="822" spans="1:105" ht="15" x14ac:dyDescent="0.25">
      <c r="A822">
        <v>1998</v>
      </c>
      <c r="B822">
        <v>33</v>
      </c>
      <c r="C822" t="s">
        <v>26</v>
      </c>
      <c r="D822" s="2">
        <v>4.8</v>
      </c>
      <c r="E822">
        <v>46.002757000000003</v>
      </c>
      <c r="F822">
        <v>2</v>
      </c>
      <c r="G822">
        <v>13.75104814</v>
      </c>
      <c r="H822">
        <v>1205940</v>
      </c>
      <c r="I822">
        <v>30293</v>
      </c>
      <c r="J822">
        <f t="shared" si="27"/>
        <v>46259.32135960638</v>
      </c>
      <c r="K822" s="3">
        <v>11.93</v>
      </c>
      <c r="L822" s="8">
        <f t="shared" si="28"/>
        <v>18.217862338497479</v>
      </c>
      <c r="M822" s="13">
        <f>N822*N823*N824*N825*N826*N827*N828*N829*N830*N831*N832*N833*N834*N835*N836*N837*N838*N839*N840*N841</f>
        <v>1.5270630627407777</v>
      </c>
      <c r="N822" s="5">
        <v>1.015523</v>
      </c>
      <c r="O822">
        <v>1.252</v>
      </c>
      <c r="P822">
        <v>2.0790000000000002</v>
      </c>
      <c r="Q822">
        <v>0</v>
      </c>
      <c r="R822" s="11">
        <v>0</v>
      </c>
      <c r="S822" s="11">
        <v>0</v>
      </c>
      <c r="T822" s="9">
        <v>0</v>
      </c>
      <c r="U822">
        <v>0</v>
      </c>
      <c r="V822" s="6">
        <v>0</v>
      </c>
      <c r="W822" s="6">
        <v>0</v>
      </c>
      <c r="X822">
        <v>0</v>
      </c>
      <c r="Y822">
        <f>VLOOKUP(C822,Sheet1!$A$1:$H$52,8, FALSE)</f>
        <v>2.8333333333333335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1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</row>
    <row r="823" spans="1:105" ht="15" x14ac:dyDescent="0.25">
      <c r="A823">
        <v>1999</v>
      </c>
      <c r="B823">
        <v>33</v>
      </c>
      <c r="C823" t="s">
        <v>26</v>
      </c>
      <c r="D823" s="2">
        <v>4.7</v>
      </c>
      <c r="E823">
        <v>45.763325000000002</v>
      </c>
      <c r="F823">
        <v>2</v>
      </c>
      <c r="G823">
        <v>13.6939823</v>
      </c>
      <c r="H823">
        <v>1222014</v>
      </c>
      <c r="I823">
        <v>31882</v>
      </c>
      <c r="J823">
        <f t="shared" si="27"/>
        <v>47941.626695113271</v>
      </c>
      <c r="K823" s="3">
        <v>11.6</v>
      </c>
      <c r="L823" s="8">
        <f t="shared" si="28"/>
        <v>17.443161334399157</v>
      </c>
      <c r="M823" s="13">
        <f>N823*N824*N825*N826*N827*N828*N829*N830*N831*N832*N833*N834*N835*N836*N837*N838*N839*N840*N841</f>
        <v>1.5037208046895825</v>
      </c>
      <c r="N823" s="5">
        <v>1.0218799999999999</v>
      </c>
      <c r="O823">
        <v>1.216</v>
      </c>
      <c r="P823">
        <v>2.4359999999999999</v>
      </c>
      <c r="Q823">
        <v>0</v>
      </c>
      <c r="R823" s="11">
        <v>0</v>
      </c>
      <c r="S823" s="11">
        <v>0</v>
      </c>
      <c r="T823" s="9">
        <v>0</v>
      </c>
      <c r="U823">
        <v>0</v>
      </c>
      <c r="V823" s="6">
        <v>0</v>
      </c>
      <c r="W823" s="6">
        <v>0</v>
      </c>
      <c r="X823">
        <v>0</v>
      </c>
      <c r="Y823">
        <f>VLOOKUP(C823,Sheet1!$A$1:$H$52,8, FALSE)</f>
        <v>2.8333333333333335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1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</row>
    <row r="824" spans="1:105" ht="15" x14ac:dyDescent="0.25">
      <c r="A824">
        <v>2000</v>
      </c>
      <c r="B824">
        <v>33</v>
      </c>
      <c r="C824" t="s">
        <v>26</v>
      </c>
      <c r="D824" s="2">
        <v>4.5999999999999996</v>
      </c>
      <c r="E824">
        <v>47.583162999999999</v>
      </c>
      <c r="F824">
        <v>3</v>
      </c>
      <c r="G824">
        <v>14.03876</v>
      </c>
      <c r="H824">
        <v>1239882</v>
      </c>
      <c r="I824">
        <v>35380</v>
      </c>
      <c r="J824">
        <f t="shared" si="27"/>
        <v>52062.514257953415</v>
      </c>
      <c r="K824" s="3">
        <v>11.25</v>
      </c>
      <c r="L824" s="8">
        <f t="shared" si="28"/>
        <v>16.554643453984621</v>
      </c>
      <c r="M824" s="13">
        <f>N824*N825*N826*N827*N828*N829*N830*N831*N832*N833*N834*N835*N836*N837*N838*N839*N840*N841</f>
        <v>1.4715238625764109</v>
      </c>
      <c r="N824" s="5">
        <v>1.0337689999999999</v>
      </c>
      <c r="O824">
        <v>1.2</v>
      </c>
      <c r="P824">
        <v>4.2939999999999996</v>
      </c>
      <c r="Q824">
        <v>0</v>
      </c>
      <c r="R824" s="11">
        <v>0</v>
      </c>
      <c r="S824" s="11">
        <v>0</v>
      </c>
      <c r="T824" s="9">
        <v>0</v>
      </c>
      <c r="U824">
        <v>0</v>
      </c>
      <c r="V824" s="6">
        <v>0</v>
      </c>
      <c r="W824" s="6">
        <v>0</v>
      </c>
      <c r="X824">
        <v>0</v>
      </c>
      <c r="Y824">
        <f>VLOOKUP(C824,Sheet1!$A$1:$H$52,8, FALSE)</f>
        <v>2.8333333333333335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1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</row>
    <row r="825" spans="1:105" ht="15" x14ac:dyDescent="0.25">
      <c r="A825">
        <v>2001</v>
      </c>
      <c r="B825">
        <v>33</v>
      </c>
      <c r="C825" t="s">
        <v>26</v>
      </c>
      <c r="D825" s="2">
        <v>4.3</v>
      </c>
      <c r="E825">
        <v>47.489500999999997</v>
      </c>
      <c r="F825">
        <v>3</v>
      </c>
      <c r="G825">
        <v>13.428337109999999</v>
      </c>
      <c r="H825">
        <v>1255517</v>
      </c>
      <c r="I825">
        <v>36792</v>
      </c>
      <c r="J825">
        <f t="shared" si="27"/>
        <v>52371.763858184284</v>
      </c>
      <c r="K825" s="3">
        <v>10.95</v>
      </c>
      <c r="L825" s="8">
        <f t="shared" si="28"/>
        <v>15.586834481602466</v>
      </c>
      <c r="M825" s="13">
        <f>N825*N826*N827*N828*N829*N830*N831*N832*N833*N834*N835*N836*N837*N838*N839*N840*N841</f>
        <v>1.423455203799312</v>
      </c>
      <c r="N825" s="5">
        <v>1.028262</v>
      </c>
      <c r="O825">
        <v>1.232</v>
      </c>
      <c r="P825">
        <v>3.726</v>
      </c>
      <c r="Q825">
        <v>0</v>
      </c>
      <c r="R825" s="11">
        <v>0</v>
      </c>
      <c r="S825" s="11">
        <v>0</v>
      </c>
      <c r="T825" s="9">
        <v>0</v>
      </c>
      <c r="U825">
        <v>0</v>
      </c>
      <c r="V825" s="6">
        <v>0</v>
      </c>
      <c r="W825" s="6">
        <v>0</v>
      </c>
      <c r="X825">
        <v>0</v>
      </c>
      <c r="Y825">
        <f>VLOOKUP(C825,Sheet1!$A$1:$H$52,8, FALSE)</f>
        <v>2.8333333333333335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1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</row>
    <row r="826" spans="1:105" ht="15" x14ac:dyDescent="0.25">
      <c r="A826">
        <v>2002</v>
      </c>
      <c r="B826">
        <v>33</v>
      </c>
      <c r="C826" t="s">
        <v>26</v>
      </c>
      <c r="D826" s="2">
        <v>4.4000000000000004</v>
      </c>
      <c r="E826">
        <v>47.512214</v>
      </c>
      <c r="F826">
        <v>3</v>
      </c>
      <c r="G826">
        <v>13.836238160000001</v>
      </c>
      <c r="H826">
        <v>1269089</v>
      </c>
      <c r="I826">
        <v>37077</v>
      </c>
      <c r="J826">
        <f t="shared" si="27"/>
        <v>51326.849179749028</v>
      </c>
      <c r="K826" s="3">
        <v>10.6</v>
      </c>
      <c r="L826" s="8">
        <f t="shared" si="28"/>
        <v>14.673911085183258</v>
      </c>
      <c r="M826" s="13">
        <f>N826*N827*N828*N829*N830*N831*N832*N833*N834*N835*N836*N837*N838*N839*N840*N841</f>
        <v>1.3843312344512508</v>
      </c>
      <c r="N826" s="5">
        <v>1.01586</v>
      </c>
      <c r="O826">
        <v>1.25</v>
      </c>
      <c r="P826">
        <v>3.73</v>
      </c>
      <c r="Q826">
        <v>0</v>
      </c>
      <c r="R826" s="11">
        <v>0</v>
      </c>
      <c r="S826" s="11">
        <v>0</v>
      </c>
      <c r="T826" s="9">
        <v>0</v>
      </c>
      <c r="U826">
        <v>0</v>
      </c>
      <c r="V826" s="6">
        <v>0</v>
      </c>
      <c r="W826" s="6">
        <v>0</v>
      </c>
      <c r="X826">
        <v>0</v>
      </c>
      <c r="Y826">
        <f>VLOOKUP(C826,Sheet1!$A$1:$H$52,8, FALSE)</f>
        <v>2.8333333333333335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</row>
    <row r="827" spans="1:105" ht="15" x14ac:dyDescent="0.25">
      <c r="A827">
        <v>2003</v>
      </c>
      <c r="B827">
        <v>33</v>
      </c>
      <c r="C827" t="s">
        <v>26</v>
      </c>
      <c r="D827" s="2">
        <v>7.3</v>
      </c>
      <c r="E827">
        <v>49.040090999999997</v>
      </c>
      <c r="F827">
        <v>3</v>
      </c>
      <c r="G827">
        <v>16.29418338</v>
      </c>
      <c r="H827">
        <v>1279840</v>
      </c>
      <c r="I827">
        <v>37536</v>
      </c>
      <c r="J827">
        <f t="shared" si="27"/>
        <v>51151.002319573687</v>
      </c>
      <c r="K827" s="3">
        <v>10.83</v>
      </c>
      <c r="L827" s="8">
        <f t="shared" si="28"/>
        <v>14.758241557997204</v>
      </c>
      <c r="M827" s="13">
        <f>N827*N828*N829*N830*N831*N832*N833*N834*N835*N836*N837*N838*N839*N840*N841</f>
        <v>1.3627185187439708</v>
      </c>
      <c r="N827" s="5">
        <v>1.0227010000000001</v>
      </c>
      <c r="O827">
        <v>1.28</v>
      </c>
      <c r="P827">
        <v>4.66</v>
      </c>
      <c r="Q827">
        <v>0</v>
      </c>
      <c r="R827" s="11">
        <v>0</v>
      </c>
      <c r="S827" s="11">
        <v>0</v>
      </c>
      <c r="T827" s="9">
        <v>0</v>
      </c>
      <c r="U827">
        <v>0</v>
      </c>
      <c r="V827" s="6">
        <v>0</v>
      </c>
      <c r="W827" s="6">
        <v>0</v>
      </c>
      <c r="X827">
        <v>0</v>
      </c>
      <c r="Y827">
        <f>VLOOKUP(C827,Sheet1!$A$1:$H$52,8, FALSE)</f>
        <v>2.8333333333333335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1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</row>
    <row r="828" spans="1:105" ht="15" x14ac:dyDescent="0.25">
      <c r="A828">
        <v>2004</v>
      </c>
      <c r="B828">
        <v>33</v>
      </c>
      <c r="C828" t="s">
        <v>26</v>
      </c>
      <c r="D828" s="2">
        <v>7.9</v>
      </c>
      <c r="E828">
        <v>47.954005000000002</v>
      </c>
      <c r="F828">
        <v>3</v>
      </c>
      <c r="G828">
        <v>16.92356315</v>
      </c>
      <c r="H828">
        <v>1290121</v>
      </c>
      <c r="I828">
        <v>39484</v>
      </c>
      <c r="J828">
        <f t="shared" si="27"/>
        <v>52611.250007662973</v>
      </c>
      <c r="K828" s="3">
        <v>11.37</v>
      </c>
      <c r="L828" s="8">
        <f t="shared" si="28"/>
        <v>15.150185203807313</v>
      </c>
      <c r="M828" s="13">
        <f>N828*N829*N830*N831*N832*N833*N834*N835*N836*N837*N838*N839*N840*N841</f>
        <v>1.332470114670828</v>
      </c>
      <c r="N828" s="5">
        <v>1.026772</v>
      </c>
      <c r="O828">
        <v>1.36</v>
      </c>
      <c r="P828">
        <v>4.7300000000000004</v>
      </c>
      <c r="Q828">
        <v>0</v>
      </c>
      <c r="R828" s="11">
        <v>0</v>
      </c>
      <c r="S828" s="11">
        <v>0</v>
      </c>
      <c r="T828" s="9">
        <v>0</v>
      </c>
      <c r="U828">
        <v>0</v>
      </c>
      <c r="V828" s="6">
        <v>0</v>
      </c>
      <c r="W828" s="6">
        <v>0</v>
      </c>
      <c r="X828">
        <v>0</v>
      </c>
      <c r="Y828">
        <f>VLOOKUP(C828,Sheet1!$A$1:$H$52,8, FALSE)</f>
        <v>2.8333333333333335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1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1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</row>
    <row r="829" spans="1:105" ht="15" x14ac:dyDescent="0.25">
      <c r="A829">
        <v>2005</v>
      </c>
      <c r="B829">
        <v>33</v>
      </c>
      <c r="C829" t="s">
        <v>26</v>
      </c>
      <c r="D829" s="2">
        <v>7.8</v>
      </c>
      <c r="E829">
        <v>47.011105999999998</v>
      </c>
      <c r="F829">
        <v>3</v>
      </c>
      <c r="G829">
        <v>16.312201730000002</v>
      </c>
      <c r="H829">
        <v>1298492</v>
      </c>
      <c r="I829">
        <v>40723</v>
      </c>
      <c r="J829">
        <f t="shared" si="27"/>
        <v>52847.351193585484</v>
      </c>
      <c r="K829" s="3">
        <v>12.53</v>
      </c>
      <c r="L829" s="8">
        <f t="shared" si="28"/>
        <v>16.260523793817402</v>
      </c>
      <c r="M829" s="13">
        <f>N829*N830*N831*N832*N833*N834*N835*N836*N837*N838*N839*N840*N841</f>
        <v>1.2977273578465605</v>
      </c>
      <c r="N829" s="5">
        <v>1.033927</v>
      </c>
      <c r="O829">
        <v>1.54</v>
      </c>
      <c r="P829">
        <v>7.06</v>
      </c>
      <c r="Q829">
        <v>0</v>
      </c>
      <c r="R829" s="11">
        <v>0</v>
      </c>
      <c r="S829" s="11">
        <v>0</v>
      </c>
      <c r="T829" s="9">
        <v>0</v>
      </c>
      <c r="U829">
        <v>0</v>
      </c>
      <c r="V829" s="6">
        <v>0</v>
      </c>
      <c r="W829" s="6">
        <v>0</v>
      </c>
      <c r="X829">
        <v>0</v>
      </c>
      <c r="Y829">
        <f>VLOOKUP(C829,Sheet1!$A$1:$H$52,8, FALSE)</f>
        <v>2.8333333333333335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1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1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</row>
    <row r="830" spans="1:105" ht="15" x14ac:dyDescent="0.25">
      <c r="A830">
        <v>2006</v>
      </c>
      <c r="B830">
        <v>33</v>
      </c>
      <c r="C830" t="s">
        <v>26</v>
      </c>
      <c r="D830" s="2">
        <v>6.9</v>
      </c>
      <c r="E830">
        <v>46.752209000000001</v>
      </c>
      <c r="F830">
        <v>3</v>
      </c>
      <c r="G830">
        <v>14.75936484</v>
      </c>
      <c r="H830">
        <v>1308389</v>
      </c>
      <c r="I830">
        <v>43248</v>
      </c>
      <c r="J830">
        <f t="shared" si="27"/>
        <v>54282.471366110032</v>
      </c>
      <c r="K830" s="3">
        <v>13.84</v>
      </c>
      <c r="L830" s="8">
        <f t="shared" si="28"/>
        <v>17.371194129369286</v>
      </c>
      <c r="M830" s="13">
        <f>N830*N831*N832*N833*N834*N835*N836*N837*N838*N839*N840*N841</f>
        <v>1.2551440844920003</v>
      </c>
      <c r="N830" s="5">
        <v>1.032259</v>
      </c>
      <c r="O830">
        <v>1.69</v>
      </c>
      <c r="P830">
        <v>7.85</v>
      </c>
      <c r="Q830">
        <v>0</v>
      </c>
      <c r="R830" s="11">
        <v>0</v>
      </c>
      <c r="S830" s="11">
        <v>0</v>
      </c>
      <c r="T830" s="9">
        <v>0</v>
      </c>
      <c r="U830">
        <v>0</v>
      </c>
      <c r="V830" s="6">
        <v>0</v>
      </c>
      <c r="W830" s="6">
        <v>0</v>
      </c>
      <c r="X830">
        <v>0</v>
      </c>
      <c r="Y830">
        <f>VLOOKUP(C830,Sheet1!$A$1:$H$52,8, FALSE)</f>
        <v>2.8333333333333335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1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1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</row>
    <row r="831" spans="1:105" ht="15" x14ac:dyDescent="0.25">
      <c r="A831">
        <v>2007</v>
      </c>
      <c r="B831">
        <v>33</v>
      </c>
      <c r="C831" t="s">
        <v>26</v>
      </c>
      <c r="D831" s="2">
        <v>6.8</v>
      </c>
      <c r="E831">
        <v>44.614606000000002</v>
      </c>
      <c r="F831">
        <v>3</v>
      </c>
      <c r="G831">
        <v>14.548812699999999</v>
      </c>
      <c r="H831">
        <v>1312540</v>
      </c>
      <c r="I831">
        <v>44670</v>
      </c>
      <c r="J831">
        <f t="shared" si="27"/>
        <v>54315.13433572161</v>
      </c>
      <c r="K831" s="3">
        <v>13.98</v>
      </c>
      <c r="L831" s="8">
        <f t="shared" si="28"/>
        <v>16.998557824342694</v>
      </c>
      <c r="M831" s="13">
        <f>N831*N832*N833*N834*N835*N836*N837*N838*N839*N840*N841</f>
        <v>1.21591972992437</v>
      </c>
      <c r="N831" s="5">
        <v>1.028527</v>
      </c>
      <c r="O831">
        <v>1.77</v>
      </c>
      <c r="P831">
        <v>8.64</v>
      </c>
      <c r="Q831">
        <v>1</v>
      </c>
      <c r="R831" s="11">
        <v>0</v>
      </c>
      <c r="S831" s="11">
        <v>0</v>
      </c>
      <c r="T831" s="9">
        <v>0</v>
      </c>
      <c r="U831">
        <v>0</v>
      </c>
      <c r="V831" s="6">
        <v>0</v>
      </c>
      <c r="W831" s="6">
        <v>0</v>
      </c>
      <c r="X831">
        <v>0</v>
      </c>
      <c r="Y831">
        <f>VLOOKUP(C831,Sheet1!$A$1:$H$52,8, FALSE)</f>
        <v>2.8333333333333335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1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1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</row>
    <row r="832" spans="1:105" ht="15" x14ac:dyDescent="0.25">
      <c r="A832">
        <v>2008</v>
      </c>
      <c r="B832">
        <v>33</v>
      </c>
      <c r="C832" t="s">
        <v>26</v>
      </c>
      <c r="D832" s="2">
        <v>6.7</v>
      </c>
      <c r="E832">
        <v>44.497973999999999</v>
      </c>
      <c r="F832">
        <v>3</v>
      </c>
      <c r="G832">
        <v>14.185487459999999</v>
      </c>
      <c r="H832">
        <v>1315906</v>
      </c>
      <c r="I832">
        <v>45694</v>
      </c>
      <c r="J832">
        <f t="shared" si="27"/>
        <v>54019.229577020502</v>
      </c>
      <c r="K832" s="3">
        <v>14.63</v>
      </c>
      <c r="L832" s="8">
        <f t="shared" si="28"/>
        <v>17.295516450995972</v>
      </c>
      <c r="M832" s="13">
        <f>N832*N833*N834*N835*N836*N837*N838*N839*N840*N841</f>
        <v>1.1821952461377971</v>
      </c>
      <c r="N832" s="5">
        <v>1.0383910000000001</v>
      </c>
      <c r="O832">
        <v>2.0699999999999998</v>
      </c>
      <c r="P832">
        <v>13.62</v>
      </c>
      <c r="Q832">
        <v>1</v>
      </c>
      <c r="R832" s="11">
        <v>0</v>
      </c>
      <c r="S832" s="11">
        <v>0</v>
      </c>
      <c r="T832" s="9">
        <v>0</v>
      </c>
      <c r="U832">
        <v>0</v>
      </c>
      <c r="V832" s="6">
        <v>0</v>
      </c>
      <c r="W832" s="6">
        <v>0</v>
      </c>
      <c r="X832">
        <v>0</v>
      </c>
      <c r="Y832">
        <f>VLOOKUP(C832,Sheet1!$A$1:$H$52,8, FALSE)</f>
        <v>2.8333333333333335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1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</row>
    <row r="833" spans="1:105" ht="15" x14ac:dyDescent="0.25">
      <c r="A833">
        <v>2009</v>
      </c>
      <c r="B833">
        <v>33</v>
      </c>
      <c r="C833" t="s">
        <v>26</v>
      </c>
      <c r="D833" s="2">
        <v>5.4</v>
      </c>
      <c r="E833">
        <v>43.028311000000002</v>
      </c>
      <c r="F833">
        <v>3</v>
      </c>
      <c r="G833">
        <v>12.90528898</v>
      </c>
      <c r="H833">
        <v>1316102</v>
      </c>
      <c r="I833">
        <v>44892</v>
      </c>
      <c r="J833">
        <f t="shared" si="27"/>
        <v>51108.983985433217</v>
      </c>
      <c r="K833" s="3">
        <v>15.09</v>
      </c>
      <c r="L833" s="8">
        <f t="shared" si="28"/>
        <v>17.179777428944739</v>
      </c>
      <c r="M833" s="13">
        <f>N833*N834*N835*N836*N837*N838*N839*N840*N841</f>
        <v>1.1384875698439192</v>
      </c>
      <c r="N833" s="5">
        <v>0.99644500000000003</v>
      </c>
      <c r="O833">
        <v>2.21</v>
      </c>
      <c r="P833">
        <v>8.98</v>
      </c>
      <c r="Q833">
        <v>1</v>
      </c>
      <c r="R833" s="11">
        <v>0</v>
      </c>
      <c r="S833" s="11">
        <v>0</v>
      </c>
      <c r="T833" s="9">
        <v>0</v>
      </c>
      <c r="U833">
        <v>0</v>
      </c>
      <c r="V833" s="6">
        <v>0</v>
      </c>
      <c r="W833" s="6">
        <v>0</v>
      </c>
      <c r="X833">
        <v>0</v>
      </c>
      <c r="Y833">
        <f>VLOOKUP(C833,Sheet1!$A$1:$H$52,8, FALSE)</f>
        <v>2.8333333333333335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1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</row>
    <row r="834" spans="1:105" ht="15" x14ac:dyDescent="0.25">
      <c r="A834">
        <v>2010</v>
      </c>
      <c r="B834">
        <v>33</v>
      </c>
      <c r="C834" t="s">
        <v>26</v>
      </c>
      <c r="D834" s="2">
        <v>5.4</v>
      </c>
      <c r="E834">
        <v>40.260263000000002</v>
      </c>
      <c r="F834">
        <v>3</v>
      </c>
      <c r="G834">
        <v>12.54062854</v>
      </c>
      <c r="H834">
        <v>1316762</v>
      </c>
      <c r="I834">
        <v>46785</v>
      </c>
      <c r="J834">
        <f t="shared" ref="J834:J897" si="29">I834*M834</f>
        <v>53454.17053138683</v>
      </c>
      <c r="K834" s="3">
        <v>14.84</v>
      </c>
      <c r="L834" s="8">
        <f t="shared" ref="L834:L897" si="30">K834*M834</f>
        <v>16.955432097590695</v>
      </c>
      <c r="M834" s="13">
        <f>N834*N835*N836*N837*N838*N839*N840*N841</f>
        <v>1.1425493327217449</v>
      </c>
      <c r="N834" s="5">
        <v>1.0164</v>
      </c>
      <c r="O834">
        <v>2.27</v>
      </c>
      <c r="P834">
        <v>12.57</v>
      </c>
      <c r="Q834">
        <v>1</v>
      </c>
      <c r="R834" s="11">
        <v>0</v>
      </c>
      <c r="S834" s="11">
        <v>0</v>
      </c>
      <c r="T834" s="9">
        <v>0</v>
      </c>
      <c r="U834">
        <v>0</v>
      </c>
      <c r="V834" s="6">
        <v>0</v>
      </c>
      <c r="W834" s="6">
        <v>0</v>
      </c>
      <c r="X834">
        <v>0</v>
      </c>
      <c r="Y834">
        <f>VLOOKUP(C834,Sheet1!$A$1:$H$52,8, FALSE)</f>
        <v>2.8333333333333335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1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1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</row>
    <row r="835" spans="1:105" ht="15" x14ac:dyDescent="0.25">
      <c r="A835">
        <v>2011</v>
      </c>
      <c r="B835">
        <v>33</v>
      </c>
      <c r="C835" t="s">
        <v>26</v>
      </c>
      <c r="D835" s="2">
        <v>5</v>
      </c>
      <c r="E835">
        <v>41.856614999999998</v>
      </c>
      <c r="F835">
        <v>3</v>
      </c>
      <c r="G835">
        <v>12.23459334</v>
      </c>
      <c r="H835">
        <v>1320202</v>
      </c>
      <c r="I835">
        <v>48924</v>
      </c>
      <c r="J835">
        <f t="shared" si="29"/>
        <v>54996.146747420942</v>
      </c>
      <c r="K835" s="3">
        <v>14.74</v>
      </c>
      <c r="L835" s="8">
        <f t="shared" si="30"/>
        <v>16.569438374969028</v>
      </c>
      <c r="M835" s="13">
        <f>N835*N836*N837*N838*N839*N840*N841</f>
        <v>1.1241138653303275</v>
      </c>
      <c r="N835" s="5">
        <v>1.031568</v>
      </c>
      <c r="O835">
        <v>2.39</v>
      </c>
      <c r="P835">
        <v>18.350000000000001</v>
      </c>
      <c r="Q835">
        <v>1</v>
      </c>
      <c r="R835" s="11">
        <v>0</v>
      </c>
      <c r="S835" s="11">
        <v>0</v>
      </c>
      <c r="T835" s="9">
        <v>0</v>
      </c>
      <c r="U835">
        <v>0</v>
      </c>
      <c r="V835" s="6">
        <v>0</v>
      </c>
      <c r="W835" s="6">
        <v>0</v>
      </c>
      <c r="X835">
        <v>0</v>
      </c>
      <c r="Y835">
        <f>VLOOKUP(C835,Sheet1!$A$1:$H$52,8, FALSE)</f>
        <v>2.8333333333333335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1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1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</row>
    <row r="836" spans="1:105" ht="15" x14ac:dyDescent="0.25">
      <c r="A836">
        <v>2012</v>
      </c>
      <c r="B836">
        <v>33</v>
      </c>
      <c r="C836" t="s">
        <v>26</v>
      </c>
      <c r="D836" s="2">
        <v>4.0999999999999996</v>
      </c>
      <c r="E836">
        <v>40.162436</v>
      </c>
      <c r="F836">
        <v>3</v>
      </c>
      <c r="G836">
        <v>10.93892499</v>
      </c>
      <c r="H836">
        <v>1324232</v>
      </c>
      <c r="I836">
        <v>50995</v>
      </c>
      <c r="J836">
        <f t="shared" si="29"/>
        <v>55569.954246855319</v>
      </c>
      <c r="K836" s="3">
        <v>14.19</v>
      </c>
      <c r="L836" s="8">
        <f t="shared" si="30"/>
        <v>15.463038548149367</v>
      </c>
      <c r="M836" s="13">
        <f>N836*N837*N838*N839*N840*N841</f>
        <v>1.0897137807011534</v>
      </c>
      <c r="N836" s="5">
        <v>1.0206930000000001</v>
      </c>
      <c r="O836">
        <v>2.38</v>
      </c>
      <c r="P836">
        <v>21.03</v>
      </c>
      <c r="Q836">
        <v>1</v>
      </c>
      <c r="R836" s="11">
        <v>0</v>
      </c>
      <c r="S836" s="11">
        <v>0</v>
      </c>
      <c r="T836" s="9">
        <v>0</v>
      </c>
      <c r="U836">
        <v>0</v>
      </c>
      <c r="V836" s="6">
        <v>0</v>
      </c>
      <c r="W836" s="6">
        <v>0</v>
      </c>
      <c r="X836">
        <v>0</v>
      </c>
      <c r="Y836">
        <f>VLOOKUP(C836,Sheet1!$A$1:$H$52,8, FALSE)</f>
        <v>2.8333333333333335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1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</row>
    <row r="837" spans="1:105" ht="15" x14ac:dyDescent="0.25">
      <c r="A837">
        <v>2013</v>
      </c>
      <c r="B837">
        <v>33</v>
      </c>
      <c r="C837" t="s">
        <v>26</v>
      </c>
      <c r="D837" s="2">
        <v>3.3</v>
      </c>
      <c r="E837">
        <v>36.628132000000001</v>
      </c>
      <c r="F837">
        <v>3</v>
      </c>
      <c r="G837">
        <v>10.734639380000001</v>
      </c>
      <c r="H837">
        <v>1326622</v>
      </c>
      <c r="I837">
        <v>50746</v>
      </c>
      <c r="J837">
        <f t="shared" si="29"/>
        <v>54177.520092192986</v>
      </c>
      <c r="K837" s="3">
        <v>14.3</v>
      </c>
      <c r="L837" s="8">
        <f t="shared" si="30"/>
        <v>15.266987295912186</v>
      </c>
      <c r="M837" s="13">
        <f>N837*N838*N839*N840*N841</f>
        <v>1.0676214892246283</v>
      </c>
      <c r="N837" s="5">
        <v>1.014648</v>
      </c>
      <c r="O837">
        <v>2.34</v>
      </c>
      <c r="P837">
        <v>19.260000000000002</v>
      </c>
      <c r="Q837">
        <v>1</v>
      </c>
      <c r="R837" s="11">
        <v>0</v>
      </c>
      <c r="S837" s="11">
        <v>0</v>
      </c>
      <c r="T837" s="9">
        <v>0</v>
      </c>
      <c r="U837">
        <v>0</v>
      </c>
      <c r="V837" s="6">
        <v>0</v>
      </c>
      <c r="W837" s="6">
        <v>0</v>
      </c>
      <c r="X837">
        <v>0</v>
      </c>
      <c r="Y837">
        <f>VLOOKUP(C837,Sheet1!$A$1:$H$52,8, FALSE)</f>
        <v>2.8333333333333335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1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1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</row>
    <row r="838" spans="1:105" ht="15" x14ac:dyDescent="0.25">
      <c r="A838">
        <v>2014</v>
      </c>
      <c r="B838">
        <v>33</v>
      </c>
      <c r="C838" t="s">
        <v>26</v>
      </c>
      <c r="D838" s="2">
        <v>3.3</v>
      </c>
      <c r="E838">
        <v>37.797381000000001</v>
      </c>
      <c r="F838">
        <v>3</v>
      </c>
      <c r="G838">
        <v>11.205831809999999</v>
      </c>
      <c r="H838">
        <v>1333341</v>
      </c>
      <c r="I838">
        <v>52669</v>
      </c>
      <c r="J838">
        <f t="shared" si="29"/>
        <v>55418.781898719506</v>
      </c>
      <c r="K838" s="3">
        <v>15.22</v>
      </c>
      <c r="L838" s="8">
        <f t="shared" si="30"/>
        <v>16.014616956815413</v>
      </c>
      <c r="M838" s="13">
        <f>N838*N839*N840*N841</f>
        <v>1.052208735664613</v>
      </c>
      <c r="N838" s="5">
        <v>1.016222</v>
      </c>
      <c r="O838">
        <v>2.37</v>
      </c>
      <c r="P838">
        <v>18.3</v>
      </c>
      <c r="Q838">
        <v>1</v>
      </c>
      <c r="R838" s="11">
        <v>0</v>
      </c>
      <c r="S838" s="11">
        <v>0</v>
      </c>
      <c r="T838" s="9">
        <v>0</v>
      </c>
      <c r="U838">
        <v>0</v>
      </c>
      <c r="V838" s="6">
        <v>0</v>
      </c>
      <c r="W838" s="6">
        <v>0</v>
      </c>
      <c r="X838">
        <v>0</v>
      </c>
      <c r="Y838">
        <f>VLOOKUP(C838,Sheet1!$A$1:$H$52,8, FALSE)</f>
        <v>2.8333333333333335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1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</row>
    <row r="839" spans="1:105" ht="15" x14ac:dyDescent="0.25">
      <c r="A839">
        <v>2015</v>
      </c>
      <c r="B839">
        <v>33</v>
      </c>
      <c r="C839" t="s">
        <v>26</v>
      </c>
      <c r="D839" s="2">
        <v>3.5</v>
      </c>
      <c r="E839">
        <v>37.788069</v>
      </c>
      <c r="F839">
        <v>3</v>
      </c>
      <c r="G839">
        <v>11.320355040000001</v>
      </c>
      <c r="H839">
        <v>1336350</v>
      </c>
      <c r="I839">
        <v>54533</v>
      </c>
      <c r="J839">
        <f t="shared" si="29"/>
        <v>56464.13773958676</v>
      </c>
      <c r="K839" s="3">
        <v>16.02</v>
      </c>
      <c r="L839" s="8">
        <f t="shared" si="30"/>
        <v>16.587304688687215</v>
      </c>
      <c r="M839" s="13">
        <f>N839*N840*N841</f>
        <v>1.0354122776958312</v>
      </c>
      <c r="N839" s="5">
        <v>1.0011859999999999</v>
      </c>
      <c r="O839">
        <v>2.2200000000000002</v>
      </c>
      <c r="P839">
        <v>9.89</v>
      </c>
      <c r="Q839">
        <v>1</v>
      </c>
      <c r="R839" s="11">
        <v>0</v>
      </c>
      <c r="S839" s="11">
        <v>0</v>
      </c>
      <c r="T839" s="9">
        <v>0</v>
      </c>
      <c r="U839">
        <v>0</v>
      </c>
      <c r="V839" s="6">
        <v>0</v>
      </c>
      <c r="W839" s="6">
        <v>0</v>
      </c>
      <c r="X839">
        <v>0</v>
      </c>
      <c r="Y839">
        <f>VLOOKUP(C839,Sheet1!$A$1:$H$52,8, FALSE)</f>
        <v>2.8333333333333335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</row>
    <row r="840" spans="1:105" ht="15" x14ac:dyDescent="0.25">
      <c r="A840">
        <v>2016</v>
      </c>
      <c r="B840">
        <v>33</v>
      </c>
      <c r="C840" t="s">
        <v>26</v>
      </c>
      <c r="D840" s="2">
        <v>2.4</v>
      </c>
      <c r="E840">
        <v>35.432485</v>
      </c>
      <c r="F840">
        <v>3</v>
      </c>
      <c r="G840">
        <v>10.19431146</v>
      </c>
      <c r="H840">
        <v>1342307</v>
      </c>
      <c r="I840">
        <v>56513</v>
      </c>
      <c r="J840">
        <f t="shared" si="29"/>
        <v>58444.938352538411</v>
      </c>
      <c r="K840" s="3">
        <v>15.66</v>
      </c>
      <c r="L840" s="8">
        <f t="shared" si="30"/>
        <v>16.19534858529456</v>
      </c>
      <c r="M840" s="13">
        <f>N840*N841</f>
        <v>1.0341857334160001</v>
      </c>
      <c r="N840" s="5">
        <v>1.012616</v>
      </c>
      <c r="O840">
        <v>2.11</v>
      </c>
      <c r="P840">
        <v>8.4499999999999993</v>
      </c>
      <c r="Q840">
        <v>1</v>
      </c>
      <c r="R840" s="11">
        <v>0</v>
      </c>
      <c r="S840" s="11">
        <v>0</v>
      </c>
      <c r="T840" s="9">
        <v>0</v>
      </c>
      <c r="U840">
        <v>0</v>
      </c>
      <c r="V840" s="6">
        <v>0</v>
      </c>
      <c r="W840" s="6">
        <v>0</v>
      </c>
      <c r="X840">
        <v>0</v>
      </c>
      <c r="Y840">
        <f>VLOOKUP(C840,Sheet1!$A$1:$H$52,8, FALSE)</f>
        <v>2.8333333333333335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1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1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</row>
    <row r="841" spans="1:105" ht="15" x14ac:dyDescent="0.25">
      <c r="A841">
        <v>2017</v>
      </c>
      <c r="B841">
        <v>33</v>
      </c>
      <c r="C841" t="s">
        <v>26</v>
      </c>
      <c r="D841" s="2">
        <v>1.8</v>
      </c>
      <c r="E841">
        <v>35.358229999999999</v>
      </c>
      <c r="F841">
        <v>3</v>
      </c>
      <c r="G841">
        <v>9.9747400170000002</v>
      </c>
      <c r="H841">
        <v>1348787</v>
      </c>
      <c r="I841">
        <v>58759</v>
      </c>
      <c r="J841">
        <f t="shared" si="29"/>
        <v>60010.625459000003</v>
      </c>
      <c r="K841" s="3">
        <v>16.170000000000002</v>
      </c>
      <c r="L841" s="8">
        <f t="shared" si="30"/>
        <v>16.514437170000001</v>
      </c>
      <c r="M841" s="13">
        <f>N841</f>
        <v>1.021301</v>
      </c>
      <c r="N841" s="5">
        <v>1.021301</v>
      </c>
      <c r="O841">
        <v>2.06</v>
      </c>
      <c r="P841">
        <v>11</v>
      </c>
      <c r="Q841">
        <v>1</v>
      </c>
      <c r="R841" s="11">
        <v>0</v>
      </c>
      <c r="S841" s="11">
        <v>0</v>
      </c>
      <c r="T841" s="9">
        <v>0</v>
      </c>
      <c r="U841">
        <v>0</v>
      </c>
      <c r="V841" s="6">
        <v>0</v>
      </c>
      <c r="W841" s="6">
        <v>0</v>
      </c>
      <c r="X841">
        <v>0</v>
      </c>
      <c r="Y841">
        <f>VLOOKUP(C841,Sheet1!$A$1:$H$52,8, FALSE)</f>
        <v>2.8333333333333335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1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</row>
    <row r="842" spans="1:105" ht="15" x14ac:dyDescent="0.25">
      <c r="A842">
        <v>1990</v>
      </c>
      <c r="B842">
        <v>34</v>
      </c>
      <c r="C842" t="s">
        <v>27</v>
      </c>
      <c r="D842" s="2">
        <v>12.3</v>
      </c>
      <c r="E842">
        <v>56.063465999999998</v>
      </c>
      <c r="F842">
        <v>0</v>
      </c>
      <c r="G842">
        <v>13.968512690000001</v>
      </c>
      <c r="H842">
        <v>7762963</v>
      </c>
      <c r="I842">
        <v>24754</v>
      </c>
      <c r="J842">
        <f t="shared" si="29"/>
        <v>46439.270817038945</v>
      </c>
      <c r="K842" s="3">
        <v>9.08</v>
      </c>
      <c r="L842" s="8">
        <f t="shared" si="30"/>
        <v>17.034361275701446</v>
      </c>
      <c r="M842" s="13">
        <f>N842*N843*N844*N845*N846*N847*N848*N849*N850*N851*N852*N853*N854*N855*N856*N857*N858*N859*N860*N861*N862*N863*N864*N865*N866*N867*N868*N869</f>
        <v>1.8760309775001593</v>
      </c>
      <c r="N842" s="5">
        <v>1</v>
      </c>
      <c r="O842">
        <v>1.4550000000000001</v>
      </c>
      <c r="P842">
        <v>3.319</v>
      </c>
      <c r="Q842">
        <v>0</v>
      </c>
      <c r="R842" s="11">
        <v>0</v>
      </c>
      <c r="S842" s="11">
        <v>0</v>
      </c>
      <c r="T842" s="9">
        <v>0</v>
      </c>
      <c r="U842">
        <v>0</v>
      </c>
      <c r="V842" s="6">
        <v>0</v>
      </c>
      <c r="W842" s="6">
        <v>0</v>
      </c>
      <c r="X842">
        <v>0</v>
      </c>
      <c r="Y842">
        <f>VLOOKUP(C842,Sheet1!$A$1:$H$52,8, FALSE)</f>
        <v>3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1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</row>
    <row r="843" spans="1:105" ht="15" x14ac:dyDescent="0.25">
      <c r="A843">
        <v>1991</v>
      </c>
      <c r="B843">
        <v>34</v>
      </c>
      <c r="C843" t="s">
        <v>27</v>
      </c>
      <c r="D843" s="2">
        <v>12.1</v>
      </c>
      <c r="E843">
        <v>55.351931999999998</v>
      </c>
      <c r="F843">
        <v>0</v>
      </c>
      <c r="G843">
        <v>14.01451417</v>
      </c>
      <c r="H843">
        <v>7814676</v>
      </c>
      <c r="I843">
        <v>25072</v>
      </c>
      <c r="J843">
        <f t="shared" si="29"/>
        <v>47035.848667883998</v>
      </c>
      <c r="K843" s="3">
        <v>9.4600000000000009</v>
      </c>
      <c r="L843" s="8">
        <f t="shared" si="30"/>
        <v>17.74725304715151</v>
      </c>
      <c r="M843" s="14">
        <f>N843*N844*N845*N846*N847*N848*N849*N850*N851*N852*N853*N854*N855*N856*N857*N858*N859*N860*N861*N862*N863*N864*N865*N866*N867*N868*N869</f>
        <v>1.8760309775001593</v>
      </c>
      <c r="N843" s="5">
        <v>1.0423500000000001</v>
      </c>
      <c r="O843">
        <v>1.4470000000000001</v>
      </c>
      <c r="P843">
        <v>2.4649999999999999</v>
      </c>
      <c r="Q843">
        <v>1</v>
      </c>
      <c r="R843" s="11">
        <v>0</v>
      </c>
      <c r="S843" s="11">
        <v>0</v>
      </c>
      <c r="T843" s="9">
        <v>0</v>
      </c>
      <c r="U843">
        <v>0</v>
      </c>
      <c r="V843" s="6">
        <v>0</v>
      </c>
      <c r="W843" s="6">
        <v>0</v>
      </c>
      <c r="X843">
        <v>0</v>
      </c>
      <c r="Y843">
        <f>VLOOKUP(C843,Sheet1!$A$1:$H$52,8, FALSE)</f>
        <v>3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1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</row>
    <row r="844" spans="1:105" ht="15" x14ac:dyDescent="0.25">
      <c r="A844">
        <v>1992</v>
      </c>
      <c r="B844">
        <v>34</v>
      </c>
      <c r="C844" t="s">
        <v>27</v>
      </c>
      <c r="D844" s="2">
        <v>12.8</v>
      </c>
      <c r="E844">
        <v>55.821353000000002</v>
      </c>
      <c r="F844">
        <v>0</v>
      </c>
      <c r="G844">
        <v>14.71174197</v>
      </c>
      <c r="H844">
        <v>7880508</v>
      </c>
      <c r="I844">
        <v>26713</v>
      </c>
      <c r="J844">
        <f t="shared" si="29"/>
        <v>48078.299517399879</v>
      </c>
      <c r="K844" s="3">
        <v>9.51</v>
      </c>
      <c r="L844" s="8">
        <f t="shared" si="30"/>
        <v>17.116184195353306</v>
      </c>
      <c r="M844" s="13">
        <f>N844*N845*N846*N847*N848*N849*N850*N851*N852*N853*N854*N855*N856*N857*N858*N859*N860*N861*N862*N863*N864*N865*N866*N867*N868*N869</f>
        <v>1.799809063654396</v>
      </c>
      <c r="N844" s="5">
        <v>1.0302880000000001</v>
      </c>
      <c r="O844">
        <v>1.4119999999999999</v>
      </c>
      <c r="P844">
        <v>2.4750000000000001</v>
      </c>
      <c r="Q844">
        <v>1</v>
      </c>
      <c r="R844" s="11">
        <v>0</v>
      </c>
      <c r="S844" s="11">
        <v>0</v>
      </c>
      <c r="T844" s="9">
        <v>0</v>
      </c>
      <c r="U844">
        <v>0</v>
      </c>
      <c r="V844" s="6">
        <v>0</v>
      </c>
      <c r="W844" s="6">
        <v>0</v>
      </c>
      <c r="X844">
        <v>0</v>
      </c>
      <c r="Y844">
        <f>VLOOKUP(C844,Sheet1!$A$1:$H$52,8, FALSE)</f>
        <v>3</v>
      </c>
      <c r="Z844">
        <v>0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1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</row>
    <row r="845" spans="1:105" ht="15" x14ac:dyDescent="0.25">
      <c r="A845">
        <v>1993</v>
      </c>
      <c r="B845">
        <v>34</v>
      </c>
      <c r="C845" t="s">
        <v>27</v>
      </c>
      <c r="D845" s="2">
        <v>13.5</v>
      </c>
      <c r="E845">
        <v>53.421562000000002</v>
      </c>
      <c r="F845">
        <v>0</v>
      </c>
      <c r="G845">
        <v>14.136303760000001</v>
      </c>
      <c r="H845">
        <v>7948915</v>
      </c>
      <c r="I845">
        <v>27374</v>
      </c>
      <c r="J845">
        <f t="shared" si="29"/>
        <v>47819.612873755126</v>
      </c>
      <c r="K845" s="3">
        <v>9.99</v>
      </c>
      <c r="L845" s="8">
        <f t="shared" si="30"/>
        <v>17.451520881450051</v>
      </c>
      <c r="M845" s="13">
        <f>N845*N846*N847*N848*N849*N850*N851*N852*N853*N854*N855*N856*N857*N858*N859*N860*N861*N862*N863*N864*N865*N866*N867*N868*N869</f>
        <v>1.7468989871321372</v>
      </c>
      <c r="N845" s="5">
        <v>1.029517</v>
      </c>
      <c r="O845">
        <v>1.385</v>
      </c>
      <c r="P845">
        <v>2.3620000000000001</v>
      </c>
      <c r="Q845">
        <v>1</v>
      </c>
      <c r="R845" s="11">
        <v>0</v>
      </c>
      <c r="S845" s="11">
        <v>0</v>
      </c>
      <c r="T845" s="9">
        <v>0</v>
      </c>
      <c r="U845">
        <v>0</v>
      </c>
      <c r="V845" s="6">
        <v>0</v>
      </c>
      <c r="W845" s="6">
        <v>0</v>
      </c>
      <c r="X845">
        <v>0</v>
      </c>
      <c r="Y845">
        <f>VLOOKUP(C845,Sheet1!$A$1:$H$52,8, FALSE)</f>
        <v>3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1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</row>
    <row r="846" spans="1:105" ht="15" x14ac:dyDescent="0.25">
      <c r="A846">
        <v>1994</v>
      </c>
      <c r="B846">
        <v>34</v>
      </c>
      <c r="C846" t="s">
        <v>27</v>
      </c>
      <c r="D846" s="2">
        <v>15.5</v>
      </c>
      <c r="E846">
        <v>55.200710000000001</v>
      </c>
      <c r="F846">
        <v>0</v>
      </c>
      <c r="G846">
        <v>15.245555899999999</v>
      </c>
      <c r="H846">
        <v>8014306</v>
      </c>
      <c r="I846">
        <v>28110</v>
      </c>
      <c r="J846">
        <f t="shared" si="29"/>
        <v>47697.445042951593</v>
      </c>
      <c r="K846" s="3">
        <v>10.06</v>
      </c>
      <c r="L846" s="8">
        <f t="shared" si="30"/>
        <v>17.06995009363547</v>
      </c>
      <c r="M846" s="13">
        <f>N846*N847*N848*N849*N850*N851*N852*N853*N854*N855*N856*N857*N858*N859*N860*N861*N862*N863*N864*N865*N866*N867*N868*N869</f>
        <v>1.6968141246158517</v>
      </c>
      <c r="N846" s="5">
        <v>1.0260739999999999</v>
      </c>
      <c r="O846">
        <v>1.355</v>
      </c>
      <c r="P846">
        <v>2.4089999999999998</v>
      </c>
      <c r="Q846">
        <v>1</v>
      </c>
      <c r="R846" s="11">
        <v>0</v>
      </c>
      <c r="S846" s="11">
        <v>0</v>
      </c>
      <c r="T846" s="9">
        <v>0</v>
      </c>
      <c r="U846">
        <v>0</v>
      </c>
      <c r="V846" s="6">
        <v>0</v>
      </c>
      <c r="W846" s="6">
        <v>0</v>
      </c>
      <c r="X846">
        <v>0</v>
      </c>
      <c r="Y846">
        <f>VLOOKUP(C846,Sheet1!$A$1:$H$52,8, FALSE)</f>
        <v>3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1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</row>
    <row r="847" spans="1:105" ht="15" x14ac:dyDescent="0.25">
      <c r="A847">
        <v>1995</v>
      </c>
      <c r="B847">
        <v>34</v>
      </c>
      <c r="C847" t="s">
        <v>27</v>
      </c>
      <c r="D847" s="2">
        <v>17.100000000000001</v>
      </c>
      <c r="E847">
        <v>56.281745000000001</v>
      </c>
      <c r="F847">
        <v>0</v>
      </c>
      <c r="G847">
        <v>15.045329779999999</v>
      </c>
      <c r="H847">
        <v>8083242</v>
      </c>
      <c r="I847">
        <v>29588</v>
      </c>
      <c r="J847">
        <f t="shared" si="29"/>
        <v>48929.54730276161</v>
      </c>
      <c r="K847" s="3">
        <v>10.44</v>
      </c>
      <c r="L847" s="8">
        <f t="shared" si="30"/>
        <v>17.26458273086492</v>
      </c>
      <c r="M847" s="13">
        <f>N847*N848*N849*N850*N851*N852*N853*N854*N855*N856*N857*N858*N859*N860*N861*N862*N863*N864*N865*N866*N867*N868*N869</f>
        <v>1.6536956638759501</v>
      </c>
      <c r="N847" s="5">
        <v>1.028054</v>
      </c>
      <c r="O847">
        <v>1.3180000000000001</v>
      </c>
      <c r="P847">
        <v>2.5859999999999999</v>
      </c>
      <c r="Q847">
        <v>1</v>
      </c>
      <c r="R847" s="11">
        <v>0</v>
      </c>
      <c r="S847" s="11">
        <v>0</v>
      </c>
      <c r="T847" s="9">
        <v>0</v>
      </c>
      <c r="U847">
        <v>0</v>
      </c>
      <c r="V847" s="6">
        <v>0</v>
      </c>
      <c r="W847" s="6">
        <v>0</v>
      </c>
      <c r="X847">
        <v>0</v>
      </c>
      <c r="Y847">
        <f>VLOOKUP(C847,Sheet1!$A$1:$H$52,8, FALSE)</f>
        <v>3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1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</row>
    <row r="848" spans="1:105" ht="15" x14ac:dyDescent="0.25">
      <c r="A848">
        <v>1996</v>
      </c>
      <c r="B848">
        <v>34</v>
      </c>
      <c r="C848" t="s">
        <v>27</v>
      </c>
      <c r="D848" s="2">
        <v>15.9</v>
      </c>
      <c r="E848">
        <v>57.957559000000003</v>
      </c>
      <c r="F848">
        <v>0</v>
      </c>
      <c r="G848">
        <v>14.81999673</v>
      </c>
      <c r="H848">
        <v>8149596</v>
      </c>
      <c r="I848">
        <v>31052</v>
      </c>
      <c r="J848">
        <f t="shared" si="29"/>
        <v>49949.280635721458</v>
      </c>
      <c r="K848" s="3">
        <v>10.5</v>
      </c>
      <c r="L848" s="8">
        <f t="shared" si="30"/>
        <v>16.889973163566768</v>
      </c>
      <c r="M848" s="13">
        <f>N848*N849*N850*N851*N852*N853*N854*N855*N856*N857*N858*N859*N860*N861*N862*N863*N864*N865*N866*N867*N868*N869</f>
        <v>1.6085688727206446</v>
      </c>
      <c r="N848" s="5">
        <v>1.029312</v>
      </c>
      <c r="O848">
        <v>1.2889999999999999</v>
      </c>
      <c r="P848">
        <v>3.0339999999999998</v>
      </c>
      <c r="Q848">
        <v>1</v>
      </c>
      <c r="R848" s="11">
        <v>0</v>
      </c>
      <c r="S848" s="11">
        <v>0</v>
      </c>
      <c r="T848" s="9">
        <v>0</v>
      </c>
      <c r="U848">
        <v>0</v>
      </c>
      <c r="V848" s="6">
        <v>0</v>
      </c>
      <c r="W848" s="6">
        <v>0</v>
      </c>
      <c r="X848">
        <v>0</v>
      </c>
      <c r="Y848">
        <f>VLOOKUP(C848,Sheet1!$A$1:$H$52,8, FALSE)</f>
        <v>3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1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</row>
    <row r="849" spans="1:105" ht="15" x14ac:dyDescent="0.25">
      <c r="A849">
        <v>1997</v>
      </c>
      <c r="B849">
        <v>34</v>
      </c>
      <c r="C849" t="s">
        <v>27</v>
      </c>
      <c r="D849" s="2">
        <v>17.2</v>
      </c>
      <c r="E849">
        <v>56.725093999999999</v>
      </c>
      <c r="F849">
        <v>0</v>
      </c>
      <c r="G849">
        <v>14.879960519999999</v>
      </c>
      <c r="H849">
        <v>8218808</v>
      </c>
      <c r="I849">
        <v>32804</v>
      </c>
      <c r="J849">
        <f t="shared" si="29"/>
        <v>51264.818928301633</v>
      </c>
      <c r="K849" s="3">
        <v>10.54</v>
      </c>
      <c r="L849" s="8">
        <f t="shared" si="30"/>
        <v>16.471503216202265</v>
      </c>
      <c r="M849" s="13">
        <f>N849*N850*N851*N852*N853*N854*N855*N856*N857*N858*N859*N860*N861*N862*N863*N864*N865*N866*N867*N868*N869</f>
        <v>1.5627612159584694</v>
      </c>
      <c r="N849" s="5">
        <v>1.023377</v>
      </c>
      <c r="O849">
        <v>1.2729999999999999</v>
      </c>
      <c r="P849">
        <v>2.7879999999999998</v>
      </c>
      <c r="Q849">
        <v>1</v>
      </c>
      <c r="R849" s="11">
        <v>0</v>
      </c>
      <c r="S849" s="11">
        <v>0</v>
      </c>
      <c r="T849" s="9">
        <v>0</v>
      </c>
      <c r="U849">
        <v>0</v>
      </c>
      <c r="V849" s="6">
        <v>0</v>
      </c>
      <c r="W849" s="6">
        <v>0</v>
      </c>
      <c r="X849">
        <v>0</v>
      </c>
      <c r="Y849">
        <f>VLOOKUP(C849,Sheet1!$A$1:$H$52,8, FALSE)</f>
        <v>3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1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</row>
    <row r="850" spans="1:105" ht="15" x14ac:dyDescent="0.25">
      <c r="A850">
        <v>1998</v>
      </c>
      <c r="B850">
        <v>34</v>
      </c>
      <c r="C850" t="s">
        <v>27</v>
      </c>
      <c r="D850" s="2">
        <v>16.2</v>
      </c>
      <c r="E850">
        <v>53.174649000000002</v>
      </c>
      <c r="F850">
        <v>0</v>
      </c>
      <c r="G850">
        <v>14.24879748</v>
      </c>
      <c r="H850">
        <v>8287418</v>
      </c>
      <c r="I850">
        <v>34660</v>
      </c>
      <c r="J850">
        <f t="shared" si="29"/>
        <v>52928.005754595353</v>
      </c>
      <c r="K850" s="3">
        <v>10.17</v>
      </c>
      <c r="L850" s="8">
        <f t="shared" si="30"/>
        <v>15.530231348073709</v>
      </c>
      <c r="M850" s="13">
        <f>N850*N851*N852*N853*N854*N855*N856*N857*N858*N859*N860*N861*N862*N863*N864*N865*N866*N867*N868*N869</f>
        <v>1.5270630627407777</v>
      </c>
      <c r="N850" s="5">
        <v>1.015523</v>
      </c>
      <c r="O850">
        <v>1.252</v>
      </c>
      <c r="P850">
        <v>2.0790000000000002</v>
      </c>
      <c r="Q850">
        <v>1</v>
      </c>
      <c r="R850" s="11">
        <v>0</v>
      </c>
      <c r="S850" s="11">
        <v>0</v>
      </c>
      <c r="T850" s="9">
        <v>0</v>
      </c>
      <c r="U850">
        <v>0</v>
      </c>
      <c r="V850" s="6">
        <v>0</v>
      </c>
      <c r="W850" s="6">
        <v>0</v>
      </c>
      <c r="X850">
        <v>0</v>
      </c>
      <c r="Y850">
        <f>VLOOKUP(C850,Sheet1!$A$1:$H$52,8, FALSE)</f>
        <v>3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1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</row>
    <row r="851" spans="1:105" ht="15" x14ac:dyDescent="0.25">
      <c r="A851">
        <v>1999</v>
      </c>
      <c r="B851">
        <v>34</v>
      </c>
      <c r="C851" t="s">
        <v>27</v>
      </c>
      <c r="D851" s="2">
        <v>16.8</v>
      </c>
      <c r="E851">
        <v>52.351551000000001</v>
      </c>
      <c r="F851">
        <v>0</v>
      </c>
      <c r="G851">
        <v>14.589694740000001</v>
      </c>
      <c r="H851">
        <v>8359592</v>
      </c>
      <c r="I851">
        <v>35989</v>
      </c>
      <c r="J851">
        <f t="shared" si="29"/>
        <v>54117.408039973387</v>
      </c>
      <c r="K851" s="3">
        <v>9.98</v>
      </c>
      <c r="L851" s="8">
        <f t="shared" si="30"/>
        <v>15.007133630802034</v>
      </c>
      <c r="M851" s="13">
        <f>N851*N852*N853*N854*N855*N856*N857*N858*N859*N860*N861*N862*N863*N864*N865*N866*N867*N868*N869</f>
        <v>1.5037208046895825</v>
      </c>
      <c r="N851" s="5">
        <v>1.0218799999999999</v>
      </c>
      <c r="O851">
        <v>1.216</v>
      </c>
      <c r="P851">
        <v>2.4359999999999999</v>
      </c>
      <c r="Q851">
        <v>1</v>
      </c>
      <c r="R851" s="11">
        <v>0</v>
      </c>
      <c r="S851" s="11">
        <v>0</v>
      </c>
      <c r="T851" s="9">
        <v>0</v>
      </c>
      <c r="U851">
        <v>0</v>
      </c>
      <c r="V851" s="6">
        <v>0</v>
      </c>
      <c r="W851" s="6">
        <v>0</v>
      </c>
      <c r="X851">
        <v>0</v>
      </c>
      <c r="Y851">
        <f>VLOOKUP(C851,Sheet1!$A$1:$H$52,8, FALSE)</f>
        <v>3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1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</row>
    <row r="852" spans="1:105" ht="15" x14ac:dyDescent="0.25">
      <c r="A852">
        <v>2000</v>
      </c>
      <c r="B852">
        <v>34</v>
      </c>
      <c r="C852" t="s">
        <v>27</v>
      </c>
      <c r="D852" s="2">
        <v>19.2</v>
      </c>
      <c r="E852">
        <v>53.809868999999999</v>
      </c>
      <c r="F852">
        <v>0</v>
      </c>
      <c r="G852">
        <v>14.437658130000001</v>
      </c>
      <c r="H852">
        <v>8430621</v>
      </c>
      <c r="I852">
        <v>39257</v>
      </c>
      <c r="J852">
        <f t="shared" si="29"/>
        <v>57767.612273162165</v>
      </c>
      <c r="K852" s="3">
        <v>9.4700000000000006</v>
      </c>
      <c r="L852" s="8">
        <f t="shared" si="30"/>
        <v>13.935330978598612</v>
      </c>
      <c r="M852" s="13">
        <f>N852*N853*N854*N855*N856*N857*N858*N859*N860*N861*N862*N863*N864*N865*N866*N867*N868*N869</f>
        <v>1.4715238625764109</v>
      </c>
      <c r="N852" s="5">
        <v>1.0337689999999999</v>
      </c>
      <c r="O852">
        <v>1.2</v>
      </c>
      <c r="P852">
        <v>4.2939999999999996</v>
      </c>
      <c r="Q852">
        <v>1</v>
      </c>
      <c r="R852" s="11">
        <v>0</v>
      </c>
      <c r="S852" s="11">
        <v>0</v>
      </c>
      <c r="T852" s="9">
        <v>0</v>
      </c>
      <c r="U852">
        <v>0</v>
      </c>
      <c r="V852" s="6">
        <v>0</v>
      </c>
      <c r="W852" s="6">
        <v>0</v>
      </c>
      <c r="X852">
        <v>0</v>
      </c>
      <c r="Y852">
        <f>VLOOKUP(C852,Sheet1!$A$1:$H$52,8, FALSE)</f>
        <v>3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1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</row>
    <row r="853" spans="1:105" ht="15" x14ac:dyDescent="0.25">
      <c r="A853">
        <v>2001</v>
      </c>
      <c r="B853">
        <v>34</v>
      </c>
      <c r="C853" t="s">
        <v>27</v>
      </c>
      <c r="D853" s="2">
        <v>18.899999999999999</v>
      </c>
      <c r="E853">
        <v>53.506287</v>
      </c>
      <c r="F853">
        <v>0</v>
      </c>
      <c r="G853">
        <v>14.0299181</v>
      </c>
      <c r="H853">
        <v>8492671</v>
      </c>
      <c r="I853">
        <v>40306</v>
      </c>
      <c r="J853">
        <f t="shared" si="29"/>
        <v>57373.785444335073</v>
      </c>
      <c r="K853" s="3">
        <v>9.36</v>
      </c>
      <c r="L853" s="8">
        <f t="shared" si="30"/>
        <v>13.323540707561559</v>
      </c>
      <c r="M853" s="13">
        <f>N853*N854*N855*N856*N857*N858*N859*N860*N861*N862*N863*N864*N865*N866*N867*N868*N869</f>
        <v>1.423455203799312</v>
      </c>
      <c r="N853" s="5">
        <v>1.028262</v>
      </c>
      <c r="O853">
        <v>1.232</v>
      </c>
      <c r="P853">
        <v>3.726</v>
      </c>
      <c r="Q853">
        <v>1</v>
      </c>
      <c r="R853" s="11">
        <v>0</v>
      </c>
      <c r="S853" s="11">
        <v>0</v>
      </c>
      <c r="T853" s="9">
        <v>0</v>
      </c>
      <c r="U853">
        <v>0</v>
      </c>
      <c r="V853" s="6">
        <v>0</v>
      </c>
      <c r="W853" s="6">
        <v>0</v>
      </c>
      <c r="X853">
        <v>0</v>
      </c>
      <c r="Y853">
        <f>VLOOKUP(C853,Sheet1!$A$1:$H$52,8, FALSE)</f>
        <v>3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1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</row>
    <row r="854" spans="1:105" ht="15" x14ac:dyDescent="0.25">
      <c r="A854">
        <v>2002</v>
      </c>
      <c r="B854">
        <v>34</v>
      </c>
      <c r="C854" t="s">
        <v>27</v>
      </c>
      <c r="D854" s="2">
        <v>19.3</v>
      </c>
      <c r="E854">
        <v>52.895122000000001</v>
      </c>
      <c r="F854">
        <v>0</v>
      </c>
      <c r="G854">
        <v>13.927255389999999</v>
      </c>
      <c r="H854">
        <v>8552643</v>
      </c>
      <c r="I854">
        <v>40626</v>
      </c>
      <c r="J854">
        <f t="shared" si="29"/>
        <v>56239.840730816519</v>
      </c>
      <c r="K854" s="3">
        <v>9.3000000000000007</v>
      </c>
      <c r="L854" s="8">
        <f t="shared" si="30"/>
        <v>12.874280480396633</v>
      </c>
      <c r="M854" s="13">
        <f>N854*N855*N856*N857*N858*N859*N860*N861*N862*N863*N864*N865*N866*N867*N868*N869</f>
        <v>1.3843312344512508</v>
      </c>
      <c r="N854" s="5">
        <v>1.01586</v>
      </c>
      <c r="O854">
        <v>1.25</v>
      </c>
      <c r="P854">
        <v>3.73</v>
      </c>
      <c r="Q854">
        <v>1</v>
      </c>
      <c r="R854" s="11">
        <v>0</v>
      </c>
      <c r="S854" s="11">
        <v>0</v>
      </c>
      <c r="T854" s="9">
        <v>0</v>
      </c>
      <c r="U854">
        <v>0</v>
      </c>
      <c r="V854" s="6">
        <v>0</v>
      </c>
      <c r="W854" s="6">
        <v>0</v>
      </c>
      <c r="X854">
        <v>0</v>
      </c>
      <c r="Y854">
        <f>VLOOKUP(C854,Sheet1!$A$1:$H$52,8, FALSE)</f>
        <v>3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1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</row>
    <row r="855" spans="1:105" ht="15" x14ac:dyDescent="0.25">
      <c r="A855">
        <v>2003</v>
      </c>
      <c r="B855">
        <v>34</v>
      </c>
      <c r="C855" t="s">
        <v>27</v>
      </c>
      <c r="D855" s="2">
        <v>18.3</v>
      </c>
      <c r="E855">
        <v>54.121209</v>
      </c>
      <c r="F855">
        <v>0</v>
      </c>
      <c r="G855">
        <v>14.00281358</v>
      </c>
      <c r="H855">
        <v>8601402</v>
      </c>
      <c r="I855">
        <v>41425</v>
      </c>
      <c r="J855">
        <f t="shared" si="29"/>
        <v>56450.614638968989</v>
      </c>
      <c r="K855" s="3">
        <v>9.48</v>
      </c>
      <c r="L855" s="8">
        <f t="shared" si="30"/>
        <v>12.918571557692843</v>
      </c>
      <c r="M855" s="13">
        <f>N855*N856*N857*N858*N859*N860*N861*N862*N863*N864*N865*N866*N867*N868*N869</f>
        <v>1.3627185187439708</v>
      </c>
      <c r="N855" s="5">
        <v>1.0227010000000001</v>
      </c>
      <c r="O855">
        <v>1.28</v>
      </c>
      <c r="P855">
        <v>4.66</v>
      </c>
      <c r="Q855">
        <v>1</v>
      </c>
      <c r="R855" s="11">
        <v>0</v>
      </c>
      <c r="S855" s="11">
        <v>0</v>
      </c>
      <c r="T855" s="9">
        <v>0</v>
      </c>
      <c r="U855">
        <v>0</v>
      </c>
      <c r="V855" s="6">
        <v>0</v>
      </c>
      <c r="W855" s="6">
        <v>0</v>
      </c>
      <c r="X855">
        <v>0</v>
      </c>
      <c r="Y855">
        <f>VLOOKUP(C855,Sheet1!$A$1:$H$52,8, FALSE)</f>
        <v>3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1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</row>
    <row r="856" spans="1:105" ht="15" x14ac:dyDescent="0.25">
      <c r="A856">
        <v>2004</v>
      </c>
      <c r="B856">
        <v>34</v>
      </c>
      <c r="C856" t="s">
        <v>27</v>
      </c>
      <c r="D856" s="2">
        <v>19.2</v>
      </c>
      <c r="E856">
        <v>55.047302999999999</v>
      </c>
      <c r="F856">
        <v>3</v>
      </c>
      <c r="G856">
        <v>14.22862827</v>
      </c>
      <c r="H856">
        <v>8634561</v>
      </c>
      <c r="I856">
        <v>43208</v>
      </c>
      <c r="J856">
        <f t="shared" si="29"/>
        <v>57573.368714697135</v>
      </c>
      <c r="K856" s="3">
        <v>10.29</v>
      </c>
      <c r="L856" s="8">
        <f t="shared" si="30"/>
        <v>13.711117479962819</v>
      </c>
      <c r="M856" s="13">
        <f>N856*N857*N858*N859*N860*N861*N862*N863*N864*N865*N866*N867*N868*N869</f>
        <v>1.332470114670828</v>
      </c>
      <c r="N856" s="5">
        <v>1.026772</v>
      </c>
      <c r="O856">
        <v>1.36</v>
      </c>
      <c r="P856">
        <v>4.7300000000000004</v>
      </c>
      <c r="Q856">
        <v>1</v>
      </c>
      <c r="R856" s="11">
        <v>0</v>
      </c>
      <c r="S856" s="11">
        <v>0</v>
      </c>
      <c r="T856" s="9">
        <v>0</v>
      </c>
      <c r="U856">
        <v>0</v>
      </c>
      <c r="V856" s="6">
        <v>0</v>
      </c>
      <c r="W856" s="6">
        <v>0</v>
      </c>
      <c r="X856">
        <v>0</v>
      </c>
      <c r="Y856">
        <f>VLOOKUP(C856,Sheet1!$A$1:$H$52,8, FALSE)</f>
        <v>3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1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1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</row>
    <row r="857" spans="1:105" ht="15" x14ac:dyDescent="0.25">
      <c r="A857">
        <v>2005</v>
      </c>
      <c r="B857">
        <v>34</v>
      </c>
      <c r="C857" t="s">
        <v>27</v>
      </c>
      <c r="D857" s="2">
        <v>19.5</v>
      </c>
      <c r="E857">
        <v>54.712617000000002</v>
      </c>
      <c r="F857">
        <v>2</v>
      </c>
      <c r="G857">
        <v>14.75620524</v>
      </c>
      <c r="H857">
        <v>8651974</v>
      </c>
      <c r="I857">
        <v>44775</v>
      </c>
      <c r="J857">
        <f t="shared" si="29"/>
        <v>58105.742447579745</v>
      </c>
      <c r="K857" s="3">
        <v>10.89</v>
      </c>
      <c r="L857" s="8">
        <f t="shared" si="30"/>
        <v>14.132250926949045</v>
      </c>
      <c r="M857" s="13">
        <f>N857*N858*N859*N860*N861*N862*N863*N864*N865*N866*N867*N868*N869</f>
        <v>1.2977273578465605</v>
      </c>
      <c r="N857" s="5">
        <v>1.033927</v>
      </c>
      <c r="O857">
        <v>1.54</v>
      </c>
      <c r="P857">
        <v>7.06</v>
      </c>
      <c r="Q857">
        <v>1</v>
      </c>
      <c r="R857" s="11">
        <v>0</v>
      </c>
      <c r="S857" s="11">
        <v>0</v>
      </c>
      <c r="T857" s="9">
        <v>0</v>
      </c>
      <c r="U857">
        <v>0</v>
      </c>
      <c r="V857" s="6">
        <v>0</v>
      </c>
      <c r="W857" s="6">
        <v>0</v>
      </c>
      <c r="X857">
        <v>0</v>
      </c>
      <c r="Y857">
        <f>VLOOKUP(C857,Sheet1!$A$1:$H$52,8, FALSE)</f>
        <v>3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1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</row>
    <row r="858" spans="1:105" ht="15" x14ac:dyDescent="0.25">
      <c r="A858">
        <v>2006</v>
      </c>
      <c r="B858">
        <v>34</v>
      </c>
      <c r="C858" t="s">
        <v>27</v>
      </c>
      <c r="D858" s="2">
        <v>18.399999999999999</v>
      </c>
      <c r="E858">
        <v>53.726475999999998</v>
      </c>
      <c r="F858">
        <v>3</v>
      </c>
      <c r="G858">
        <v>13.92790976</v>
      </c>
      <c r="H858">
        <v>8661679</v>
      </c>
      <c r="I858">
        <v>48015</v>
      </c>
      <c r="J858">
        <f t="shared" si="29"/>
        <v>60265.743216883398</v>
      </c>
      <c r="K858" s="3">
        <v>11.88</v>
      </c>
      <c r="L858" s="8">
        <f t="shared" si="30"/>
        <v>14.911111723764964</v>
      </c>
      <c r="M858" s="13">
        <f>N858*N859*N860*N861*N862*N863*N864*N865*N866*N867*N868*N869</f>
        <v>1.2551440844920003</v>
      </c>
      <c r="N858" s="5">
        <v>1.032259</v>
      </c>
      <c r="O858">
        <v>1.69</v>
      </c>
      <c r="P858">
        <v>7.85</v>
      </c>
      <c r="Q858">
        <v>1</v>
      </c>
      <c r="R858" s="11">
        <v>0</v>
      </c>
      <c r="S858" s="11">
        <v>0</v>
      </c>
      <c r="T858" s="9">
        <v>0</v>
      </c>
      <c r="U858">
        <v>0</v>
      </c>
      <c r="V858" s="6">
        <v>0</v>
      </c>
      <c r="W858" s="6">
        <v>0</v>
      </c>
      <c r="X858">
        <v>0</v>
      </c>
      <c r="Y858">
        <f>VLOOKUP(C858,Sheet1!$A$1:$H$52,8, FALSE)</f>
        <v>3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1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</row>
    <row r="859" spans="1:105" ht="15" x14ac:dyDescent="0.25">
      <c r="A859">
        <v>2007</v>
      </c>
      <c r="B859">
        <v>34</v>
      </c>
      <c r="C859" t="s">
        <v>27</v>
      </c>
      <c r="D859" s="2">
        <v>19.5</v>
      </c>
      <c r="E859">
        <v>53.831015999999998</v>
      </c>
      <c r="F859">
        <v>3</v>
      </c>
      <c r="G859">
        <v>14.777891840000001</v>
      </c>
      <c r="H859">
        <v>8677885</v>
      </c>
      <c r="I859">
        <v>50723</v>
      </c>
      <c r="J859">
        <f t="shared" si="29"/>
        <v>61675.09646095382</v>
      </c>
      <c r="K859" s="3">
        <v>13.01</v>
      </c>
      <c r="L859" s="8">
        <f t="shared" si="30"/>
        <v>15.819115686316055</v>
      </c>
      <c r="M859" s="13">
        <f>N859*N860*N861*N862*N863*N864*N865*N866*N867*N868*N869</f>
        <v>1.21591972992437</v>
      </c>
      <c r="N859" s="5">
        <v>1.028527</v>
      </c>
      <c r="O859">
        <v>1.77</v>
      </c>
      <c r="P859">
        <v>8.64</v>
      </c>
      <c r="Q859">
        <v>1</v>
      </c>
      <c r="R859" s="11">
        <v>0</v>
      </c>
      <c r="S859" s="11">
        <v>0</v>
      </c>
      <c r="T859" s="9">
        <v>0</v>
      </c>
      <c r="U859">
        <v>0</v>
      </c>
      <c r="V859" s="6">
        <v>0</v>
      </c>
      <c r="W859" s="6">
        <v>0</v>
      </c>
      <c r="X859">
        <v>0</v>
      </c>
      <c r="Y859">
        <f>VLOOKUP(C859,Sheet1!$A$1:$H$52,8, FALSE)</f>
        <v>3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1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1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</row>
    <row r="860" spans="1:105" ht="15" x14ac:dyDescent="0.25">
      <c r="A860">
        <v>2008</v>
      </c>
      <c r="B860">
        <v>34</v>
      </c>
      <c r="C860" t="s">
        <v>27</v>
      </c>
      <c r="D860" s="2">
        <v>18.8</v>
      </c>
      <c r="E860">
        <v>53.943947999999999</v>
      </c>
      <c r="F860">
        <v>3</v>
      </c>
      <c r="G860">
        <v>14.46514621</v>
      </c>
      <c r="H860">
        <v>8711090</v>
      </c>
      <c r="I860">
        <v>52005</v>
      </c>
      <c r="J860">
        <f t="shared" si="29"/>
        <v>61480.063775396142</v>
      </c>
      <c r="K860" s="3">
        <v>14.43</v>
      </c>
      <c r="L860" s="8">
        <f t="shared" si="30"/>
        <v>17.059077401768413</v>
      </c>
      <c r="M860" s="13">
        <f>N860*N861*N862*N863*N864*N865*N866*N867*N868*N869</f>
        <v>1.1821952461377971</v>
      </c>
      <c r="N860" s="5">
        <v>1.0383910000000001</v>
      </c>
      <c r="O860">
        <v>2.0699999999999998</v>
      </c>
      <c r="P860">
        <v>13.62</v>
      </c>
      <c r="Q860">
        <v>1</v>
      </c>
      <c r="R860" s="11">
        <v>0</v>
      </c>
      <c r="S860" s="11">
        <v>0</v>
      </c>
      <c r="T860" s="9">
        <v>0</v>
      </c>
      <c r="U860">
        <v>0</v>
      </c>
      <c r="V860" s="6">
        <v>0</v>
      </c>
      <c r="W860" s="6">
        <v>0</v>
      </c>
      <c r="X860">
        <v>0</v>
      </c>
      <c r="Y860">
        <f>VLOOKUP(C860,Sheet1!$A$1:$H$52,8, FALSE)</f>
        <v>3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1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1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</row>
    <row r="861" spans="1:105" ht="15" x14ac:dyDescent="0.25">
      <c r="A861">
        <v>2009</v>
      </c>
      <c r="B861">
        <v>34</v>
      </c>
      <c r="C861" t="s">
        <v>27</v>
      </c>
      <c r="D861" s="2">
        <v>14.7</v>
      </c>
      <c r="E861">
        <v>50.583615000000002</v>
      </c>
      <c r="F861">
        <v>3</v>
      </c>
      <c r="G861">
        <v>12.446024599999999</v>
      </c>
      <c r="H861">
        <v>8755602</v>
      </c>
      <c r="I861">
        <v>50149</v>
      </c>
      <c r="J861">
        <f t="shared" si="29"/>
        <v>57094.013140102703</v>
      </c>
      <c r="K861" s="3">
        <v>14.53</v>
      </c>
      <c r="L861" s="8">
        <f t="shared" si="30"/>
        <v>16.542224389832146</v>
      </c>
      <c r="M861" s="13">
        <f>N861*N862*N863*N864*N865*N866*N867*N868*N869</f>
        <v>1.1384875698439192</v>
      </c>
      <c r="N861" s="5">
        <v>0.99644500000000003</v>
      </c>
      <c r="O861">
        <v>2.21</v>
      </c>
      <c r="P861">
        <v>8.98</v>
      </c>
      <c r="Q861">
        <v>1</v>
      </c>
      <c r="R861" s="11">
        <v>0</v>
      </c>
      <c r="S861" s="11">
        <v>0</v>
      </c>
      <c r="T861" s="9">
        <v>0</v>
      </c>
      <c r="U861">
        <v>0</v>
      </c>
      <c r="V861" s="6">
        <v>0</v>
      </c>
      <c r="W861" s="6">
        <v>0</v>
      </c>
      <c r="X861">
        <v>0</v>
      </c>
      <c r="Y861">
        <f>VLOOKUP(C861,Sheet1!$A$1:$H$52,8, FALSE)</f>
        <v>3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1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</row>
    <row r="862" spans="1:105" ht="15" x14ac:dyDescent="0.25">
      <c r="A862">
        <v>2010</v>
      </c>
      <c r="B862">
        <v>34</v>
      </c>
      <c r="C862" t="s">
        <v>27</v>
      </c>
      <c r="D862" s="2">
        <v>17.8</v>
      </c>
      <c r="E862">
        <v>51.409022999999998</v>
      </c>
      <c r="F862">
        <v>3</v>
      </c>
      <c r="G862">
        <v>12.868765059999999</v>
      </c>
      <c r="H862">
        <v>8799446</v>
      </c>
      <c r="I862">
        <v>51420</v>
      </c>
      <c r="J862">
        <f t="shared" si="29"/>
        <v>58749.88668855212</v>
      </c>
      <c r="K862" s="3">
        <v>14.68</v>
      </c>
      <c r="L862" s="8">
        <f t="shared" si="30"/>
        <v>16.772624204355214</v>
      </c>
      <c r="M862" s="13">
        <f>N862*N863*N864*N865*N866*N867*N868*N869</f>
        <v>1.1425493327217449</v>
      </c>
      <c r="N862" s="5">
        <v>1.0164</v>
      </c>
      <c r="O862">
        <v>2.27</v>
      </c>
      <c r="P862">
        <v>12.57</v>
      </c>
      <c r="Q862">
        <v>1</v>
      </c>
      <c r="R862" s="11">
        <v>0</v>
      </c>
      <c r="S862" s="11">
        <v>0</v>
      </c>
      <c r="T862" s="9">
        <v>0</v>
      </c>
      <c r="U862">
        <v>0</v>
      </c>
      <c r="V862" s="6">
        <v>0</v>
      </c>
      <c r="W862" s="6">
        <v>0</v>
      </c>
      <c r="X862">
        <v>0</v>
      </c>
      <c r="Y862">
        <f>VLOOKUP(C862,Sheet1!$A$1:$H$52,8, FALSE)</f>
        <v>3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1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1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</row>
    <row r="863" spans="1:105" ht="15" x14ac:dyDescent="0.25">
      <c r="A863">
        <v>2011</v>
      </c>
      <c r="B863">
        <v>34</v>
      </c>
      <c r="C863" t="s">
        <v>27</v>
      </c>
      <c r="D863" s="2">
        <v>15.7</v>
      </c>
      <c r="E863">
        <v>50.803904000000003</v>
      </c>
      <c r="F863">
        <v>3</v>
      </c>
      <c r="G863">
        <v>12.85941875</v>
      </c>
      <c r="H863">
        <v>8828117</v>
      </c>
      <c r="I863">
        <v>53694</v>
      </c>
      <c r="J863">
        <f t="shared" si="29"/>
        <v>60358.169885046605</v>
      </c>
      <c r="K863" s="3">
        <v>14.3</v>
      </c>
      <c r="L863" s="8">
        <f t="shared" si="30"/>
        <v>16.074828274223684</v>
      </c>
      <c r="M863" s="13">
        <f>N863*N864*N865*N866*N867*N868*N869</f>
        <v>1.1241138653303275</v>
      </c>
      <c r="N863" s="5">
        <v>1.031568</v>
      </c>
      <c r="O863">
        <v>2.39</v>
      </c>
      <c r="P863">
        <v>18.350000000000001</v>
      </c>
      <c r="Q863">
        <v>1</v>
      </c>
      <c r="R863" s="11">
        <v>0</v>
      </c>
      <c r="S863" s="11">
        <v>0</v>
      </c>
      <c r="T863" s="9">
        <v>0</v>
      </c>
      <c r="U863">
        <v>0</v>
      </c>
      <c r="V863" s="6">
        <v>0</v>
      </c>
      <c r="W863" s="6">
        <v>0</v>
      </c>
      <c r="X863">
        <v>0</v>
      </c>
      <c r="Y863">
        <f>VLOOKUP(C863,Sheet1!$A$1:$H$52,8, FALSE)</f>
        <v>3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1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1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</row>
    <row r="864" spans="1:105" ht="15" x14ac:dyDescent="0.25">
      <c r="A864">
        <v>2012</v>
      </c>
      <c r="B864">
        <v>34</v>
      </c>
      <c r="C864" t="s">
        <v>27</v>
      </c>
      <c r="D864" s="2">
        <v>14.9</v>
      </c>
      <c r="E864">
        <v>49.462923000000004</v>
      </c>
      <c r="F864">
        <v>3</v>
      </c>
      <c r="G864">
        <v>11.64553503</v>
      </c>
      <c r="H864">
        <v>8844942</v>
      </c>
      <c r="I864">
        <v>55587</v>
      </c>
      <c r="J864">
        <f t="shared" si="29"/>
        <v>60573.919927835013</v>
      </c>
      <c r="K864" s="3">
        <v>13.68</v>
      </c>
      <c r="L864" s="8">
        <f t="shared" si="30"/>
        <v>14.907284519991778</v>
      </c>
      <c r="M864" s="13">
        <f>N864*N865*N866*N867*N868*N869</f>
        <v>1.0897137807011534</v>
      </c>
      <c r="N864" s="5">
        <v>1.0206930000000001</v>
      </c>
      <c r="O864">
        <v>2.38</v>
      </c>
      <c r="P864">
        <v>21.03</v>
      </c>
      <c r="Q864">
        <v>1</v>
      </c>
      <c r="R864" s="11">
        <v>0</v>
      </c>
      <c r="S864" s="11">
        <v>0</v>
      </c>
      <c r="T864" s="9">
        <v>0</v>
      </c>
      <c r="U864">
        <v>0</v>
      </c>
      <c r="V864" s="6">
        <v>0</v>
      </c>
      <c r="W864" s="6">
        <v>0</v>
      </c>
      <c r="X864">
        <v>0</v>
      </c>
      <c r="Y864">
        <f>VLOOKUP(C864,Sheet1!$A$1:$H$52,8, FALSE)</f>
        <v>3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1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</row>
    <row r="865" spans="1:105" ht="15" x14ac:dyDescent="0.25">
      <c r="A865">
        <v>2013</v>
      </c>
      <c r="B865">
        <v>34</v>
      </c>
      <c r="C865" t="s">
        <v>27</v>
      </c>
      <c r="D865" s="2">
        <v>14.4</v>
      </c>
      <c r="E865">
        <v>49.657620000000001</v>
      </c>
      <c r="F865">
        <v>3</v>
      </c>
      <c r="G865">
        <v>12.04443957</v>
      </c>
      <c r="H865">
        <v>8856972</v>
      </c>
      <c r="I865">
        <v>56054</v>
      </c>
      <c r="J865">
        <f t="shared" si="29"/>
        <v>59844.454956997317</v>
      </c>
      <c r="K865" s="3">
        <v>13.7</v>
      </c>
      <c r="L865" s="8">
        <f t="shared" si="30"/>
        <v>14.626414402377407</v>
      </c>
      <c r="M865" s="13">
        <f>N865*N866*N867*N868*N869</f>
        <v>1.0676214892246283</v>
      </c>
      <c r="N865" s="5">
        <v>1.014648</v>
      </c>
      <c r="O865">
        <v>2.34</v>
      </c>
      <c r="P865">
        <v>19.260000000000002</v>
      </c>
      <c r="Q865">
        <v>1</v>
      </c>
      <c r="R865" s="11">
        <v>0</v>
      </c>
      <c r="S865" s="11">
        <v>0</v>
      </c>
      <c r="T865" s="9">
        <v>0</v>
      </c>
      <c r="U865">
        <v>0</v>
      </c>
      <c r="V865" s="6">
        <v>0</v>
      </c>
      <c r="W865" s="6">
        <v>0</v>
      </c>
      <c r="X865">
        <v>0</v>
      </c>
      <c r="Y865">
        <f>VLOOKUP(C865,Sheet1!$A$1:$H$52,8, FALSE)</f>
        <v>3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1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</row>
    <row r="866" spans="1:105" ht="15" x14ac:dyDescent="0.25">
      <c r="A866">
        <v>2014</v>
      </c>
      <c r="B866">
        <v>34</v>
      </c>
      <c r="C866" t="s">
        <v>27</v>
      </c>
      <c r="D866" s="2">
        <v>16.8</v>
      </c>
      <c r="E866">
        <v>50.425038000000001</v>
      </c>
      <c r="F866">
        <v>3</v>
      </c>
      <c r="G866">
        <v>12.709219450000001</v>
      </c>
      <c r="H866">
        <v>8864525</v>
      </c>
      <c r="I866">
        <v>58670</v>
      </c>
      <c r="J866">
        <f t="shared" si="29"/>
        <v>61733.086521442849</v>
      </c>
      <c r="K866" s="3">
        <v>13.95</v>
      </c>
      <c r="L866" s="8">
        <f t="shared" si="30"/>
        <v>14.678311862521351</v>
      </c>
      <c r="M866" s="13">
        <f>N866*N867*N868*N869</f>
        <v>1.052208735664613</v>
      </c>
      <c r="N866" s="5">
        <v>1.016222</v>
      </c>
      <c r="O866">
        <v>2.37</v>
      </c>
      <c r="P866">
        <v>18.3</v>
      </c>
      <c r="Q866">
        <v>1</v>
      </c>
      <c r="R866" s="11">
        <v>0</v>
      </c>
      <c r="S866" s="11">
        <v>0</v>
      </c>
      <c r="T866" s="9">
        <v>0</v>
      </c>
      <c r="U866">
        <v>0</v>
      </c>
      <c r="V866" s="6">
        <v>0</v>
      </c>
      <c r="W866" s="6">
        <v>0</v>
      </c>
      <c r="X866">
        <v>0</v>
      </c>
      <c r="Y866">
        <f>VLOOKUP(C866,Sheet1!$A$1:$H$52,8, FALSE)</f>
        <v>3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1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1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</row>
    <row r="867" spans="1:105" ht="15" x14ac:dyDescent="0.25">
      <c r="A867">
        <v>2015</v>
      </c>
      <c r="B867">
        <v>34</v>
      </c>
      <c r="C867" t="s">
        <v>27</v>
      </c>
      <c r="D867" s="2">
        <v>17.899999999999999</v>
      </c>
      <c r="E867">
        <v>49.936514000000003</v>
      </c>
      <c r="F867">
        <v>3</v>
      </c>
      <c r="G867">
        <v>12.51465565</v>
      </c>
      <c r="H867">
        <v>8867949</v>
      </c>
      <c r="I867">
        <v>61153</v>
      </c>
      <c r="J867">
        <f t="shared" si="29"/>
        <v>63318.567017933165</v>
      </c>
      <c r="K867" s="3">
        <v>13.74</v>
      </c>
      <c r="L867" s="8">
        <f t="shared" si="30"/>
        <v>14.226564695540722</v>
      </c>
      <c r="M867" s="13">
        <f>N867*N868*N869</f>
        <v>1.0354122776958312</v>
      </c>
      <c r="N867" s="5">
        <v>1.0011859999999999</v>
      </c>
      <c r="O867">
        <v>2.2200000000000002</v>
      </c>
      <c r="P867">
        <v>9.89</v>
      </c>
      <c r="Q867">
        <v>1</v>
      </c>
      <c r="R867" s="11">
        <v>0</v>
      </c>
      <c r="S867" s="11">
        <v>0</v>
      </c>
      <c r="T867" s="9">
        <v>0</v>
      </c>
      <c r="U867">
        <v>0</v>
      </c>
      <c r="V867" s="6">
        <v>0</v>
      </c>
      <c r="W867" s="6">
        <v>0</v>
      </c>
      <c r="X867">
        <v>0</v>
      </c>
      <c r="Y867">
        <f>VLOOKUP(C867,Sheet1!$A$1:$H$52,8, FALSE)</f>
        <v>3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1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1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</row>
    <row r="868" spans="1:105" ht="15" x14ac:dyDescent="0.25">
      <c r="A868">
        <v>2016</v>
      </c>
      <c r="B868">
        <v>34</v>
      </c>
      <c r="C868" t="s">
        <v>27</v>
      </c>
      <c r="D868" s="2">
        <v>19.7</v>
      </c>
      <c r="E868">
        <v>50.708734999999997</v>
      </c>
      <c r="F868">
        <v>3</v>
      </c>
      <c r="G868">
        <v>12.41372121</v>
      </c>
      <c r="H868">
        <v>8870827</v>
      </c>
      <c r="I868">
        <v>62842</v>
      </c>
      <c r="J868">
        <f t="shared" si="29"/>
        <v>64990.299859328275</v>
      </c>
      <c r="K868" s="3">
        <v>13.38</v>
      </c>
      <c r="L868" s="8">
        <f t="shared" si="30"/>
        <v>13.837405113106081</v>
      </c>
      <c r="M868" s="13">
        <f>N868*N869</f>
        <v>1.0341857334160001</v>
      </c>
      <c r="N868" s="5">
        <v>1.012616</v>
      </c>
      <c r="O868">
        <v>2.11</v>
      </c>
      <c r="P868">
        <v>8.4499999999999993</v>
      </c>
      <c r="Q868">
        <v>1</v>
      </c>
      <c r="R868" s="11">
        <v>0</v>
      </c>
      <c r="S868" s="11">
        <v>0</v>
      </c>
      <c r="T868" s="9">
        <v>0</v>
      </c>
      <c r="U868">
        <v>0</v>
      </c>
      <c r="V868" s="6">
        <v>0</v>
      </c>
      <c r="W868" s="6">
        <v>0</v>
      </c>
      <c r="X868">
        <v>0</v>
      </c>
      <c r="Y868">
        <f>VLOOKUP(C868,Sheet1!$A$1:$H$52,8, FALSE)</f>
        <v>3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1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</row>
    <row r="869" spans="1:105" ht="15" x14ac:dyDescent="0.25">
      <c r="A869">
        <v>2017</v>
      </c>
      <c r="B869">
        <v>34</v>
      </c>
      <c r="C869" t="s">
        <v>27</v>
      </c>
      <c r="D869" s="2">
        <v>16.7</v>
      </c>
      <c r="E869">
        <v>48.489334999999997</v>
      </c>
      <c r="F869">
        <v>3</v>
      </c>
      <c r="G869">
        <v>11.43550784</v>
      </c>
      <c r="H869">
        <v>8885525</v>
      </c>
      <c r="I869">
        <v>64983</v>
      </c>
      <c r="J869">
        <f t="shared" si="29"/>
        <v>66367.202883000005</v>
      </c>
      <c r="K869" s="3">
        <v>13.32</v>
      </c>
      <c r="L869" s="8">
        <f t="shared" si="30"/>
        <v>13.603729320000001</v>
      </c>
      <c r="M869" s="13">
        <f>N869</f>
        <v>1.021301</v>
      </c>
      <c r="N869" s="5">
        <v>1.021301</v>
      </c>
      <c r="O869">
        <v>2.06</v>
      </c>
      <c r="P869">
        <v>11</v>
      </c>
      <c r="Q869">
        <v>1</v>
      </c>
      <c r="R869" s="11">
        <v>0</v>
      </c>
      <c r="S869" s="11">
        <v>0</v>
      </c>
      <c r="T869" s="9">
        <v>0</v>
      </c>
      <c r="U869">
        <v>0</v>
      </c>
      <c r="V869" s="6">
        <v>0</v>
      </c>
      <c r="W869" s="6">
        <v>0</v>
      </c>
      <c r="X869">
        <v>0</v>
      </c>
      <c r="Y869">
        <f>VLOOKUP(C869,Sheet1!$A$1:$H$52,8, FALSE)</f>
        <v>3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1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1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</row>
    <row r="870" spans="1:105" ht="15" x14ac:dyDescent="0.25">
      <c r="A870">
        <v>1990</v>
      </c>
      <c r="B870">
        <v>35</v>
      </c>
      <c r="C870" t="s">
        <v>28</v>
      </c>
      <c r="D870" s="2">
        <v>27.6</v>
      </c>
      <c r="E870">
        <v>71.173534000000004</v>
      </c>
      <c r="F870">
        <v>3</v>
      </c>
      <c r="G870">
        <v>34.913704729999999</v>
      </c>
      <c r="H870">
        <v>1521574</v>
      </c>
      <c r="I870">
        <v>15314</v>
      </c>
      <c r="J870">
        <f t="shared" si="29"/>
        <v>28729.538389437439</v>
      </c>
      <c r="K870" s="3">
        <v>7.1</v>
      </c>
      <c r="L870" s="8">
        <f t="shared" si="30"/>
        <v>13.319819940251131</v>
      </c>
      <c r="M870" s="13">
        <f>N870*N871*N872*N873*N874*N875*N876*N877*N878*N879*N880*N881*N882*N883*N884*N885*N886*N887*N888*N889*N890*N891*N892*N893*N894*N895*N896*N897</f>
        <v>1.8760309775001593</v>
      </c>
      <c r="N870" s="5">
        <v>1</v>
      </c>
      <c r="O870">
        <v>1.4550000000000001</v>
      </c>
      <c r="P870">
        <v>3.319</v>
      </c>
      <c r="Q870">
        <v>0</v>
      </c>
      <c r="R870" s="11">
        <v>0</v>
      </c>
      <c r="S870" s="11">
        <v>0</v>
      </c>
      <c r="T870" s="9">
        <v>0</v>
      </c>
      <c r="U870">
        <v>0</v>
      </c>
      <c r="V870" s="6">
        <v>0</v>
      </c>
      <c r="W870" s="6">
        <v>0</v>
      </c>
      <c r="X870">
        <v>0</v>
      </c>
      <c r="Y870">
        <f>VLOOKUP(C870,Sheet1!$A$1:$H$52,8, FALSE)</f>
        <v>113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1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</row>
    <row r="871" spans="1:105" ht="15" x14ac:dyDescent="0.25">
      <c r="A871">
        <v>1991</v>
      </c>
      <c r="B871">
        <v>35</v>
      </c>
      <c r="C871" t="s">
        <v>28</v>
      </c>
      <c r="D871" s="2">
        <v>23.8</v>
      </c>
      <c r="E871">
        <v>70.218250999999995</v>
      </c>
      <c r="F871">
        <v>3</v>
      </c>
      <c r="G871">
        <v>31.49719807</v>
      </c>
      <c r="H871">
        <v>1555305</v>
      </c>
      <c r="I871">
        <v>16034</v>
      </c>
      <c r="J871">
        <f t="shared" si="29"/>
        <v>30080.280693237553</v>
      </c>
      <c r="K871" s="3">
        <v>7.14</v>
      </c>
      <c r="L871" s="8">
        <f t="shared" si="30"/>
        <v>13.394861179351137</v>
      </c>
      <c r="M871" s="14">
        <f>N871*N872*N873*N874*N875*N876*N877*N878*N879*N880*N881*N882*N883*N884*N885*N886*N887*N888*N889*N890*N891*N892*N893*N894*N895*N896*N897</f>
        <v>1.8760309775001593</v>
      </c>
      <c r="N871" s="5">
        <v>1.0423500000000001</v>
      </c>
      <c r="O871">
        <v>1.4470000000000001</v>
      </c>
      <c r="P871">
        <v>2.4649999999999999</v>
      </c>
      <c r="Q871">
        <v>0</v>
      </c>
      <c r="R871" s="11">
        <v>0</v>
      </c>
      <c r="S871" s="11">
        <v>0</v>
      </c>
      <c r="T871" s="9">
        <v>0</v>
      </c>
      <c r="U871">
        <v>0</v>
      </c>
      <c r="V871" s="6">
        <v>0</v>
      </c>
      <c r="W871" s="6">
        <v>0</v>
      </c>
      <c r="X871">
        <v>0</v>
      </c>
      <c r="Y871">
        <f>VLOOKUP(C871,Sheet1!$A$1:$H$52,8, FALSE)</f>
        <v>113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</row>
    <row r="872" spans="1:105" ht="15" x14ac:dyDescent="0.25">
      <c r="A872">
        <v>1992</v>
      </c>
      <c r="B872">
        <v>35</v>
      </c>
      <c r="C872" t="s">
        <v>28</v>
      </c>
      <c r="D872" s="2">
        <v>26.6</v>
      </c>
      <c r="E872">
        <v>71.590920999999994</v>
      </c>
      <c r="F872">
        <v>3</v>
      </c>
      <c r="G872">
        <v>32.286203630000003</v>
      </c>
      <c r="H872">
        <v>1595442</v>
      </c>
      <c r="I872">
        <v>16800</v>
      </c>
      <c r="J872">
        <f t="shared" si="29"/>
        <v>30236.792269393853</v>
      </c>
      <c r="K872" s="3">
        <v>7.12</v>
      </c>
      <c r="L872" s="8">
        <f t="shared" si="30"/>
        <v>12.814640533219299</v>
      </c>
      <c r="M872" s="13">
        <f>N872*N873*N874*N875*N876*N877*N878*N879*N880*N881*N882*N883*N884*N885*N886*N887*N888*N889*N890*N891*N892*N893*N894*N895*N896*N897</f>
        <v>1.799809063654396</v>
      </c>
      <c r="N872" s="5">
        <v>1.0302880000000001</v>
      </c>
      <c r="O872">
        <v>1.4119999999999999</v>
      </c>
      <c r="P872">
        <v>2.4750000000000001</v>
      </c>
      <c r="Q872">
        <v>0</v>
      </c>
      <c r="R872" s="11">
        <v>0</v>
      </c>
      <c r="S872" s="11">
        <v>0</v>
      </c>
      <c r="T872" s="9">
        <v>0</v>
      </c>
      <c r="U872">
        <v>0</v>
      </c>
      <c r="V872" s="6">
        <v>0</v>
      </c>
      <c r="W872" s="6">
        <v>0</v>
      </c>
      <c r="X872">
        <v>0</v>
      </c>
      <c r="Y872">
        <f>VLOOKUP(C872,Sheet1!$A$1:$H$52,8, FALSE)</f>
        <v>113</v>
      </c>
      <c r="Z872">
        <v>0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1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</row>
    <row r="873" spans="1:105" ht="15" x14ac:dyDescent="0.25">
      <c r="A873">
        <v>1993</v>
      </c>
      <c r="B873">
        <v>35</v>
      </c>
      <c r="C873" t="s">
        <v>28</v>
      </c>
      <c r="D873" s="2">
        <v>27</v>
      </c>
      <c r="E873">
        <v>70.925387000000001</v>
      </c>
      <c r="F873">
        <v>3</v>
      </c>
      <c r="G873">
        <v>31.920759579999999</v>
      </c>
      <c r="H873">
        <v>1636453</v>
      </c>
      <c r="I873">
        <v>17616</v>
      </c>
      <c r="J873">
        <f t="shared" si="29"/>
        <v>30773.37255731973</v>
      </c>
      <c r="K873" s="3">
        <v>7.23</v>
      </c>
      <c r="L873" s="8">
        <f t="shared" si="30"/>
        <v>12.630079676965353</v>
      </c>
      <c r="M873" s="13">
        <f>N873*N874*N875*N876*N877*N878*N879*N880*N881*N882*N883*N884*N885*N886*N887*N888*N889*N890*N891*N892*N893*N894*N895*N896*N897</f>
        <v>1.7468989871321372</v>
      </c>
      <c r="N873" s="5">
        <v>1.029517</v>
      </c>
      <c r="O873">
        <v>1.385</v>
      </c>
      <c r="P873">
        <v>2.3620000000000001</v>
      </c>
      <c r="Q873">
        <v>0</v>
      </c>
      <c r="R873" s="11">
        <v>0</v>
      </c>
      <c r="S873" s="11">
        <v>0</v>
      </c>
      <c r="T873" s="9">
        <v>0</v>
      </c>
      <c r="U873">
        <v>0</v>
      </c>
      <c r="V873" s="6">
        <v>0</v>
      </c>
      <c r="W873" s="6">
        <v>0</v>
      </c>
      <c r="X873">
        <v>0</v>
      </c>
      <c r="Y873">
        <f>VLOOKUP(C873,Sheet1!$A$1:$H$52,8, FALSE)</f>
        <v>113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1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</row>
    <row r="874" spans="1:105" ht="15" x14ac:dyDescent="0.25">
      <c r="A874">
        <v>1994</v>
      </c>
      <c r="B874">
        <v>35</v>
      </c>
      <c r="C874" t="s">
        <v>28</v>
      </c>
      <c r="D874" s="2">
        <v>28</v>
      </c>
      <c r="E874">
        <v>71.534488999999994</v>
      </c>
      <c r="F874">
        <v>3</v>
      </c>
      <c r="G874">
        <v>31.016495320000001</v>
      </c>
      <c r="H874">
        <v>1682398</v>
      </c>
      <c r="I874">
        <v>18291</v>
      </c>
      <c r="J874">
        <f t="shared" si="29"/>
        <v>31036.427153348544</v>
      </c>
      <c r="K874" s="3">
        <v>7.11</v>
      </c>
      <c r="L874" s="8">
        <f t="shared" si="30"/>
        <v>12.064348426018705</v>
      </c>
      <c r="M874" s="13">
        <f>N874*N875*N876*N877*N878*N879*N880*N881*N882*N883*N884*N885*N886*N887*N888*N889*N890*N891*N892*N893*N894*N895*N896*N897</f>
        <v>1.6968141246158517</v>
      </c>
      <c r="N874" s="5">
        <v>1.0260739999999999</v>
      </c>
      <c r="O874">
        <v>1.355</v>
      </c>
      <c r="P874">
        <v>2.4089999999999998</v>
      </c>
      <c r="Q874">
        <v>0</v>
      </c>
      <c r="R874" s="11">
        <v>0</v>
      </c>
      <c r="S874" s="11">
        <v>0</v>
      </c>
      <c r="T874" s="9">
        <v>0</v>
      </c>
      <c r="U874">
        <v>0</v>
      </c>
      <c r="V874" s="6">
        <v>0</v>
      </c>
      <c r="W874" s="6">
        <v>0</v>
      </c>
      <c r="X874">
        <v>0</v>
      </c>
      <c r="Y874">
        <f>VLOOKUP(C874,Sheet1!$A$1:$H$52,8, FALSE)</f>
        <v>113</v>
      </c>
      <c r="Z874">
        <v>0</v>
      </c>
      <c r="AA874">
        <v>0</v>
      </c>
      <c r="AB874">
        <v>0</v>
      </c>
      <c r="AC874">
        <v>0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1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</row>
    <row r="875" spans="1:105" ht="15" x14ac:dyDescent="0.25">
      <c r="A875">
        <v>1995</v>
      </c>
      <c r="B875">
        <v>35</v>
      </c>
      <c r="C875" t="s">
        <v>28</v>
      </c>
      <c r="D875" s="2">
        <v>27.7</v>
      </c>
      <c r="E875">
        <v>71.569823</v>
      </c>
      <c r="F875">
        <v>3</v>
      </c>
      <c r="G875">
        <v>29.504451280000001</v>
      </c>
      <c r="H875">
        <v>1720394</v>
      </c>
      <c r="I875">
        <v>19223</v>
      </c>
      <c r="J875">
        <f t="shared" si="29"/>
        <v>31788.991746687389</v>
      </c>
      <c r="K875" s="3">
        <v>6.77</v>
      </c>
      <c r="L875" s="8">
        <f t="shared" si="30"/>
        <v>11.195519644440182</v>
      </c>
      <c r="M875" s="13">
        <f>N875*N876*N877*N878*N879*N880*N881*N882*N883*N884*N885*N886*N887*N888*N889*N890*N891*N892*N893*N894*N895*N896*N897</f>
        <v>1.6536956638759501</v>
      </c>
      <c r="N875" s="5">
        <v>1.028054</v>
      </c>
      <c r="O875">
        <v>1.3180000000000001</v>
      </c>
      <c r="P875">
        <v>2.5859999999999999</v>
      </c>
      <c r="Q875">
        <v>0</v>
      </c>
      <c r="R875" s="11">
        <v>0</v>
      </c>
      <c r="S875" s="11">
        <v>0</v>
      </c>
      <c r="T875" s="9">
        <v>0</v>
      </c>
      <c r="U875">
        <v>0</v>
      </c>
      <c r="V875" s="6">
        <v>0</v>
      </c>
      <c r="W875" s="6">
        <v>0</v>
      </c>
      <c r="X875">
        <v>0</v>
      </c>
      <c r="Y875">
        <f>VLOOKUP(C875,Sheet1!$A$1:$H$52,8, FALSE)</f>
        <v>113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1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</row>
    <row r="876" spans="1:105" ht="15" x14ac:dyDescent="0.25">
      <c r="A876">
        <v>1996</v>
      </c>
      <c r="B876">
        <v>35</v>
      </c>
      <c r="C876" t="s">
        <v>28</v>
      </c>
      <c r="D876" s="2">
        <v>28.3</v>
      </c>
      <c r="E876">
        <v>71.895623000000001</v>
      </c>
      <c r="F876">
        <v>3</v>
      </c>
      <c r="G876">
        <v>29.853795649999999</v>
      </c>
      <c r="H876">
        <v>1752326</v>
      </c>
      <c r="I876">
        <v>19826</v>
      </c>
      <c r="J876">
        <f t="shared" si="29"/>
        <v>31891.486470559499</v>
      </c>
      <c r="K876" s="3">
        <v>6.76</v>
      </c>
      <c r="L876" s="8">
        <f t="shared" si="30"/>
        <v>10.873925579591557</v>
      </c>
      <c r="M876" s="13">
        <f>N876*N877*N878*N879*N880*N881*N882*N883*N884*N885*N886*N887*N888*N889*N890*N891*N892*N893*N894*N895*N896*N897</f>
        <v>1.6085688727206446</v>
      </c>
      <c r="N876" s="5">
        <v>1.029312</v>
      </c>
      <c r="O876">
        <v>1.2889999999999999</v>
      </c>
      <c r="P876">
        <v>3.0339999999999998</v>
      </c>
      <c r="Q876">
        <v>0</v>
      </c>
      <c r="R876" s="11">
        <v>0</v>
      </c>
      <c r="S876" s="11">
        <v>0</v>
      </c>
      <c r="T876" s="9">
        <v>0</v>
      </c>
      <c r="U876">
        <v>0</v>
      </c>
      <c r="V876" s="6">
        <v>0</v>
      </c>
      <c r="W876" s="6">
        <v>0</v>
      </c>
      <c r="X876">
        <v>0</v>
      </c>
      <c r="Y876">
        <f>VLOOKUP(C876,Sheet1!$A$1:$H$52,8, FALSE)</f>
        <v>113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1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</row>
    <row r="877" spans="1:105" ht="15" x14ac:dyDescent="0.25">
      <c r="A877">
        <v>1997</v>
      </c>
      <c r="B877">
        <v>35</v>
      </c>
      <c r="C877" t="s">
        <v>28</v>
      </c>
      <c r="D877" s="2">
        <v>29.4</v>
      </c>
      <c r="E877">
        <v>71.544415000000001</v>
      </c>
      <c r="F877">
        <v>3</v>
      </c>
      <c r="G877">
        <v>31.333995130000002</v>
      </c>
      <c r="H877">
        <v>1774839</v>
      </c>
      <c r="I877">
        <v>20576</v>
      </c>
      <c r="J877">
        <f t="shared" si="29"/>
        <v>32155.374779561465</v>
      </c>
      <c r="K877" s="3">
        <v>6.8</v>
      </c>
      <c r="L877" s="8">
        <f t="shared" si="30"/>
        <v>10.626776268517592</v>
      </c>
      <c r="M877" s="13">
        <f>N877*N878*N879*N880*N881*N882*N883*N884*N885*N886*N887*N888*N889*N890*N891*N892*N893*N894*N895*N896*N897</f>
        <v>1.5627612159584694</v>
      </c>
      <c r="N877" s="5">
        <v>1.023377</v>
      </c>
      <c r="O877">
        <v>1.2729999999999999</v>
      </c>
      <c r="P877">
        <v>2.7879999999999998</v>
      </c>
      <c r="Q877">
        <v>0</v>
      </c>
      <c r="R877" s="11">
        <v>0</v>
      </c>
      <c r="S877" s="11">
        <v>0</v>
      </c>
      <c r="T877" s="9">
        <v>0</v>
      </c>
      <c r="U877">
        <v>0</v>
      </c>
      <c r="V877" s="6">
        <v>0</v>
      </c>
      <c r="W877" s="6">
        <v>0</v>
      </c>
      <c r="X877">
        <v>0</v>
      </c>
      <c r="Y877">
        <f>VLOOKUP(C877,Sheet1!$A$1:$H$52,8, FALSE)</f>
        <v>113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1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</row>
    <row r="878" spans="1:105" ht="15" x14ac:dyDescent="0.25">
      <c r="A878">
        <v>1998</v>
      </c>
      <c r="B878">
        <v>35</v>
      </c>
      <c r="C878" t="s">
        <v>28</v>
      </c>
      <c r="D878" s="2">
        <v>29.9</v>
      </c>
      <c r="E878">
        <v>71.560434000000001</v>
      </c>
      <c r="F878">
        <v>3</v>
      </c>
      <c r="G878">
        <v>30.74999364</v>
      </c>
      <c r="H878">
        <v>1793484</v>
      </c>
      <c r="I878">
        <v>21389</v>
      </c>
      <c r="J878">
        <f t="shared" si="29"/>
        <v>32662.351848962495</v>
      </c>
      <c r="K878" s="3">
        <v>6.78</v>
      </c>
      <c r="L878" s="8">
        <f t="shared" si="30"/>
        <v>10.353487565382473</v>
      </c>
      <c r="M878" s="13">
        <f>N878*N879*N880*N881*N882*N883*N884*N885*N886*N887*N888*N889*N890*N891*N892*N893*N894*N895*N896*N897</f>
        <v>1.5270630627407777</v>
      </c>
      <c r="N878" s="5">
        <v>1.015523</v>
      </c>
      <c r="O878">
        <v>1.252</v>
      </c>
      <c r="P878">
        <v>2.0790000000000002</v>
      </c>
      <c r="Q878">
        <v>0</v>
      </c>
      <c r="R878" s="11">
        <v>0</v>
      </c>
      <c r="S878" s="11">
        <v>0</v>
      </c>
      <c r="T878" s="9">
        <v>0</v>
      </c>
      <c r="U878">
        <v>0</v>
      </c>
      <c r="V878" s="6">
        <v>0</v>
      </c>
      <c r="W878" s="6">
        <v>0</v>
      </c>
      <c r="X878">
        <v>0</v>
      </c>
      <c r="Y878">
        <f>VLOOKUP(C878,Sheet1!$A$1:$H$52,8, FALSE)</f>
        <v>113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1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</row>
    <row r="879" spans="1:105" ht="15" x14ac:dyDescent="0.25">
      <c r="A879">
        <v>1999</v>
      </c>
      <c r="B879">
        <v>35</v>
      </c>
      <c r="C879" t="s">
        <v>28</v>
      </c>
      <c r="D879" s="2">
        <v>30.5</v>
      </c>
      <c r="E879">
        <v>72.095121000000006</v>
      </c>
      <c r="F879">
        <v>3</v>
      </c>
      <c r="G879">
        <v>31.04153517</v>
      </c>
      <c r="H879">
        <v>1808082</v>
      </c>
      <c r="I879">
        <v>21722</v>
      </c>
      <c r="J879">
        <f t="shared" si="29"/>
        <v>32663.823319467112</v>
      </c>
      <c r="K879" s="3">
        <v>6.57</v>
      </c>
      <c r="L879" s="8">
        <f t="shared" si="30"/>
        <v>9.8794456868105573</v>
      </c>
      <c r="M879" s="13">
        <f>N879*N880*N881*N882*N883*N884*N885*N886*N887*N888*N889*N890*N891*N892*N893*N894*N895*N896*N897</f>
        <v>1.5037208046895825</v>
      </c>
      <c r="N879" s="5">
        <v>1.0218799999999999</v>
      </c>
      <c r="O879">
        <v>1.216</v>
      </c>
      <c r="P879">
        <v>2.4359999999999999</v>
      </c>
      <c r="Q879">
        <v>0</v>
      </c>
      <c r="R879" s="11">
        <v>0</v>
      </c>
      <c r="S879" s="11">
        <v>0</v>
      </c>
      <c r="T879" s="9">
        <v>0</v>
      </c>
      <c r="U879">
        <v>0</v>
      </c>
      <c r="V879" s="6">
        <v>0</v>
      </c>
      <c r="W879" s="6">
        <v>0</v>
      </c>
      <c r="X879">
        <v>0</v>
      </c>
      <c r="Y879">
        <f>VLOOKUP(C879,Sheet1!$A$1:$H$52,8, FALSE)</f>
        <v>113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1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</row>
    <row r="880" spans="1:105" ht="15" x14ac:dyDescent="0.25">
      <c r="A880">
        <v>2000</v>
      </c>
      <c r="B880">
        <v>35</v>
      </c>
      <c r="C880" t="s">
        <v>28</v>
      </c>
      <c r="D880" s="2">
        <v>31.4</v>
      </c>
      <c r="E880">
        <v>71.742746999999994</v>
      </c>
      <c r="F880">
        <v>3</v>
      </c>
      <c r="G880">
        <v>31.774472809999999</v>
      </c>
      <c r="H880">
        <v>1821204</v>
      </c>
      <c r="I880">
        <v>23237</v>
      </c>
      <c r="J880">
        <f t="shared" si="29"/>
        <v>34193.799994688059</v>
      </c>
      <c r="K880" s="3">
        <v>6.58</v>
      </c>
      <c r="L880" s="8">
        <f t="shared" si="30"/>
        <v>9.6826270157527841</v>
      </c>
      <c r="M880" s="13">
        <f>N880*N881*N882*N883*N884*N885*N886*N887*N888*N889*N890*N891*N892*N893*N894*N895*N896*N897</f>
        <v>1.4715238625764109</v>
      </c>
      <c r="N880" s="5">
        <v>1.0337689999999999</v>
      </c>
      <c r="O880">
        <v>1.2</v>
      </c>
      <c r="P880">
        <v>4.2939999999999996</v>
      </c>
      <c r="Q880">
        <v>0</v>
      </c>
      <c r="R880" s="11">
        <v>0</v>
      </c>
      <c r="S880" s="11">
        <v>0</v>
      </c>
      <c r="T880" s="9">
        <v>0</v>
      </c>
      <c r="U880">
        <v>0</v>
      </c>
      <c r="V880" s="6">
        <v>0</v>
      </c>
      <c r="W880" s="6">
        <v>0</v>
      </c>
      <c r="X880">
        <v>0</v>
      </c>
      <c r="Y880">
        <f>VLOOKUP(C880,Sheet1!$A$1:$H$52,8, FALSE)</f>
        <v>113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1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1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</row>
    <row r="881" spans="1:105" ht="15" x14ac:dyDescent="0.25">
      <c r="A881">
        <v>2001</v>
      </c>
      <c r="B881">
        <v>35</v>
      </c>
      <c r="C881" t="s">
        <v>28</v>
      </c>
      <c r="D881" s="2">
        <v>30.7</v>
      </c>
      <c r="E881">
        <v>72.305817000000005</v>
      </c>
      <c r="F881">
        <v>3</v>
      </c>
      <c r="G881">
        <v>31.690431759999999</v>
      </c>
      <c r="H881">
        <v>1831690</v>
      </c>
      <c r="I881">
        <v>24738</v>
      </c>
      <c r="J881">
        <f t="shared" si="29"/>
        <v>35213.434831587379</v>
      </c>
      <c r="K881" s="3">
        <v>7.16</v>
      </c>
      <c r="L881" s="8">
        <f t="shared" si="30"/>
        <v>10.191939259203075</v>
      </c>
      <c r="M881" s="13">
        <f>N881*N882*N883*N884*N885*N886*N887*N888*N889*N890*N891*N892*N893*N894*N895*N896*N897</f>
        <v>1.423455203799312</v>
      </c>
      <c r="N881" s="5">
        <v>1.028262</v>
      </c>
      <c r="O881">
        <v>1.232</v>
      </c>
      <c r="P881">
        <v>3.726</v>
      </c>
      <c r="Q881">
        <v>0</v>
      </c>
      <c r="R881" s="11">
        <v>0</v>
      </c>
      <c r="S881" s="11">
        <v>0</v>
      </c>
      <c r="T881" s="9">
        <v>0</v>
      </c>
      <c r="U881">
        <v>0</v>
      </c>
      <c r="V881" s="6">
        <v>0</v>
      </c>
      <c r="W881" s="6">
        <v>0</v>
      </c>
      <c r="X881">
        <v>0</v>
      </c>
      <c r="Y881">
        <f>VLOOKUP(C881,Sheet1!$A$1:$H$52,8, FALSE)</f>
        <v>113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1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</row>
    <row r="882" spans="1:105" ht="15" x14ac:dyDescent="0.25">
      <c r="A882">
        <v>2002</v>
      </c>
      <c r="B882">
        <v>35</v>
      </c>
      <c r="C882" t="s">
        <v>28</v>
      </c>
      <c r="D882" s="2">
        <v>29</v>
      </c>
      <c r="E882">
        <v>72.025166999999996</v>
      </c>
      <c r="F882">
        <v>3</v>
      </c>
      <c r="G882">
        <v>29.709702100000001</v>
      </c>
      <c r="H882">
        <v>1855309</v>
      </c>
      <c r="I882">
        <v>25381</v>
      </c>
      <c r="J882">
        <f t="shared" si="29"/>
        <v>35135.711061607195</v>
      </c>
      <c r="K882" s="3">
        <v>6.73</v>
      </c>
      <c r="L882" s="8">
        <f t="shared" si="30"/>
        <v>9.3165492078569194</v>
      </c>
      <c r="M882" s="13">
        <f>N882*N883*N884*N885*N886*N887*N888*N889*N890*N891*N892*N893*N894*N895*N896*N897</f>
        <v>1.3843312344512508</v>
      </c>
      <c r="N882" s="5">
        <v>1.01586</v>
      </c>
      <c r="O882">
        <v>1.25</v>
      </c>
      <c r="P882">
        <v>3.73</v>
      </c>
      <c r="Q882">
        <v>1</v>
      </c>
      <c r="R882" s="11">
        <v>0</v>
      </c>
      <c r="S882" s="11">
        <v>0</v>
      </c>
      <c r="T882" s="9">
        <v>0</v>
      </c>
      <c r="U882">
        <v>0</v>
      </c>
      <c r="V882" s="6">
        <v>0</v>
      </c>
      <c r="W882" s="6">
        <v>0</v>
      </c>
      <c r="X882">
        <v>0</v>
      </c>
      <c r="Y882">
        <f>VLOOKUP(C882,Sheet1!$A$1:$H$52,8, FALSE)</f>
        <v>113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1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1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</row>
    <row r="883" spans="1:105" ht="15" x14ac:dyDescent="0.25">
      <c r="A883">
        <v>2003</v>
      </c>
      <c r="B883">
        <v>35</v>
      </c>
      <c r="C883" t="s">
        <v>28</v>
      </c>
      <c r="D883" s="2">
        <v>31.1</v>
      </c>
      <c r="E883">
        <v>72.762833000000001</v>
      </c>
      <c r="F883">
        <v>3</v>
      </c>
      <c r="G883">
        <v>30.535631939999998</v>
      </c>
      <c r="H883">
        <v>1877574</v>
      </c>
      <c r="I883">
        <v>26203</v>
      </c>
      <c r="J883">
        <f t="shared" si="29"/>
        <v>35707.313346648269</v>
      </c>
      <c r="K883" s="3">
        <v>7</v>
      </c>
      <c r="L883" s="8">
        <f t="shared" si="30"/>
        <v>9.5390296312077947</v>
      </c>
      <c r="M883" s="13">
        <f>N883*N884*N885*N886*N887*N888*N889*N890*N891*N892*N893*N894*N895*N896*N897</f>
        <v>1.3627185187439708</v>
      </c>
      <c r="N883" s="5">
        <v>1.0227010000000001</v>
      </c>
      <c r="O883">
        <v>1.28</v>
      </c>
      <c r="P883">
        <v>4.66</v>
      </c>
      <c r="Q883">
        <v>1</v>
      </c>
      <c r="R883" s="11">
        <v>0</v>
      </c>
      <c r="S883" s="11">
        <v>0</v>
      </c>
      <c r="T883" s="9">
        <v>0</v>
      </c>
      <c r="U883">
        <v>0</v>
      </c>
      <c r="V883" s="6">
        <v>0</v>
      </c>
      <c r="W883" s="6">
        <v>0</v>
      </c>
      <c r="X883">
        <v>0</v>
      </c>
      <c r="Y883">
        <f>VLOOKUP(C883,Sheet1!$A$1:$H$52,8, FALSE)</f>
        <v>113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1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</row>
    <row r="884" spans="1:105" ht="15" x14ac:dyDescent="0.25">
      <c r="A884">
        <v>2004</v>
      </c>
      <c r="B884">
        <v>35</v>
      </c>
      <c r="C884" t="s">
        <v>28</v>
      </c>
      <c r="D884" s="2">
        <v>31.1</v>
      </c>
      <c r="E884">
        <v>72.417953999999995</v>
      </c>
      <c r="F884">
        <v>3</v>
      </c>
      <c r="G884">
        <v>30.668166729999999</v>
      </c>
      <c r="H884">
        <v>1903808</v>
      </c>
      <c r="I884">
        <v>27453</v>
      </c>
      <c r="J884">
        <f t="shared" si="29"/>
        <v>36580.302058058238</v>
      </c>
      <c r="K884" s="3">
        <v>7.1</v>
      </c>
      <c r="L884" s="8">
        <f t="shared" si="30"/>
        <v>9.460537814162878</v>
      </c>
      <c r="M884" s="13">
        <f>N884*N885*N886*N887*N888*N889*N890*N891*N892*N893*N894*N895*N896*N897</f>
        <v>1.332470114670828</v>
      </c>
      <c r="N884" s="5">
        <v>1.026772</v>
      </c>
      <c r="O884">
        <v>1.36</v>
      </c>
      <c r="P884">
        <v>4.7300000000000004</v>
      </c>
      <c r="Q884">
        <v>1</v>
      </c>
      <c r="R884" s="11">
        <v>0</v>
      </c>
      <c r="S884" s="11">
        <v>0</v>
      </c>
      <c r="T884" s="9">
        <v>0</v>
      </c>
      <c r="U884">
        <v>0</v>
      </c>
      <c r="V884" s="6">
        <v>0</v>
      </c>
      <c r="W884" s="6">
        <v>0</v>
      </c>
      <c r="X884">
        <v>0</v>
      </c>
      <c r="Y884">
        <f>VLOOKUP(C884,Sheet1!$A$1:$H$52,8, FALSE)</f>
        <v>113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1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</row>
    <row r="885" spans="1:105" ht="15" x14ac:dyDescent="0.25">
      <c r="A885">
        <v>2005</v>
      </c>
      <c r="B885">
        <v>35</v>
      </c>
      <c r="C885" t="s">
        <v>28</v>
      </c>
      <c r="D885" s="2">
        <v>32.4</v>
      </c>
      <c r="E885">
        <v>71.853324000000001</v>
      </c>
      <c r="F885">
        <v>3</v>
      </c>
      <c r="G885">
        <v>30.545658660000001</v>
      </c>
      <c r="H885">
        <v>1932274</v>
      </c>
      <c r="I885">
        <v>28898</v>
      </c>
      <c r="J885">
        <f t="shared" si="29"/>
        <v>37501.725187049902</v>
      </c>
      <c r="K885" s="3">
        <v>7.51</v>
      </c>
      <c r="L885" s="8">
        <f t="shared" si="30"/>
        <v>9.7459324574276689</v>
      </c>
      <c r="M885" s="13">
        <f>N885*N886*N887*N888*N889*N890*N891*N892*N893*N894*N895*N896*N897</f>
        <v>1.2977273578465605</v>
      </c>
      <c r="N885" s="5">
        <v>1.033927</v>
      </c>
      <c r="O885">
        <v>1.54</v>
      </c>
      <c r="P885">
        <v>7.06</v>
      </c>
      <c r="Q885">
        <v>1</v>
      </c>
      <c r="R885" s="11">
        <v>0</v>
      </c>
      <c r="S885" s="11">
        <v>0</v>
      </c>
      <c r="T885" s="9">
        <v>0</v>
      </c>
      <c r="U885">
        <v>0</v>
      </c>
      <c r="V885" s="6">
        <v>0</v>
      </c>
      <c r="W885" s="6">
        <v>0</v>
      </c>
      <c r="X885">
        <v>0</v>
      </c>
      <c r="Y885">
        <f>VLOOKUP(C885,Sheet1!$A$1:$H$52,8, FALSE)</f>
        <v>113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1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</row>
    <row r="886" spans="1:105" ht="15" x14ac:dyDescent="0.25">
      <c r="A886">
        <v>2006</v>
      </c>
      <c r="B886">
        <v>35</v>
      </c>
      <c r="C886" t="s">
        <v>28</v>
      </c>
      <c r="D886" s="2">
        <v>33</v>
      </c>
      <c r="E886">
        <v>71.010283000000001</v>
      </c>
      <c r="F886">
        <v>3</v>
      </c>
      <c r="G886">
        <v>30.40456198</v>
      </c>
      <c r="H886">
        <v>1962137</v>
      </c>
      <c r="I886">
        <v>30552</v>
      </c>
      <c r="J886">
        <f t="shared" si="29"/>
        <v>38347.162069399594</v>
      </c>
      <c r="K886" s="3">
        <v>7.37</v>
      </c>
      <c r="L886" s="8">
        <f t="shared" si="30"/>
        <v>9.250411902706043</v>
      </c>
      <c r="M886" s="13">
        <f>N886*N887*N888*N889*N890*N891*N892*N893*N894*N895*N896*N897</f>
        <v>1.2551440844920003</v>
      </c>
      <c r="N886" s="5">
        <v>1.032259</v>
      </c>
      <c r="O886">
        <v>1.69</v>
      </c>
      <c r="P886">
        <v>7.85</v>
      </c>
      <c r="Q886">
        <v>1</v>
      </c>
      <c r="R886" s="11">
        <v>0</v>
      </c>
      <c r="S886" s="11">
        <v>0</v>
      </c>
      <c r="T886" s="9">
        <v>0</v>
      </c>
      <c r="U886">
        <v>0</v>
      </c>
      <c r="V886" s="6">
        <v>0</v>
      </c>
      <c r="W886" s="6">
        <v>0</v>
      </c>
      <c r="X886">
        <v>0</v>
      </c>
      <c r="Y886">
        <f>VLOOKUP(C886,Sheet1!$A$1:$H$52,8, FALSE)</f>
        <v>113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1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</row>
    <row r="887" spans="1:105" ht="15" x14ac:dyDescent="0.25">
      <c r="A887">
        <v>2007</v>
      </c>
      <c r="B887">
        <v>35</v>
      </c>
      <c r="C887" t="s">
        <v>28</v>
      </c>
      <c r="D887" s="2">
        <v>31.4</v>
      </c>
      <c r="E887">
        <v>69.623515999999995</v>
      </c>
      <c r="F887">
        <v>3</v>
      </c>
      <c r="G887">
        <v>29.56466386</v>
      </c>
      <c r="H887">
        <v>1990070</v>
      </c>
      <c r="I887">
        <v>31867</v>
      </c>
      <c r="J887">
        <f t="shared" si="29"/>
        <v>38747.714033499899</v>
      </c>
      <c r="K887" s="3">
        <v>7.44</v>
      </c>
      <c r="L887" s="8">
        <f t="shared" si="30"/>
        <v>9.0464427906373128</v>
      </c>
      <c r="M887" s="13">
        <f>N887*N888*N889*N890*N891*N892*N893*N894*N895*N896*N897</f>
        <v>1.21591972992437</v>
      </c>
      <c r="N887" s="5">
        <v>1.028527</v>
      </c>
      <c r="O887">
        <v>1.77</v>
      </c>
      <c r="P887">
        <v>8.64</v>
      </c>
      <c r="Q887">
        <v>1</v>
      </c>
      <c r="R887" s="11">
        <v>0</v>
      </c>
      <c r="S887" s="11">
        <v>0</v>
      </c>
      <c r="T887" s="9">
        <v>0</v>
      </c>
      <c r="U887">
        <v>0</v>
      </c>
      <c r="V887" s="6">
        <v>0</v>
      </c>
      <c r="W887" s="6">
        <v>0</v>
      </c>
      <c r="X887">
        <v>0</v>
      </c>
      <c r="Y887">
        <f>VLOOKUP(C887,Sheet1!$A$1:$H$52,8, FALSE)</f>
        <v>113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1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</row>
    <row r="888" spans="1:105" ht="15" x14ac:dyDescent="0.25">
      <c r="A888">
        <v>2008</v>
      </c>
      <c r="B888">
        <v>35</v>
      </c>
      <c r="C888" t="s">
        <v>28</v>
      </c>
      <c r="D888" s="2">
        <v>30.8</v>
      </c>
      <c r="E888">
        <v>69.054640000000006</v>
      </c>
      <c r="F888">
        <v>3</v>
      </c>
      <c r="G888">
        <v>27.991406449999999</v>
      </c>
      <c r="H888">
        <v>2010662</v>
      </c>
      <c r="I888">
        <v>33443</v>
      </c>
      <c r="J888">
        <f t="shared" si="29"/>
        <v>39536.155616586351</v>
      </c>
      <c r="K888" s="3">
        <v>8.35</v>
      </c>
      <c r="L888" s="8">
        <f t="shared" si="30"/>
        <v>9.8713303052506056</v>
      </c>
      <c r="M888" s="13">
        <f>N888*N889*N890*N891*N892*N893*N894*N895*N896*N897</f>
        <v>1.1821952461377971</v>
      </c>
      <c r="N888" s="5">
        <v>1.0383910000000001</v>
      </c>
      <c r="O888">
        <v>2.0699999999999998</v>
      </c>
      <c r="P888">
        <v>13.62</v>
      </c>
      <c r="Q888">
        <v>1</v>
      </c>
      <c r="R888" s="11">
        <v>0</v>
      </c>
      <c r="S888" s="11">
        <v>0</v>
      </c>
      <c r="T888" s="9">
        <v>0</v>
      </c>
      <c r="U888">
        <v>0</v>
      </c>
      <c r="V888" s="6">
        <v>0</v>
      </c>
      <c r="W888" s="6">
        <v>0</v>
      </c>
      <c r="X888">
        <v>0</v>
      </c>
      <c r="Y888">
        <f>VLOOKUP(C888,Sheet1!$A$1:$H$52,8, FALSE)</f>
        <v>113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1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</row>
    <row r="889" spans="1:105" ht="15" x14ac:dyDescent="0.25">
      <c r="A889">
        <v>2009</v>
      </c>
      <c r="B889">
        <v>35</v>
      </c>
      <c r="C889" t="s">
        <v>28</v>
      </c>
      <c r="D889" s="2">
        <v>33</v>
      </c>
      <c r="E889">
        <v>70.233025999999995</v>
      </c>
      <c r="F889">
        <v>3</v>
      </c>
      <c r="G889">
        <v>28.06200716</v>
      </c>
      <c r="H889">
        <v>2036802</v>
      </c>
      <c r="I889">
        <v>32729</v>
      </c>
      <c r="J889">
        <f t="shared" si="29"/>
        <v>37261.559673421631</v>
      </c>
      <c r="K889" s="3">
        <v>8.09</v>
      </c>
      <c r="L889" s="8">
        <f t="shared" si="30"/>
        <v>9.2103644400373064</v>
      </c>
      <c r="M889" s="13">
        <f>N889*N890*N891*N892*N893*N894*N895*N896*N897</f>
        <v>1.1384875698439192</v>
      </c>
      <c r="N889" s="5">
        <v>0.99644500000000003</v>
      </c>
      <c r="O889">
        <v>2.21</v>
      </c>
      <c r="P889">
        <v>8.98</v>
      </c>
      <c r="Q889">
        <v>1</v>
      </c>
      <c r="R889" s="11">
        <v>0</v>
      </c>
      <c r="S889" s="11">
        <v>0</v>
      </c>
      <c r="T889" s="9">
        <v>0</v>
      </c>
      <c r="U889">
        <v>0</v>
      </c>
      <c r="V889" s="6">
        <v>0</v>
      </c>
      <c r="W889" s="6">
        <v>0</v>
      </c>
      <c r="X889">
        <v>0</v>
      </c>
      <c r="Y889">
        <f>VLOOKUP(C889,Sheet1!$A$1:$H$52,8, FALSE)</f>
        <v>113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1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</row>
    <row r="890" spans="1:105" ht="15" x14ac:dyDescent="0.25">
      <c r="A890">
        <v>2010</v>
      </c>
      <c r="B890">
        <v>35</v>
      </c>
      <c r="C890" t="s">
        <v>28</v>
      </c>
      <c r="D890" s="2">
        <v>29.3</v>
      </c>
      <c r="E890">
        <v>68.295312999999993</v>
      </c>
      <c r="F890">
        <v>3</v>
      </c>
      <c r="G890">
        <v>25.733640879999999</v>
      </c>
      <c r="H890">
        <v>2064552</v>
      </c>
      <c r="I890">
        <v>33542</v>
      </c>
      <c r="J890">
        <f t="shared" si="29"/>
        <v>38323.389718152765</v>
      </c>
      <c r="K890" s="3">
        <v>8.4</v>
      </c>
      <c r="L890" s="8">
        <f t="shared" si="30"/>
        <v>9.5974143948626569</v>
      </c>
      <c r="M890" s="13">
        <f>N890*N891*N892*N893*N894*N895*N896*N897</f>
        <v>1.1425493327217449</v>
      </c>
      <c r="N890" s="5">
        <v>1.0164</v>
      </c>
      <c r="O890">
        <v>2.27</v>
      </c>
      <c r="P890">
        <v>12.57</v>
      </c>
      <c r="Q890">
        <v>1</v>
      </c>
      <c r="R890" s="11">
        <v>0</v>
      </c>
      <c r="S890" s="11">
        <v>0</v>
      </c>
      <c r="T890" s="9">
        <v>0</v>
      </c>
      <c r="U890">
        <v>0</v>
      </c>
      <c r="V890" s="6">
        <v>0</v>
      </c>
      <c r="W890" s="6">
        <v>0</v>
      </c>
      <c r="X890">
        <v>0</v>
      </c>
      <c r="Y890">
        <f>VLOOKUP(C890,Sheet1!$A$1:$H$52,8, FALSE)</f>
        <v>113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1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</row>
    <row r="891" spans="1:105" ht="15" x14ac:dyDescent="0.25">
      <c r="A891">
        <v>2011</v>
      </c>
      <c r="B891">
        <v>35</v>
      </c>
      <c r="C891" t="s">
        <v>28</v>
      </c>
      <c r="D891" s="2">
        <v>31.2</v>
      </c>
      <c r="E891">
        <v>68.441141999999999</v>
      </c>
      <c r="F891">
        <v>3</v>
      </c>
      <c r="G891">
        <v>26.707016899999999</v>
      </c>
      <c r="H891">
        <v>2080450</v>
      </c>
      <c r="I891">
        <v>35002</v>
      </c>
      <c r="J891">
        <f t="shared" si="29"/>
        <v>39346.233514292122</v>
      </c>
      <c r="K891" s="3">
        <v>8.74</v>
      </c>
      <c r="L891" s="8">
        <f t="shared" si="30"/>
        <v>9.8247551829870634</v>
      </c>
      <c r="M891" s="13">
        <f>N891*N892*N893*N894*N895*N896*N897</f>
        <v>1.1241138653303275</v>
      </c>
      <c r="N891" s="5">
        <v>1.031568</v>
      </c>
      <c r="O891">
        <v>2.39</v>
      </c>
      <c r="P891">
        <v>18.350000000000001</v>
      </c>
      <c r="Q891">
        <v>1</v>
      </c>
      <c r="R891" s="11">
        <v>0</v>
      </c>
      <c r="S891" s="11">
        <v>0</v>
      </c>
      <c r="T891" s="9">
        <v>0</v>
      </c>
      <c r="U891">
        <v>0</v>
      </c>
      <c r="V891" s="6">
        <v>0</v>
      </c>
      <c r="W891" s="6">
        <v>0</v>
      </c>
      <c r="X891">
        <v>0</v>
      </c>
      <c r="Y891">
        <f>VLOOKUP(C891,Sheet1!$A$1:$H$52,8, FALSE)</f>
        <v>113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1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1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</row>
    <row r="892" spans="1:105" ht="15" x14ac:dyDescent="0.25">
      <c r="A892">
        <v>2012</v>
      </c>
      <c r="B892">
        <v>35</v>
      </c>
      <c r="C892" t="s">
        <v>28</v>
      </c>
      <c r="D892" s="2">
        <v>29.2</v>
      </c>
      <c r="E892">
        <v>67.739159000000001</v>
      </c>
      <c r="F892">
        <v>3</v>
      </c>
      <c r="G892">
        <v>25.6350543</v>
      </c>
      <c r="H892">
        <v>2087309</v>
      </c>
      <c r="I892">
        <v>35729</v>
      </c>
      <c r="J892">
        <f t="shared" si="29"/>
        <v>38934.383670671508</v>
      </c>
      <c r="K892" s="3">
        <v>8.83</v>
      </c>
      <c r="L892" s="8">
        <f t="shared" si="30"/>
        <v>9.6221726835911845</v>
      </c>
      <c r="M892" s="13">
        <f>N892*N893*N894*N895*N896*N897</f>
        <v>1.0897137807011534</v>
      </c>
      <c r="N892" s="5">
        <v>1.0206930000000001</v>
      </c>
      <c r="O892">
        <v>2.38</v>
      </c>
      <c r="P892">
        <v>21.03</v>
      </c>
      <c r="Q892">
        <v>1</v>
      </c>
      <c r="R892" s="11">
        <v>0</v>
      </c>
      <c r="S892" s="11">
        <v>0</v>
      </c>
      <c r="T892" s="9">
        <v>0</v>
      </c>
      <c r="U892">
        <v>0</v>
      </c>
      <c r="V892" s="6">
        <v>0</v>
      </c>
      <c r="W892" s="6">
        <v>0</v>
      </c>
      <c r="X892">
        <v>0</v>
      </c>
      <c r="Y892">
        <f>VLOOKUP(C892,Sheet1!$A$1:$H$52,8, FALSE)</f>
        <v>113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1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</row>
    <row r="893" spans="1:105" ht="15" x14ac:dyDescent="0.25">
      <c r="A893">
        <v>2013</v>
      </c>
      <c r="B893">
        <v>35</v>
      </c>
      <c r="C893" t="s">
        <v>28</v>
      </c>
      <c r="D893" s="2">
        <v>28.5</v>
      </c>
      <c r="E893">
        <v>67.473511000000002</v>
      </c>
      <c r="F893">
        <v>3</v>
      </c>
      <c r="G893">
        <v>25.374843739999999</v>
      </c>
      <c r="H893">
        <v>2092273</v>
      </c>
      <c r="I893">
        <v>35100</v>
      </c>
      <c r="J893">
        <f t="shared" si="29"/>
        <v>37473.51427178445</v>
      </c>
      <c r="K893" s="3">
        <v>9.25</v>
      </c>
      <c r="L893" s="8">
        <f t="shared" si="30"/>
        <v>9.8754987753278112</v>
      </c>
      <c r="M893" s="13">
        <f>N893*N894*N895*N896*N897</f>
        <v>1.0676214892246283</v>
      </c>
      <c r="N893" s="5">
        <v>1.014648</v>
      </c>
      <c r="O893">
        <v>2.34</v>
      </c>
      <c r="P893">
        <v>19.260000000000002</v>
      </c>
      <c r="Q893">
        <v>1</v>
      </c>
      <c r="R893" s="11">
        <v>0</v>
      </c>
      <c r="S893" s="11">
        <v>0</v>
      </c>
      <c r="T893" s="9">
        <v>0</v>
      </c>
      <c r="U893">
        <v>0</v>
      </c>
      <c r="V893" s="6">
        <v>0</v>
      </c>
      <c r="W893" s="6">
        <v>0</v>
      </c>
      <c r="X893">
        <v>0</v>
      </c>
      <c r="Y893">
        <f>VLOOKUP(C893,Sheet1!$A$1:$H$52,8, FALSE)</f>
        <v>113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1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</row>
    <row r="894" spans="1:105" ht="15" x14ac:dyDescent="0.25">
      <c r="A894">
        <v>2014</v>
      </c>
      <c r="B894">
        <v>35</v>
      </c>
      <c r="C894" t="s">
        <v>28</v>
      </c>
      <c r="D894" s="2">
        <v>24.7</v>
      </c>
      <c r="E894">
        <v>65.928601</v>
      </c>
      <c r="F894">
        <v>3</v>
      </c>
      <c r="G894">
        <v>23.958232840000001</v>
      </c>
      <c r="H894">
        <v>2089568</v>
      </c>
      <c r="I894">
        <v>37207</v>
      </c>
      <c r="J894">
        <f t="shared" si="29"/>
        <v>39149.530427873258</v>
      </c>
      <c r="K894" s="3">
        <v>9.65</v>
      </c>
      <c r="L894" s="8">
        <f t="shared" si="30"/>
        <v>10.153814299163516</v>
      </c>
      <c r="M894" s="13">
        <f>N894*N895*N896*N897</f>
        <v>1.052208735664613</v>
      </c>
      <c r="N894" s="5">
        <v>1.016222</v>
      </c>
      <c r="O894">
        <v>2.37</v>
      </c>
      <c r="P894">
        <v>18.3</v>
      </c>
      <c r="Q894">
        <v>1</v>
      </c>
      <c r="R894" s="11">
        <v>0</v>
      </c>
      <c r="S894" s="11">
        <v>0</v>
      </c>
      <c r="T894" s="9">
        <v>0</v>
      </c>
      <c r="U894">
        <v>0</v>
      </c>
      <c r="V894" s="6">
        <v>0</v>
      </c>
      <c r="W894" s="6">
        <v>0</v>
      </c>
      <c r="X894">
        <v>0</v>
      </c>
      <c r="Y894">
        <f>VLOOKUP(C894,Sheet1!$A$1:$H$52,8, FALSE)</f>
        <v>113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1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</row>
    <row r="895" spans="1:105" ht="15" x14ac:dyDescent="0.25">
      <c r="A895">
        <v>2015</v>
      </c>
      <c r="B895">
        <v>35</v>
      </c>
      <c r="C895" t="s">
        <v>28</v>
      </c>
      <c r="D895" s="2">
        <v>24.8</v>
      </c>
      <c r="E895">
        <v>65.833292</v>
      </c>
      <c r="F895">
        <v>3</v>
      </c>
      <c r="G895">
        <v>24.021780769999999</v>
      </c>
      <c r="H895">
        <v>2089291</v>
      </c>
      <c r="I895">
        <v>38320</v>
      </c>
      <c r="J895">
        <f t="shared" si="29"/>
        <v>39676.998481304254</v>
      </c>
      <c r="K895" s="3">
        <v>9.6199999999999992</v>
      </c>
      <c r="L895" s="8">
        <f t="shared" si="30"/>
        <v>9.9606661114338948</v>
      </c>
      <c r="M895" s="13">
        <f>N895*N896*N897</f>
        <v>1.0354122776958312</v>
      </c>
      <c r="N895" s="5">
        <v>1.0011859999999999</v>
      </c>
      <c r="O895">
        <v>2.2200000000000002</v>
      </c>
      <c r="P895">
        <v>9.89</v>
      </c>
      <c r="Q895">
        <v>1</v>
      </c>
      <c r="R895" s="11">
        <v>0</v>
      </c>
      <c r="S895" s="11">
        <v>0</v>
      </c>
      <c r="T895" s="9">
        <v>0</v>
      </c>
      <c r="U895">
        <v>0</v>
      </c>
      <c r="V895" s="6">
        <v>0</v>
      </c>
      <c r="W895" s="6">
        <v>0</v>
      </c>
      <c r="X895">
        <v>0</v>
      </c>
      <c r="Y895">
        <f>VLOOKUP(C895,Sheet1!$A$1:$H$52,8, FALSE)</f>
        <v>113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1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</row>
    <row r="896" spans="1:105" ht="15" x14ac:dyDescent="0.25">
      <c r="A896">
        <v>2016</v>
      </c>
      <c r="B896">
        <v>35</v>
      </c>
      <c r="C896" t="s">
        <v>28</v>
      </c>
      <c r="D896" s="2">
        <v>23.2</v>
      </c>
      <c r="E896">
        <v>63.779305999999998</v>
      </c>
      <c r="F896">
        <v>3</v>
      </c>
      <c r="G896">
        <v>23.08771273</v>
      </c>
      <c r="H896">
        <v>2091630</v>
      </c>
      <c r="I896">
        <v>39025</v>
      </c>
      <c r="J896">
        <f t="shared" si="29"/>
        <v>40359.098246559406</v>
      </c>
      <c r="K896" s="3">
        <v>9.1199999999999992</v>
      </c>
      <c r="L896" s="8">
        <f t="shared" si="30"/>
        <v>9.43177388875392</v>
      </c>
      <c r="M896" s="13">
        <f>N896*N897</f>
        <v>1.0341857334160001</v>
      </c>
      <c r="N896" s="5">
        <v>1.012616</v>
      </c>
      <c r="O896">
        <v>2.11</v>
      </c>
      <c r="P896">
        <v>8.4499999999999993</v>
      </c>
      <c r="Q896">
        <v>1</v>
      </c>
      <c r="R896" s="11">
        <v>0</v>
      </c>
      <c r="S896" s="11">
        <v>0</v>
      </c>
      <c r="T896" s="9">
        <v>0</v>
      </c>
      <c r="U896">
        <v>0</v>
      </c>
      <c r="V896" s="6">
        <v>0</v>
      </c>
      <c r="W896" s="6">
        <v>0</v>
      </c>
      <c r="X896">
        <v>0</v>
      </c>
      <c r="Y896">
        <f>VLOOKUP(C896,Sheet1!$A$1:$H$52,8, FALSE)</f>
        <v>113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1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1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</row>
    <row r="897" spans="1:105" ht="15" x14ac:dyDescent="0.25">
      <c r="A897">
        <v>2017</v>
      </c>
      <c r="B897">
        <v>35</v>
      </c>
      <c r="C897" t="s">
        <v>28</v>
      </c>
      <c r="D897" s="2">
        <v>23</v>
      </c>
      <c r="E897">
        <v>63.071948999999996</v>
      </c>
      <c r="F897">
        <v>3</v>
      </c>
      <c r="G897">
        <v>23.41394695</v>
      </c>
      <c r="H897">
        <v>2091784</v>
      </c>
      <c r="I897">
        <v>39747</v>
      </c>
      <c r="J897">
        <f t="shared" si="29"/>
        <v>40593.650846999997</v>
      </c>
      <c r="K897" s="3">
        <v>9.59</v>
      </c>
      <c r="L897" s="8">
        <f t="shared" si="30"/>
        <v>9.7942765900000008</v>
      </c>
      <c r="M897" s="13">
        <f>N897</f>
        <v>1.021301</v>
      </c>
      <c r="N897" s="5">
        <v>1.021301</v>
      </c>
      <c r="O897">
        <v>2.06</v>
      </c>
      <c r="P897">
        <v>11</v>
      </c>
      <c r="Q897">
        <v>1</v>
      </c>
      <c r="R897" s="11">
        <v>0</v>
      </c>
      <c r="S897" s="11">
        <v>0</v>
      </c>
      <c r="T897" s="9">
        <v>0</v>
      </c>
      <c r="U897">
        <v>0</v>
      </c>
      <c r="V897" s="6">
        <v>0</v>
      </c>
      <c r="W897" s="6">
        <v>0</v>
      </c>
      <c r="X897">
        <v>0</v>
      </c>
      <c r="Y897">
        <f>VLOOKUP(C897,Sheet1!$A$1:$H$52,8, FALSE)</f>
        <v>113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1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1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</row>
    <row r="898" spans="1:105" ht="15" x14ac:dyDescent="0.25">
      <c r="A898">
        <v>1990</v>
      </c>
      <c r="B898">
        <v>36</v>
      </c>
      <c r="C898" t="s">
        <v>29</v>
      </c>
      <c r="D898" s="2">
        <v>64.5</v>
      </c>
      <c r="E898">
        <v>56.417651999999997</v>
      </c>
      <c r="F898">
        <v>0</v>
      </c>
      <c r="G898">
        <v>11.501120670000001</v>
      </c>
      <c r="H898">
        <v>18020784</v>
      </c>
      <c r="I898">
        <v>23990</v>
      </c>
      <c r="J898">
        <f t="shared" ref="J898:J961" si="31">I898*M898</f>
        <v>45005.983150228822</v>
      </c>
      <c r="K898" s="3">
        <v>9.3699999999999992</v>
      </c>
      <c r="L898" s="8">
        <f t="shared" ref="L898:L961" si="32">K898*M898</f>
        <v>17.57841025917649</v>
      </c>
      <c r="M898" s="13">
        <f>N898*N899*N900*N901*N902*N903*N904*N905*N906*N907*N908*N909*N910*N911*N912*N913*N914*N915*N916*N917*N918*N919*N920*N921*N922*N923*N924*N925</f>
        <v>1.8760309775001593</v>
      </c>
      <c r="N898" s="5">
        <v>1</v>
      </c>
      <c r="O898">
        <v>1.4550000000000001</v>
      </c>
      <c r="P898">
        <v>3.319</v>
      </c>
      <c r="Q898">
        <v>0</v>
      </c>
      <c r="R898" s="11">
        <v>0</v>
      </c>
      <c r="S898" s="11">
        <v>0</v>
      </c>
      <c r="T898" s="9">
        <v>0</v>
      </c>
      <c r="U898">
        <v>0</v>
      </c>
      <c r="V898" s="6">
        <v>0</v>
      </c>
      <c r="W898" s="6">
        <v>0</v>
      </c>
      <c r="X898">
        <v>0</v>
      </c>
      <c r="Y898">
        <f>VLOOKUP(C898,Sheet1!$A$1:$H$52,8, FALSE)</f>
        <v>17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1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</row>
    <row r="899" spans="1:105" ht="15" x14ac:dyDescent="0.25">
      <c r="A899">
        <v>1991</v>
      </c>
      <c r="B899">
        <v>36</v>
      </c>
      <c r="C899" t="s">
        <v>29</v>
      </c>
      <c r="D899" s="2">
        <v>60</v>
      </c>
      <c r="E899">
        <v>55.065165</v>
      </c>
      <c r="F899">
        <v>0</v>
      </c>
      <c r="G899">
        <v>11.01256212</v>
      </c>
      <c r="H899">
        <v>18122510</v>
      </c>
      <c r="I899">
        <v>23868</v>
      </c>
      <c r="J899">
        <f t="shared" si="31"/>
        <v>44777.107370973805</v>
      </c>
      <c r="K899" s="3">
        <v>9.7899999999999991</v>
      </c>
      <c r="L899" s="8">
        <f t="shared" si="32"/>
        <v>18.36634326972656</v>
      </c>
      <c r="M899" s="14">
        <f>N899*N900*N901*N902*N903*N904*N905*N906*N907*N908*N909*N910*N911*N912*N913*N914*N915*N916*N917*N918*N919*N920*N921*N922*N923*N924*N925</f>
        <v>1.8760309775001593</v>
      </c>
      <c r="N899" s="5">
        <v>1.0423500000000001</v>
      </c>
      <c r="O899">
        <v>1.4470000000000001</v>
      </c>
      <c r="P899">
        <v>2.4649999999999999</v>
      </c>
      <c r="Q899">
        <v>0</v>
      </c>
      <c r="R899" s="11">
        <v>0</v>
      </c>
      <c r="S899" s="11">
        <v>0</v>
      </c>
      <c r="T899" s="9">
        <v>0</v>
      </c>
      <c r="U899">
        <v>0</v>
      </c>
      <c r="V899" s="6">
        <v>0</v>
      </c>
      <c r="W899" s="6">
        <v>0</v>
      </c>
      <c r="X899">
        <v>0</v>
      </c>
      <c r="Y899">
        <f>VLOOKUP(C899,Sheet1!$A$1:$H$52,8, FALSE)</f>
        <v>17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1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</row>
    <row r="900" spans="1:105" ht="15" x14ac:dyDescent="0.25">
      <c r="A900">
        <v>1992</v>
      </c>
      <c r="B900">
        <v>36</v>
      </c>
      <c r="C900" t="s">
        <v>29</v>
      </c>
      <c r="D900" s="2">
        <v>54.8</v>
      </c>
      <c r="E900">
        <v>54.690553999999999</v>
      </c>
      <c r="F900">
        <v>0</v>
      </c>
      <c r="G900">
        <v>10.85228798</v>
      </c>
      <c r="H900">
        <v>18246653</v>
      </c>
      <c r="I900">
        <v>25061</v>
      </c>
      <c r="J900">
        <f t="shared" si="31"/>
        <v>45105.014944242816</v>
      </c>
      <c r="K900" s="3">
        <v>10.19</v>
      </c>
      <c r="L900" s="8">
        <f t="shared" si="32"/>
        <v>18.340054358638294</v>
      </c>
      <c r="M900" s="13">
        <f>N900*N901*N902*N903*N904*N905*N906*N907*N908*N909*N910*N911*N912*N913*N914*N915*N916*N917*N918*N919*N920*N921*N922*N923*N924*N925</f>
        <v>1.799809063654396</v>
      </c>
      <c r="N900" s="5">
        <v>1.0302880000000001</v>
      </c>
      <c r="O900">
        <v>1.4119999999999999</v>
      </c>
      <c r="P900">
        <v>2.4750000000000001</v>
      </c>
      <c r="Q900">
        <v>0</v>
      </c>
      <c r="R900" s="11">
        <v>0</v>
      </c>
      <c r="S900" s="11">
        <v>0</v>
      </c>
      <c r="T900" s="9">
        <v>0</v>
      </c>
      <c r="U900">
        <v>0</v>
      </c>
      <c r="V900" s="6">
        <v>0</v>
      </c>
      <c r="W900" s="6">
        <v>0</v>
      </c>
      <c r="X900">
        <v>0</v>
      </c>
      <c r="Y900">
        <f>VLOOKUP(C900,Sheet1!$A$1:$H$52,8, FALSE)</f>
        <v>17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1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</row>
    <row r="901" spans="1:105" ht="15" x14ac:dyDescent="0.25">
      <c r="A901">
        <v>1993</v>
      </c>
      <c r="B901">
        <v>36</v>
      </c>
      <c r="C901" t="s">
        <v>29</v>
      </c>
      <c r="D901" s="2">
        <v>48.3</v>
      </c>
      <c r="E901">
        <v>53.252032999999997</v>
      </c>
      <c r="F901">
        <v>0</v>
      </c>
      <c r="G901">
        <v>10.52032094</v>
      </c>
      <c r="H901">
        <v>18374954</v>
      </c>
      <c r="I901">
        <v>25581</v>
      </c>
      <c r="J901">
        <f t="shared" si="31"/>
        <v>44687.422989827202</v>
      </c>
      <c r="K901" s="3">
        <v>10.72</v>
      </c>
      <c r="L901" s="8">
        <f t="shared" si="32"/>
        <v>18.726757142056513</v>
      </c>
      <c r="M901" s="13">
        <f>N901*N902*N903*N904*N905*N906*N907*N908*N909*N910*N911*N912*N913*N914*N915*N916*N917*N918*N919*N920*N921*N922*N923*N924*N925</f>
        <v>1.7468989871321372</v>
      </c>
      <c r="N901" s="5">
        <v>1.029517</v>
      </c>
      <c r="O901">
        <v>1.385</v>
      </c>
      <c r="P901">
        <v>2.3620000000000001</v>
      </c>
      <c r="Q901">
        <v>0</v>
      </c>
      <c r="R901" s="11">
        <v>0</v>
      </c>
      <c r="S901" s="11">
        <v>0</v>
      </c>
      <c r="T901" s="9">
        <v>0</v>
      </c>
      <c r="U901">
        <v>0</v>
      </c>
      <c r="V901" s="6">
        <v>0</v>
      </c>
      <c r="W901" s="6">
        <v>0</v>
      </c>
      <c r="X901">
        <v>0</v>
      </c>
      <c r="Y901">
        <f>VLOOKUP(C901,Sheet1!$A$1:$H$52,8, FALSE)</f>
        <v>17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1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</row>
    <row r="902" spans="1:105" ht="15" x14ac:dyDescent="0.25">
      <c r="A902">
        <v>1994</v>
      </c>
      <c r="B902">
        <v>36</v>
      </c>
      <c r="C902" t="s">
        <v>29</v>
      </c>
      <c r="D902" s="2">
        <v>48.1</v>
      </c>
      <c r="E902">
        <v>52.206346000000003</v>
      </c>
      <c r="F902">
        <v>0</v>
      </c>
      <c r="G902">
        <v>10.36065891</v>
      </c>
      <c r="H902">
        <v>18459470</v>
      </c>
      <c r="I902">
        <v>26259</v>
      </c>
      <c r="J902">
        <f t="shared" si="31"/>
        <v>44556.642098287652</v>
      </c>
      <c r="K902" s="3">
        <v>10.92</v>
      </c>
      <c r="L902" s="8">
        <f t="shared" si="32"/>
        <v>18.529210240805099</v>
      </c>
      <c r="M902" s="13">
        <f>N902*N903*N904*N905*N906*N907*N908*N909*N910*N911*N912*N913*N914*N915*N916*N917*N918*N919*N920*N921*N922*N923*N924*N925</f>
        <v>1.6968141246158517</v>
      </c>
      <c r="N902" s="5">
        <v>1.0260739999999999</v>
      </c>
      <c r="O902">
        <v>1.355</v>
      </c>
      <c r="P902">
        <v>2.4089999999999998</v>
      </c>
      <c r="Q902">
        <v>0</v>
      </c>
      <c r="R902" s="11">
        <v>0</v>
      </c>
      <c r="S902" s="11">
        <v>0</v>
      </c>
      <c r="T902" s="9">
        <v>0</v>
      </c>
      <c r="U902">
        <v>0</v>
      </c>
      <c r="V902" s="6">
        <v>0</v>
      </c>
      <c r="W902" s="6">
        <v>0</v>
      </c>
      <c r="X902">
        <v>0</v>
      </c>
      <c r="Y902">
        <f>VLOOKUP(C902,Sheet1!$A$1:$H$52,8, FALSE)</f>
        <v>17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1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</row>
    <row r="903" spans="1:105" ht="15" x14ac:dyDescent="0.25">
      <c r="A903">
        <v>1995</v>
      </c>
      <c r="B903">
        <v>36</v>
      </c>
      <c r="C903" t="s">
        <v>29</v>
      </c>
      <c r="D903" s="2">
        <v>51.8</v>
      </c>
      <c r="E903">
        <v>52.599801999999997</v>
      </c>
      <c r="F903">
        <v>0</v>
      </c>
      <c r="G903">
        <v>10.62452672</v>
      </c>
      <c r="H903">
        <v>18524104</v>
      </c>
      <c r="I903">
        <v>27576</v>
      </c>
      <c r="J903">
        <f t="shared" si="31"/>
        <v>45602.3116270432</v>
      </c>
      <c r="K903" s="3">
        <v>11.06</v>
      </c>
      <c r="L903" s="8">
        <f t="shared" si="32"/>
        <v>18.289874042468011</v>
      </c>
      <c r="M903" s="13">
        <f>N903*N904*N905*N906*N907*N908*N909*N910*N911*N912*N913*N914*N915*N916*N917*N918*N919*N920*N921*N922*N923*N924*N925</f>
        <v>1.6536956638759501</v>
      </c>
      <c r="N903" s="5">
        <v>1.028054</v>
      </c>
      <c r="O903">
        <v>1.3180000000000001</v>
      </c>
      <c r="P903">
        <v>2.5859999999999999</v>
      </c>
      <c r="Q903">
        <v>0</v>
      </c>
      <c r="R903" s="11">
        <v>0</v>
      </c>
      <c r="S903" s="11">
        <v>0</v>
      </c>
      <c r="T903" s="9">
        <v>0</v>
      </c>
      <c r="U903">
        <v>0</v>
      </c>
      <c r="V903" s="6">
        <v>0</v>
      </c>
      <c r="W903" s="6">
        <v>0</v>
      </c>
      <c r="X903">
        <v>0</v>
      </c>
      <c r="Y903">
        <f>VLOOKUP(C903,Sheet1!$A$1:$H$52,8, FALSE)</f>
        <v>17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1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</row>
    <row r="904" spans="1:105" ht="15" x14ac:dyDescent="0.25">
      <c r="A904">
        <v>1996</v>
      </c>
      <c r="B904">
        <v>36</v>
      </c>
      <c r="C904" t="s">
        <v>29</v>
      </c>
      <c r="D904" s="2">
        <v>47.4</v>
      </c>
      <c r="E904">
        <v>51.299833999999997</v>
      </c>
      <c r="F904">
        <v>0</v>
      </c>
      <c r="G904">
        <v>10.72679853</v>
      </c>
      <c r="H904">
        <v>18588460</v>
      </c>
      <c r="I904">
        <v>28936</v>
      </c>
      <c r="J904">
        <f t="shared" si="31"/>
        <v>46545.548901044574</v>
      </c>
      <c r="K904" s="3">
        <v>11.13</v>
      </c>
      <c r="L904" s="8">
        <f t="shared" si="32"/>
        <v>17.903371553380776</v>
      </c>
      <c r="M904" s="13">
        <f>N904*N905*N906*N907*N908*N909*N910*N911*N912*N913*N914*N915*N916*N917*N918*N919*N920*N921*N922*N923*N924*N925</f>
        <v>1.6085688727206446</v>
      </c>
      <c r="N904" s="5">
        <v>1.029312</v>
      </c>
      <c r="O904">
        <v>1.2889999999999999</v>
      </c>
      <c r="P904">
        <v>3.0339999999999998</v>
      </c>
      <c r="Q904">
        <v>0</v>
      </c>
      <c r="R904" s="11">
        <v>0</v>
      </c>
      <c r="S904" s="11">
        <v>0</v>
      </c>
      <c r="T904" s="9">
        <v>0</v>
      </c>
      <c r="U904">
        <v>0</v>
      </c>
      <c r="V904" s="6">
        <v>0</v>
      </c>
      <c r="W904" s="6">
        <v>0</v>
      </c>
      <c r="X904">
        <v>0</v>
      </c>
      <c r="Y904">
        <f>VLOOKUP(C904,Sheet1!$A$1:$H$52,8, FALSE)</f>
        <v>17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1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</row>
    <row r="905" spans="1:105" ht="15" x14ac:dyDescent="0.25">
      <c r="A905">
        <v>1997</v>
      </c>
      <c r="B905">
        <v>36</v>
      </c>
      <c r="C905" t="s">
        <v>29</v>
      </c>
      <c r="D905" s="2">
        <v>52.9</v>
      </c>
      <c r="E905">
        <v>51.543545999999999</v>
      </c>
      <c r="F905">
        <v>1</v>
      </c>
      <c r="G905">
        <v>10.923452490000001</v>
      </c>
      <c r="H905">
        <v>18656546</v>
      </c>
      <c r="I905">
        <v>30443</v>
      </c>
      <c r="J905">
        <f t="shared" si="31"/>
        <v>47575.139697423685</v>
      </c>
      <c r="K905" s="3">
        <v>11.13</v>
      </c>
      <c r="L905" s="8">
        <f t="shared" si="32"/>
        <v>17.393532333617767</v>
      </c>
      <c r="M905" s="13">
        <f>N905*N906*N907*N908*N909*N910*N911*N912*N913*N914*N915*N916*N917*N918*N919*N920*N921*N922*N923*N924*N925</f>
        <v>1.5627612159584694</v>
      </c>
      <c r="N905" s="5">
        <v>1.023377</v>
      </c>
      <c r="O905">
        <v>1.2729999999999999</v>
      </c>
      <c r="P905">
        <v>2.7879999999999998</v>
      </c>
      <c r="Q905">
        <v>0</v>
      </c>
      <c r="R905" s="11">
        <v>0</v>
      </c>
      <c r="S905" s="11">
        <v>0</v>
      </c>
      <c r="T905" s="9">
        <v>0</v>
      </c>
      <c r="U905">
        <v>0</v>
      </c>
      <c r="V905" s="6">
        <v>0</v>
      </c>
      <c r="W905" s="6">
        <v>0</v>
      </c>
      <c r="X905">
        <v>0</v>
      </c>
      <c r="Y905">
        <f>VLOOKUP(C905,Sheet1!$A$1:$H$52,8, FALSE)</f>
        <v>17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1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</row>
    <row r="906" spans="1:105" ht="15" x14ac:dyDescent="0.25">
      <c r="A906">
        <v>1998</v>
      </c>
      <c r="B906">
        <v>36</v>
      </c>
      <c r="C906" t="s">
        <v>29</v>
      </c>
      <c r="D906" s="2">
        <v>57.3</v>
      </c>
      <c r="E906">
        <v>51.906159000000002</v>
      </c>
      <c r="F906">
        <v>2</v>
      </c>
      <c r="G906">
        <v>10.77624286</v>
      </c>
      <c r="H906">
        <v>18755906</v>
      </c>
      <c r="I906">
        <v>32022</v>
      </c>
      <c r="J906">
        <f t="shared" si="31"/>
        <v>48899.613395085187</v>
      </c>
      <c r="K906" s="3">
        <v>10.71</v>
      </c>
      <c r="L906" s="8">
        <f t="shared" si="32"/>
        <v>16.354845401953732</v>
      </c>
      <c r="M906" s="13">
        <f>N906*N907*N908*N909*N910*N911*N912*N913*N914*N915*N916*N917*N918*N919*N920*N921*N922*N923*N924*N925</f>
        <v>1.5270630627407777</v>
      </c>
      <c r="N906" s="5">
        <v>1.015523</v>
      </c>
      <c r="O906">
        <v>1.252</v>
      </c>
      <c r="P906">
        <v>2.0790000000000002</v>
      </c>
      <c r="Q906">
        <v>0</v>
      </c>
      <c r="R906" s="11">
        <v>0</v>
      </c>
      <c r="S906" s="11">
        <v>0</v>
      </c>
      <c r="T906" s="9">
        <v>0</v>
      </c>
      <c r="U906">
        <v>0</v>
      </c>
      <c r="V906" s="6">
        <v>0</v>
      </c>
      <c r="W906" s="6">
        <v>0</v>
      </c>
      <c r="X906">
        <v>0</v>
      </c>
      <c r="Y906">
        <f>VLOOKUP(C906,Sheet1!$A$1:$H$52,8, FALSE)</f>
        <v>17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1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</row>
    <row r="907" spans="1:105" ht="15" x14ac:dyDescent="0.25">
      <c r="A907">
        <v>1999</v>
      </c>
      <c r="B907">
        <v>36</v>
      </c>
      <c r="C907" t="s">
        <v>29</v>
      </c>
      <c r="D907" s="2">
        <v>57.8</v>
      </c>
      <c r="E907">
        <v>51.545400999999998</v>
      </c>
      <c r="F907">
        <v>3</v>
      </c>
      <c r="G907">
        <v>10.807429669999999</v>
      </c>
      <c r="H907">
        <v>18882725</v>
      </c>
      <c r="I907">
        <v>33673</v>
      </c>
      <c r="J907">
        <f t="shared" si="31"/>
        <v>50634.790656312311</v>
      </c>
      <c r="K907" s="3">
        <v>9.9499999999999993</v>
      </c>
      <c r="L907" s="8">
        <f t="shared" si="32"/>
        <v>14.962022006661345</v>
      </c>
      <c r="M907" s="13">
        <f>N907*N908*N909*N910*N911*N912*N913*N914*N915*N916*N917*N918*N919*N920*N921*N922*N923*N924*N925</f>
        <v>1.5037208046895825</v>
      </c>
      <c r="N907" s="5">
        <v>1.0218799999999999</v>
      </c>
      <c r="O907">
        <v>1.216</v>
      </c>
      <c r="P907">
        <v>2.4359999999999999</v>
      </c>
      <c r="Q907">
        <v>0</v>
      </c>
      <c r="R907" s="11">
        <v>0</v>
      </c>
      <c r="S907" s="11">
        <v>0</v>
      </c>
      <c r="T907" s="9">
        <v>0</v>
      </c>
      <c r="U907">
        <v>0</v>
      </c>
      <c r="V907" s="6">
        <v>0</v>
      </c>
      <c r="W907" s="6">
        <v>0</v>
      </c>
      <c r="X907">
        <v>0</v>
      </c>
      <c r="Y907">
        <f>VLOOKUP(C907,Sheet1!$A$1:$H$52,8, FALSE)</f>
        <v>17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1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</row>
    <row r="908" spans="1:105" ht="15" x14ac:dyDescent="0.25">
      <c r="A908">
        <v>2000</v>
      </c>
      <c r="B908">
        <v>36</v>
      </c>
      <c r="C908" t="s">
        <v>29</v>
      </c>
      <c r="D908" s="2">
        <v>56.9</v>
      </c>
      <c r="E908">
        <v>52.579272000000003</v>
      </c>
      <c r="F908">
        <v>3</v>
      </c>
      <c r="G908">
        <v>11.076520159999999</v>
      </c>
      <c r="H908">
        <v>19001780</v>
      </c>
      <c r="I908">
        <v>36028</v>
      </c>
      <c r="J908">
        <f t="shared" si="31"/>
        <v>53016.06172090293</v>
      </c>
      <c r="K908" s="3">
        <v>11.38</v>
      </c>
      <c r="L908" s="8">
        <f t="shared" si="32"/>
        <v>16.745941556119558</v>
      </c>
      <c r="M908" s="13">
        <f>N908*N909*N910*N911*N912*N913*N914*N915*N916*N917*N918*N919*N920*N921*N922*N923*N924*N925</f>
        <v>1.4715238625764109</v>
      </c>
      <c r="N908" s="5">
        <v>1.0337689999999999</v>
      </c>
      <c r="O908">
        <v>1.2</v>
      </c>
      <c r="P908">
        <v>4.2939999999999996</v>
      </c>
      <c r="Q908">
        <v>0</v>
      </c>
      <c r="R908" s="11">
        <v>0</v>
      </c>
      <c r="S908" s="11">
        <v>0</v>
      </c>
      <c r="T908" s="9">
        <v>0</v>
      </c>
      <c r="U908">
        <v>0</v>
      </c>
      <c r="V908" s="6">
        <v>0</v>
      </c>
      <c r="W908" s="6">
        <v>0</v>
      </c>
      <c r="X908">
        <v>0</v>
      </c>
      <c r="Y908">
        <f>VLOOKUP(C908,Sheet1!$A$1:$H$52,8, FALSE)</f>
        <v>17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1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</row>
    <row r="909" spans="1:105" ht="15" x14ac:dyDescent="0.25">
      <c r="A909">
        <v>2001</v>
      </c>
      <c r="B909">
        <v>36</v>
      </c>
      <c r="C909" t="s">
        <v>29</v>
      </c>
      <c r="D909" s="2">
        <v>56.1</v>
      </c>
      <c r="E909">
        <v>52.023145</v>
      </c>
      <c r="F909">
        <v>3</v>
      </c>
      <c r="G909">
        <v>10.733021280000001</v>
      </c>
      <c r="H909">
        <v>19082838</v>
      </c>
      <c r="I909">
        <v>37194</v>
      </c>
      <c r="J909">
        <f t="shared" si="31"/>
        <v>52943.992850111608</v>
      </c>
      <c r="K909" s="3">
        <v>11.55</v>
      </c>
      <c r="L909" s="8">
        <f t="shared" si="32"/>
        <v>16.440907603882053</v>
      </c>
      <c r="M909" s="13">
        <f>N909*N910*N911*N912*N913*N914*N915*N916*N917*N918*N919*N920*N921*N922*N923*N924*N925</f>
        <v>1.423455203799312</v>
      </c>
      <c r="N909" s="5">
        <v>1.028262</v>
      </c>
      <c r="O909">
        <v>1.232</v>
      </c>
      <c r="P909">
        <v>3.726</v>
      </c>
      <c r="Q909">
        <v>0</v>
      </c>
      <c r="R909" s="11">
        <v>0</v>
      </c>
      <c r="S909" s="11">
        <v>0</v>
      </c>
      <c r="T909" s="9">
        <v>0</v>
      </c>
      <c r="U909">
        <v>0</v>
      </c>
      <c r="V909" s="6">
        <v>0</v>
      </c>
      <c r="W909" s="6">
        <v>0</v>
      </c>
      <c r="X909">
        <v>0</v>
      </c>
      <c r="Y909">
        <f>VLOOKUP(C909,Sheet1!$A$1:$H$52,8, FALSE)</f>
        <v>17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1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</row>
    <row r="910" spans="1:105" ht="15" x14ac:dyDescent="0.25">
      <c r="A910">
        <v>2002</v>
      </c>
      <c r="B910">
        <v>36</v>
      </c>
      <c r="C910" t="s">
        <v>29</v>
      </c>
      <c r="D910" s="2">
        <v>51.8</v>
      </c>
      <c r="E910">
        <v>51.273797999999999</v>
      </c>
      <c r="F910">
        <v>3</v>
      </c>
      <c r="G910">
        <v>10.404259509999999</v>
      </c>
      <c r="H910">
        <v>19137800</v>
      </c>
      <c r="I910">
        <v>37008</v>
      </c>
      <c r="J910">
        <f t="shared" si="31"/>
        <v>51231.330324571893</v>
      </c>
      <c r="K910" s="3">
        <v>11.16</v>
      </c>
      <c r="L910" s="8">
        <f t="shared" si="32"/>
        <v>15.44913657647596</v>
      </c>
      <c r="M910" s="13">
        <f>N910*N911*N912*N913*N914*N915*N916*N917*N918*N919*N920*N921*N922*N923*N924*N925</f>
        <v>1.3843312344512508</v>
      </c>
      <c r="N910" s="5">
        <v>1.01586</v>
      </c>
      <c r="O910">
        <v>1.25</v>
      </c>
      <c r="P910">
        <v>3.73</v>
      </c>
      <c r="Q910">
        <v>0</v>
      </c>
      <c r="R910" s="11">
        <v>0</v>
      </c>
      <c r="S910" s="11">
        <v>0</v>
      </c>
      <c r="T910" s="9">
        <v>0</v>
      </c>
      <c r="U910">
        <v>0</v>
      </c>
      <c r="V910" s="6">
        <v>0</v>
      </c>
      <c r="W910" s="6">
        <v>0</v>
      </c>
      <c r="X910">
        <v>0</v>
      </c>
      <c r="Y910">
        <f>VLOOKUP(C910,Sheet1!$A$1:$H$52,8, FALSE)</f>
        <v>17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1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</row>
    <row r="911" spans="1:105" ht="15" x14ac:dyDescent="0.25">
      <c r="A911">
        <v>2003</v>
      </c>
      <c r="B911">
        <v>36</v>
      </c>
      <c r="C911" t="s">
        <v>29</v>
      </c>
      <c r="D911" s="2">
        <v>53.2</v>
      </c>
      <c r="E911">
        <v>52.713808999999998</v>
      </c>
      <c r="F911">
        <v>3</v>
      </c>
      <c r="G911">
        <v>10.93940739</v>
      </c>
      <c r="H911">
        <v>19175939</v>
      </c>
      <c r="I911">
        <v>37459</v>
      </c>
      <c r="J911">
        <f t="shared" si="31"/>
        <v>51046.072993630398</v>
      </c>
      <c r="K911" s="3">
        <v>12.44</v>
      </c>
      <c r="L911" s="8">
        <f t="shared" si="32"/>
        <v>16.952218373174997</v>
      </c>
      <c r="M911" s="13">
        <f>N911*N912*N913*N914*N915*N916*N917*N918*N919*N920*N921*N922*N923*N924*N925</f>
        <v>1.3627185187439708</v>
      </c>
      <c r="N911" s="5">
        <v>1.0227010000000001</v>
      </c>
      <c r="O911">
        <v>1.28</v>
      </c>
      <c r="P911">
        <v>4.66</v>
      </c>
      <c r="Q911">
        <v>0</v>
      </c>
      <c r="R911" s="11">
        <v>0</v>
      </c>
      <c r="S911" s="11">
        <v>0</v>
      </c>
      <c r="T911" s="9">
        <v>0</v>
      </c>
      <c r="U911">
        <v>0</v>
      </c>
      <c r="V911" s="6">
        <v>0</v>
      </c>
      <c r="W911" s="6">
        <v>0</v>
      </c>
      <c r="X911">
        <v>0</v>
      </c>
      <c r="Y911">
        <f>VLOOKUP(C911,Sheet1!$A$1:$H$52,8, FALSE)</f>
        <v>17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1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</row>
    <row r="912" spans="1:105" ht="15" x14ac:dyDescent="0.25">
      <c r="A912">
        <v>2004</v>
      </c>
      <c r="B912">
        <v>36</v>
      </c>
      <c r="C912" t="s">
        <v>29</v>
      </c>
      <c r="D912" s="2">
        <v>53.6</v>
      </c>
      <c r="E912">
        <v>52.286262000000001</v>
      </c>
      <c r="F912">
        <v>4</v>
      </c>
      <c r="G912">
        <v>11.049522789999999</v>
      </c>
      <c r="H912">
        <v>19171567</v>
      </c>
      <c r="I912">
        <v>39185</v>
      </c>
      <c r="J912">
        <f t="shared" si="31"/>
        <v>52212.841443376397</v>
      </c>
      <c r="K912" s="3">
        <v>12.55</v>
      </c>
      <c r="L912" s="8">
        <f t="shared" si="32"/>
        <v>16.722499939118894</v>
      </c>
      <c r="M912" s="13">
        <f>N912*N913*N914*N915*N916*N917*N918*N919*N920*N921*N922*N923*N924*N925</f>
        <v>1.332470114670828</v>
      </c>
      <c r="N912" s="5">
        <v>1.026772</v>
      </c>
      <c r="O912">
        <v>1.36</v>
      </c>
      <c r="P912">
        <v>4.7300000000000004</v>
      </c>
      <c r="Q912">
        <v>1</v>
      </c>
      <c r="R912" s="11">
        <v>50</v>
      </c>
      <c r="S912" s="11">
        <v>0</v>
      </c>
      <c r="T912" s="9">
        <v>0</v>
      </c>
      <c r="U912">
        <v>0</v>
      </c>
      <c r="V912" s="6">
        <v>0</v>
      </c>
      <c r="W912" s="6">
        <v>0</v>
      </c>
      <c r="X912">
        <v>0</v>
      </c>
      <c r="Y912">
        <f>VLOOKUP(C912,Sheet1!$A$1:$H$52,8, FALSE)</f>
        <v>17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1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</row>
    <row r="913" spans="1:105" ht="15" x14ac:dyDescent="0.25">
      <c r="A913">
        <v>2005</v>
      </c>
      <c r="B913">
        <v>36</v>
      </c>
      <c r="C913" t="s">
        <v>29</v>
      </c>
      <c r="D913" s="2">
        <v>56.2</v>
      </c>
      <c r="E913">
        <v>51.885579</v>
      </c>
      <c r="F913">
        <v>5</v>
      </c>
      <c r="G913">
        <v>10.88177522</v>
      </c>
      <c r="H913">
        <v>19132610</v>
      </c>
      <c r="I913">
        <v>40905</v>
      </c>
      <c r="J913">
        <f t="shared" si="31"/>
        <v>53083.537572713554</v>
      </c>
      <c r="K913" s="3">
        <v>13.95</v>
      </c>
      <c r="L913" s="8">
        <f t="shared" si="32"/>
        <v>18.103296641959517</v>
      </c>
      <c r="M913" s="13">
        <f>N913*N914*N915*N916*N917*N918*N919*N920*N921*N922*N923*N924*N925</f>
        <v>1.2977273578465605</v>
      </c>
      <c r="N913" s="5">
        <v>1.033927</v>
      </c>
      <c r="O913">
        <v>1.54</v>
      </c>
      <c r="P913">
        <v>7.06</v>
      </c>
      <c r="Q913">
        <v>1</v>
      </c>
      <c r="R913" s="11">
        <v>50</v>
      </c>
      <c r="S913" s="11">
        <v>0</v>
      </c>
      <c r="T913" s="9">
        <v>0</v>
      </c>
      <c r="U913">
        <v>0</v>
      </c>
      <c r="V913" s="6">
        <v>0</v>
      </c>
      <c r="W913" s="6">
        <v>0</v>
      </c>
      <c r="X913">
        <v>0</v>
      </c>
      <c r="Y913">
        <f>VLOOKUP(C913,Sheet1!$A$1:$H$52,8, FALSE)</f>
        <v>17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1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1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</row>
    <row r="914" spans="1:105" ht="15" x14ac:dyDescent="0.25">
      <c r="A914">
        <v>2006</v>
      </c>
      <c r="B914">
        <v>36</v>
      </c>
      <c r="C914" t="s">
        <v>29</v>
      </c>
      <c r="D914" s="2">
        <v>47.2</v>
      </c>
      <c r="E914">
        <v>49.880558999999998</v>
      </c>
      <c r="F914">
        <v>5</v>
      </c>
      <c r="G914">
        <v>9.9411889200000001</v>
      </c>
      <c r="H914">
        <v>19104631</v>
      </c>
      <c r="I914">
        <v>44179</v>
      </c>
      <c r="J914">
        <f t="shared" si="31"/>
        <v>55451.01050877208</v>
      </c>
      <c r="K914" s="3">
        <v>15.27</v>
      </c>
      <c r="L914" s="8">
        <f t="shared" si="32"/>
        <v>19.166050170192843</v>
      </c>
      <c r="M914" s="13">
        <f>N914*N915*N916*N917*N918*N919*N920*N921*N922*N923*N924*N925</f>
        <v>1.2551440844920003</v>
      </c>
      <c r="N914" s="5">
        <v>1.032259</v>
      </c>
      <c r="O914">
        <v>1.69</v>
      </c>
      <c r="P914">
        <v>7.85</v>
      </c>
      <c r="Q914">
        <v>1</v>
      </c>
      <c r="R914" s="11">
        <v>50</v>
      </c>
      <c r="S914" s="11">
        <v>0</v>
      </c>
      <c r="T914" s="9">
        <v>0</v>
      </c>
      <c r="U914">
        <v>0</v>
      </c>
      <c r="V914" s="6">
        <v>0</v>
      </c>
      <c r="W914" s="6">
        <v>0</v>
      </c>
      <c r="X914">
        <v>0</v>
      </c>
      <c r="Y914">
        <f>VLOOKUP(C914,Sheet1!$A$1:$H$52,8, FALSE)</f>
        <v>17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1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</row>
    <row r="915" spans="1:105" ht="15" x14ac:dyDescent="0.25">
      <c r="A915">
        <v>2007</v>
      </c>
      <c r="B915">
        <v>36</v>
      </c>
      <c r="C915" t="s">
        <v>29</v>
      </c>
      <c r="D915" s="2">
        <v>49.9</v>
      </c>
      <c r="E915">
        <v>50.304487999999999</v>
      </c>
      <c r="F915">
        <v>5</v>
      </c>
      <c r="G915">
        <v>10.278570009999999</v>
      </c>
      <c r="H915">
        <v>19132335</v>
      </c>
      <c r="I915">
        <v>47520</v>
      </c>
      <c r="J915">
        <f t="shared" si="31"/>
        <v>57780.505566006061</v>
      </c>
      <c r="K915" s="3">
        <v>15.22</v>
      </c>
      <c r="L915" s="8">
        <f t="shared" si="32"/>
        <v>18.506298289448914</v>
      </c>
      <c r="M915" s="13">
        <f>N915*N916*N917*N918*N919*N920*N921*N922*N923*N924*N925</f>
        <v>1.21591972992437</v>
      </c>
      <c r="N915" s="5">
        <v>1.028527</v>
      </c>
      <c r="O915">
        <v>1.77</v>
      </c>
      <c r="P915">
        <v>8.64</v>
      </c>
      <c r="Q915">
        <v>1</v>
      </c>
      <c r="R915" s="11">
        <v>50</v>
      </c>
      <c r="S915" s="11">
        <v>0</v>
      </c>
      <c r="T915" s="9">
        <v>0</v>
      </c>
      <c r="U915">
        <v>0</v>
      </c>
      <c r="V915" s="6">
        <v>0</v>
      </c>
      <c r="W915" s="6">
        <v>0</v>
      </c>
      <c r="X915">
        <v>0</v>
      </c>
      <c r="Y915">
        <f>VLOOKUP(C915,Sheet1!$A$1:$H$52,8, FALSE)</f>
        <v>17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1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</row>
    <row r="916" spans="1:105" ht="15" x14ac:dyDescent="0.25">
      <c r="A916">
        <v>2008</v>
      </c>
      <c r="B916">
        <v>36</v>
      </c>
      <c r="C916" t="s">
        <v>29</v>
      </c>
      <c r="D916" s="2">
        <v>43.3</v>
      </c>
      <c r="E916">
        <v>48.684440000000002</v>
      </c>
      <c r="F916">
        <v>5</v>
      </c>
      <c r="G916">
        <v>9.7259180460000003</v>
      </c>
      <c r="H916">
        <v>19212436</v>
      </c>
      <c r="I916">
        <v>48328</v>
      </c>
      <c r="J916">
        <f t="shared" si="31"/>
        <v>57133.131855347463</v>
      </c>
      <c r="K916" s="3">
        <v>16.47</v>
      </c>
      <c r="L916" s="8">
        <f t="shared" si="32"/>
        <v>19.470755703889516</v>
      </c>
      <c r="M916" s="13">
        <f>N916*N917*N918*N919*N920*N921*N922*N923*N924*N925</f>
        <v>1.1821952461377971</v>
      </c>
      <c r="N916" s="5">
        <v>1.0383910000000001</v>
      </c>
      <c r="O916">
        <v>2.0699999999999998</v>
      </c>
      <c r="P916">
        <v>13.62</v>
      </c>
      <c r="Q916">
        <v>1</v>
      </c>
      <c r="R916" s="11">
        <v>50</v>
      </c>
      <c r="S916" s="11">
        <v>0</v>
      </c>
      <c r="T916" s="9">
        <v>0</v>
      </c>
      <c r="U916">
        <v>0</v>
      </c>
      <c r="V916" s="6">
        <v>0</v>
      </c>
      <c r="W916" s="6">
        <v>0</v>
      </c>
      <c r="X916">
        <v>0</v>
      </c>
      <c r="Y916">
        <f>VLOOKUP(C916,Sheet1!$A$1:$H$52,8, FALSE)</f>
        <v>17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1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</row>
    <row r="917" spans="1:105" ht="15" x14ac:dyDescent="0.25">
      <c r="A917">
        <v>2009</v>
      </c>
      <c r="B917">
        <v>36</v>
      </c>
      <c r="C917" t="s">
        <v>29</v>
      </c>
      <c r="D917" s="2">
        <v>34.6</v>
      </c>
      <c r="E917">
        <v>47.453209999999999</v>
      </c>
      <c r="F917">
        <v>5</v>
      </c>
      <c r="G917">
        <v>8.861970007</v>
      </c>
      <c r="H917">
        <v>19307066</v>
      </c>
      <c r="I917">
        <v>47277</v>
      </c>
      <c r="J917">
        <f t="shared" si="31"/>
        <v>53824.276839510967</v>
      </c>
      <c r="K917" s="3">
        <v>15.44</v>
      </c>
      <c r="L917" s="8">
        <f t="shared" si="32"/>
        <v>17.578248078390111</v>
      </c>
      <c r="M917" s="13">
        <f>N917*N918*N919*N920*N921*N922*N923*N924*N925</f>
        <v>1.1384875698439192</v>
      </c>
      <c r="N917" s="5">
        <v>0.99644500000000003</v>
      </c>
      <c r="O917">
        <v>2.21</v>
      </c>
      <c r="P917">
        <v>8.98</v>
      </c>
      <c r="Q917">
        <v>1</v>
      </c>
      <c r="R917" s="11">
        <v>50</v>
      </c>
      <c r="S917" s="11">
        <v>0</v>
      </c>
      <c r="T917" s="9">
        <v>0</v>
      </c>
      <c r="U917">
        <v>0</v>
      </c>
      <c r="V917" s="6">
        <v>0</v>
      </c>
      <c r="W917" s="6">
        <v>0</v>
      </c>
      <c r="X917">
        <v>0</v>
      </c>
      <c r="Y917">
        <f>VLOOKUP(C917,Sheet1!$A$1:$H$52,8, FALSE)</f>
        <v>17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1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</row>
    <row r="918" spans="1:105" ht="15" x14ac:dyDescent="0.25">
      <c r="A918">
        <v>2010</v>
      </c>
      <c r="B918">
        <v>36</v>
      </c>
      <c r="C918" t="s">
        <v>29</v>
      </c>
      <c r="D918" s="2">
        <v>38.200000000000003</v>
      </c>
      <c r="E918">
        <v>48.062744000000002</v>
      </c>
      <c r="F918">
        <v>5</v>
      </c>
      <c r="G918">
        <v>8.9124877560000009</v>
      </c>
      <c r="H918">
        <v>19399878</v>
      </c>
      <c r="I918">
        <v>48973</v>
      </c>
      <c r="J918">
        <f t="shared" si="31"/>
        <v>55954.068471382008</v>
      </c>
      <c r="K918" s="3">
        <v>16.41</v>
      </c>
      <c r="L918" s="8">
        <f t="shared" si="32"/>
        <v>18.749234549963834</v>
      </c>
      <c r="M918" s="13">
        <f>N918*N919*N920*N921*N922*N923*N924*N925</f>
        <v>1.1425493327217449</v>
      </c>
      <c r="N918" s="5">
        <v>1.0164</v>
      </c>
      <c r="O918">
        <v>2.27</v>
      </c>
      <c r="P918">
        <v>12.57</v>
      </c>
      <c r="Q918">
        <v>1</v>
      </c>
      <c r="R918" s="11">
        <v>50</v>
      </c>
      <c r="S918" s="11">
        <v>0</v>
      </c>
      <c r="T918" s="9">
        <v>0</v>
      </c>
      <c r="U918">
        <v>0</v>
      </c>
      <c r="V918" s="6">
        <v>0</v>
      </c>
      <c r="W918" s="6">
        <v>0</v>
      </c>
      <c r="X918">
        <v>0</v>
      </c>
      <c r="Y918">
        <f>VLOOKUP(C918,Sheet1!$A$1:$H$52,8, FALSE)</f>
        <v>17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1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1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</row>
    <row r="919" spans="1:105" ht="15" x14ac:dyDescent="0.25">
      <c r="A919">
        <v>2011</v>
      </c>
      <c r="B919">
        <v>36</v>
      </c>
      <c r="C919" t="s">
        <v>29</v>
      </c>
      <c r="D919" s="2">
        <v>33.9</v>
      </c>
      <c r="E919">
        <v>46.126407999999998</v>
      </c>
      <c r="F919">
        <v>5</v>
      </c>
      <c r="G919">
        <v>8.3653962289999999</v>
      </c>
      <c r="H919">
        <v>19499241</v>
      </c>
      <c r="I919">
        <v>51496</v>
      </c>
      <c r="J919">
        <f t="shared" si="31"/>
        <v>57887.367609050547</v>
      </c>
      <c r="K919" s="3">
        <v>15.89</v>
      </c>
      <c r="L919" s="8">
        <f t="shared" si="32"/>
        <v>17.862169320098904</v>
      </c>
      <c r="M919" s="13">
        <f>N919*N920*N921*N922*N923*N924*N925</f>
        <v>1.1241138653303275</v>
      </c>
      <c r="N919" s="5">
        <v>1.031568</v>
      </c>
      <c r="O919">
        <v>2.39</v>
      </c>
      <c r="P919">
        <v>18.350000000000001</v>
      </c>
      <c r="Q919">
        <v>1</v>
      </c>
      <c r="R919" s="11">
        <v>50</v>
      </c>
      <c r="S919" s="11">
        <v>0</v>
      </c>
      <c r="T919" s="9">
        <v>0</v>
      </c>
      <c r="U919">
        <v>0</v>
      </c>
      <c r="V919" s="6">
        <v>0</v>
      </c>
      <c r="W919" s="6">
        <v>0</v>
      </c>
      <c r="X919">
        <v>0</v>
      </c>
      <c r="Y919">
        <f>VLOOKUP(C919,Sheet1!$A$1:$H$52,8, FALSE)</f>
        <v>17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1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</row>
    <row r="920" spans="1:105" ht="15" x14ac:dyDescent="0.25">
      <c r="A920">
        <v>2012</v>
      </c>
      <c r="B920">
        <v>36</v>
      </c>
      <c r="C920" t="s">
        <v>29</v>
      </c>
      <c r="D920" s="2">
        <v>32.299999999999997</v>
      </c>
      <c r="E920">
        <v>45.952244999999998</v>
      </c>
      <c r="F920">
        <v>5</v>
      </c>
      <c r="G920">
        <v>8.1462096759999998</v>
      </c>
      <c r="H920">
        <v>19572932</v>
      </c>
      <c r="I920">
        <v>53986</v>
      </c>
      <c r="J920">
        <f t="shared" si="31"/>
        <v>58829.28816493247</v>
      </c>
      <c r="K920" s="3">
        <v>15.15</v>
      </c>
      <c r="L920" s="8">
        <f t="shared" si="32"/>
        <v>16.509163777622476</v>
      </c>
      <c r="M920" s="13">
        <f>N920*N921*N922*N923*N924*N925</f>
        <v>1.0897137807011534</v>
      </c>
      <c r="N920" s="5">
        <v>1.0206930000000001</v>
      </c>
      <c r="O920">
        <v>2.38</v>
      </c>
      <c r="P920">
        <v>21.03</v>
      </c>
      <c r="Q920">
        <v>1</v>
      </c>
      <c r="R920" s="11">
        <v>50</v>
      </c>
      <c r="S920" s="11">
        <v>0</v>
      </c>
      <c r="T920" s="9">
        <v>0</v>
      </c>
      <c r="U920">
        <v>0</v>
      </c>
      <c r="V920" s="6">
        <v>0</v>
      </c>
      <c r="W920" s="6">
        <v>0</v>
      </c>
      <c r="X920">
        <v>0</v>
      </c>
      <c r="Y920">
        <f>VLOOKUP(C920,Sheet1!$A$1:$H$52,8, FALSE)</f>
        <v>17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1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</row>
    <row r="921" spans="1:105" ht="15" x14ac:dyDescent="0.25">
      <c r="A921">
        <v>2013</v>
      </c>
      <c r="B921">
        <v>36</v>
      </c>
      <c r="C921" t="s">
        <v>29</v>
      </c>
      <c r="D921" s="2">
        <v>30.1</v>
      </c>
      <c r="E921">
        <v>45.145392000000001</v>
      </c>
      <c r="F921">
        <v>5</v>
      </c>
      <c r="G921">
        <v>8.2075485619999995</v>
      </c>
      <c r="H921">
        <v>19624447</v>
      </c>
      <c r="I921">
        <v>54501</v>
      </c>
      <c r="J921">
        <f t="shared" si="31"/>
        <v>58186.438784231468</v>
      </c>
      <c r="K921" s="3">
        <v>15.44</v>
      </c>
      <c r="L921" s="8">
        <f t="shared" si="32"/>
        <v>16.484075793628261</v>
      </c>
      <c r="M921" s="13">
        <f>N921*N922*N923*N924*N925</f>
        <v>1.0676214892246283</v>
      </c>
      <c r="N921" s="5">
        <v>1.014648</v>
      </c>
      <c r="O921">
        <v>2.34</v>
      </c>
      <c r="P921">
        <v>19.260000000000002</v>
      </c>
      <c r="Q921">
        <v>1</v>
      </c>
      <c r="R921" s="11">
        <v>50</v>
      </c>
      <c r="S921" s="11">
        <v>0</v>
      </c>
      <c r="T921" s="9">
        <v>0</v>
      </c>
      <c r="U921">
        <v>0</v>
      </c>
      <c r="V921" s="6">
        <v>0</v>
      </c>
      <c r="W921" s="6">
        <v>0</v>
      </c>
      <c r="X921">
        <v>0</v>
      </c>
      <c r="Y921">
        <f>VLOOKUP(C921,Sheet1!$A$1:$H$52,8, FALSE)</f>
        <v>17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1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1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</row>
    <row r="922" spans="1:105" ht="15" x14ac:dyDescent="0.25">
      <c r="A922">
        <v>2014</v>
      </c>
      <c r="B922">
        <v>36</v>
      </c>
      <c r="C922" t="s">
        <v>29</v>
      </c>
      <c r="D922" s="2">
        <v>30.6</v>
      </c>
      <c r="E922">
        <v>45.734765000000003</v>
      </c>
      <c r="F922">
        <v>5</v>
      </c>
      <c r="G922">
        <v>8.5915023119999994</v>
      </c>
      <c r="H922">
        <v>19651049</v>
      </c>
      <c r="I922">
        <v>56758</v>
      </c>
      <c r="J922">
        <f t="shared" si="31"/>
        <v>59721.263418852104</v>
      </c>
      <c r="K922" s="3">
        <v>16.25</v>
      </c>
      <c r="L922" s="8">
        <f t="shared" si="32"/>
        <v>17.09839195454996</v>
      </c>
      <c r="M922" s="13">
        <f>N922*N923*N924*N925</f>
        <v>1.052208735664613</v>
      </c>
      <c r="N922" s="5">
        <v>1.016222</v>
      </c>
      <c r="O922">
        <v>2.37</v>
      </c>
      <c r="P922">
        <v>18.3</v>
      </c>
      <c r="Q922">
        <v>1</v>
      </c>
      <c r="R922" s="11">
        <v>50</v>
      </c>
      <c r="S922" s="11">
        <v>0</v>
      </c>
      <c r="T922" s="9">
        <v>0</v>
      </c>
      <c r="U922">
        <v>0</v>
      </c>
      <c r="V922" s="6">
        <v>0</v>
      </c>
      <c r="W922" s="6">
        <v>0</v>
      </c>
      <c r="X922">
        <v>0</v>
      </c>
      <c r="Y922">
        <f>VLOOKUP(C922,Sheet1!$A$1:$H$52,8, FALSE)</f>
        <v>17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1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1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</row>
    <row r="923" spans="1:105" ht="15" x14ac:dyDescent="0.25">
      <c r="A923">
        <v>2015</v>
      </c>
      <c r="B923">
        <v>36</v>
      </c>
      <c r="C923" t="s">
        <v>29</v>
      </c>
      <c r="D923" s="2">
        <v>29.2</v>
      </c>
      <c r="E923">
        <v>45.008000000000003</v>
      </c>
      <c r="F923">
        <v>5</v>
      </c>
      <c r="G923">
        <v>8.4843867930000005</v>
      </c>
      <c r="H923">
        <v>19654666</v>
      </c>
      <c r="I923">
        <v>59243</v>
      </c>
      <c r="J923">
        <f t="shared" si="31"/>
        <v>61340.929567534127</v>
      </c>
      <c r="K923" s="3">
        <v>15.28</v>
      </c>
      <c r="L923" s="8">
        <f t="shared" si="32"/>
        <v>15.8210996031923</v>
      </c>
      <c r="M923" s="13">
        <f>N923*N924*N925</f>
        <v>1.0354122776958312</v>
      </c>
      <c r="N923" s="5">
        <v>1.0011859999999999</v>
      </c>
      <c r="O923">
        <v>2.2200000000000002</v>
      </c>
      <c r="P923">
        <v>9.89</v>
      </c>
      <c r="Q923">
        <v>1</v>
      </c>
      <c r="R923" s="11">
        <v>50</v>
      </c>
      <c r="S923" s="11">
        <v>0</v>
      </c>
      <c r="T923" s="9">
        <v>0</v>
      </c>
      <c r="U923">
        <v>0</v>
      </c>
      <c r="V923" s="6">
        <v>0</v>
      </c>
      <c r="W923" s="6">
        <v>0</v>
      </c>
      <c r="X923">
        <v>0</v>
      </c>
      <c r="Y923">
        <f>VLOOKUP(C923,Sheet1!$A$1:$H$52,8, FALSE)</f>
        <v>17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1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</row>
    <row r="924" spans="1:105" ht="15" x14ac:dyDescent="0.25">
      <c r="A924">
        <v>2016</v>
      </c>
      <c r="B924">
        <v>36</v>
      </c>
      <c r="C924" t="s">
        <v>29</v>
      </c>
      <c r="D924" s="2">
        <v>27.8</v>
      </c>
      <c r="E924">
        <v>44.987076999999999</v>
      </c>
      <c r="F924">
        <v>5</v>
      </c>
      <c r="G924">
        <v>8.287804994</v>
      </c>
      <c r="H924">
        <v>19633428</v>
      </c>
      <c r="I924">
        <v>61401</v>
      </c>
      <c r="J924">
        <f t="shared" si="31"/>
        <v>63500.03821747582</v>
      </c>
      <c r="K924" s="3">
        <v>14.47</v>
      </c>
      <c r="L924" s="8">
        <f t="shared" si="32"/>
        <v>14.964667562529522</v>
      </c>
      <c r="M924" s="13">
        <f>N924*N925</f>
        <v>1.0341857334160001</v>
      </c>
      <c r="N924" s="5">
        <v>1.012616</v>
      </c>
      <c r="O924">
        <v>2.11</v>
      </c>
      <c r="P924">
        <v>8.4499999999999993</v>
      </c>
      <c r="Q924">
        <v>1</v>
      </c>
      <c r="R924" s="11">
        <v>50</v>
      </c>
      <c r="S924" s="11">
        <v>0</v>
      </c>
      <c r="T924" s="9">
        <v>0</v>
      </c>
      <c r="U924">
        <v>0</v>
      </c>
      <c r="V924" s="6">
        <v>0</v>
      </c>
      <c r="W924" s="6">
        <v>0</v>
      </c>
      <c r="X924">
        <v>0</v>
      </c>
      <c r="Y924">
        <f>VLOOKUP(C924,Sheet1!$A$1:$H$52,8, FALSE)</f>
        <v>17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1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1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</row>
    <row r="925" spans="1:105" ht="15" x14ac:dyDescent="0.25">
      <c r="A925">
        <v>2017</v>
      </c>
      <c r="B925">
        <v>36</v>
      </c>
      <c r="C925" t="s">
        <v>29</v>
      </c>
      <c r="D925" s="2">
        <v>22</v>
      </c>
      <c r="E925">
        <v>44.166381999999999</v>
      </c>
      <c r="F925">
        <v>5</v>
      </c>
      <c r="G925">
        <v>8.0512421239999998</v>
      </c>
      <c r="H925">
        <v>19589572</v>
      </c>
      <c r="I925">
        <v>65814</v>
      </c>
      <c r="J925">
        <f t="shared" si="31"/>
        <v>67215.904014</v>
      </c>
      <c r="K925" s="3">
        <v>14.74</v>
      </c>
      <c r="L925" s="8">
        <f t="shared" si="32"/>
        <v>15.053976740000001</v>
      </c>
      <c r="M925" s="13">
        <f>N925</f>
        <v>1.021301</v>
      </c>
      <c r="N925" s="5">
        <v>1.021301</v>
      </c>
      <c r="O925">
        <v>2.06</v>
      </c>
      <c r="P925">
        <v>11</v>
      </c>
      <c r="Q925">
        <v>1</v>
      </c>
      <c r="R925" s="11">
        <v>50</v>
      </c>
      <c r="S925" s="11">
        <v>0</v>
      </c>
      <c r="T925" s="9">
        <v>0</v>
      </c>
      <c r="U925">
        <v>0</v>
      </c>
      <c r="V925" s="6">
        <v>0</v>
      </c>
      <c r="W925" s="6">
        <v>0</v>
      </c>
      <c r="X925">
        <v>0</v>
      </c>
      <c r="Y925">
        <f>VLOOKUP(C925,Sheet1!$A$1:$H$52,8, FALSE)</f>
        <v>17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1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</row>
    <row r="926" spans="1:105" ht="15" x14ac:dyDescent="0.25">
      <c r="A926">
        <v>1990</v>
      </c>
      <c r="B926">
        <v>37</v>
      </c>
      <c r="C926" t="s">
        <v>30</v>
      </c>
      <c r="D926" s="2">
        <v>46.9</v>
      </c>
      <c r="E926">
        <v>58.661526000000002</v>
      </c>
      <c r="F926">
        <v>0</v>
      </c>
      <c r="G926">
        <v>16.66684506</v>
      </c>
      <c r="H926">
        <v>6664016</v>
      </c>
      <c r="I926">
        <v>17485</v>
      </c>
      <c r="J926">
        <f t="shared" si="31"/>
        <v>32802.401641590288</v>
      </c>
      <c r="K926" s="3">
        <v>6.38</v>
      </c>
      <c r="L926" s="8">
        <f t="shared" si="32"/>
        <v>11.969077636451017</v>
      </c>
      <c r="M926" s="13">
        <f>N926*N927*N928*N929*N930*N931*N932*N933*N934*N935*N936*N937*N938*N939*N940*N941*N942*N943*N944*N945*N946*N947*N948*N949*N950*N951*N952*N953</f>
        <v>1.8760309775001593</v>
      </c>
      <c r="N926" s="5">
        <v>1</v>
      </c>
      <c r="O926">
        <v>1.4550000000000001</v>
      </c>
      <c r="P926">
        <v>3.319</v>
      </c>
      <c r="Q926">
        <v>0</v>
      </c>
      <c r="R926" s="11">
        <v>0</v>
      </c>
      <c r="S926" s="11">
        <v>0</v>
      </c>
      <c r="T926" s="9">
        <v>0</v>
      </c>
      <c r="U926">
        <v>0</v>
      </c>
      <c r="V926" s="6">
        <v>0</v>
      </c>
      <c r="W926" s="6">
        <v>0</v>
      </c>
      <c r="X926">
        <v>0</v>
      </c>
      <c r="Y926">
        <f>VLOOKUP(C926,Sheet1!$A$1:$H$52,8, FALSE)</f>
        <v>13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1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</row>
    <row r="927" spans="1:105" ht="15" x14ac:dyDescent="0.25">
      <c r="A927">
        <v>1991</v>
      </c>
      <c r="B927">
        <v>37</v>
      </c>
      <c r="C927" t="s">
        <v>30</v>
      </c>
      <c r="D927" s="2">
        <v>47.7</v>
      </c>
      <c r="E927">
        <v>58.31673</v>
      </c>
      <c r="F927">
        <v>0</v>
      </c>
      <c r="G927">
        <v>16.347174729999999</v>
      </c>
      <c r="H927">
        <v>6784280</v>
      </c>
      <c r="I927">
        <v>17967</v>
      </c>
      <c r="J927">
        <f t="shared" si="31"/>
        <v>33706.648572745362</v>
      </c>
      <c r="K927" s="3">
        <v>6.47</v>
      </c>
      <c r="L927" s="8">
        <f t="shared" si="32"/>
        <v>12.13792042442603</v>
      </c>
      <c r="M927" s="14">
        <f>N927*N928*N929*N930*N931*N932*N933*N934*N935*N936*N937*N938*N939*N940*N941*N942*N943*N944*N945*N946*N947*N948*N949*N950*N951*N952*N953</f>
        <v>1.8760309775001593</v>
      </c>
      <c r="N927" s="5">
        <v>1.0423500000000001</v>
      </c>
      <c r="O927">
        <v>1.4470000000000001</v>
      </c>
      <c r="P927">
        <v>2.4649999999999999</v>
      </c>
      <c r="Q927">
        <v>0</v>
      </c>
      <c r="R927" s="11">
        <v>0</v>
      </c>
      <c r="S927" s="11">
        <v>0</v>
      </c>
      <c r="T927" s="9">
        <v>0</v>
      </c>
      <c r="U927">
        <v>0</v>
      </c>
      <c r="V927" s="6">
        <v>0</v>
      </c>
      <c r="W927" s="6">
        <v>0</v>
      </c>
      <c r="X927">
        <v>0</v>
      </c>
      <c r="Y927">
        <f>VLOOKUP(C927,Sheet1!$A$1:$H$52,8, FALSE)</f>
        <v>13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1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</row>
    <row r="928" spans="1:105" ht="15" x14ac:dyDescent="0.25">
      <c r="A928">
        <v>1992</v>
      </c>
      <c r="B928">
        <v>37</v>
      </c>
      <c r="C928" t="s">
        <v>30</v>
      </c>
      <c r="D928" s="2">
        <v>54.9</v>
      </c>
      <c r="E928">
        <v>61.546900000000001</v>
      </c>
      <c r="F928">
        <v>0</v>
      </c>
      <c r="G928">
        <v>17.565772689999999</v>
      </c>
      <c r="H928">
        <v>6897214</v>
      </c>
      <c r="I928">
        <v>19236</v>
      </c>
      <c r="J928">
        <f t="shared" si="31"/>
        <v>34621.127148455962</v>
      </c>
      <c r="K928" s="3">
        <v>6.6</v>
      </c>
      <c r="L928" s="8">
        <f t="shared" si="32"/>
        <v>11.878739820119012</v>
      </c>
      <c r="M928" s="13">
        <f>N928*N929*N930*N931*N932*N933*N934*N935*N936*N937*N938*N939*N940*N941*N942*N943*N944*N945*N946*N947*N948*N949*N950*N951*N952*N953</f>
        <v>1.799809063654396</v>
      </c>
      <c r="N928" s="5">
        <v>1.0302880000000001</v>
      </c>
      <c r="O928">
        <v>1.4119999999999999</v>
      </c>
      <c r="P928">
        <v>2.4750000000000001</v>
      </c>
      <c r="Q928">
        <v>0</v>
      </c>
      <c r="R928" s="11">
        <v>0</v>
      </c>
      <c r="S928" s="11">
        <v>0</v>
      </c>
      <c r="T928" s="9">
        <v>0</v>
      </c>
      <c r="U928">
        <v>0</v>
      </c>
      <c r="V928" s="6">
        <v>0</v>
      </c>
      <c r="W928" s="6">
        <v>0</v>
      </c>
      <c r="X928">
        <v>0</v>
      </c>
      <c r="Y928">
        <f>VLOOKUP(C928,Sheet1!$A$1:$H$52,8, FALSE)</f>
        <v>13</v>
      </c>
      <c r="Z928">
        <v>0</v>
      </c>
      <c r="AA928">
        <v>0</v>
      </c>
      <c r="AB928">
        <v>1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1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</row>
    <row r="929" spans="1:105" ht="15" x14ac:dyDescent="0.25">
      <c r="A929">
        <v>1993</v>
      </c>
      <c r="B929">
        <v>37</v>
      </c>
      <c r="C929" t="s">
        <v>30</v>
      </c>
      <c r="D929" s="2">
        <v>59.3</v>
      </c>
      <c r="E929">
        <v>61.876955000000002</v>
      </c>
      <c r="F929">
        <v>0</v>
      </c>
      <c r="G929">
        <v>17.999894579999999</v>
      </c>
      <c r="H929">
        <v>7042818</v>
      </c>
      <c r="I929">
        <v>20085</v>
      </c>
      <c r="J929">
        <f t="shared" si="31"/>
        <v>35086.466156548973</v>
      </c>
      <c r="K929" s="3">
        <v>6.63</v>
      </c>
      <c r="L929" s="8">
        <f t="shared" si="32"/>
        <v>11.58194028468607</v>
      </c>
      <c r="M929" s="13">
        <f>N929*N930*N931*N932*N933*N934*N935*N936*N937*N938*N939*N940*N941*N942*N943*N944*N945*N946*N947*N948*N949*N950*N951*N952*N953</f>
        <v>1.7468989871321372</v>
      </c>
      <c r="N929" s="5">
        <v>1.029517</v>
      </c>
      <c r="O929">
        <v>1.385</v>
      </c>
      <c r="P929">
        <v>2.3620000000000001</v>
      </c>
      <c r="Q929">
        <v>0</v>
      </c>
      <c r="R929" s="11">
        <v>0</v>
      </c>
      <c r="S929" s="11">
        <v>0</v>
      </c>
      <c r="T929" s="9">
        <v>0</v>
      </c>
      <c r="U929">
        <v>0</v>
      </c>
      <c r="V929" s="6">
        <v>0</v>
      </c>
      <c r="W929" s="6">
        <v>0</v>
      </c>
      <c r="X929">
        <v>0</v>
      </c>
      <c r="Y929">
        <f>VLOOKUP(C929,Sheet1!$A$1:$H$52,8, FALSE)</f>
        <v>13</v>
      </c>
      <c r="Z929">
        <v>0</v>
      </c>
      <c r="AA929">
        <v>0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1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</row>
    <row r="930" spans="1:105" ht="15" x14ac:dyDescent="0.25">
      <c r="A930">
        <v>1994</v>
      </c>
      <c r="B930">
        <v>37</v>
      </c>
      <c r="C930" t="s">
        <v>30</v>
      </c>
      <c r="D930" s="2">
        <v>54</v>
      </c>
      <c r="E930">
        <v>57.456043000000001</v>
      </c>
      <c r="F930">
        <v>0</v>
      </c>
      <c r="G930">
        <v>16.97447532</v>
      </c>
      <c r="H930">
        <v>7187398</v>
      </c>
      <c r="I930">
        <v>20951</v>
      </c>
      <c r="J930">
        <f t="shared" si="31"/>
        <v>35549.952724826711</v>
      </c>
      <c r="K930" s="3">
        <v>6.62</v>
      </c>
      <c r="L930" s="8">
        <f t="shared" si="32"/>
        <v>11.232909504956938</v>
      </c>
      <c r="M930" s="13">
        <f>N930*N931*N932*N933*N934*N935*N936*N937*N938*N939*N940*N941*N942*N943*N944*N945*N946*N947*N948*N949*N950*N951*N952*N953</f>
        <v>1.6968141246158517</v>
      </c>
      <c r="N930" s="5">
        <v>1.0260739999999999</v>
      </c>
      <c r="O930">
        <v>1.355</v>
      </c>
      <c r="P930">
        <v>2.4089999999999998</v>
      </c>
      <c r="Q930">
        <v>0</v>
      </c>
      <c r="R930" s="11">
        <v>0</v>
      </c>
      <c r="S930" s="11">
        <v>0</v>
      </c>
      <c r="T930" s="9">
        <v>0</v>
      </c>
      <c r="U930">
        <v>0</v>
      </c>
      <c r="V930" s="6">
        <v>0</v>
      </c>
      <c r="W930" s="6">
        <v>0</v>
      </c>
      <c r="X930">
        <v>0</v>
      </c>
      <c r="Y930">
        <f>VLOOKUP(C930,Sheet1!$A$1:$H$52,8, FALSE)</f>
        <v>13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1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</row>
    <row r="931" spans="1:105" ht="15" x14ac:dyDescent="0.25">
      <c r="A931">
        <v>1995</v>
      </c>
      <c r="B931">
        <v>37</v>
      </c>
      <c r="C931" t="s">
        <v>30</v>
      </c>
      <c r="D931" s="2">
        <v>57.2</v>
      </c>
      <c r="E931">
        <v>57.401052999999997</v>
      </c>
      <c r="F931">
        <v>0</v>
      </c>
      <c r="G931">
        <v>17.47685062</v>
      </c>
      <c r="H931">
        <v>7344674</v>
      </c>
      <c r="I931">
        <v>21987</v>
      </c>
      <c r="J931">
        <f t="shared" si="31"/>
        <v>36359.806561640515</v>
      </c>
      <c r="K931" s="3">
        <v>6.58</v>
      </c>
      <c r="L931" s="8">
        <f t="shared" si="32"/>
        <v>10.881317468303752</v>
      </c>
      <c r="M931" s="13">
        <f>N931*N932*N933*N934*N935*N936*N937*N938*N939*N940*N941*N942*N943*N944*N945*N946*N947*N948*N949*N950*N951*N952*N953</f>
        <v>1.6536956638759501</v>
      </c>
      <c r="N931" s="5">
        <v>1.028054</v>
      </c>
      <c r="O931">
        <v>1.3180000000000001</v>
      </c>
      <c r="P931">
        <v>2.5859999999999999</v>
      </c>
      <c r="Q931">
        <v>0</v>
      </c>
      <c r="R931" s="11">
        <v>0</v>
      </c>
      <c r="S931" s="11">
        <v>0</v>
      </c>
      <c r="T931" s="9">
        <v>0</v>
      </c>
      <c r="U931">
        <v>0</v>
      </c>
      <c r="V931" s="6">
        <v>0</v>
      </c>
      <c r="W931" s="6">
        <v>0</v>
      </c>
      <c r="X931">
        <v>0</v>
      </c>
      <c r="Y931">
        <f>VLOOKUP(C931,Sheet1!$A$1:$H$52,8, FALSE)</f>
        <v>13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1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</row>
    <row r="932" spans="1:105" ht="15" x14ac:dyDescent="0.25">
      <c r="A932">
        <v>1996</v>
      </c>
      <c r="B932">
        <v>37</v>
      </c>
      <c r="C932" t="s">
        <v>30</v>
      </c>
      <c r="D932" s="2">
        <v>65.2</v>
      </c>
      <c r="E932">
        <v>59.766663999999999</v>
      </c>
      <c r="F932">
        <v>0</v>
      </c>
      <c r="G932">
        <v>18.703204889999999</v>
      </c>
      <c r="H932">
        <v>7500670</v>
      </c>
      <c r="I932">
        <v>23040</v>
      </c>
      <c r="J932">
        <f t="shared" si="31"/>
        <v>37061.42682748365</v>
      </c>
      <c r="K932" s="3">
        <v>6.53</v>
      </c>
      <c r="L932" s="8">
        <f t="shared" si="32"/>
        <v>10.50395473886581</v>
      </c>
      <c r="M932" s="13">
        <f>N932*N933*N934*N935*N936*N937*N938*N939*N940*N941*N942*N943*N944*N945*N946*N947*N948*N949*N950*N951*N952*N953</f>
        <v>1.6085688727206446</v>
      </c>
      <c r="N932" s="5">
        <v>1.029312</v>
      </c>
      <c r="O932">
        <v>1.2889999999999999</v>
      </c>
      <c r="P932">
        <v>3.0339999999999998</v>
      </c>
      <c r="Q932">
        <v>0</v>
      </c>
      <c r="R932" s="11">
        <v>0</v>
      </c>
      <c r="S932" s="11">
        <v>0</v>
      </c>
      <c r="T932" s="9">
        <v>0</v>
      </c>
      <c r="U932">
        <v>0</v>
      </c>
      <c r="V932" s="6">
        <v>0</v>
      </c>
      <c r="W932" s="6">
        <v>0</v>
      </c>
      <c r="X932">
        <v>0</v>
      </c>
      <c r="Y932">
        <f>VLOOKUP(C932,Sheet1!$A$1:$H$52,8, FALSE)</f>
        <v>13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1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</row>
    <row r="933" spans="1:105" ht="15" x14ac:dyDescent="0.25">
      <c r="A933">
        <v>1997</v>
      </c>
      <c r="B933">
        <v>37</v>
      </c>
      <c r="C933" t="s">
        <v>30</v>
      </c>
      <c r="D933" s="2">
        <v>67.8</v>
      </c>
      <c r="E933">
        <v>60.553806999999999</v>
      </c>
      <c r="F933">
        <v>0</v>
      </c>
      <c r="G933">
        <v>18.63116557</v>
      </c>
      <c r="H933">
        <v>7656825</v>
      </c>
      <c r="I933">
        <v>24251</v>
      </c>
      <c r="J933">
        <f t="shared" si="31"/>
        <v>37898.522248208843</v>
      </c>
      <c r="K933" s="3">
        <v>6.48</v>
      </c>
      <c r="L933" s="8">
        <f t="shared" si="32"/>
        <v>10.126692679410882</v>
      </c>
      <c r="M933" s="13">
        <f>N933*N934*N935*N936*N937*N938*N939*N940*N941*N942*N943*N944*N945*N946*N947*N948*N949*N950*N951*N952*N953</f>
        <v>1.5627612159584694</v>
      </c>
      <c r="N933" s="5">
        <v>1.023377</v>
      </c>
      <c r="O933">
        <v>1.2729999999999999</v>
      </c>
      <c r="P933">
        <v>2.7879999999999998</v>
      </c>
      <c r="Q933">
        <v>0</v>
      </c>
      <c r="R933" s="11">
        <v>0</v>
      </c>
      <c r="S933" s="11">
        <v>0</v>
      </c>
      <c r="T933" s="9">
        <v>0</v>
      </c>
      <c r="U933">
        <v>0</v>
      </c>
      <c r="V933" s="6">
        <v>0</v>
      </c>
      <c r="W933" s="6">
        <v>0</v>
      </c>
      <c r="X933">
        <v>0</v>
      </c>
      <c r="Y933">
        <f>VLOOKUP(C933,Sheet1!$A$1:$H$52,8, FALSE)</f>
        <v>13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1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</row>
    <row r="934" spans="1:105" ht="15" x14ac:dyDescent="0.25">
      <c r="A934">
        <v>1998</v>
      </c>
      <c r="B934">
        <v>37</v>
      </c>
      <c r="C934" t="s">
        <v>30</v>
      </c>
      <c r="D934" s="2">
        <v>67.900000000000006</v>
      </c>
      <c r="E934">
        <v>58.780116999999997</v>
      </c>
      <c r="F934">
        <v>0</v>
      </c>
      <c r="G934">
        <v>18.181678560000002</v>
      </c>
      <c r="H934">
        <v>7809121</v>
      </c>
      <c r="I934">
        <v>25454</v>
      </c>
      <c r="J934">
        <f t="shared" si="31"/>
        <v>38869.863199003754</v>
      </c>
      <c r="K934" s="3">
        <v>6.45</v>
      </c>
      <c r="L934" s="8">
        <f t="shared" si="32"/>
        <v>9.8495567546780158</v>
      </c>
      <c r="M934" s="13">
        <f>N934*N935*N936*N937*N938*N939*N940*N941*N942*N943*N944*N945*N946*N947*N948*N949*N950*N951*N952*N953</f>
        <v>1.5270630627407777</v>
      </c>
      <c r="N934" s="5">
        <v>1.015523</v>
      </c>
      <c r="O934">
        <v>1.252</v>
      </c>
      <c r="P934">
        <v>2.0790000000000002</v>
      </c>
      <c r="Q934">
        <v>0</v>
      </c>
      <c r="R934" s="11">
        <v>0</v>
      </c>
      <c r="S934" s="11">
        <v>0</v>
      </c>
      <c r="T934" s="9">
        <v>0</v>
      </c>
      <c r="U934">
        <v>0</v>
      </c>
      <c r="V934" s="6">
        <v>0</v>
      </c>
      <c r="W934" s="6">
        <v>0</v>
      </c>
      <c r="X934">
        <v>0</v>
      </c>
      <c r="Y934">
        <f>VLOOKUP(C934,Sheet1!$A$1:$H$52,8, FALSE)</f>
        <v>13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1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</row>
    <row r="935" spans="1:105" ht="15" x14ac:dyDescent="0.25">
      <c r="A935">
        <v>1999</v>
      </c>
      <c r="B935">
        <v>37</v>
      </c>
      <c r="C935" t="s">
        <v>30</v>
      </c>
      <c r="D935" s="2">
        <v>67.099999999999994</v>
      </c>
      <c r="E935">
        <v>59.386102000000001</v>
      </c>
      <c r="F935">
        <v>0</v>
      </c>
      <c r="G935">
        <v>17.670267930000001</v>
      </c>
      <c r="H935">
        <v>7949361</v>
      </c>
      <c r="I935">
        <v>26262</v>
      </c>
      <c r="J935">
        <f t="shared" si="31"/>
        <v>39490.715772757816</v>
      </c>
      <c r="K935" s="3">
        <v>6.44</v>
      </c>
      <c r="L935" s="8">
        <f t="shared" si="32"/>
        <v>9.6839619822009109</v>
      </c>
      <c r="M935" s="13">
        <f>N935*N936*N937*N938*N939*N940*N941*N942*N943*N944*N945*N946*N947*N948*N949*N950*N951*N952*N953</f>
        <v>1.5037208046895825</v>
      </c>
      <c r="N935" s="5">
        <v>1.0218799999999999</v>
      </c>
      <c r="O935">
        <v>1.216</v>
      </c>
      <c r="P935">
        <v>2.4359999999999999</v>
      </c>
      <c r="Q935">
        <v>0</v>
      </c>
      <c r="R935" s="11">
        <v>0</v>
      </c>
      <c r="S935" s="11">
        <v>0</v>
      </c>
      <c r="T935" s="9">
        <v>0</v>
      </c>
      <c r="U935">
        <v>0</v>
      </c>
      <c r="V935" s="6">
        <v>0</v>
      </c>
      <c r="W935" s="6">
        <v>0</v>
      </c>
      <c r="X935">
        <v>0</v>
      </c>
      <c r="Y935">
        <f>VLOOKUP(C935,Sheet1!$A$1:$H$52,8, FALSE)</f>
        <v>13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1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</row>
    <row r="936" spans="1:105" ht="15" x14ac:dyDescent="0.25">
      <c r="A936">
        <v>2000</v>
      </c>
      <c r="B936">
        <v>37</v>
      </c>
      <c r="C936" t="s">
        <v>30</v>
      </c>
      <c r="D936" s="2">
        <v>71.400000000000006</v>
      </c>
      <c r="E936">
        <v>59.853228000000001</v>
      </c>
      <c r="F936">
        <v>0</v>
      </c>
      <c r="G936">
        <v>18.372845040000001</v>
      </c>
      <c r="H936">
        <v>8081614</v>
      </c>
      <c r="I936">
        <v>27540</v>
      </c>
      <c r="J936">
        <f t="shared" si="31"/>
        <v>40525.767175354355</v>
      </c>
      <c r="K936" s="3">
        <v>6.48</v>
      </c>
      <c r="L936" s="8">
        <f t="shared" si="32"/>
        <v>9.5354746294951429</v>
      </c>
      <c r="M936" s="13">
        <f>N936*N937*N938*N939*N940*N941*N942*N943*N944*N945*N946*N947*N948*N949*N950*N951*N952*N953</f>
        <v>1.4715238625764109</v>
      </c>
      <c r="N936" s="5">
        <v>1.0337689999999999</v>
      </c>
      <c r="O936">
        <v>1.2</v>
      </c>
      <c r="P936">
        <v>4.2939999999999996</v>
      </c>
      <c r="Q936">
        <v>0</v>
      </c>
      <c r="R936" s="11">
        <v>0</v>
      </c>
      <c r="S936" s="11">
        <v>0</v>
      </c>
      <c r="T936" s="9">
        <v>0</v>
      </c>
      <c r="U936">
        <v>0</v>
      </c>
      <c r="V936" s="6">
        <v>0</v>
      </c>
      <c r="W936" s="6">
        <v>0</v>
      </c>
      <c r="X936">
        <v>0</v>
      </c>
      <c r="Y936">
        <f>VLOOKUP(C936,Sheet1!$A$1:$H$52,8, FALSE)</f>
        <v>13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1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</row>
    <row r="937" spans="1:105" ht="15" x14ac:dyDescent="0.25">
      <c r="A937">
        <v>2001</v>
      </c>
      <c r="B937">
        <v>37</v>
      </c>
      <c r="C937" t="s">
        <v>30</v>
      </c>
      <c r="D937" s="2">
        <v>68.7</v>
      </c>
      <c r="E937">
        <v>59.836463999999999</v>
      </c>
      <c r="F937">
        <v>0</v>
      </c>
      <c r="G937">
        <v>17.482422010000001</v>
      </c>
      <c r="H937">
        <v>8210122</v>
      </c>
      <c r="I937">
        <v>27878</v>
      </c>
      <c r="J937">
        <f t="shared" si="31"/>
        <v>39683.084171517221</v>
      </c>
      <c r="K937" s="3">
        <v>6.58</v>
      </c>
      <c r="L937" s="8">
        <f t="shared" si="32"/>
        <v>9.3663352409994722</v>
      </c>
      <c r="M937" s="13">
        <f>N937*N938*N939*N940*N941*N942*N943*N944*N945*N946*N947*N948*N949*N950*N951*N952*N953</f>
        <v>1.423455203799312</v>
      </c>
      <c r="N937" s="5">
        <v>1.028262</v>
      </c>
      <c r="O937">
        <v>1.232</v>
      </c>
      <c r="P937">
        <v>3.726</v>
      </c>
      <c r="Q937">
        <v>0</v>
      </c>
      <c r="R937" s="11">
        <v>0</v>
      </c>
      <c r="S937" s="11">
        <v>0</v>
      </c>
      <c r="T937" s="9">
        <v>0</v>
      </c>
      <c r="U937">
        <v>0</v>
      </c>
      <c r="V937" s="6">
        <v>0</v>
      </c>
      <c r="W937" s="6">
        <v>0</v>
      </c>
      <c r="X937">
        <v>0</v>
      </c>
      <c r="Y937">
        <f>VLOOKUP(C937,Sheet1!$A$1:$H$52,8, FALSE)</f>
        <v>13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1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</row>
    <row r="938" spans="1:105" ht="15" x14ac:dyDescent="0.25">
      <c r="A938">
        <v>2002</v>
      </c>
      <c r="B938">
        <v>37</v>
      </c>
      <c r="C938" t="s">
        <v>30</v>
      </c>
      <c r="D938" s="2">
        <v>71.400000000000006</v>
      </c>
      <c r="E938">
        <v>59.606276000000001</v>
      </c>
      <c r="F938">
        <v>0</v>
      </c>
      <c r="G938">
        <v>17.4320579</v>
      </c>
      <c r="H938">
        <v>8326201</v>
      </c>
      <c r="I938">
        <v>27896</v>
      </c>
      <c r="J938">
        <f t="shared" si="31"/>
        <v>38617.304116252097</v>
      </c>
      <c r="K938" s="3">
        <v>6.74</v>
      </c>
      <c r="L938" s="8">
        <f t="shared" si="32"/>
        <v>9.3303925202014302</v>
      </c>
      <c r="M938" s="13">
        <f>N938*N939*N940*N941*N942*N943*N944*N945*N946*N947*N948*N949*N950*N951*N952*N953</f>
        <v>1.3843312344512508</v>
      </c>
      <c r="N938" s="5">
        <v>1.01586</v>
      </c>
      <c r="O938">
        <v>1.25</v>
      </c>
      <c r="P938">
        <v>3.73</v>
      </c>
      <c r="Q938">
        <v>0</v>
      </c>
      <c r="R938" s="11">
        <v>0</v>
      </c>
      <c r="S938" s="11">
        <v>0</v>
      </c>
      <c r="T938" s="9">
        <v>0</v>
      </c>
      <c r="U938">
        <v>0</v>
      </c>
      <c r="V938" s="6">
        <v>0</v>
      </c>
      <c r="W938" s="6">
        <v>0</v>
      </c>
      <c r="X938">
        <v>0</v>
      </c>
      <c r="Y938">
        <f>VLOOKUP(C938,Sheet1!$A$1:$H$52,8, FALSE)</f>
        <v>13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1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</row>
    <row r="939" spans="1:105" ht="15" x14ac:dyDescent="0.25">
      <c r="A939">
        <v>2003</v>
      </c>
      <c r="B939">
        <v>37</v>
      </c>
      <c r="C939" t="s">
        <v>30</v>
      </c>
      <c r="D939" s="2">
        <v>70.7</v>
      </c>
      <c r="E939">
        <v>58.245201000000002</v>
      </c>
      <c r="F939">
        <v>0</v>
      </c>
      <c r="G939">
        <v>17.385746409999999</v>
      </c>
      <c r="H939">
        <v>8422501</v>
      </c>
      <c r="I939">
        <v>28688</v>
      </c>
      <c r="J939">
        <f t="shared" si="31"/>
        <v>39093.668865727035</v>
      </c>
      <c r="K939" s="3">
        <v>6.86</v>
      </c>
      <c r="L939" s="8">
        <f t="shared" si="32"/>
        <v>9.3482490385836403</v>
      </c>
      <c r="M939" s="13">
        <f>N939*N940*N941*N942*N943*N944*N945*N946*N947*N948*N949*N950*N951*N952*N953</f>
        <v>1.3627185187439708</v>
      </c>
      <c r="N939" s="5">
        <v>1.0227010000000001</v>
      </c>
      <c r="O939">
        <v>1.28</v>
      </c>
      <c r="P939">
        <v>4.66</v>
      </c>
      <c r="Q939">
        <v>0</v>
      </c>
      <c r="R939" s="11">
        <v>0</v>
      </c>
      <c r="S939" s="11">
        <v>0</v>
      </c>
      <c r="T939" s="9">
        <v>0</v>
      </c>
      <c r="U939">
        <v>0</v>
      </c>
      <c r="V939" s="6">
        <v>0</v>
      </c>
      <c r="W939" s="6">
        <v>0</v>
      </c>
      <c r="X939">
        <v>0</v>
      </c>
      <c r="Y939">
        <f>VLOOKUP(C939,Sheet1!$A$1:$H$52,8, FALSE)</f>
        <v>13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1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</row>
    <row r="940" spans="1:105" ht="15" x14ac:dyDescent="0.25">
      <c r="A940">
        <v>2004</v>
      </c>
      <c r="B940">
        <v>37</v>
      </c>
      <c r="C940" t="s">
        <v>30</v>
      </c>
      <c r="D940" s="2">
        <v>71.8</v>
      </c>
      <c r="E940">
        <v>59.536943999999998</v>
      </c>
      <c r="F940">
        <v>0</v>
      </c>
      <c r="G940">
        <v>17.482867219999999</v>
      </c>
      <c r="H940">
        <v>8553152</v>
      </c>
      <c r="I940">
        <v>30590</v>
      </c>
      <c r="J940">
        <f t="shared" si="31"/>
        <v>40760.260807780629</v>
      </c>
      <c r="K940" s="3">
        <v>6.97</v>
      </c>
      <c r="L940" s="8">
        <f t="shared" si="32"/>
        <v>9.2873166992556708</v>
      </c>
      <c r="M940" s="13">
        <f>N940*N941*N942*N943*N944*N945*N946*N947*N948*N949*N950*N951*N952*N953</f>
        <v>1.332470114670828</v>
      </c>
      <c r="N940" s="5">
        <v>1.026772</v>
      </c>
      <c r="O940">
        <v>1.36</v>
      </c>
      <c r="P940">
        <v>4.7300000000000004</v>
      </c>
      <c r="Q940">
        <v>0</v>
      </c>
      <c r="R940" s="11">
        <v>0</v>
      </c>
      <c r="S940" s="11">
        <v>0</v>
      </c>
      <c r="T940" s="9">
        <v>0</v>
      </c>
      <c r="U940">
        <v>0</v>
      </c>
      <c r="V940" s="6">
        <v>0</v>
      </c>
      <c r="W940" s="6">
        <v>0</v>
      </c>
      <c r="X940">
        <v>0</v>
      </c>
      <c r="Y940">
        <f>VLOOKUP(C940,Sheet1!$A$1:$H$52,8, FALSE)</f>
        <v>13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1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</row>
    <row r="941" spans="1:105" ht="15" x14ac:dyDescent="0.25">
      <c r="A941">
        <v>2005</v>
      </c>
      <c r="B941">
        <v>37</v>
      </c>
      <c r="C941" t="s">
        <v>30</v>
      </c>
      <c r="D941" s="2">
        <v>75.5</v>
      </c>
      <c r="E941">
        <v>60.082585000000002</v>
      </c>
      <c r="F941">
        <v>0</v>
      </c>
      <c r="G941">
        <v>17.677580330000001</v>
      </c>
      <c r="H941">
        <v>8705407</v>
      </c>
      <c r="I941">
        <v>32283</v>
      </c>
      <c r="J941">
        <f t="shared" si="31"/>
        <v>41894.532293360513</v>
      </c>
      <c r="K941" s="3">
        <v>7.19</v>
      </c>
      <c r="L941" s="8">
        <f t="shared" si="32"/>
        <v>9.3306597029167708</v>
      </c>
      <c r="M941" s="13">
        <f>N941*N942*N943*N944*N945*N946*N947*N948*N949*N950*N951*N952*N953</f>
        <v>1.2977273578465605</v>
      </c>
      <c r="N941" s="5">
        <v>1.033927</v>
      </c>
      <c r="O941">
        <v>1.54</v>
      </c>
      <c r="P941">
        <v>7.06</v>
      </c>
      <c r="Q941">
        <v>0</v>
      </c>
      <c r="R941" s="11">
        <v>0</v>
      </c>
      <c r="S941" s="11">
        <v>0</v>
      </c>
      <c r="T941" s="9">
        <v>0</v>
      </c>
      <c r="U941">
        <v>0</v>
      </c>
      <c r="V941" s="6">
        <v>0</v>
      </c>
      <c r="W941" s="6">
        <v>0</v>
      </c>
      <c r="X941">
        <v>0</v>
      </c>
      <c r="Y941">
        <f>VLOOKUP(C941,Sheet1!$A$1:$H$52,8, FALSE)</f>
        <v>13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1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</row>
    <row r="942" spans="1:105" ht="15" x14ac:dyDescent="0.25">
      <c r="A942">
        <v>2006</v>
      </c>
      <c r="B942">
        <v>37</v>
      </c>
      <c r="C942" t="s">
        <v>30</v>
      </c>
      <c r="D942" s="2">
        <v>72.599999999999994</v>
      </c>
      <c r="E942">
        <v>59.782888</v>
      </c>
      <c r="F942">
        <v>0</v>
      </c>
      <c r="G942">
        <v>16.646125210000001</v>
      </c>
      <c r="H942">
        <v>8917270</v>
      </c>
      <c r="I942">
        <v>34324</v>
      </c>
      <c r="J942">
        <f t="shared" si="31"/>
        <v>43081.565556103422</v>
      </c>
      <c r="K942" s="3">
        <v>7.53</v>
      </c>
      <c r="L942" s="8">
        <f t="shared" si="32"/>
        <v>9.4512349562247628</v>
      </c>
      <c r="M942" s="13">
        <f>N942*N943*N944*N945*N946*N947*N948*N949*N950*N951*N952*N953</f>
        <v>1.2551440844920003</v>
      </c>
      <c r="N942" s="5">
        <v>1.032259</v>
      </c>
      <c r="O942">
        <v>1.69</v>
      </c>
      <c r="P942">
        <v>7.85</v>
      </c>
      <c r="Q942">
        <v>0</v>
      </c>
      <c r="R942" s="11">
        <v>0</v>
      </c>
      <c r="S942" s="11">
        <v>0</v>
      </c>
      <c r="T942" s="9">
        <v>0</v>
      </c>
      <c r="U942">
        <v>0</v>
      </c>
      <c r="V942" s="6">
        <v>0</v>
      </c>
      <c r="W942" s="6">
        <v>0</v>
      </c>
      <c r="X942">
        <v>0</v>
      </c>
      <c r="Y942">
        <f>VLOOKUP(C942,Sheet1!$A$1:$H$52,8, FALSE)</f>
        <v>13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1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</row>
    <row r="943" spans="1:105" ht="15" x14ac:dyDescent="0.25">
      <c r="A943">
        <v>2007</v>
      </c>
      <c r="B943">
        <v>37</v>
      </c>
      <c r="C943" t="s">
        <v>30</v>
      </c>
      <c r="D943" s="2">
        <v>78.5</v>
      </c>
      <c r="E943">
        <v>61.000064999999999</v>
      </c>
      <c r="F943">
        <v>1</v>
      </c>
      <c r="G943">
        <v>16.928642010000001</v>
      </c>
      <c r="H943">
        <v>9118037</v>
      </c>
      <c r="I943">
        <v>36138</v>
      </c>
      <c r="J943">
        <f t="shared" si="31"/>
        <v>43940.907200006885</v>
      </c>
      <c r="K943" s="3">
        <v>7.83</v>
      </c>
      <c r="L943" s="8">
        <f t="shared" si="32"/>
        <v>9.5206514853078179</v>
      </c>
      <c r="M943" s="13">
        <f>N943*N944*N945*N946*N947*N948*N949*N950*N951*N952*N953</f>
        <v>1.21591972992437</v>
      </c>
      <c r="N943" s="5">
        <v>1.028527</v>
      </c>
      <c r="O943">
        <v>1.77</v>
      </c>
      <c r="P943">
        <v>8.64</v>
      </c>
      <c r="Q943">
        <v>1</v>
      </c>
      <c r="R943" s="11">
        <v>13</v>
      </c>
      <c r="S943" s="11">
        <f>R943/AVERAGE(D926:D942)</f>
        <v>0.20273369415649939</v>
      </c>
      <c r="T943" s="9">
        <v>1</v>
      </c>
      <c r="U943">
        <v>0</v>
      </c>
      <c r="V943" s="6">
        <v>0</v>
      </c>
      <c r="W943" s="6">
        <v>0</v>
      </c>
      <c r="X943">
        <v>0</v>
      </c>
      <c r="Y943">
        <f>VLOOKUP(C943,Sheet1!$A$1:$H$52,8, FALSE)</f>
        <v>13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1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1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</row>
    <row r="944" spans="1:105" ht="15" x14ac:dyDescent="0.25">
      <c r="A944">
        <v>2008</v>
      </c>
      <c r="B944">
        <v>37</v>
      </c>
      <c r="C944" t="s">
        <v>30</v>
      </c>
      <c r="D944" s="2">
        <v>74.7</v>
      </c>
      <c r="E944">
        <v>59.384348000000003</v>
      </c>
      <c r="F944">
        <v>1</v>
      </c>
      <c r="G944">
        <v>16.016192660000002</v>
      </c>
      <c r="H944">
        <v>9309449</v>
      </c>
      <c r="I944">
        <v>37687</v>
      </c>
      <c r="J944">
        <f t="shared" si="31"/>
        <v>44553.392241195164</v>
      </c>
      <c r="K944" s="3">
        <v>7.96</v>
      </c>
      <c r="L944" s="8">
        <f t="shared" si="32"/>
        <v>9.4102741592568648</v>
      </c>
      <c r="M944" s="13">
        <f>N944*N945*N946*N947*N948*N949*N950*N951*N952*N953</f>
        <v>1.1821952461377971</v>
      </c>
      <c r="N944" s="5">
        <v>1.0383910000000001</v>
      </c>
      <c r="O944">
        <v>2.0699999999999998</v>
      </c>
      <c r="P944">
        <v>13.62</v>
      </c>
      <c r="Q944">
        <v>1</v>
      </c>
      <c r="R944" s="11">
        <v>13</v>
      </c>
      <c r="S944" s="11">
        <v>0.20273369415649939</v>
      </c>
      <c r="T944" s="9">
        <v>1</v>
      </c>
      <c r="U944">
        <v>0</v>
      </c>
      <c r="V944" s="6">
        <v>0</v>
      </c>
      <c r="W944" s="6">
        <v>0</v>
      </c>
      <c r="X944">
        <v>0</v>
      </c>
      <c r="Y944">
        <f>VLOOKUP(C944,Sheet1!$A$1:$H$52,8, FALSE)</f>
        <v>13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1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</row>
    <row r="945" spans="1:105" ht="15" x14ac:dyDescent="0.25">
      <c r="A945">
        <v>2009</v>
      </c>
      <c r="B945">
        <v>37</v>
      </c>
      <c r="C945" t="s">
        <v>30</v>
      </c>
      <c r="D945" s="2">
        <v>64.5</v>
      </c>
      <c r="E945">
        <v>56.801234999999998</v>
      </c>
      <c r="F945">
        <v>1</v>
      </c>
      <c r="G945">
        <v>14.056814960000001</v>
      </c>
      <c r="H945">
        <v>9449566</v>
      </c>
      <c r="I945">
        <v>35802</v>
      </c>
      <c r="J945">
        <f t="shared" si="31"/>
        <v>40760.131975551994</v>
      </c>
      <c r="K945" s="3">
        <v>8.48</v>
      </c>
      <c r="L945" s="8">
        <f t="shared" si="32"/>
        <v>9.6543745922764348</v>
      </c>
      <c r="M945" s="13">
        <f>N945*N946*N947*N948*N949*N950*N951*N952*N953</f>
        <v>1.1384875698439192</v>
      </c>
      <c r="N945" s="5">
        <v>0.99644500000000003</v>
      </c>
      <c r="O945">
        <v>2.21</v>
      </c>
      <c r="P945">
        <v>8.98</v>
      </c>
      <c r="Q945">
        <v>1</v>
      </c>
      <c r="R945" s="11">
        <v>13</v>
      </c>
      <c r="S945" s="11">
        <v>0.20273369415649939</v>
      </c>
      <c r="T945" s="9">
        <v>1</v>
      </c>
      <c r="U945">
        <v>0</v>
      </c>
      <c r="V945" s="6">
        <v>0</v>
      </c>
      <c r="W945" s="6">
        <v>0</v>
      </c>
      <c r="X945">
        <v>0</v>
      </c>
      <c r="Y945">
        <f>VLOOKUP(C945,Sheet1!$A$1:$H$52,8, FALSE)</f>
        <v>13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1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</row>
    <row r="946" spans="1:105" ht="15" x14ac:dyDescent="0.25">
      <c r="A946">
        <v>2010</v>
      </c>
      <c r="B946">
        <v>37</v>
      </c>
      <c r="C946" t="s">
        <v>30</v>
      </c>
      <c r="D946" s="2">
        <v>73</v>
      </c>
      <c r="E946">
        <v>57.419708999999997</v>
      </c>
      <c r="F946">
        <v>1</v>
      </c>
      <c r="G946">
        <v>14.92324687</v>
      </c>
      <c r="H946">
        <v>9574323</v>
      </c>
      <c r="I946">
        <v>35682</v>
      </c>
      <c r="J946">
        <f t="shared" si="31"/>
        <v>40768.445290177297</v>
      </c>
      <c r="K946" s="3">
        <v>8.67</v>
      </c>
      <c r="L946" s="8">
        <f t="shared" si="32"/>
        <v>9.9059027146975271</v>
      </c>
      <c r="M946" s="13">
        <f>N946*N947*N948*N949*N950*N951*N952*N953</f>
        <v>1.1425493327217449</v>
      </c>
      <c r="N946" s="5">
        <v>1.0164</v>
      </c>
      <c r="O946">
        <v>2.27</v>
      </c>
      <c r="P946">
        <v>12.57</v>
      </c>
      <c r="Q946">
        <v>1</v>
      </c>
      <c r="R946" s="11">
        <v>13</v>
      </c>
      <c r="S946" s="11">
        <v>0.20273369415649939</v>
      </c>
      <c r="T946" s="9">
        <v>1</v>
      </c>
      <c r="U946">
        <v>0</v>
      </c>
      <c r="V946" s="6">
        <v>0</v>
      </c>
      <c r="W946" s="6">
        <v>0</v>
      </c>
      <c r="X946">
        <v>0</v>
      </c>
      <c r="Y946">
        <f>VLOOKUP(C946,Sheet1!$A$1:$H$52,8, FALSE)</f>
        <v>13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1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1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</row>
    <row r="947" spans="1:105" ht="15" x14ac:dyDescent="0.25">
      <c r="A947">
        <v>2011</v>
      </c>
      <c r="B947">
        <v>37</v>
      </c>
      <c r="C947" t="s">
        <v>30</v>
      </c>
      <c r="D947" s="2">
        <v>62.3</v>
      </c>
      <c r="E947">
        <v>55.346037000000003</v>
      </c>
      <c r="F947">
        <v>1</v>
      </c>
      <c r="G947">
        <v>13.301050630000001</v>
      </c>
      <c r="H947">
        <v>9657592</v>
      </c>
      <c r="I947">
        <v>36764</v>
      </c>
      <c r="J947">
        <f t="shared" si="31"/>
        <v>41326.922145004159</v>
      </c>
      <c r="K947" s="3">
        <v>8.65</v>
      </c>
      <c r="L947" s="8">
        <f t="shared" si="32"/>
        <v>9.7235849351073327</v>
      </c>
      <c r="M947" s="13">
        <f>N947*N948*N949*N950*N951*N952*N953</f>
        <v>1.1241138653303275</v>
      </c>
      <c r="N947" s="5">
        <v>1.031568</v>
      </c>
      <c r="O947">
        <v>2.39</v>
      </c>
      <c r="P947">
        <v>18.350000000000001</v>
      </c>
      <c r="Q947">
        <v>1</v>
      </c>
      <c r="R947" s="11">
        <v>13</v>
      </c>
      <c r="S947" s="11">
        <v>0.20273369415649939</v>
      </c>
      <c r="T947" s="9">
        <v>1</v>
      </c>
      <c r="U947">
        <v>0</v>
      </c>
      <c r="V947" s="6">
        <v>0</v>
      </c>
      <c r="W947" s="6">
        <v>0</v>
      </c>
      <c r="X947">
        <v>0</v>
      </c>
      <c r="Y947">
        <f>VLOOKUP(C947,Sheet1!$A$1:$H$52,8, FALSE)</f>
        <v>13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1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</row>
    <row r="948" spans="1:105" ht="15" x14ac:dyDescent="0.25">
      <c r="A948">
        <v>2012</v>
      </c>
      <c r="B948">
        <v>37</v>
      </c>
      <c r="C948" t="s">
        <v>30</v>
      </c>
      <c r="D948" s="2">
        <v>57.3</v>
      </c>
      <c r="E948">
        <v>53.682533999999997</v>
      </c>
      <c r="F948">
        <v>1</v>
      </c>
      <c r="G948">
        <v>12.42399065</v>
      </c>
      <c r="H948">
        <v>9749476</v>
      </c>
      <c r="I948">
        <v>38969</v>
      </c>
      <c r="J948">
        <f t="shared" si="31"/>
        <v>42465.056320143245</v>
      </c>
      <c r="K948" s="3">
        <v>9.15</v>
      </c>
      <c r="L948" s="8">
        <f t="shared" si="32"/>
        <v>9.9708810934155547</v>
      </c>
      <c r="M948" s="13">
        <f>N948*N949*N950*N951*N952*N953</f>
        <v>1.0897137807011534</v>
      </c>
      <c r="N948" s="5">
        <v>1.0206930000000001</v>
      </c>
      <c r="O948">
        <v>2.38</v>
      </c>
      <c r="P948">
        <v>21.03</v>
      </c>
      <c r="Q948">
        <v>1</v>
      </c>
      <c r="R948" s="11">
        <v>13</v>
      </c>
      <c r="S948" s="11">
        <v>0.20273369415649939</v>
      </c>
      <c r="T948" s="9">
        <v>1</v>
      </c>
      <c r="U948">
        <v>0</v>
      </c>
      <c r="V948" s="6">
        <v>0</v>
      </c>
      <c r="W948" s="6">
        <v>0</v>
      </c>
      <c r="X948">
        <v>0</v>
      </c>
      <c r="Y948">
        <f>VLOOKUP(C948,Sheet1!$A$1:$H$52,8, FALSE)</f>
        <v>13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1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</row>
    <row r="949" spans="1:105" ht="15" x14ac:dyDescent="0.25">
      <c r="A949">
        <v>2013</v>
      </c>
      <c r="B949">
        <v>37</v>
      </c>
      <c r="C949" t="s">
        <v>30</v>
      </c>
      <c r="D949" s="2">
        <v>56</v>
      </c>
      <c r="E949">
        <v>52.362411999999999</v>
      </c>
      <c r="F949">
        <v>1</v>
      </c>
      <c r="G949">
        <v>12.67310264</v>
      </c>
      <c r="H949">
        <v>9843336</v>
      </c>
      <c r="I949">
        <v>38201</v>
      </c>
      <c r="J949">
        <f t="shared" si="31"/>
        <v>40784.208509870026</v>
      </c>
      <c r="K949" s="3">
        <v>9.24</v>
      </c>
      <c r="L949" s="8">
        <f t="shared" si="32"/>
        <v>9.8648225604355648</v>
      </c>
      <c r="M949" s="13">
        <f>N949*N950*N951*N952*N953</f>
        <v>1.0676214892246283</v>
      </c>
      <c r="N949" s="5">
        <v>1.014648</v>
      </c>
      <c r="O949">
        <v>2.34</v>
      </c>
      <c r="P949">
        <v>19.260000000000002</v>
      </c>
      <c r="Q949">
        <v>1</v>
      </c>
      <c r="R949" s="11">
        <v>13</v>
      </c>
      <c r="S949" s="11">
        <v>0.20273369415649939</v>
      </c>
      <c r="T949" s="9">
        <v>1</v>
      </c>
      <c r="U949">
        <v>0</v>
      </c>
      <c r="V949" s="6">
        <v>0</v>
      </c>
      <c r="W949" s="6">
        <v>0</v>
      </c>
      <c r="X949">
        <v>0</v>
      </c>
      <c r="Y949">
        <f>VLOOKUP(C949,Sheet1!$A$1:$H$52,8, FALSE)</f>
        <v>13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1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</row>
    <row r="950" spans="1:105" ht="15" x14ac:dyDescent="0.25">
      <c r="A950">
        <v>2014</v>
      </c>
      <c r="B950">
        <v>37</v>
      </c>
      <c r="C950" t="s">
        <v>30</v>
      </c>
      <c r="D950" s="2">
        <v>57.5</v>
      </c>
      <c r="E950">
        <v>52.848483000000002</v>
      </c>
      <c r="F950">
        <v>1</v>
      </c>
      <c r="G950">
        <v>12.80116991</v>
      </c>
      <c r="H950">
        <v>9932887</v>
      </c>
      <c r="I950">
        <v>40069</v>
      </c>
      <c r="J950">
        <f t="shared" si="31"/>
        <v>42160.95182934538</v>
      </c>
      <c r="K950" s="3">
        <v>9.33</v>
      </c>
      <c r="L950" s="8">
        <f t="shared" si="32"/>
        <v>9.8171075037508402</v>
      </c>
      <c r="M950" s="13">
        <f>N950*N951*N952*N953</f>
        <v>1.052208735664613</v>
      </c>
      <c r="N950" s="5">
        <v>1.016222</v>
      </c>
      <c r="O950">
        <v>2.37</v>
      </c>
      <c r="P950">
        <v>18.3</v>
      </c>
      <c r="Q950">
        <v>1</v>
      </c>
      <c r="R950" s="11">
        <v>13</v>
      </c>
      <c r="S950" s="11">
        <v>0.20273369415649939</v>
      </c>
      <c r="T950" s="9">
        <v>1</v>
      </c>
      <c r="U950">
        <v>0</v>
      </c>
      <c r="V950" s="6">
        <v>0</v>
      </c>
      <c r="W950" s="6">
        <v>0</v>
      </c>
      <c r="X950">
        <v>0</v>
      </c>
      <c r="Y950">
        <f>VLOOKUP(C950,Sheet1!$A$1:$H$52,8, FALSE)</f>
        <v>13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1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</row>
    <row r="951" spans="1:105" ht="15" x14ac:dyDescent="0.25">
      <c r="A951">
        <v>2015</v>
      </c>
      <c r="B951">
        <v>37</v>
      </c>
      <c r="C951" t="s">
        <v>30</v>
      </c>
      <c r="D951" s="2">
        <v>52.1</v>
      </c>
      <c r="E951">
        <v>51.009915999999997</v>
      </c>
      <c r="F951">
        <v>1</v>
      </c>
      <c r="G951">
        <v>12.03812658</v>
      </c>
      <c r="H951">
        <v>10031646</v>
      </c>
      <c r="I951">
        <v>41839</v>
      </c>
      <c r="J951">
        <f t="shared" si="31"/>
        <v>43320.614286515884</v>
      </c>
      <c r="K951" s="3">
        <v>9.3699999999999992</v>
      </c>
      <c r="L951" s="8">
        <f t="shared" si="32"/>
        <v>9.7018130420099382</v>
      </c>
      <c r="M951" s="13">
        <f>N951*N952*N953</f>
        <v>1.0354122776958312</v>
      </c>
      <c r="N951" s="5">
        <v>1.0011859999999999</v>
      </c>
      <c r="O951">
        <v>2.2200000000000002</v>
      </c>
      <c r="P951">
        <v>9.89</v>
      </c>
      <c r="Q951">
        <v>1</v>
      </c>
      <c r="R951" s="11">
        <v>13</v>
      </c>
      <c r="S951" s="11">
        <v>0.20273369415649939</v>
      </c>
      <c r="T951" s="9">
        <v>1</v>
      </c>
      <c r="U951">
        <v>0</v>
      </c>
      <c r="V951" s="6">
        <v>0</v>
      </c>
      <c r="W951" s="6">
        <v>0</v>
      </c>
      <c r="X951">
        <v>0</v>
      </c>
      <c r="Y951">
        <f>VLOOKUP(C951,Sheet1!$A$1:$H$52,8, FALSE)</f>
        <v>13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1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1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</row>
    <row r="952" spans="1:105" ht="15" x14ac:dyDescent="0.25">
      <c r="A952">
        <v>2016</v>
      </c>
      <c r="B952">
        <v>37</v>
      </c>
      <c r="C952" t="s">
        <v>30</v>
      </c>
      <c r="D952" s="2">
        <v>51.1</v>
      </c>
      <c r="E952">
        <v>50.000067000000001</v>
      </c>
      <c r="F952">
        <v>1</v>
      </c>
      <c r="G952">
        <v>11.836522779999999</v>
      </c>
      <c r="H952">
        <v>10154788</v>
      </c>
      <c r="I952">
        <v>42816</v>
      </c>
      <c r="J952">
        <f t="shared" si="31"/>
        <v>44279.696361939459</v>
      </c>
      <c r="K952" s="3">
        <v>9.1999999999999993</v>
      </c>
      <c r="L952" s="8">
        <f t="shared" si="32"/>
        <v>9.5145087474272003</v>
      </c>
      <c r="M952" s="13">
        <f>N952*N953</f>
        <v>1.0341857334160001</v>
      </c>
      <c r="N952" s="5">
        <v>1.012616</v>
      </c>
      <c r="O952">
        <v>2.11</v>
      </c>
      <c r="P952">
        <v>8.4499999999999993</v>
      </c>
      <c r="Q952">
        <v>1</v>
      </c>
      <c r="R952" s="11">
        <v>13</v>
      </c>
      <c r="S952" s="11">
        <v>0.20273369415649939</v>
      </c>
      <c r="T952" s="9">
        <v>1</v>
      </c>
      <c r="U952">
        <v>0</v>
      </c>
      <c r="V952" s="6">
        <v>0</v>
      </c>
      <c r="W952" s="6">
        <v>0</v>
      </c>
      <c r="X952">
        <v>0</v>
      </c>
      <c r="Y952">
        <f>VLOOKUP(C952,Sheet1!$A$1:$H$52,8, FALSE)</f>
        <v>13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1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1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</row>
    <row r="953" spans="1:105" ht="15" x14ac:dyDescent="0.25">
      <c r="A953">
        <v>2017</v>
      </c>
      <c r="B953">
        <v>37</v>
      </c>
      <c r="C953" t="s">
        <v>30</v>
      </c>
      <c r="D953" s="2">
        <v>47.3</v>
      </c>
      <c r="E953">
        <v>48.841762000000003</v>
      </c>
      <c r="F953">
        <v>1</v>
      </c>
      <c r="G953">
        <v>11.27129583</v>
      </c>
      <c r="H953">
        <v>10268233</v>
      </c>
      <c r="I953">
        <v>44409</v>
      </c>
      <c r="J953">
        <f t="shared" si="31"/>
        <v>45354.956108999999</v>
      </c>
      <c r="K953" s="3">
        <v>9.0399999999999991</v>
      </c>
      <c r="L953" s="8">
        <f t="shared" si="32"/>
        <v>9.2325610399999984</v>
      </c>
      <c r="M953" s="13">
        <f>N953</f>
        <v>1.021301</v>
      </c>
      <c r="N953" s="5">
        <v>1.021301</v>
      </c>
      <c r="O953">
        <v>2.06</v>
      </c>
      <c r="P953">
        <v>11</v>
      </c>
      <c r="Q953">
        <v>1</v>
      </c>
      <c r="R953" s="11">
        <v>13</v>
      </c>
      <c r="S953" s="11">
        <v>0.20273369415649939</v>
      </c>
      <c r="T953" s="9">
        <v>1</v>
      </c>
      <c r="U953">
        <v>0</v>
      </c>
      <c r="V953" s="6">
        <v>0</v>
      </c>
      <c r="W953" s="6">
        <v>0</v>
      </c>
      <c r="X953">
        <v>0</v>
      </c>
      <c r="Y953">
        <f>VLOOKUP(C953,Sheet1!$A$1:$H$52,8, FALSE)</f>
        <v>13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1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1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</row>
    <row r="954" spans="1:105" ht="15" x14ac:dyDescent="0.25">
      <c r="A954">
        <v>1990</v>
      </c>
      <c r="B954">
        <v>38</v>
      </c>
      <c r="C954" t="s">
        <v>31</v>
      </c>
      <c r="D954" s="2">
        <v>27.3</v>
      </c>
      <c r="E954">
        <v>83.246806000000007</v>
      </c>
      <c r="F954">
        <v>0</v>
      </c>
      <c r="G954">
        <v>69.916617650000006</v>
      </c>
      <c r="H954">
        <v>637685</v>
      </c>
      <c r="I954">
        <v>16084</v>
      </c>
      <c r="J954">
        <f t="shared" si="31"/>
        <v>30174.082242112563</v>
      </c>
      <c r="K954" s="3">
        <v>5.75</v>
      </c>
      <c r="L954" s="8">
        <f t="shared" si="32"/>
        <v>10.787178120625915</v>
      </c>
      <c r="M954" s="13">
        <f>N954*N955*N956*N957*N958*N959*N960*N961*N962*N963*N964*N965*N966*N967*N968*N969*N970*N971*N972*N973*N974*N975*N976*N977*N978*N979*N980*N981</f>
        <v>1.8760309775001593</v>
      </c>
      <c r="N954" s="5">
        <v>1</v>
      </c>
      <c r="O954">
        <v>1.4550000000000001</v>
      </c>
      <c r="P954">
        <v>3.319</v>
      </c>
      <c r="Q954">
        <v>0</v>
      </c>
      <c r="R954" s="11">
        <v>0</v>
      </c>
      <c r="S954" s="11">
        <v>0</v>
      </c>
      <c r="T954" s="9">
        <v>0</v>
      </c>
      <c r="U954">
        <v>0</v>
      </c>
      <c r="V954" s="6">
        <v>0</v>
      </c>
      <c r="W954" s="6">
        <v>0</v>
      </c>
      <c r="X954">
        <v>0</v>
      </c>
      <c r="Y954">
        <f>VLOOKUP(C954,Sheet1!$A$1:$H$52,8, FALSE)</f>
        <v>146.16666666666666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1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</row>
    <row r="955" spans="1:105" ht="15" x14ac:dyDescent="0.25">
      <c r="A955">
        <v>1991</v>
      </c>
      <c r="B955">
        <v>38</v>
      </c>
      <c r="C955" t="s">
        <v>31</v>
      </c>
      <c r="D955" s="2">
        <v>27.9</v>
      </c>
      <c r="E955">
        <v>82.750861999999998</v>
      </c>
      <c r="F955">
        <v>0</v>
      </c>
      <c r="G955">
        <v>71.687748459999995</v>
      </c>
      <c r="H955">
        <v>635753</v>
      </c>
      <c r="I955">
        <v>16340</v>
      </c>
      <c r="J955">
        <f t="shared" si="31"/>
        <v>30654.346172352605</v>
      </c>
      <c r="K955" s="3">
        <v>5.76</v>
      </c>
      <c r="L955" s="8">
        <f t="shared" si="32"/>
        <v>10.805938430400918</v>
      </c>
      <c r="M955" s="14">
        <f>N955*N956*N957*N958*N959*N960*N961*N962*N963*N964*N965*N966*N967*N968*N969*N970*N971*N972*N973*N974*N975*N976*N977*N978*N979*N980*N981</f>
        <v>1.8760309775001593</v>
      </c>
      <c r="N955" s="5">
        <v>1.0423500000000001</v>
      </c>
      <c r="O955">
        <v>1.4470000000000001</v>
      </c>
      <c r="P955">
        <v>2.4649999999999999</v>
      </c>
      <c r="Q955">
        <v>0</v>
      </c>
      <c r="R955" s="11">
        <v>0</v>
      </c>
      <c r="S955" s="11">
        <v>0</v>
      </c>
      <c r="T955" s="9">
        <v>0</v>
      </c>
      <c r="U955">
        <v>0</v>
      </c>
      <c r="V955" s="6">
        <v>0</v>
      </c>
      <c r="W955" s="6">
        <v>0</v>
      </c>
      <c r="X955">
        <v>0</v>
      </c>
      <c r="Y955">
        <f>VLOOKUP(C955,Sheet1!$A$1:$H$52,8, FALSE)</f>
        <v>146.16666666666666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1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</row>
    <row r="956" spans="1:105" ht="15" x14ac:dyDescent="0.25">
      <c r="A956">
        <v>1992</v>
      </c>
      <c r="B956">
        <v>38</v>
      </c>
      <c r="C956" t="s">
        <v>31</v>
      </c>
      <c r="D956" s="2">
        <v>29</v>
      </c>
      <c r="E956">
        <v>82.601084</v>
      </c>
      <c r="F956">
        <v>0</v>
      </c>
      <c r="G956">
        <v>74.134473220000004</v>
      </c>
      <c r="H956">
        <v>638223</v>
      </c>
      <c r="I956">
        <v>17849</v>
      </c>
      <c r="J956">
        <f t="shared" si="31"/>
        <v>32124.791977167315</v>
      </c>
      <c r="K956" s="3">
        <v>5.81</v>
      </c>
      <c r="L956" s="8">
        <f t="shared" si="32"/>
        <v>10.456890659832039</v>
      </c>
      <c r="M956" s="13">
        <f>N956*N957*N958*N959*N960*N961*N962*N963*N964*N965*N966*N967*N968*N969*N970*N971*N972*N973*N974*N975*N976*N977*N978*N979*N980*N981</f>
        <v>1.799809063654396</v>
      </c>
      <c r="N956" s="5">
        <v>1.0302880000000001</v>
      </c>
      <c r="O956">
        <v>1.4119999999999999</v>
      </c>
      <c r="P956">
        <v>2.4750000000000001</v>
      </c>
      <c r="Q956">
        <v>0</v>
      </c>
      <c r="R956" s="11">
        <v>0</v>
      </c>
      <c r="S956" s="11">
        <v>0</v>
      </c>
      <c r="T956" s="9">
        <v>0</v>
      </c>
      <c r="U956">
        <v>0</v>
      </c>
      <c r="V956" s="6">
        <v>0</v>
      </c>
      <c r="W956" s="6">
        <v>0</v>
      </c>
      <c r="X956">
        <v>0</v>
      </c>
      <c r="Y956">
        <f>VLOOKUP(C956,Sheet1!$A$1:$H$52,8, FALSE)</f>
        <v>146.16666666666666</v>
      </c>
      <c r="Z956">
        <v>0</v>
      </c>
      <c r="AA956">
        <v>0</v>
      </c>
      <c r="AB956">
        <v>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1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</row>
    <row r="957" spans="1:105" ht="15" x14ac:dyDescent="0.25">
      <c r="A957">
        <v>1993</v>
      </c>
      <c r="B957">
        <v>38</v>
      </c>
      <c r="C957" t="s">
        <v>31</v>
      </c>
      <c r="D957" s="2">
        <v>29.1</v>
      </c>
      <c r="E957">
        <v>82.984236999999993</v>
      </c>
      <c r="F957">
        <v>0</v>
      </c>
      <c r="G957">
        <v>74.201889410000007</v>
      </c>
      <c r="H957">
        <v>641216</v>
      </c>
      <c r="I957">
        <v>18009</v>
      </c>
      <c r="J957">
        <f t="shared" si="31"/>
        <v>31459.90385926266</v>
      </c>
      <c r="K957" s="3">
        <v>5.83</v>
      </c>
      <c r="L957" s="8">
        <f t="shared" si="32"/>
        <v>10.18442109498036</v>
      </c>
      <c r="M957" s="13">
        <f>N957*N958*N959*N960*N961*N962*N963*N964*N965*N966*N967*N968*N969*N970*N971*N972*N973*N974*N975*N976*N977*N978*N979*N980*N981</f>
        <v>1.7468989871321372</v>
      </c>
      <c r="N957" s="5">
        <v>1.029517</v>
      </c>
      <c r="O957">
        <v>1.385</v>
      </c>
      <c r="P957">
        <v>2.3620000000000001</v>
      </c>
      <c r="Q957">
        <v>0</v>
      </c>
      <c r="R957" s="11">
        <v>0</v>
      </c>
      <c r="S957" s="11">
        <v>0</v>
      </c>
      <c r="T957" s="9">
        <v>0</v>
      </c>
      <c r="U957">
        <v>0</v>
      </c>
      <c r="V957" s="6">
        <v>0</v>
      </c>
      <c r="W957" s="6">
        <v>0</v>
      </c>
      <c r="X957">
        <v>0</v>
      </c>
      <c r="Y957">
        <f>VLOOKUP(C957,Sheet1!$A$1:$H$52,8, FALSE)</f>
        <v>146.16666666666666</v>
      </c>
      <c r="Z957">
        <v>0</v>
      </c>
      <c r="AA957">
        <v>0</v>
      </c>
      <c r="AB957">
        <v>0</v>
      </c>
      <c r="AC957">
        <v>1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1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</row>
    <row r="958" spans="1:105" ht="15" x14ac:dyDescent="0.25">
      <c r="A958">
        <v>1994</v>
      </c>
      <c r="B958">
        <v>38</v>
      </c>
      <c r="C958" t="s">
        <v>31</v>
      </c>
      <c r="D958" s="2">
        <v>29.2</v>
      </c>
      <c r="E958">
        <v>81.853492000000003</v>
      </c>
      <c r="F958">
        <v>0</v>
      </c>
      <c r="G958">
        <v>74.230964760000006</v>
      </c>
      <c r="H958">
        <v>644804</v>
      </c>
      <c r="I958">
        <v>19460</v>
      </c>
      <c r="J958">
        <f t="shared" si="31"/>
        <v>33020.002865024471</v>
      </c>
      <c r="K958" s="3">
        <v>5.77</v>
      </c>
      <c r="L958" s="8">
        <f t="shared" si="32"/>
        <v>9.7906174990334627</v>
      </c>
      <c r="M958" s="13">
        <f>N958*N959*N960*N961*N962*N963*N964*N965*N966*N967*N968*N969*N970*N971*N972*N973*N974*N975*N976*N977*N978*N979*N980*N981</f>
        <v>1.6968141246158517</v>
      </c>
      <c r="N958" s="5">
        <v>1.0260739999999999</v>
      </c>
      <c r="O958">
        <v>1.355</v>
      </c>
      <c r="P958">
        <v>2.4089999999999998</v>
      </c>
      <c r="Q958">
        <v>0</v>
      </c>
      <c r="R958" s="11">
        <v>0</v>
      </c>
      <c r="S958" s="11">
        <v>0</v>
      </c>
      <c r="T958" s="9">
        <v>0</v>
      </c>
      <c r="U958">
        <v>0</v>
      </c>
      <c r="V958" s="6">
        <v>0</v>
      </c>
      <c r="W958" s="6">
        <v>0</v>
      </c>
      <c r="X958">
        <v>0</v>
      </c>
      <c r="Y958">
        <f>VLOOKUP(C958,Sheet1!$A$1:$H$52,8, FALSE)</f>
        <v>146.16666666666666</v>
      </c>
      <c r="Z958">
        <v>0</v>
      </c>
      <c r="AA958">
        <v>0</v>
      </c>
      <c r="AB958">
        <v>0</v>
      </c>
      <c r="AC958">
        <v>0</v>
      </c>
      <c r="AD958">
        <v>1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1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</row>
    <row r="959" spans="1:105" ht="15" x14ac:dyDescent="0.25">
      <c r="A959">
        <v>1995</v>
      </c>
      <c r="B959">
        <v>38</v>
      </c>
      <c r="C959" t="s">
        <v>31</v>
      </c>
      <c r="D959" s="2">
        <v>28.4</v>
      </c>
      <c r="E959">
        <v>81.379867000000004</v>
      </c>
      <c r="F959">
        <v>0</v>
      </c>
      <c r="G959">
        <v>73.784286969999997</v>
      </c>
      <c r="H959">
        <v>647832</v>
      </c>
      <c r="I959">
        <v>19404</v>
      </c>
      <c r="J959">
        <f t="shared" si="31"/>
        <v>32088.310661848936</v>
      </c>
      <c r="K959" s="3">
        <v>5.71</v>
      </c>
      <c r="L959" s="8">
        <f t="shared" si="32"/>
        <v>9.4426022407316754</v>
      </c>
      <c r="M959" s="13">
        <f>N959*N960*N961*N962*N963*N964*N965*N966*N967*N968*N969*N970*N971*N972*N973*N974*N975*N976*N977*N978*N979*N980*N981</f>
        <v>1.6536956638759501</v>
      </c>
      <c r="N959" s="5">
        <v>1.028054</v>
      </c>
      <c r="O959">
        <v>1.3180000000000001</v>
      </c>
      <c r="P959">
        <v>2.5859999999999999</v>
      </c>
      <c r="Q959">
        <v>0</v>
      </c>
      <c r="R959" s="11">
        <v>0</v>
      </c>
      <c r="S959" s="11">
        <v>0</v>
      </c>
      <c r="T959" s="9">
        <v>0</v>
      </c>
      <c r="U959">
        <v>0</v>
      </c>
      <c r="V959" s="6">
        <v>0</v>
      </c>
      <c r="W959" s="6">
        <v>0</v>
      </c>
      <c r="X959">
        <v>0</v>
      </c>
      <c r="Y959">
        <f>VLOOKUP(C959,Sheet1!$A$1:$H$52,8, FALSE)</f>
        <v>146.16666666666666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1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</row>
    <row r="960" spans="1:105" ht="15" x14ac:dyDescent="0.25">
      <c r="A960">
        <v>1996</v>
      </c>
      <c r="B960">
        <v>38</v>
      </c>
      <c r="C960" t="s">
        <v>31</v>
      </c>
      <c r="D960" s="2">
        <v>29.7</v>
      </c>
      <c r="E960">
        <v>80.138857000000002</v>
      </c>
      <c r="F960">
        <v>0</v>
      </c>
      <c r="G960">
        <v>74.875707070000004</v>
      </c>
      <c r="H960">
        <v>650382</v>
      </c>
      <c r="I960">
        <v>21627</v>
      </c>
      <c r="J960">
        <f t="shared" si="31"/>
        <v>34788.519010329379</v>
      </c>
      <c r="K960" s="3">
        <v>5.65</v>
      </c>
      <c r="L960" s="8">
        <f t="shared" si="32"/>
        <v>9.0884141308716426</v>
      </c>
      <c r="M960" s="13">
        <f>N960*N961*N962*N963*N964*N965*N966*N967*N968*N969*N970*N971*N972*N973*N974*N975*N976*N977*N978*N979*N980*N981</f>
        <v>1.6085688727206446</v>
      </c>
      <c r="N960" s="5">
        <v>1.029312</v>
      </c>
      <c r="O960">
        <v>1.2889999999999999</v>
      </c>
      <c r="P960">
        <v>3.0339999999999998</v>
      </c>
      <c r="Q960">
        <v>0</v>
      </c>
      <c r="R960" s="11">
        <v>0</v>
      </c>
      <c r="S960" s="11">
        <v>0</v>
      </c>
      <c r="T960" s="9">
        <v>0</v>
      </c>
      <c r="U960">
        <v>0</v>
      </c>
      <c r="V960" s="6">
        <v>0</v>
      </c>
      <c r="W960" s="6">
        <v>0</v>
      </c>
      <c r="X960">
        <v>0</v>
      </c>
      <c r="Y960">
        <f>VLOOKUP(C960,Sheet1!$A$1:$H$52,8, FALSE)</f>
        <v>146.16666666666666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1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</row>
    <row r="961" spans="1:105" ht="15" x14ac:dyDescent="0.25">
      <c r="A961">
        <v>1997</v>
      </c>
      <c r="B961">
        <v>38</v>
      </c>
      <c r="C961" t="s">
        <v>31</v>
      </c>
      <c r="D961" s="2">
        <v>28.4</v>
      </c>
      <c r="E961">
        <v>79.117120999999997</v>
      </c>
      <c r="F961">
        <v>0</v>
      </c>
      <c r="G961">
        <v>72.747584560000007</v>
      </c>
      <c r="H961">
        <v>649716</v>
      </c>
      <c r="I961">
        <v>21196</v>
      </c>
      <c r="J961">
        <f t="shared" si="31"/>
        <v>33124.286733455716</v>
      </c>
      <c r="K961" s="3">
        <v>5.65</v>
      </c>
      <c r="L961" s="8">
        <f t="shared" si="32"/>
        <v>8.8296008701653523</v>
      </c>
      <c r="M961" s="13">
        <f>N961*N962*N963*N964*N965*N966*N967*N968*N969*N970*N971*N972*N973*N974*N975*N976*N977*N978*N979*N980*N981</f>
        <v>1.5627612159584694</v>
      </c>
      <c r="N961" s="5">
        <v>1.023377</v>
      </c>
      <c r="O961">
        <v>1.2729999999999999</v>
      </c>
      <c r="P961">
        <v>2.7879999999999998</v>
      </c>
      <c r="Q961">
        <v>0</v>
      </c>
      <c r="R961" s="11">
        <v>0</v>
      </c>
      <c r="S961" s="11">
        <v>0</v>
      </c>
      <c r="T961" s="9">
        <v>0</v>
      </c>
      <c r="U961">
        <v>0</v>
      </c>
      <c r="V961" s="6">
        <v>0</v>
      </c>
      <c r="W961" s="6">
        <v>0</v>
      </c>
      <c r="X961">
        <v>0</v>
      </c>
      <c r="Y961">
        <f>VLOOKUP(C961,Sheet1!$A$1:$H$52,8, FALSE)</f>
        <v>146.16666666666666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1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</row>
    <row r="962" spans="1:105" ht="15" x14ac:dyDescent="0.25">
      <c r="A962">
        <v>1998</v>
      </c>
      <c r="B962">
        <v>38</v>
      </c>
      <c r="C962" t="s">
        <v>31</v>
      </c>
      <c r="D962" s="2">
        <v>30.4</v>
      </c>
      <c r="E962">
        <v>81.561171000000002</v>
      </c>
      <c r="F962">
        <v>0</v>
      </c>
      <c r="G962">
        <v>74.813997970000003</v>
      </c>
      <c r="H962">
        <v>647532</v>
      </c>
      <c r="I962">
        <v>23327</v>
      </c>
      <c r="J962">
        <f t="shared" ref="J962:J1025" si="33">I962*M962</f>
        <v>35621.800064554125</v>
      </c>
      <c r="K962" s="3">
        <v>5.7</v>
      </c>
      <c r="L962" s="8">
        <f t="shared" ref="L962:L1025" si="34">K962*M962</f>
        <v>8.7042594576224328</v>
      </c>
      <c r="M962" s="13">
        <f>N962*N963*N964*N965*N966*N967*N968*N969*N970*N971*N972*N973*N974*N975*N976*N977*N978*N979*N980*N981</f>
        <v>1.5270630627407777</v>
      </c>
      <c r="N962" s="5">
        <v>1.015523</v>
      </c>
      <c r="O962">
        <v>1.252</v>
      </c>
      <c r="P962">
        <v>2.0790000000000002</v>
      </c>
      <c r="Q962">
        <v>0</v>
      </c>
      <c r="R962" s="11">
        <v>0</v>
      </c>
      <c r="S962" s="11">
        <v>0</v>
      </c>
      <c r="T962" s="9">
        <v>0</v>
      </c>
      <c r="U962">
        <v>0</v>
      </c>
      <c r="V962" s="6">
        <v>0</v>
      </c>
      <c r="W962" s="6">
        <v>0</v>
      </c>
      <c r="X962">
        <v>0</v>
      </c>
      <c r="Y962">
        <f>VLOOKUP(C962,Sheet1!$A$1:$H$52,8, FALSE)</f>
        <v>146.16666666666666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1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</row>
    <row r="963" spans="1:105" ht="15" x14ac:dyDescent="0.25">
      <c r="A963">
        <v>1999</v>
      </c>
      <c r="B963">
        <v>38</v>
      </c>
      <c r="C963" t="s">
        <v>31</v>
      </c>
      <c r="D963" s="2">
        <v>30.6</v>
      </c>
      <c r="E963">
        <v>80.136229</v>
      </c>
      <c r="F963">
        <v>0</v>
      </c>
      <c r="G963">
        <v>76.935383950000002</v>
      </c>
      <c r="H963">
        <v>644259</v>
      </c>
      <c r="I963">
        <v>23793</v>
      </c>
      <c r="J963">
        <f t="shared" si="33"/>
        <v>35778.029105979236</v>
      </c>
      <c r="K963" s="3">
        <v>5.49</v>
      </c>
      <c r="L963" s="8">
        <f t="shared" si="34"/>
        <v>8.2554272177458081</v>
      </c>
      <c r="M963" s="13">
        <f>N963*N964*N965*N966*N967*N968*N969*N970*N971*N972*N973*N974*N975*N976*N977*N978*N979*N980*N981</f>
        <v>1.5037208046895825</v>
      </c>
      <c r="N963" s="5">
        <v>1.0218799999999999</v>
      </c>
      <c r="O963">
        <v>1.216</v>
      </c>
      <c r="P963">
        <v>2.4359999999999999</v>
      </c>
      <c r="Q963">
        <v>0</v>
      </c>
      <c r="R963" s="11">
        <v>0</v>
      </c>
      <c r="S963" s="11">
        <v>0</v>
      </c>
      <c r="T963" s="9">
        <v>0</v>
      </c>
      <c r="U963">
        <v>0</v>
      </c>
      <c r="V963" s="6">
        <v>0</v>
      </c>
      <c r="W963" s="6">
        <v>0</v>
      </c>
      <c r="X963">
        <v>0</v>
      </c>
      <c r="Y963">
        <f>VLOOKUP(C963,Sheet1!$A$1:$H$52,8, FALSE)</f>
        <v>146.16666666666666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1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</row>
    <row r="964" spans="1:105" ht="15" x14ac:dyDescent="0.25">
      <c r="A964">
        <v>2000</v>
      </c>
      <c r="B964">
        <v>38</v>
      </c>
      <c r="C964" t="s">
        <v>31</v>
      </c>
      <c r="D964" s="2">
        <v>31.2</v>
      </c>
      <c r="E964">
        <v>81.37782</v>
      </c>
      <c r="F964">
        <v>0</v>
      </c>
      <c r="G964">
        <v>79.308516740000002</v>
      </c>
      <c r="H964">
        <v>642023</v>
      </c>
      <c r="I964">
        <v>25955</v>
      </c>
      <c r="J964">
        <f t="shared" si="33"/>
        <v>38193.401853170748</v>
      </c>
      <c r="K964" s="3">
        <v>5.44</v>
      </c>
      <c r="L964" s="8">
        <f t="shared" si="34"/>
        <v>8.005089812415676</v>
      </c>
      <c r="M964" s="13">
        <f>N964*N965*N966*N967*N968*N969*N970*N971*N972*N973*N974*N975*N976*N977*N978*N979*N980*N981</f>
        <v>1.4715238625764109</v>
      </c>
      <c r="N964" s="5">
        <v>1.0337689999999999</v>
      </c>
      <c r="O964">
        <v>1.2</v>
      </c>
      <c r="P964">
        <v>4.2939999999999996</v>
      </c>
      <c r="Q964">
        <v>0</v>
      </c>
      <c r="R964" s="11">
        <v>0</v>
      </c>
      <c r="S964" s="11">
        <v>0</v>
      </c>
      <c r="T964" s="9">
        <v>0</v>
      </c>
      <c r="U964">
        <v>0</v>
      </c>
      <c r="V964" s="6">
        <v>0</v>
      </c>
      <c r="W964" s="6">
        <v>0</v>
      </c>
      <c r="X964">
        <v>0</v>
      </c>
      <c r="Y964">
        <f>VLOOKUP(C964,Sheet1!$A$1:$H$52,8, FALSE)</f>
        <v>146.16666666666666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1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</row>
    <row r="965" spans="1:105" ht="15" x14ac:dyDescent="0.25">
      <c r="A965">
        <v>2001</v>
      </c>
      <c r="B965">
        <v>38</v>
      </c>
      <c r="C965" t="s">
        <v>31</v>
      </c>
      <c r="D965" s="2">
        <v>30.9</v>
      </c>
      <c r="E965">
        <v>81.491470000000007</v>
      </c>
      <c r="F965">
        <v>0</v>
      </c>
      <c r="G965">
        <v>81.099316650000006</v>
      </c>
      <c r="H965">
        <v>639062</v>
      </c>
      <c r="I965">
        <v>26544</v>
      </c>
      <c r="J965">
        <f t="shared" si="33"/>
        <v>37784.19492964894</v>
      </c>
      <c r="K965" s="3">
        <v>5.48</v>
      </c>
      <c r="L965" s="8">
        <f t="shared" si="34"/>
        <v>7.80053451682023</v>
      </c>
      <c r="M965" s="13">
        <f>N965*N966*N967*N968*N969*N970*N971*N972*N973*N974*N975*N976*N977*N978*N979*N980*N981</f>
        <v>1.423455203799312</v>
      </c>
      <c r="N965" s="5">
        <v>1.028262</v>
      </c>
      <c r="O965">
        <v>1.232</v>
      </c>
      <c r="P965">
        <v>3.726</v>
      </c>
      <c r="Q965">
        <v>0</v>
      </c>
      <c r="R965" s="11">
        <v>0</v>
      </c>
      <c r="S965" s="11">
        <v>0</v>
      </c>
      <c r="T965" s="9">
        <v>0</v>
      </c>
      <c r="U965">
        <v>0</v>
      </c>
      <c r="V965" s="6">
        <v>0</v>
      </c>
      <c r="W965" s="6">
        <v>0</v>
      </c>
      <c r="X965">
        <v>0</v>
      </c>
      <c r="Y965">
        <f>VLOOKUP(C965,Sheet1!$A$1:$H$52,8, FALSE)</f>
        <v>146.16666666666666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1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1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</row>
    <row r="966" spans="1:105" ht="15" x14ac:dyDescent="0.25">
      <c r="A966">
        <v>2002</v>
      </c>
      <c r="B966">
        <v>38</v>
      </c>
      <c r="C966" t="s">
        <v>31</v>
      </c>
      <c r="D966" s="2">
        <v>31.4</v>
      </c>
      <c r="E966">
        <v>81.751244</v>
      </c>
      <c r="F966">
        <v>0</v>
      </c>
      <c r="G966">
        <v>80.756518060000005</v>
      </c>
      <c r="H966">
        <v>638168</v>
      </c>
      <c r="I966">
        <v>27184</v>
      </c>
      <c r="J966">
        <f t="shared" si="33"/>
        <v>37631.660277322801</v>
      </c>
      <c r="K966" s="3">
        <v>5.45</v>
      </c>
      <c r="L966" s="8">
        <f t="shared" si="34"/>
        <v>7.544605227759317</v>
      </c>
      <c r="M966" s="13">
        <f>N966*N967*N968*N969*N970*N971*N972*N973*N974*N975*N976*N977*N978*N979*N980*N981</f>
        <v>1.3843312344512508</v>
      </c>
      <c r="N966" s="5">
        <v>1.01586</v>
      </c>
      <c r="O966">
        <v>1.25</v>
      </c>
      <c r="P966">
        <v>3.73</v>
      </c>
      <c r="Q966">
        <v>0</v>
      </c>
      <c r="R966" s="11">
        <v>0</v>
      </c>
      <c r="S966" s="11">
        <v>0</v>
      </c>
      <c r="T966" s="9">
        <v>0</v>
      </c>
      <c r="U966">
        <v>0</v>
      </c>
      <c r="V966" s="6">
        <v>0</v>
      </c>
      <c r="W966" s="6">
        <v>0</v>
      </c>
      <c r="X966">
        <v>0</v>
      </c>
      <c r="Y966">
        <f>VLOOKUP(C966,Sheet1!$A$1:$H$52,8, FALSE)</f>
        <v>146.16666666666666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1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</row>
    <row r="967" spans="1:105" ht="15" x14ac:dyDescent="0.25">
      <c r="A967">
        <v>2003</v>
      </c>
      <c r="B967">
        <v>38</v>
      </c>
      <c r="C967" t="s">
        <v>31</v>
      </c>
      <c r="D967" s="2">
        <v>31</v>
      </c>
      <c r="E967">
        <v>82.366780000000006</v>
      </c>
      <c r="F967">
        <v>0</v>
      </c>
      <c r="G967">
        <v>80.099180349999997</v>
      </c>
      <c r="H967">
        <v>638817</v>
      </c>
      <c r="I967">
        <v>29529</v>
      </c>
      <c r="J967">
        <f t="shared" si="33"/>
        <v>40239.715139990716</v>
      </c>
      <c r="K967" s="3">
        <v>5.47</v>
      </c>
      <c r="L967" s="8">
        <f t="shared" si="34"/>
        <v>7.4540702975295199</v>
      </c>
      <c r="M967" s="13">
        <f>N967*N968*N969*N970*N971*N972*N973*N974*N975*N976*N977*N978*N979*N980*N981</f>
        <v>1.3627185187439708</v>
      </c>
      <c r="N967" s="5">
        <v>1.0227010000000001</v>
      </c>
      <c r="O967">
        <v>1.28</v>
      </c>
      <c r="P967">
        <v>4.66</v>
      </c>
      <c r="Q967">
        <v>0</v>
      </c>
      <c r="R967" s="11">
        <v>0</v>
      </c>
      <c r="S967" s="11">
        <v>0</v>
      </c>
      <c r="T967" s="9">
        <v>0</v>
      </c>
      <c r="U967">
        <v>0</v>
      </c>
      <c r="V967" s="6">
        <v>0</v>
      </c>
      <c r="W967" s="6">
        <v>0</v>
      </c>
      <c r="X967">
        <v>0</v>
      </c>
      <c r="Y967">
        <f>VLOOKUP(C967,Sheet1!$A$1:$H$52,8, FALSE)</f>
        <v>146.16666666666666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1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</row>
    <row r="968" spans="1:105" ht="15" x14ac:dyDescent="0.25">
      <c r="A968">
        <v>2004</v>
      </c>
      <c r="B968">
        <v>38</v>
      </c>
      <c r="C968" t="s">
        <v>31</v>
      </c>
      <c r="D968" s="2">
        <v>29.6</v>
      </c>
      <c r="E968">
        <v>81.082258999999993</v>
      </c>
      <c r="F968">
        <v>0</v>
      </c>
      <c r="G968">
        <v>76.964537480000004</v>
      </c>
      <c r="H968">
        <v>644705</v>
      </c>
      <c r="I968">
        <v>29834</v>
      </c>
      <c r="J968">
        <f t="shared" si="33"/>
        <v>39752.913401089485</v>
      </c>
      <c r="K968" s="3">
        <v>5.69</v>
      </c>
      <c r="L968" s="8">
        <f t="shared" si="34"/>
        <v>7.581754952477012</v>
      </c>
      <c r="M968" s="13">
        <f>N968*N969*N970*N971*N972*N973*N974*N975*N976*N977*N978*N979*N980*N981</f>
        <v>1.332470114670828</v>
      </c>
      <c r="N968" s="5">
        <v>1.026772</v>
      </c>
      <c r="O968">
        <v>1.36</v>
      </c>
      <c r="P968">
        <v>4.7300000000000004</v>
      </c>
      <c r="Q968">
        <v>0</v>
      </c>
      <c r="R968" s="11">
        <v>0</v>
      </c>
      <c r="S968" s="11">
        <v>0</v>
      </c>
      <c r="T968" s="9">
        <v>0</v>
      </c>
      <c r="U968">
        <v>0</v>
      </c>
      <c r="V968" s="6">
        <v>0</v>
      </c>
      <c r="W968" s="6">
        <v>0</v>
      </c>
      <c r="X968">
        <v>0</v>
      </c>
      <c r="Y968">
        <f>VLOOKUP(C968,Sheet1!$A$1:$H$52,8, FALSE)</f>
        <v>146.16666666666666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1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</row>
    <row r="969" spans="1:105" ht="15" x14ac:dyDescent="0.25">
      <c r="A969">
        <v>2005</v>
      </c>
      <c r="B969">
        <v>38</v>
      </c>
      <c r="C969" t="s">
        <v>31</v>
      </c>
      <c r="D969" s="2">
        <v>32</v>
      </c>
      <c r="E969">
        <v>81.437098000000006</v>
      </c>
      <c r="F969">
        <v>1</v>
      </c>
      <c r="G969">
        <v>81.408481760000001</v>
      </c>
      <c r="H969">
        <v>646089</v>
      </c>
      <c r="I969">
        <v>31546</v>
      </c>
      <c r="J969">
        <f t="shared" si="33"/>
        <v>40938.107230627596</v>
      </c>
      <c r="K969" s="3">
        <v>5.92</v>
      </c>
      <c r="L969" s="8">
        <f t="shared" si="34"/>
        <v>7.6825459584516382</v>
      </c>
      <c r="M969" s="13">
        <f>N969*N970*N971*N972*N973*N974*N975*N976*N977*N978*N979*N980*N981</f>
        <v>1.2977273578465605</v>
      </c>
      <c r="N969" s="5">
        <v>1.033927</v>
      </c>
      <c r="O969">
        <v>1.54</v>
      </c>
      <c r="P969">
        <v>7.06</v>
      </c>
      <c r="Q969">
        <v>0</v>
      </c>
      <c r="R969" s="11">
        <v>0</v>
      </c>
      <c r="S969" s="11">
        <v>0</v>
      </c>
      <c r="T969" s="9">
        <v>0</v>
      </c>
      <c r="U969">
        <v>0</v>
      </c>
      <c r="V969" s="6">
        <v>0</v>
      </c>
      <c r="W969" s="6">
        <v>0</v>
      </c>
      <c r="X969">
        <v>0</v>
      </c>
      <c r="Y969">
        <f>VLOOKUP(C969,Sheet1!$A$1:$H$52,8, FALSE)</f>
        <v>146.16666666666666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1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</row>
    <row r="970" spans="1:105" ht="15" x14ac:dyDescent="0.25">
      <c r="A970">
        <v>2006</v>
      </c>
      <c r="B970">
        <v>38</v>
      </c>
      <c r="C970" t="s">
        <v>31</v>
      </c>
      <c r="D970" s="2">
        <v>30.4</v>
      </c>
      <c r="E970">
        <v>80.881156000000004</v>
      </c>
      <c r="F970">
        <v>1</v>
      </c>
      <c r="G970">
        <v>78.416835250000005</v>
      </c>
      <c r="H970">
        <v>649422</v>
      </c>
      <c r="I970">
        <v>32893</v>
      </c>
      <c r="J970">
        <f t="shared" si="33"/>
        <v>41285.454371195367</v>
      </c>
      <c r="K970" s="3">
        <v>6.21</v>
      </c>
      <c r="L970" s="8">
        <f t="shared" si="34"/>
        <v>7.7944447646953217</v>
      </c>
      <c r="M970" s="13">
        <f>N970*N971*N972*N973*N974*N975*N976*N977*N978*N979*N980*N981</f>
        <v>1.2551440844920003</v>
      </c>
      <c r="N970" s="5">
        <v>1.032259</v>
      </c>
      <c r="O970">
        <v>1.69</v>
      </c>
      <c r="P970">
        <v>7.85</v>
      </c>
      <c r="Q970">
        <v>0</v>
      </c>
      <c r="R970" s="11">
        <v>0</v>
      </c>
      <c r="S970" s="11">
        <v>0</v>
      </c>
      <c r="T970" s="9">
        <v>0</v>
      </c>
      <c r="U970">
        <v>0</v>
      </c>
      <c r="V970" s="6">
        <v>0</v>
      </c>
      <c r="W970" s="6">
        <v>0</v>
      </c>
      <c r="X970">
        <v>0</v>
      </c>
      <c r="Y970">
        <f>VLOOKUP(C970,Sheet1!$A$1:$H$52,8, FALSE)</f>
        <v>146.16666666666666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1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1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</row>
    <row r="971" spans="1:105" ht="15" x14ac:dyDescent="0.25">
      <c r="A971">
        <v>2007</v>
      </c>
      <c r="B971">
        <v>38</v>
      </c>
      <c r="C971" t="s">
        <v>31</v>
      </c>
      <c r="D971" s="2">
        <v>31</v>
      </c>
      <c r="E971">
        <v>80.626130000000003</v>
      </c>
      <c r="F971">
        <v>2</v>
      </c>
      <c r="G971">
        <v>80.706262699999996</v>
      </c>
      <c r="H971">
        <v>652822</v>
      </c>
      <c r="I971">
        <v>36283</v>
      </c>
      <c r="J971">
        <f t="shared" si="33"/>
        <v>44117.215560845914</v>
      </c>
      <c r="K971" s="3">
        <v>6.42</v>
      </c>
      <c r="L971" s="8">
        <f t="shared" si="34"/>
        <v>7.8062046661144553</v>
      </c>
      <c r="M971" s="13">
        <f>N971*N972*N973*N974*N975*N976*N977*N978*N979*N980*N981</f>
        <v>1.21591972992437</v>
      </c>
      <c r="N971" s="5">
        <v>1.028527</v>
      </c>
      <c r="O971">
        <v>1.77</v>
      </c>
      <c r="P971">
        <v>8.64</v>
      </c>
      <c r="Q971">
        <v>0</v>
      </c>
      <c r="R971" s="11">
        <v>0</v>
      </c>
      <c r="S971" s="11">
        <v>0</v>
      </c>
      <c r="T971" s="9">
        <v>0</v>
      </c>
      <c r="U971">
        <v>1</v>
      </c>
      <c r="V971" s="6">
        <v>10</v>
      </c>
      <c r="W971" s="6">
        <f>V971/AVERAGE(D954:D970)</f>
        <v>0.33563672260612049</v>
      </c>
      <c r="X971" s="7">
        <v>1</v>
      </c>
      <c r="Y971">
        <f>VLOOKUP(C971,Sheet1!$A$1:$H$52,8, FALSE)</f>
        <v>146.16666666666666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1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</row>
    <row r="972" spans="1:105" ht="15" x14ac:dyDescent="0.25">
      <c r="A972">
        <v>2008</v>
      </c>
      <c r="B972">
        <v>38</v>
      </c>
      <c r="C972" t="s">
        <v>31</v>
      </c>
      <c r="D972" s="2">
        <v>31.7</v>
      </c>
      <c r="E972">
        <v>79.511163999999994</v>
      </c>
      <c r="F972">
        <v>2</v>
      </c>
      <c r="G972">
        <v>80.687881360000006</v>
      </c>
      <c r="H972">
        <v>657569</v>
      </c>
      <c r="I972">
        <v>40384</v>
      </c>
      <c r="J972">
        <f t="shared" si="33"/>
        <v>47741.772820028797</v>
      </c>
      <c r="K972" s="3">
        <v>6.69</v>
      </c>
      <c r="L972" s="8">
        <f t="shared" si="34"/>
        <v>7.9088861966618635</v>
      </c>
      <c r="M972" s="13">
        <f>N972*N973*N974*N975*N976*N977*N978*N979*N980*N981</f>
        <v>1.1821952461377971</v>
      </c>
      <c r="N972" s="5">
        <v>1.0383910000000001</v>
      </c>
      <c r="O972">
        <v>2.0699999999999998</v>
      </c>
      <c r="P972">
        <v>13.62</v>
      </c>
      <c r="Q972">
        <v>0</v>
      </c>
      <c r="R972" s="11">
        <v>0</v>
      </c>
      <c r="S972" s="11">
        <v>0</v>
      </c>
      <c r="T972" s="9">
        <v>0</v>
      </c>
      <c r="U972">
        <v>1</v>
      </c>
      <c r="V972" s="6">
        <v>10</v>
      </c>
      <c r="W972" s="6">
        <v>0.33563672260612049</v>
      </c>
      <c r="X972" s="7">
        <v>1</v>
      </c>
      <c r="Y972">
        <f>VLOOKUP(C972,Sheet1!$A$1:$H$52,8, FALSE)</f>
        <v>146.16666666666666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1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</row>
    <row r="973" spans="1:105" ht="15" x14ac:dyDescent="0.25">
      <c r="A973">
        <v>2009</v>
      </c>
      <c r="B973">
        <v>38</v>
      </c>
      <c r="C973" t="s">
        <v>31</v>
      </c>
      <c r="D973" s="2">
        <v>31.3</v>
      </c>
      <c r="E973">
        <v>77.138829999999999</v>
      </c>
      <c r="F973">
        <v>2</v>
      </c>
      <c r="G973">
        <v>77.639942550000001</v>
      </c>
      <c r="H973">
        <v>664968</v>
      </c>
      <c r="I973">
        <v>39643</v>
      </c>
      <c r="J973">
        <f t="shared" si="33"/>
        <v>45133.06273132249</v>
      </c>
      <c r="K973" s="3">
        <v>6.63</v>
      </c>
      <c r="L973" s="8">
        <f t="shared" si="34"/>
        <v>7.5481725880651842</v>
      </c>
      <c r="M973" s="13">
        <f>N973*N974*N975*N976*N977*N978*N979*N980*N981</f>
        <v>1.1384875698439192</v>
      </c>
      <c r="N973" s="5">
        <v>0.99644500000000003</v>
      </c>
      <c r="O973">
        <v>2.21</v>
      </c>
      <c r="P973">
        <v>8.98</v>
      </c>
      <c r="Q973">
        <v>0</v>
      </c>
      <c r="R973" s="11">
        <v>0</v>
      </c>
      <c r="S973" s="11">
        <v>0</v>
      </c>
      <c r="T973" s="9">
        <v>0</v>
      </c>
      <c r="U973">
        <v>1</v>
      </c>
      <c r="V973" s="6">
        <v>10</v>
      </c>
      <c r="W973" s="6">
        <v>0.33563672260612049</v>
      </c>
      <c r="X973" s="7">
        <v>1</v>
      </c>
      <c r="Y973">
        <f>VLOOKUP(C973,Sheet1!$A$1:$H$52,8, FALSE)</f>
        <v>146.16666666666666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1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1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</row>
    <row r="974" spans="1:105" ht="15" x14ac:dyDescent="0.25">
      <c r="A974">
        <v>2010</v>
      </c>
      <c r="B974">
        <v>38</v>
      </c>
      <c r="C974" t="s">
        <v>31</v>
      </c>
      <c r="D974" s="2">
        <v>29.9</v>
      </c>
      <c r="E974">
        <v>73.596130000000002</v>
      </c>
      <c r="F974">
        <v>2</v>
      </c>
      <c r="G974">
        <v>77.717404189999996</v>
      </c>
      <c r="H974">
        <v>674715</v>
      </c>
      <c r="I974">
        <v>43492</v>
      </c>
      <c r="J974">
        <f t="shared" si="33"/>
        <v>49691.755578734126</v>
      </c>
      <c r="K974" s="3">
        <v>7.11</v>
      </c>
      <c r="L974" s="8">
        <f t="shared" si="34"/>
        <v>8.1235257556516061</v>
      </c>
      <c r="M974" s="13">
        <f>N974*N975*N976*N977*N978*N979*N980*N981</f>
        <v>1.1425493327217449</v>
      </c>
      <c r="N974" s="5">
        <v>1.0164</v>
      </c>
      <c r="O974">
        <v>2.27</v>
      </c>
      <c r="P974">
        <v>12.57</v>
      </c>
      <c r="Q974">
        <v>0</v>
      </c>
      <c r="R974" s="11">
        <v>0</v>
      </c>
      <c r="S974" s="11">
        <v>0</v>
      </c>
      <c r="T974" s="9">
        <v>0</v>
      </c>
      <c r="U974">
        <v>1</v>
      </c>
      <c r="V974" s="6">
        <v>10</v>
      </c>
      <c r="W974" s="6">
        <v>0.33563672260612049</v>
      </c>
      <c r="X974" s="7">
        <v>1</v>
      </c>
      <c r="Y974">
        <f>VLOOKUP(C974,Sheet1!$A$1:$H$52,8, FALSE)</f>
        <v>146.16666666666666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1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1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</row>
    <row r="975" spans="1:105" ht="15" x14ac:dyDescent="0.25">
      <c r="A975">
        <v>2011</v>
      </c>
      <c r="B975">
        <v>38</v>
      </c>
      <c r="C975" t="s">
        <v>31</v>
      </c>
      <c r="D975" s="2">
        <v>28.7</v>
      </c>
      <c r="E975">
        <v>70.727345999999997</v>
      </c>
      <c r="F975">
        <v>2</v>
      </c>
      <c r="G975">
        <v>78.715715869999997</v>
      </c>
      <c r="H975">
        <v>685225</v>
      </c>
      <c r="I975">
        <v>47987</v>
      </c>
      <c r="J975">
        <f t="shared" si="33"/>
        <v>53942.852055606425</v>
      </c>
      <c r="K975" s="3">
        <v>7.5</v>
      </c>
      <c r="L975" s="8">
        <f t="shared" si="34"/>
        <v>8.4308539899774573</v>
      </c>
      <c r="M975" s="13">
        <f>N975*N976*N977*N978*N979*N980*N981</f>
        <v>1.1241138653303275</v>
      </c>
      <c r="N975" s="5">
        <v>1.031568</v>
      </c>
      <c r="O975">
        <v>2.39</v>
      </c>
      <c r="P975">
        <v>18.350000000000001</v>
      </c>
      <c r="Q975">
        <v>0</v>
      </c>
      <c r="R975" s="11">
        <v>0</v>
      </c>
      <c r="S975" s="11">
        <v>0</v>
      </c>
      <c r="T975" s="9">
        <v>0</v>
      </c>
      <c r="U975">
        <v>1</v>
      </c>
      <c r="V975" s="6">
        <v>10</v>
      </c>
      <c r="W975" s="6">
        <v>0.33563672260612049</v>
      </c>
      <c r="X975" s="7">
        <v>1</v>
      </c>
      <c r="Y975">
        <f>VLOOKUP(C975,Sheet1!$A$1:$H$52,8, FALSE)</f>
        <v>146.16666666666666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1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</row>
    <row r="976" spans="1:105" ht="15" x14ac:dyDescent="0.25">
      <c r="A976">
        <v>2012</v>
      </c>
      <c r="B976">
        <v>38</v>
      </c>
      <c r="C976" t="s">
        <v>31</v>
      </c>
      <c r="D976" s="2">
        <v>29.7</v>
      </c>
      <c r="E976">
        <v>71.733278999999996</v>
      </c>
      <c r="F976">
        <v>2</v>
      </c>
      <c r="G976">
        <v>80.325207140000003</v>
      </c>
      <c r="H976">
        <v>701176</v>
      </c>
      <c r="I976">
        <v>55421</v>
      </c>
      <c r="J976">
        <f t="shared" si="33"/>
        <v>60393.027440238628</v>
      </c>
      <c r="K976" s="3">
        <v>7.83</v>
      </c>
      <c r="L976" s="8">
        <f t="shared" si="34"/>
        <v>8.5324589028900313</v>
      </c>
      <c r="M976" s="13">
        <f>N976*N977*N978*N979*N980*N981</f>
        <v>1.0897137807011534</v>
      </c>
      <c r="N976" s="5">
        <v>1.0206930000000001</v>
      </c>
      <c r="O976">
        <v>2.38</v>
      </c>
      <c r="P976">
        <v>21.03</v>
      </c>
      <c r="Q976">
        <v>0</v>
      </c>
      <c r="R976" s="11">
        <v>0</v>
      </c>
      <c r="S976" s="11">
        <v>0</v>
      </c>
      <c r="T976" s="9">
        <v>0</v>
      </c>
      <c r="U976">
        <v>1</v>
      </c>
      <c r="V976" s="6">
        <v>10</v>
      </c>
      <c r="W976" s="6">
        <v>0.33563672260612049</v>
      </c>
      <c r="X976" s="7">
        <v>1</v>
      </c>
      <c r="Y976">
        <f>VLOOKUP(C976,Sheet1!$A$1:$H$52,8, FALSE)</f>
        <v>146.16666666666666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1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1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</row>
    <row r="977" spans="1:105" ht="15" x14ac:dyDescent="0.25">
      <c r="A977">
        <v>2013</v>
      </c>
      <c r="B977">
        <v>38</v>
      </c>
      <c r="C977" t="s">
        <v>31</v>
      </c>
      <c r="D977" s="2">
        <v>29</v>
      </c>
      <c r="E977">
        <v>70.716238000000004</v>
      </c>
      <c r="F977">
        <v>2</v>
      </c>
      <c r="G977">
        <v>78.862317379999993</v>
      </c>
      <c r="H977">
        <v>722036</v>
      </c>
      <c r="I977">
        <v>53821</v>
      </c>
      <c r="J977">
        <f t="shared" si="33"/>
        <v>57460.456171558719</v>
      </c>
      <c r="K977" s="3">
        <v>8.1999999999999993</v>
      </c>
      <c r="L977" s="8">
        <f t="shared" si="34"/>
        <v>8.7544962116419516</v>
      </c>
      <c r="M977" s="13">
        <f>N977*N978*N979*N980*N981</f>
        <v>1.0676214892246283</v>
      </c>
      <c r="N977" s="5">
        <v>1.014648</v>
      </c>
      <c r="O977">
        <v>2.34</v>
      </c>
      <c r="P977">
        <v>19.260000000000002</v>
      </c>
      <c r="Q977">
        <v>0</v>
      </c>
      <c r="R977" s="11">
        <v>0</v>
      </c>
      <c r="S977" s="11">
        <v>0</v>
      </c>
      <c r="T977" s="9">
        <v>0</v>
      </c>
      <c r="U977">
        <v>1</v>
      </c>
      <c r="V977" s="6">
        <v>10</v>
      </c>
      <c r="W977" s="6">
        <v>0.33563672260612049</v>
      </c>
      <c r="X977" s="7">
        <v>1</v>
      </c>
      <c r="Y977">
        <f>VLOOKUP(C977,Sheet1!$A$1:$H$52,8, FALSE)</f>
        <v>146.16666666666666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1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</row>
    <row r="978" spans="1:105" ht="15" x14ac:dyDescent="0.25">
      <c r="A978">
        <v>2014</v>
      </c>
      <c r="B978">
        <v>38</v>
      </c>
      <c r="C978" t="s">
        <v>31</v>
      </c>
      <c r="D978" s="2">
        <v>29.2</v>
      </c>
      <c r="E978">
        <v>69.814261000000002</v>
      </c>
      <c r="F978">
        <v>2</v>
      </c>
      <c r="G978">
        <v>79.998049289999997</v>
      </c>
      <c r="H978">
        <v>737401</v>
      </c>
      <c r="I978">
        <v>56314</v>
      </c>
      <c r="J978">
        <f t="shared" si="33"/>
        <v>59254.082740217018</v>
      </c>
      <c r="K978" s="3">
        <v>8.41</v>
      </c>
      <c r="L978" s="8">
        <f t="shared" si="34"/>
        <v>8.8490754669393965</v>
      </c>
      <c r="M978" s="13">
        <f>N978*N979*N980*N981</f>
        <v>1.052208735664613</v>
      </c>
      <c r="N978" s="5">
        <v>1.016222</v>
      </c>
      <c r="O978">
        <v>2.37</v>
      </c>
      <c r="P978">
        <v>18.3</v>
      </c>
      <c r="Q978">
        <v>0</v>
      </c>
      <c r="R978" s="11">
        <v>0</v>
      </c>
      <c r="S978" s="11">
        <v>0</v>
      </c>
      <c r="T978" s="9">
        <v>0</v>
      </c>
      <c r="U978">
        <v>1</v>
      </c>
      <c r="V978" s="6">
        <v>10</v>
      </c>
      <c r="W978" s="6">
        <v>0.33563672260612049</v>
      </c>
      <c r="X978" s="7">
        <v>1</v>
      </c>
      <c r="Y978">
        <f>VLOOKUP(C978,Sheet1!$A$1:$H$52,8, FALSE)</f>
        <v>146.16666666666666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1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1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</row>
    <row r="979" spans="1:105" ht="15" x14ac:dyDescent="0.25">
      <c r="A979">
        <v>2015</v>
      </c>
      <c r="B979">
        <v>38</v>
      </c>
      <c r="C979" t="s">
        <v>31</v>
      </c>
      <c r="D979" s="2">
        <v>30.1</v>
      </c>
      <c r="E979">
        <v>70.006885999999994</v>
      </c>
      <c r="F979">
        <v>2</v>
      </c>
      <c r="G979">
        <v>76.406759609999995</v>
      </c>
      <c r="H979">
        <v>754066</v>
      </c>
      <c r="I979">
        <v>53762</v>
      </c>
      <c r="J979">
        <f t="shared" si="33"/>
        <v>55665.834873483276</v>
      </c>
      <c r="K979" s="3">
        <v>8.75</v>
      </c>
      <c r="L979" s="8">
        <f t="shared" si="34"/>
        <v>9.059857429838523</v>
      </c>
      <c r="M979" s="13">
        <f>N979*N980*N981</f>
        <v>1.0354122776958312</v>
      </c>
      <c r="N979" s="5">
        <v>1.0011859999999999</v>
      </c>
      <c r="O979">
        <v>2.2200000000000002</v>
      </c>
      <c r="P979">
        <v>9.89</v>
      </c>
      <c r="Q979">
        <v>0</v>
      </c>
      <c r="R979" s="11">
        <v>0</v>
      </c>
      <c r="S979" s="11">
        <v>0</v>
      </c>
      <c r="T979" s="9">
        <v>0</v>
      </c>
      <c r="U979">
        <v>1</v>
      </c>
      <c r="V979" s="6">
        <v>10</v>
      </c>
      <c r="W979" s="6">
        <v>0.33563672260612049</v>
      </c>
      <c r="X979" s="7">
        <v>1</v>
      </c>
      <c r="Y979">
        <f>VLOOKUP(C979,Sheet1!$A$1:$H$52,8, FALSE)</f>
        <v>146.16666666666666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1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1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</row>
    <row r="980" spans="1:105" ht="15" x14ac:dyDescent="0.25">
      <c r="A980">
        <v>2016</v>
      </c>
      <c r="B980">
        <v>38</v>
      </c>
      <c r="C980" t="s">
        <v>31</v>
      </c>
      <c r="D980" s="2">
        <v>29.3</v>
      </c>
      <c r="E980">
        <v>68.287118000000007</v>
      </c>
      <c r="F980">
        <v>2</v>
      </c>
      <c r="G980">
        <v>72.459062439999997</v>
      </c>
      <c r="H980">
        <v>754434</v>
      </c>
      <c r="I980">
        <v>51832</v>
      </c>
      <c r="J980">
        <f t="shared" si="33"/>
        <v>53603.914934418113</v>
      </c>
      <c r="K980" s="3">
        <v>8.94</v>
      </c>
      <c r="L980" s="8">
        <f t="shared" si="34"/>
        <v>9.2456204567390401</v>
      </c>
      <c r="M980" s="13">
        <f>N980*N981</f>
        <v>1.0341857334160001</v>
      </c>
      <c r="N980" s="5">
        <v>1.012616</v>
      </c>
      <c r="O980">
        <v>2.11</v>
      </c>
      <c r="P980">
        <v>8.4499999999999993</v>
      </c>
      <c r="Q980">
        <v>0</v>
      </c>
      <c r="R980" s="11">
        <v>0</v>
      </c>
      <c r="S980" s="11">
        <v>0</v>
      </c>
      <c r="T980" s="9">
        <v>0</v>
      </c>
      <c r="U980">
        <v>1</v>
      </c>
      <c r="V980" s="6">
        <v>10</v>
      </c>
      <c r="W980" s="6">
        <v>0.33563672260612049</v>
      </c>
      <c r="X980" s="7">
        <v>1</v>
      </c>
      <c r="Y980">
        <f>VLOOKUP(C980,Sheet1!$A$1:$H$52,8, FALSE)</f>
        <v>146.16666666666666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1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1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</row>
    <row r="981" spans="1:105" ht="15" x14ac:dyDescent="0.25">
      <c r="A981">
        <v>2017</v>
      </c>
      <c r="B981">
        <v>38</v>
      </c>
      <c r="C981" t="s">
        <v>31</v>
      </c>
      <c r="D981" s="2">
        <v>29.3</v>
      </c>
      <c r="E981">
        <v>65.414620999999997</v>
      </c>
      <c r="F981">
        <v>2</v>
      </c>
      <c r="G981">
        <v>74.869936030000005</v>
      </c>
      <c r="H981">
        <v>754942</v>
      </c>
      <c r="I981">
        <v>52736</v>
      </c>
      <c r="J981">
        <f t="shared" si="33"/>
        <v>53859.329535999997</v>
      </c>
      <c r="K981" s="3">
        <v>8.7799999999999994</v>
      </c>
      <c r="L981" s="8">
        <f t="shared" si="34"/>
        <v>8.9670227799999989</v>
      </c>
      <c r="M981" s="13">
        <f>N981</f>
        <v>1.021301</v>
      </c>
      <c r="N981" s="5">
        <v>1.021301</v>
      </c>
      <c r="O981">
        <v>2.06</v>
      </c>
      <c r="P981">
        <v>11</v>
      </c>
      <c r="Q981">
        <v>0</v>
      </c>
      <c r="R981" s="11">
        <v>0</v>
      </c>
      <c r="S981" s="11">
        <v>0</v>
      </c>
      <c r="T981" s="9">
        <v>0</v>
      </c>
      <c r="U981">
        <v>1</v>
      </c>
      <c r="V981" s="6">
        <v>10</v>
      </c>
      <c r="W981" s="6">
        <v>0.33563672260612049</v>
      </c>
      <c r="X981" s="7">
        <v>1</v>
      </c>
      <c r="Y981">
        <f>VLOOKUP(C981,Sheet1!$A$1:$H$52,8, FALSE)</f>
        <v>146.16666666666666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1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</row>
    <row r="982" spans="1:105" ht="15" x14ac:dyDescent="0.25">
      <c r="A982">
        <v>1990</v>
      </c>
      <c r="B982">
        <v>39</v>
      </c>
      <c r="C982" t="s">
        <v>32</v>
      </c>
      <c r="D982" s="2">
        <v>110.9</v>
      </c>
      <c r="E982">
        <v>70.37039</v>
      </c>
      <c r="F982">
        <v>0</v>
      </c>
      <c r="G982">
        <v>22.552103689999999</v>
      </c>
      <c r="H982">
        <v>10864162</v>
      </c>
      <c r="I982">
        <v>18683</v>
      </c>
      <c r="J982">
        <f t="shared" si="33"/>
        <v>35049.886752635481</v>
      </c>
      <c r="K982" s="3">
        <v>5.89</v>
      </c>
      <c r="L982" s="8">
        <f t="shared" si="34"/>
        <v>11.049822457475939</v>
      </c>
      <c r="M982" s="13">
        <f>N982*N983*N984*N985*N986*N987*N988*N989*N990*N991*N992*N993*N994*N995*N996*N997*N998*N999*N1000*N1001*N1002*N1003*N1004*N1005*N1006*N1007*N1008*N1009</f>
        <v>1.8760309775001593</v>
      </c>
      <c r="N982" s="5">
        <v>1</v>
      </c>
      <c r="O982">
        <v>1.4550000000000001</v>
      </c>
      <c r="P982">
        <v>3.319</v>
      </c>
      <c r="Q982">
        <v>0</v>
      </c>
      <c r="R982" s="11">
        <v>0</v>
      </c>
      <c r="S982" s="11">
        <v>0</v>
      </c>
      <c r="T982" s="9">
        <v>0</v>
      </c>
      <c r="U982">
        <v>0</v>
      </c>
      <c r="V982" s="6">
        <v>0</v>
      </c>
      <c r="W982" s="6">
        <v>0</v>
      </c>
      <c r="X982">
        <v>0</v>
      </c>
      <c r="Y982">
        <f>VLOOKUP(C982,Sheet1!$A$1:$H$52,8, FALSE)</f>
        <v>24.5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1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</row>
    <row r="983" spans="1:105" ht="15" x14ac:dyDescent="0.25">
      <c r="A983">
        <v>1991</v>
      </c>
      <c r="B983">
        <v>39</v>
      </c>
      <c r="C983" t="s">
        <v>32</v>
      </c>
      <c r="D983" s="2">
        <v>113.4</v>
      </c>
      <c r="E983">
        <v>69.425725999999997</v>
      </c>
      <c r="F983">
        <v>0</v>
      </c>
      <c r="G983">
        <v>22.244304459999999</v>
      </c>
      <c r="H983">
        <v>10945762</v>
      </c>
      <c r="I983">
        <v>18973</v>
      </c>
      <c r="J983">
        <f t="shared" si="33"/>
        <v>35593.935736110521</v>
      </c>
      <c r="K983" s="3">
        <v>6.11</v>
      </c>
      <c r="L983" s="8">
        <f t="shared" si="34"/>
        <v>11.462549272525974</v>
      </c>
      <c r="M983" s="14">
        <f>N983*N984*N985*N986*N987*N988*N989*N990*N991*N992*N993*N994*N995*N996*N997*N998*N999*N1000*N1001*N1002*N1003*N1004*N1005*N1006*N1007*N1008*N1009</f>
        <v>1.8760309775001593</v>
      </c>
      <c r="N983" s="5">
        <v>1.0423500000000001</v>
      </c>
      <c r="O983">
        <v>1.4470000000000001</v>
      </c>
      <c r="P983">
        <v>2.4649999999999999</v>
      </c>
      <c r="Q983">
        <v>0</v>
      </c>
      <c r="R983" s="11">
        <v>0</v>
      </c>
      <c r="S983" s="11">
        <v>0</v>
      </c>
      <c r="T983" s="9">
        <v>0</v>
      </c>
      <c r="U983">
        <v>0</v>
      </c>
      <c r="V983" s="6">
        <v>0</v>
      </c>
      <c r="W983" s="6">
        <v>0</v>
      </c>
      <c r="X983">
        <v>0</v>
      </c>
      <c r="Y983">
        <f>VLOOKUP(C983,Sheet1!$A$1:$H$52,8, FALSE)</f>
        <v>24.5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1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</row>
    <row r="984" spans="1:105" ht="15" x14ac:dyDescent="0.25">
      <c r="A984">
        <v>1992</v>
      </c>
      <c r="B984">
        <v>39</v>
      </c>
      <c r="C984" t="s">
        <v>32</v>
      </c>
      <c r="D984" s="2">
        <v>115.2</v>
      </c>
      <c r="E984">
        <v>68.996728000000004</v>
      </c>
      <c r="F984">
        <v>0</v>
      </c>
      <c r="G984">
        <v>22.456073400000001</v>
      </c>
      <c r="H984">
        <v>11029431</v>
      </c>
      <c r="I984">
        <v>20056</v>
      </c>
      <c r="J984">
        <f t="shared" si="33"/>
        <v>36096.970580652567</v>
      </c>
      <c r="K984" s="3">
        <v>6.06</v>
      </c>
      <c r="L984" s="8">
        <f t="shared" si="34"/>
        <v>10.906842925745639</v>
      </c>
      <c r="M984" s="13">
        <f>N984*N985*N986*N987*N988*N989*N990*N991*N992*N993*N994*N995*N996*N997*N998*N999*N1000*N1001*N1002*N1003*N1004*N1005*N1006*N1007*N1008*N1009</f>
        <v>1.799809063654396</v>
      </c>
      <c r="N984" s="5">
        <v>1.0302880000000001</v>
      </c>
      <c r="O984">
        <v>1.4119999999999999</v>
      </c>
      <c r="P984">
        <v>2.4750000000000001</v>
      </c>
      <c r="Q984">
        <v>0</v>
      </c>
      <c r="R984" s="11">
        <v>0</v>
      </c>
      <c r="S984" s="11">
        <v>0</v>
      </c>
      <c r="T984" s="9">
        <v>0</v>
      </c>
      <c r="U984">
        <v>0</v>
      </c>
      <c r="V984" s="6">
        <v>0</v>
      </c>
      <c r="W984" s="6">
        <v>0</v>
      </c>
      <c r="X984">
        <v>0</v>
      </c>
      <c r="Y984">
        <f>VLOOKUP(C984,Sheet1!$A$1:$H$52,8, FALSE)</f>
        <v>24.5</v>
      </c>
      <c r="Z984">
        <v>0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1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</row>
    <row r="985" spans="1:105" ht="15" x14ac:dyDescent="0.25">
      <c r="A985">
        <v>1993</v>
      </c>
      <c r="B985">
        <v>39</v>
      </c>
      <c r="C985" t="s">
        <v>32</v>
      </c>
      <c r="D985" s="2">
        <v>118</v>
      </c>
      <c r="E985">
        <v>70.739317</v>
      </c>
      <c r="F985">
        <v>0</v>
      </c>
      <c r="G985">
        <v>22.73367661</v>
      </c>
      <c r="H985">
        <v>11101140</v>
      </c>
      <c r="I985">
        <v>20752</v>
      </c>
      <c r="J985">
        <f t="shared" si="33"/>
        <v>36251.647780966108</v>
      </c>
      <c r="K985" s="3">
        <v>6.22</v>
      </c>
      <c r="L985" s="8">
        <f t="shared" si="34"/>
        <v>10.865711699961892</v>
      </c>
      <c r="M985" s="13">
        <f>N985*N986*N987*N988*N989*N990*N991*N992*N993*N994*N995*N996*N997*N998*N999*N1000*N1001*N1002*N1003*N1004*N1005*N1006*N1007*N1008*N1009</f>
        <v>1.7468989871321372</v>
      </c>
      <c r="N985" s="5">
        <v>1.029517</v>
      </c>
      <c r="O985">
        <v>1.385</v>
      </c>
      <c r="P985">
        <v>2.3620000000000001</v>
      </c>
      <c r="Q985">
        <v>0</v>
      </c>
      <c r="R985" s="11">
        <v>0</v>
      </c>
      <c r="S985" s="11">
        <v>0</v>
      </c>
      <c r="T985" s="9">
        <v>0</v>
      </c>
      <c r="U985">
        <v>0</v>
      </c>
      <c r="V985" s="6">
        <v>0</v>
      </c>
      <c r="W985" s="6">
        <v>0</v>
      </c>
      <c r="X985">
        <v>0</v>
      </c>
      <c r="Y985">
        <f>VLOOKUP(C985,Sheet1!$A$1:$H$52,8, FALSE)</f>
        <v>24.5</v>
      </c>
      <c r="Z985">
        <v>0</v>
      </c>
      <c r="AA985">
        <v>0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1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</row>
    <row r="986" spans="1:105" ht="15" x14ac:dyDescent="0.25">
      <c r="A986">
        <v>1994</v>
      </c>
      <c r="B986">
        <v>39</v>
      </c>
      <c r="C986" t="s">
        <v>32</v>
      </c>
      <c r="D986" s="2">
        <v>114.3</v>
      </c>
      <c r="E986">
        <v>69.421419</v>
      </c>
      <c r="F986">
        <v>0</v>
      </c>
      <c r="G986">
        <v>22.29713641</v>
      </c>
      <c r="H986">
        <v>11152454</v>
      </c>
      <c r="I986">
        <v>21816</v>
      </c>
      <c r="J986">
        <f t="shared" si="33"/>
        <v>37017.696942619419</v>
      </c>
      <c r="K986" s="3">
        <v>6.19</v>
      </c>
      <c r="L986" s="8">
        <f t="shared" si="34"/>
        <v>10.503279431372123</v>
      </c>
      <c r="M986" s="13">
        <f>N986*N987*N988*N989*N990*N991*N992*N993*N994*N995*N996*N997*N998*N999*N1000*N1001*N1002*N1003*N1004*N1005*N1006*N1007*N1008*N1009</f>
        <v>1.6968141246158517</v>
      </c>
      <c r="N986" s="5">
        <v>1.0260739999999999</v>
      </c>
      <c r="O986">
        <v>1.355</v>
      </c>
      <c r="P986">
        <v>2.4089999999999998</v>
      </c>
      <c r="Q986">
        <v>0</v>
      </c>
      <c r="R986" s="11">
        <v>0</v>
      </c>
      <c r="S986" s="11">
        <v>0</v>
      </c>
      <c r="T986" s="9">
        <v>0</v>
      </c>
      <c r="U986">
        <v>0</v>
      </c>
      <c r="V986" s="6">
        <v>0</v>
      </c>
      <c r="W986" s="6">
        <v>0</v>
      </c>
      <c r="X986">
        <v>0</v>
      </c>
      <c r="Y986">
        <f>VLOOKUP(C986,Sheet1!$A$1:$H$52,8, FALSE)</f>
        <v>24.5</v>
      </c>
      <c r="Z986">
        <v>0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1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</row>
    <row r="987" spans="1:105" ht="15" x14ac:dyDescent="0.25">
      <c r="A987">
        <v>1995</v>
      </c>
      <c r="B987">
        <v>39</v>
      </c>
      <c r="C987" t="s">
        <v>32</v>
      </c>
      <c r="D987" s="2">
        <v>115.4</v>
      </c>
      <c r="E987">
        <v>68.153762</v>
      </c>
      <c r="F987">
        <v>0</v>
      </c>
      <c r="G987">
        <v>22.405797020000001</v>
      </c>
      <c r="H987">
        <v>11202751</v>
      </c>
      <c r="I987">
        <v>22771</v>
      </c>
      <c r="J987">
        <f t="shared" si="33"/>
        <v>37656.303962119258</v>
      </c>
      <c r="K987" s="3">
        <v>6.24</v>
      </c>
      <c r="L987" s="8">
        <f t="shared" si="34"/>
        <v>10.31906094258593</v>
      </c>
      <c r="M987" s="13">
        <f>N987*N988*N989*N990*N991*N992*N993*N994*N995*N996*N997*N998*N999*N1000*N1001*N1002*N1003*N1004*N1005*N1006*N1007*N1008*N1009</f>
        <v>1.6536956638759501</v>
      </c>
      <c r="N987" s="5">
        <v>1.028054</v>
      </c>
      <c r="O987">
        <v>1.3180000000000001</v>
      </c>
      <c r="P987">
        <v>2.5859999999999999</v>
      </c>
      <c r="Q987">
        <v>0</v>
      </c>
      <c r="R987" s="11">
        <v>0</v>
      </c>
      <c r="S987" s="11">
        <v>0</v>
      </c>
      <c r="T987" s="9">
        <v>0</v>
      </c>
      <c r="U987">
        <v>0</v>
      </c>
      <c r="V987" s="6">
        <v>0</v>
      </c>
      <c r="W987" s="6">
        <v>0</v>
      </c>
      <c r="X987">
        <v>0</v>
      </c>
      <c r="Y987">
        <f>VLOOKUP(C987,Sheet1!$A$1:$H$52,8, FALSE)</f>
        <v>24.5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1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</row>
    <row r="988" spans="1:105" ht="15" x14ac:dyDescent="0.25">
      <c r="A988">
        <v>1996</v>
      </c>
      <c r="B988">
        <v>39</v>
      </c>
      <c r="C988" t="s">
        <v>32</v>
      </c>
      <c r="D988" s="2">
        <v>123</v>
      </c>
      <c r="E988">
        <v>68.739615000000001</v>
      </c>
      <c r="F988">
        <v>0</v>
      </c>
      <c r="G988">
        <v>23.430218360000001</v>
      </c>
      <c r="H988">
        <v>11242827</v>
      </c>
      <c r="I988">
        <v>23762</v>
      </c>
      <c r="J988">
        <f t="shared" si="33"/>
        <v>38222.813553587956</v>
      </c>
      <c r="K988" s="3">
        <v>6.3</v>
      </c>
      <c r="L988" s="8">
        <f t="shared" si="34"/>
        <v>10.133983898140061</v>
      </c>
      <c r="M988" s="13">
        <f>N988*N989*N990*N991*N992*N993*N994*N995*N996*N997*N998*N999*N1000*N1001*N1002*N1003*N1004*N1005*N1006*N1007*N1008*N1009</f>
        <v>1.6085688727206446</v>
      </c>
      <c r="N988" s="5">
        <v>1.029312</v>
      </c>
      <c r="O988">
        <v>1.2889999999999999</v>
      </c>
      <c r="P988">
        <v>3.0339999999999998</v>
      </c>
      <c r="Q988">
        <v>0</v>
      </c>
      <c r="R988" s="11">
        <v>0</v>
      </c>
      <c r="S988" s="11">
        <v>0</v>
      </c>
      <c r="T988" s="9">
        <v>0</v>
      </c>
      <c r="U988">
        <v>0</v>
      </c>
      <c r="V988" s="6">
        <v>0</v>
      </c>
      <c r="W988" s="6">
        <v>0</v>
      </c>
      <c r="X988">
        <v>0</v>
      </c>
      <c r="Y988">
        <f>VLOOKUP(C988,Sheet1!$A$1:$H$52,8, FALSE)</f>
        <v>24.5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1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</row>
    <row r="989" spans="1:105" ht="15" x14ac:dyDescent="0.25">
      <c r="A989">
        <v>1997</v>
      </c>
      <c r="B989">
        <v>39</v>
      </c>
      <c r="C989" t="s">
        <v>32</v>
      </c>
      <c r="D989" s="2">
        <v>120</v>
      </c>
      <c r="E989">
        <v>68.028514999999999</v>
      </c>
      <c r="F989">
        <v>0</v>
      </c>
      <c r="G989">
        <v>22.955307609999998</v>
      </c>
      <c r="H989">
        <v>11277357</v>
      </c>
      <c r="I989">
        <v>25078</v>
      </c>
      <c r="J989">
        <f t="shared" si="33"/>
        <v>39190.925773806499</v>
      </c>
      <c r="K989" s="3">
        <v>6.25</v>
      </c>
      <c r="L989" s="8">
        <f t="shared" si="34"/>
        <v>9.7672575997404341</v>
      </c>
      <c r="M989" s="13">
        <f>N989*N990*N991*N992*N993*N994*N995*N996*N997*N998*N999*N1000*N1001*N1002*N1003*N1004*N1005*N1006*N1007*N1008*N1009</f>
        <v>1.5627612159584694</v>
      </c>
      <c r="N989" s="5">
        <v>1.023377</v>
      </c>
      <c r="O989">
        <v>1.2729999999999999</v>
      </c>
      <c r="P989">
        <v>2.7879999999999998</v>
      </c>
      <c r="Q989">
        <v>0</v>
      </c>
      <c r="R989" s="11">
        <v>0</v>
      </c>
      <c r="S989" s="11">
        <v>0</v>
      </c>
      <c r="T989" s="9">
        <v>0</v>
      </c>
      <c r="U989">
        <v>0</v>
      </c>
      <c r="V989" s="6">
        <v>0</v>
      </c>
      <c r="W989" s="6">
        <v>0</v>
      </c>
      <c r="X989">
        <v>0</v>
      </c>
      <c r="Y989">
        <f>VLOOKUP(C989,Sheet1!$A$1:$H$52,8, FALSE)</f>
        <v>24.5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1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</row>
    <row r="990" spans="1:105" ht="15" x14ac:dyDescent="0.25">
      <c r="A990">
        <v>1998</v>
      </c>
      <c r="B990">
        <v>39</v>
      </c>
      <c r="C990" t="s">
        <v>32</v>
      </c>
      <c r="D990" s="2">
        <v>124.4</v>
      </c>
      <c r="E990">
        <v>68.551967000000005</v>
      </c>
      <c r="F990">
        <v>0</v>
      </c>
      <c r="G990">
        <v>22.736515560000001</v>
      </c>
      <c r="H990">
        <v>11311536</v>
      </c>
      <c r="I990">
        <v>26454</v>
      </c>
      <c r="J990">
        <f t="shared" si="33"/>
        <v>40396.926261744535</v>
      </c>
      <c r="K990" s="3">
        <v>6.38</v>
      </c>
      <c r="L990" s="8">
        <f t="shared" si="34"/>
        <v>9.7426623402861612</v>
      </c>
      <c r="M990" s="13">
        <f>N990*N991*N992*N993*N994*N995*N996*N997*N998*N999*N1000*N1001*N1002*N1003*N1004*N1005*N1006*N1007*N1008*N1009</f>
        <v>1.5270630627407777</v>
      </c>
      <c r="N990" s="5">
        <v>1.015523</v>
      </c>
      <c r="O990">
        <v>1.252</v>
      </c>
      <c r="P990">
        <v>2.0790000000000002</v>
      </c>
      <c r="Q990">
        <v>0</v>
      </c>
      <c r="R990" s="11">
        <v>0</v>
      </c>
      <c r="S990" s="11">
        <v>0</v>
      </c>
      <c r="T990" s="9">
        <v>0</v>
      </c>
      <c r="U990">
        <v>0</v>
      </c>
      <c r="V990" s="6">
        <v>0</v>
      </c>
      <c r="W990" s="6">
        <v>0</v>
      </c>
      <c r="X990">
        <v>0</v>
      </c>
      <c r="Y990">
        <f>VLOOKUP(C990,Sheet1!$A$1:$H$52,8, FALSE)</f>
        <v>24.5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1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</row>
    <row r="991" spans="1:105" ht="15" x14ac:dyDescent="0.25">
      <c r="A991">
        <v>1999</v>
      </c>
      <c r="B991">
        <v>39</v>
      </c>
      <c r="C991" t="s">
        <v>32</v>
      </c>
      <c r="D991" s="2">
        <v>119.7</v>
      </c>
      <c r="E991">
        <v>67.658012999999997</v>
      </c>
      <c r="F991">
        <v>0</v>
      </c>
      <c r="G991">
        <v>22.61461486</v>
      </c>
      <c r="H991">
        <v>11335454</v>
      </c>
      <c r="I991">
        <v>27277</v>
      </c>
      <c r="J991">
        <f t="shared" si="33"/>
        <v>41016.992389517742</v>
      </c>
      <c r="K991" s="3">
        <v>6.4</v>
      </c>
      <c r="L991" s="8">
        <f t="shared" si="34"/>
        <v>9.6238131500133282</v>
      </c>
      <c r="M991" s="13">
        <f>N991*N992*N993*N994*N995*N996*N997*N998*N999*N1000*N1001*N1002*N1003*N1004*N1005*N1006*N1007*N1008*N1009</f>
        <v>1.5037208046895825</v>
      </c>
      <c r="N991" s="5">
        <v>1.0218799999999999</v>
      </c>
      <c r="O991">
        <v>1.216</v>
      </c>
      <c r="P991">
        <v>2.4359999999999999</v>
      </c>
      <c r="Q991">
        <v>0</v>
      </c>
      <c r="R991" s="11">
        <v>0</v>
      </c>
      <c r="S991" s="11">
        <v>0</v>
      </c>
      <c r="T991" s="9">
        <v>0</v>
      </c>
      <c r="U991">
        <v>0</v>
      </c>
      <c r="V991" s="6">
        <v>0</v>
      </c>
      <c r="W991" s="6">
        <v>0</v>
      </c>
      <c r="X991">
        <v>0</v>
      </c>
      <c r="Y991">
        <f>VLOOKUP(C991,Sheet1!$A$1:$H$52,8, FALSE)</f>
        <v>24.5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1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</row>
    <row r="992" spans="1:105" ht="15" x14ac:dyDescent="0.25">
      <c r="A992">
        <v>2000</v>
      </c>
      <c r="B992">
        <v>39</v>
      </c>
      <c r="C992" t="s">
        <v>32</v>
      </c>
      <c r="D992" s="2">
        <v>126</v>
      </c>
      <c r="E992">
        <v>67.977205999999995</v>
      </c>
      <c r="F992">
        <v>0</v>
      </c>
      <c r="G992">
        <v>23.214580789999999</v>
      </c>
      <c r="H992">
        <v>11363543</v>
      </c>
      <c r="I992">
        <v>28671</v>
      </c>
      <c r="J992">
        <f t="shared" si="33"/>
        <v>42190.060663928278</v>
      </c>
      <c r="K992" s="3">
        <v>6.41</v>
      </c>
      <c r="L992" s="8">
        <f t="shared" si="34"/>
        <v>9.4324679591147937</v>
      </c>
      <c r="M992" s="13">
        <f>N992*N993*N994*N995*N996*N997*N998*N999*N1000*N1001*N1002*N1003*N1004*N1005*N1006*N1007*N1008*N1009</f>
        <v>1.4715238625764109</v>
      </c>
      <c r="N992" s="5">
        <v>1.0337689999999999</v>
      </c>
      <c r="O992">
        <v>1.2</v>
      </c>
      <c r="P992">
        <v>4.2939999999999996</v>
      </c>
      <c r="Q992">
        <v>0</v>
      </c>
      <c r="R992" s="11">
        <v>0</v>
      </c>
      <c r="S992" s="11">
        <v>0</v>
      </c>
      <c r="T992" s="9">
        <v>0</v>
      </c>
      <c r="U992">
        <v>0</v>
      </c>
      <c r="V992" s="6">
        <v>0</v>
      </c>
      <c r="W992" s="6">
        <v>0</v>
      </c>
      <c r="X992">
        <v>0</v>
      </c>
      <c r="Y992">
        <f>VLOOKUP(C992,Sheet1!$A$1:$H$52,8, FALSE)</f>
        <v>24.5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1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</row>
    <row r="993" spans="1:105" ht="15" x14ac:dyDescent="0.25">
      <c r="A993">
        <v>2001</v>
      </c>
      <c r="B993">
        <v>39</v>
      </c>
      <c r="C993" t="s">
        <v>32</v>
      </c>
      <c r="D993" s="2">
        <v>119.4</v>
      </c>
      <c r="E993">
        <v>68.659413999999998</v>
      </c>
      <c r="F993">
        <v>0</v>
      </c>
      <c r="G993">
        <v>22.232993910000001</v>
      </c>
      <c r="H993">
        <v>11387404</v>
      </c>
      <c r="I993">
        <v>29378</v>
      </c>
      <c r="J993">
        <f t="shared" si="33"/>
        <v>41818.26697721619</v>
      </c>
      <c r="K993" s="3">
        <v>6.62</v>
      </c>
      <c r="L993" s="8">
        <f t="shared" si="34"/>
        <v>9.4232734491514449</v>
      </c>
      <c r="M993" s="13">
        <f>N993*N994*N995*N996*N997*N998*N999*N1000*N1001*N1002*N1003*N1004*N1005*N1006*N1007*N1008*N1009</f>
        <v>1.423455203799312</v>
      </c>
      <c r="N993" s="5">
        <v>1.028262</v>
      </c>
      <c r="O993">
        <v>1.232</v>
      </c>
      <c r="P993">
        <v>3.726</v>
      </c>
      <c r="Q993">
        <v>0</v>
      </c>
      <c r="R993" s="11">
        <v>0</v>
      </c>
      <c r="S993" s="11">
        <v>0</v>
      </c>
      <c r="T993" s="9">
        <v>0</v>
      </c>
      <c r="U993">
        <v>0</v>
      </c>
      <c r="V993" s="6">
        <v>0</v>
      </c>
      <c r="W993" s="6">
        <v>0</v>
      </c>
      <c r="X993">
        <v>0</v>
      </c>
      <c r="Y993">
        <f>VLOOKUP(C993,Sheet1!$A$1:$H$52,8, FALSE)</f>
        <v>24.5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1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1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</row>
    <row r="994" spans="1:105" ht="15" x14ac:dyDescent="0.25">
      <c r="A994">
        <v>2002</v>
      </c>
      <c r="B994">
        <v>39</v>
      </c>
      <c r="C994" t="s">
        <v>32</v>
      </c>
      <c r="D994" s="2">
        <v>125.9</v>
      </c>
      <c r="E994">
        <v>70.145589000000001</v>
      </c>
      <c r="F994">
        <v>0</v>
      </c>
      <c r="G994">
        <v>22.743373040000002</v>
      </c>
      <c r="H994">
        <v>11407889</v>
      </c>
      <c r="I994">
        <v>29773</v>
      </c>
      <c r="J994">
        <f t="shared" si="33"/>
        <v>41215.693843317094</v>
      </c>
      <c r="K994" s="3">
        <v>6.77</v>
      </c>
      <c r="L994" s="8">
        <f t="shared" si="34"/>
        <v>9.3719224572349678</v>
      </c>
      <c r="M994" s="13">
        <f>N994*N995*N996*N997*N998*N999*N1000*N1001*N1002*N1003*N1004*N1005*N1006*N1007*N1008*N1009</f>
        <v>1.3843312344512508</v>
      </c>
      <c r="N994" s="5">
        <v>1.01586</v>
      </c>
      <c r="O994">
        <v>1.25</v>
      </c>
      <c r="P994">
        <v>3.73</v>
      </c>
      <c r="Q994">
        <v>0</v>
      </c>
      <c r="R994" s="11">
        <v>0</v>
      </c>
      <c r="S994" s="11">
        <v>0</v>
      </c>
      <c r="T994" s="9">
        <v>0</v>
      </c>
      <c r="U994">
        <v>0</v>
      </c>
      <c r="V994" s="6">
        <v>0</v>
      </c>
      <c r="W994" s="6">
        <v>0</v>
      </c>
      <c r="X994">
        <v>0</v>
      </c>
      <c r="Y994">
        <f>VLOOKUP(C994,Sheet1!$A$1:$H$52,8, FALSE)</f>
        <v>24.5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1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</row>
    <row r="995" spans="1:105" ht="15" x14ac:dyDescent="0.25">
      <c r="A995">
        <v>2003</v>
      </c>
      <c r="B995">
        <v>39</v>
      </c>
      <c r="C995" t="s">
        <v>32</v>
      </c>
      <c r="D995" s="2">
        <v>130</v>
      </c>
      <c r="E995">
        <v>70.819073000000003</v>
      </c>
      <c r="F995">
        <v>0</v>
      </c>
      <c r="G995">
        <v>23.392546159999998</v>
      </c>
      <c r="H995">
        <v>11434788</v>
      </c>
      <c r="I995">
        <v>30574</v>
      </c>
      <c r="J995">
        <f t="shared" si="33"/>
        <v>41663.755992078164</v>
      </c>
      <c r="K995" s="3">
        <v>6.73</v>
      </c>
      <c r="L995" s="8">
        <f t="shared" si="34"/>
        <v>9.1710956311469243</v>
      </c>
      <c r="M995" s="13">
        <f>N995*N996*N997*N998*N999*N1000*N1001*N1002*N1003*N1004*N1005*N1006*N1007*N1008*N1009</f>
        <v>1.3627185187439708</v>
      </c>
      <c r="N995" s="5">
        <v>1.0227010000000001</v>
      </c>
      <c r="O995">
        <v>1.28</v>
      </c>
      <c r="P995">
        <v>4.66</v>
      </c>
      <c r="Q995">
        <v>0</v>
      </c>
      <c r="R995" s="11">
        <v>0</v>
      </c>
      <c r="S995" s="11">
        <v>0</v>
      </c>
      <c r="T995" s="9">
        <v>0</v>
      </c>
      <c r="U995">
        <v>0</v>
      </c>
      <c r="V995" s="6">
        <v>0</v>
      </c>
      <c r="W995" s="6">
        <v>0</v>
      </c>
      <c r="X995">
        <v>0</v>
      </c>
      <c r="Y995">
        <f>VLOOKUP(C995,Sheet1!$A$1:$H$52,8, FALSE)</f>
        <v>24.5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1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1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</row>
    <row r="996" spans="1:105" ht="15" x14ac:dyDescent="0.25">
      <c r="A996">
        <v>2004</v>
      </c>
      <c r="B996">
        <v>39</v>
      </c>
      <c r="C996" t="s">
        <v>32</v>
      </c>
      <c r="D996" s="2">
        <v>125.7</v>
      </c>
      <c r="E996">
        <v>69.239063000000002</v>
      </c>
      <c r="F996">
        <v>1</v>
      </c>
      <c r="G996">
        <v>22.912616010000001</v>
      </c>
      <c r="H996">
        <v>11452251</v>
      </c>
      <c r="I996">
        <v>31690</v>
      </c>
      <c r="J996">
        <f t="shared" si="33"/>
        <v>42225.977933918541</v>
      </c>
      <c r="K996" s="3">
        <v>6.89</v>
      </c>
      <c r="L996" s="8">
        <f t="shared" si="34"/>
        <v>9.1807190900820039</v>
      </c>
      <c r="M996" s="13">
        <f>N996*N997*N998*N999*N1000*N1001*N1002*N1003*N1004*N1005*N1006*N1007*N1008*N1009</f>
        <v>1.332470114670828</v>
      </c>
      <c r="N996" s="5">
        <v>1.026772</v>
      </c>
      <c r="O996">
        <v>1.36</v>
      </c>
      <c r="P996">
        <v>4.7300000000000004</v>
      </c>
      <c r="Q996">
        <v>0</v>
      </c>
      <c r="R996" s="11">
        <v>0</v>
      </c>
      <c r="S996" s="11">
        <v>0</v>
      </c>
      <c r="T996" s="9">
        <v>0</v>
      </c>
      <c r="U996">
        <v>0</v>
      </c>
      <c r="V996" s="6">
        <v>0</v>
      </c>
      <c r="W996" s="6">
        <v>0</v>
      </c>
      <c r="X996">
        <v>0</v>
      </c>
      <c r="Y996">
        <f>VLOOKUP(C996,Sheet1!$A$1:$H$52,8, FALSE)</f>
        <v>24.5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1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</row>
    <row r="997" spans="1:105" ht="15" x14ac:dyDescent="0.25">
      <c r="A997">
        <v>2005</v>
      </c>
      <c r="B997">
        <v>39</v>
      </c>
      <c r="C997" t="s">
        <v>32</v>
      </c>
      <c r="D997" s="2">
        <v>134.30000000000001</v>
      </c>
      <c r="E997">
        <v>70.303337999999997</v>
      </c>
      <c r="F997">
        <v>1</v>
      </c>
      <c r="G997">
        <v>23.603688080000001</v>
      </c>
      <c r="H997">
        <v>11463320</v>
      </c>
      <c r="I997">
        <v>32577</v>
      </c>
      <c r="J997">
        <f t="shared" si="33"/>
        <v>42276.064136567402</v>
      </c>
      <c r="K997" s="3">
        <v>7.08</v>
      </c>
      <c r="L997" s="8">
        <f t="shared" si="34"/>
        <v>9.1879096935536477</v>
      </c>
      <c r="M997" s="13">
        <f>N997*N998*N999*N1000*N1001*N1002*N1003*N1004*N1005*N1006*N1007*N1008*N1009</f>
        <v>1.2977273578465605</v>
      </c>
      <c r="N997" s="5">
        <v>1.033927</v>
      </c>
      <c r="O997">
        <v>1.54</v>
      </c>
      <c r="P997">
        <v>7.06</v>
      </c>
      <c r="Q997">
        <v>0</v>
      </c>
      <c r="R997" s="11">
        <v>0</v>
      </c>
      <c r="S997" s="11">
        <v>0</v>
      </c>
      <c r="T997" s="9">
        <v>0</v>
      </c>
      <c r="U997">
        <v>0</v>
      </c>
      <c r="V997" s="6">
        <v>0</v>
      </c>
      <c r="W997" s="6">
        <v>0</v>
      </c>
      <c r="X997">
        <v>0</v>
      </c>
      <c r="Y997">
        <f>VLOOKUP(C997,Sheet1!$A$1:$H$52,8, FALSE)</f>
        <v>24.5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1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1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</row>
    <row r="998" spans="1:105" ht="15" x14ac:dyDescent="0.25">
      <c r="A998">
        <v>2006</v>
      </c>
      <c r="B998">
        <v>39</v>
      </c>
      <c r="C998" t="s">
        <v>32</v>
      </c>
      <c r="D998" s="2">
        <v>130.30000000000001</v>
      </c>
      <c r="E998">
        <v>69.940021999999999</v>
      </c>
      <c r="F998">
        <v>1</v>
      </c>
      <c r="G998">
        <v>22.93368727</v>
      </c>
      <c r="H998">
        <v>11481213</v>
      </c>
      <c r="I998">
        <v>34156</v>
      </c>
      <c r="J998">
        <f t="shared" si="33"/>
        <v>42870.701349908762</v>
      </c>
      <c r="K998" s="3">
        <v>7.71</v>
      </c>
      <c r="L998" s="8">
        <f t="shared" si="34"/>
        <v>9.6771608914333225</v>
      </c>
      <c r="M998" s="13">
        <f>N998*N999*N1000*N1001*N1002*N1003*N1004*N1005*N1006*N1007*N1008*N1009</f>
        <v>1.2551440844920003</v>
      </c>
      <c r="N998" s="5">
        <v>1.032259</v>
      </c>
      <c r="O998">
        <v>1.69</v>
      </c>
      <c r="P998">
        <v>7.85</v>
      </c>
      <c r="Q998">
        <v>0</v>
      </c>
      <c r="R998" s="11">
        <v>0</v>
      </c>
      <c r="S998" s="11">
        <v>0</v>
      </c>
      <c r="T998" s="9">
        <v>0</v>
      </c>
      <c r="U998">
        <v>0</v>
      </c>
      <c r="V998" s="6">
        <v>0</v>
      </c>
      <c r="W998" s="6">
        <v>0</v>
      </c>
      <c r="X998">
        <v>0</v>
      </c>
      <c r="Y998">
        <f>VLOOKUP(C998,Sheet1!$A$1:$H$52,8, FALSE)</f>
        <v>24.5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1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1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</row>
    <row r="999" spans="1:105" ht="15" x14ac:dyDescent="0.25">
      <c r="A999">
        <v>2007</v>
      </c>
      <c r="B999">
        <v>39</v>
      </c>
      <c r="C999" t="s">
        <v>32</v>
      </c>
      <c r="D999" s="2">
        <v>132.1</v>
      </c>
      <c r="E999">
        <v>69.743262000000001</v>
      </c>
      <c r="F999">
        <v>1</v>
      </c>
      <c r="G999">
        <v>23.240510700000002</v>
      </c>
      <c r="H999">
        <v>11500468</v>
      </c>
      <c r="I999">
        <v>35520</v>
      </c>
      <c r="J999">
        <f t="shared" si="33"/>
        <v>43189.468806913625</v>
      </c>
      <c r="K999" s="3">
        <v>7.91</v>
      </c>
      <c r="L999" s="8">
        <f t="shared" si="34"/>
        <v>9.617925063701767</v>
      </c>
      <c r="M999" s="13">
        <f>N999*N1000*N1001*N1002*N1003*N1004*N1005*N1006*N1007*N1008*N1009</f>
        <v>1.21591972992437</v>
      </c>
      <c r="N999" s="5">
        <v>1.028527</v>
      </c>
      <c r="O999">
        <v>1.77</v>
      </c>
      <c r="P999">
        <v>8.64</v>
      </c>
      <c r="Q999">
        <v>0</v>
      </c>
      <c r="R999" s="11">
        <v>0</v>
      </c>
      <c r="S999" s="11">
        <v>0</v>
      </c>
      <c r="T999" s="9">
        <v>0</v>
      </c>
      <c r="U999">
        <v>0</v>
      </c>
      <c r="V999" s="6">
        <v>0</v>
      </c>
      <c r="W999" s="6">
        <v>0</v>
      </c>
      <c r="X999">
        <v>0</v>
      </c>
      <c r="Y999">
        <f>VLOOKUP(C999,Sheet1!$A$1:$H$52,8, FALSE)</f>
        <v>24.5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1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1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</row>
    <row r="1000" spans="1:105" ht="15" x14ac:dyDescent="0.25">
      <c r="A1000">
        <v>2008</v>
      </c>
      <c r="B1000">
        <v>39</v>
      </c>
      <c r="C1000" t="s">
        <v>32</v>
      </c>
      <c r="D1000" s="2">
        <v>128.9</v>
      </c>
      <c r="E1000">
        <v>68.546295000000001</v>
      </c>
      <c r="F1000">
        <v>2</v>
      </c>
      <c r="G1000">
        <v>22.571863499999999</v>
      </c>
      <c r="H1000">
        <v>11515391</v>
      </c>
      <c r="I1000">
        <v>36596</v>
      </c>
      <c r="J1000">
        <f t="shared" si="33"/>
        <v>43263.617227658826</v>
      </c>
      <c r="K1000" s="3">
        <v>8.39</v>
      </c>
      <c r="L1000" s="8">
        <f t="shared" si="34"/>
        <v>9.9186181150961179</v>
      </c>
      <c r="M1000" s="13">
        <f>N1000*N1001*N1002*N1003*N1004*N1005*N1006*N1007*N1008*N1009</f>
        <v>1.1821952461377971</v>
      </c>
      <c r="N1000" s="5">
        <v>1.0383910000000001</v>
      </c>
      <c r="O1000">
        <v>2.0699999999999998</v>
      </c>
      <c r="P1000">
        <v>13.62</v>
      </c>
      <c r="Q1000">
        <v>1</v>
      </c>
      <c r="R1000" s="11">
        <v>13</v>
      </c>
      <c r="S1000" s="11">
        <v>0</v>
      </c>
      <c r="T1000" s="9">
        <v>0</v>
      </c>
      <c r="U1000">
        <v>0</v>
      </c>
      <c r="V1000" s="6">
        <v>0</v>
      </c>
      <c r="W1000" s="6">
        <v>0</v>
      </c>
      <c r="X1000">
        <v>0</v>
      </c>
      <c r="Y1000">
        <f>VLOOKUP(C1000,Sheet1!$A$1:$H$52,8, FALSE)</f>
        <v>24.5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1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</row>
    <row r="1001" spans="1:105" ht="15" x14ac:dyDescent="0.25">
      <c r="A1001">
        <v>2009</v>
      </c>
      <c r="B1001">
        <v>39</v>
      </c>
      <c r="C1001" t="s">
        <v>32</v>
      </c>
      <c r="D1001" s="2">
        <v>115.1</v>
      </c>
      <c r="E1001">
        <v>68.36936</v>
      </c>
      <c r="F1001">
        <v>2</v>
      </c>
      <c r="G1001">
        <v>20.381274600000001</v>
      </c>
      <c r="H1001">
        <v>11528896</v>
      </c>
      <c r="I1001">
        <v>35532</v>
      </c>
      <c r="J1001">
        <f t="shared" si="33"/>
        <v>40452.740331694135</v>
      </c>
      <c r="K1001" s="3">
        <v>9.02</v>
      </c>
      <c r="L1001" s="8">
        <f t="shared" si="34"/>
        <v>10.26915787999215</v>
      </c>
      <c r="M1001" s="13">
        <f>N1001*N1002*N1003*N1004*N1005*N1006*N1007*N1008*N1009</f>
        <v>1.1384875698439192</v>
      </c>
      <c r="N1001" s="5">
        <v>0.99644500000000003</v>
      </c>
      <c r="O1001">
        <v>2.21</v>
      </c>
      <c r="P1001">
        <v>8.98</v>
      </c>
      <c r="Q1001">
        <v>1</v>
      </c>
      <c r="R1001" s="11">
        <v>13</v>
      </c>
      <c r="S1001" s="11">
        <v>0</v>
      </c>
      <c r="T1001" s="9">
        <v>0</v>
      </c>
      <c r="U1001">
        <v>0</v>
      </c>
      <c r="V1001" s="6">
        <v>0</v>
      </c>
      <c r="W1001" s="6">
        <v>0</v>
      </c>
      <c r="X1001">
        <v>0</v>
      </c>
      <c r="Y1001">
        <f>VLOOKUP(C1001,Sheet1!$A$1:$H$52,8, FALSE)</f>
        <v>24.5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1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</row>
    <row r="1002" spans="1:105" ht="15" x14ac:dyDescent="0.25">
      <c r="A1002">
        <v>2010</v>
      </c>
      <c r="B1002">
        <v>39</v>
      </c>
      <c r="C1002" t="s">
        <v>32</v>
      </c>
      <c r="D1002" s="2">
        <v>122.1</v>
      </c>
      <c r="E1002">
        <v>68.760092</v>
      </c>
      <c r="F1002">
        <v>2</v>
      </c>
      <c r="G1002">
        <v>21.417949369999999</v>
      </c>
      <c r="H1002">
        <v>11539336</v>
      </c>
      <c r="I1002">
        <v>36575</v>
      </c>
      <c r="J1002">
        <f t="shared" si="33"/>
        <v>41788.741844297816</v>
      </c>
      <c r="K1002" s="3">
        <v>9.14</v>
      </c>
      <c r="L1002" s="8">
        <f t="shared" si="34"/>
        <v>10.442900901076749</v>
      </c>
      <c r="M1002" s="13">
        <f>N1002*N1003*N1004*N1005*N1006*N1007*N1008*N1009</f>
        <v>1.1425493327217449</v>
      </c>
      <c r="N1002" s="5">
        <v>1.0164</v>
      </c>
      <c r="O1002">
        <v>2.27</v>
      </c>
      <c r="P1002">
        <v>12.57</v>
      </c>
      <c r="Q1002">
        <v>1</v>
      </c>
      <c r="R1002" s="11">
        <v>13</v>
      </c>
      <c r="S1002" s="11">
        <v>0</v>
      </c>
      <c r="T1002" s="9">
        <v>0</v>
      </c>
      <c r="U1002">
        <v>0</v>
      </c>
      <c r="V1002" s="6">
        <v>0</v>
      </c>
      <c r="W1002" s="6">
        <v>0</v>
      </c>
      <c r="X1002">
        <v>0</v>
      </c>
      <c r="Y1002">
        <f>VLOOKUP(C1002,Sheet1!$A$1:$H$52,8, FALSE)</f>
        <v>24.5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1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1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</row>
    <row r="1003" spans="1:105" ht="15" x14ac:dyDescent="0.25">
      <c r="A1003">
        <v>2011</v>
      </c>
      <c r="B1003">
        <v>39</v>
      </c>
      <c r="C1003" t="s">
        <v>32</v>
      </c>
      <c r="D1003" s="2">
        <v>111.8</v>
      </c>
      <c r="E1003">
        <v>67.723900999999998</v>
      </c>
      <c r="F1003">
        <v>2</v>
      </c>
      <c r="G1003">
        <v>20.390556010000001</v>
      </c>
      <c r="H1003">
        <v>11544663</v>
      </c>
      <c r="I1003">
        <v>39067</v>
      </c>
      <c r="J1003">
        <f t="shared" si="33"/>
        <v>43915.756376859907</v>
      </c>
      <c r="K1003" s="3">
        <v>9.0299999999999994</v>
      </c>
      <c r="L1003" s="8">
        <f t="shared" si="34"/>
        <v>10.150748203932856</v>
      </c>
      <c r="M1003" s="13">
        <f>N1003*N1004*N1005*N1006*N1007*N1008*N1009</f>
        <v>1.1241138653303275</v>
      </c>
      <c r="N1003" s="5">
        <v>1.031568</v>
      </c>
      <c r="O1003">
        <v>2.39</v>
      </c>
      <c r="P1003">
        <v>18.350000000000001</v>
      </c>
      <c r="Q1003">
        <v>1</v>
      </c>
      <c r="R1003" s="11">
        <v>13</v>
      </c>
      <c r="S1003" s="11">
        <v>0</v>
      </c>
      <c r="T1003" s="9">
        <v>0</v>
      </c>
      <c r="U1003">
        <v>0</v>
      </c>
      <c r="V1003" s="6">
        <v>0</v>
      </c>
      <c r="W1003" s="6">
        <v>0</v>
      </c>
      <c r="X1003">
        <v>0</v>
      </c>
      <c r="Y1003">
        <f>VLOOKUP(C1003,Sheet1!$A$1:$H$52,8, FALSE)</f>
        <v>24.5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1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</row>
    <row r="1004" spans="1:105" ht="15" x14ac:dyDescent="0.25">
      <c r="A1004">
        <v>2012</v>
      </c>
      <c r="B1004">
        <v>39</v>
      </c>
      <c r="C1004" t="s">
        <v>32</v>
      </c>
      <c r="D1004" s="2">
        <v>95.1</v>
      </c>
      <c r="E1004">
        <v>65.261004</v>
      </c>
      <c r="F1004">
        <v>2</v>
      </c>
      <c r="G1004">
        <v>18.650530209999999</v>
      </c>
      <c r="H1004">
        <v>11548923</v>
      </c>
      <c r="I1004">
        <v>40632</v>
      </c>
      <c r="J1004">
        <f t="shared" si="33"/>
        <v>44277.250337449266</v>
      </c>
      <c r="K1004" s="3">
        <v>9.1199999999999992</v>
      </c>
      <c r="L1004" s="8">
        <f t="shared" si="34"/>
        <v>9.9381896799945189</v>
      </c>
      <c r="M1004" s="13">
        <f>N1004*N1005*N1006*N1007*N1008*N1009</f>
        <v>1.0897137807011534</v>
      </c>
      <c r="N1004" s="5">
        <v>1.0206930000000001</v>
      </c>
      <c r="O1004">
        <v>2.38</v>
      </c>
      <c r="P1004">
        <v>21.03</v>
      </c>
      <c r="Q1004">
        <v>1</v>
      </c>
      <c r="R1004" s="11">
        <v>13</v>
      </c>
      <c r="S1004" s="11">
        <v>0</v>
      </c>
      <c r="T1004" s="9">
        <v>0</v>
      </c>
      <c r="U1004">
        <v>0</v>
      </c>
      <c r="V1004" s="6">
        <v>0</v>
      </c>
      <c r="W1004" s="6">
        <v>0</v>
      </c>
      <c r="X1004">
        <v>0</v>
      </c>
      <c r="Y1004">
        <f>VLOOKUP(C1004,Sheet1!$A$1:$H$52,8, FALSE)</f>
        <v>24.5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1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1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</row>
    <row r="1005" spans="1:105" ht="15" x14ac:dyDescent="0.25">
      <c r="A1005">
        <v>2013</v>
      </c>
      <c r="B1005">
        <v>39</v>
      </c>
      <c r="C1005" t="s">
        <v>32</v>
      </c>
      <c r="D1005" s="2">
        <v>102.6</v>
      </c>
      <c r="E1005">
        <v>65.939408999999998</v>
      </c>
      <c r="F1005">
        <v>2</v>
      </c>
      <c r="G1005">
        <v>19.832531710000001</v>
      </c>
      <c r="H1005">
        <v>11576684</v>
      </c>
      <c r="I1005">
        <v>41098</v>
      </c>
      <c r="J1005">
        <f t="shared" si="33"/>
        <v>43877.107964153773</v>
      </c>
      <c r="K1005" s="3">
        <v>9.1999999999999993</v>
      </c>
      <c r="L1005" s="8">
        <f t="shared" si="34"/>
        <v>9.8221177008665794</v>
      </c>
      <c r="M1005" s="13">
        <f>N1005*N1006*N1007*N1008*N1009</f>
        <v>1.0676214892246283</v>
      </c>
      <c r="N1005" s="5">
        <v>1.014648</v>
      </c>
      <c r="O1005">
        <v>2.34</v>
      </c>
      <c r="P1005">
        <v>19.260000000000002</v>
      </c>
      <c r="Q1005">
        <v>1</v>
      </c>
      <c r="R1005" s="11">
        <v>13</v>
      </c>
      <c r="S1005" s="11">
        <v>0</v>
      </c>
      <c r="T1005" s="9">
        <v>0</v>
      </c>
      <c r="U1005">
        <v>0</v>
      </c>
      <c r="V1005" s="6">
        <v>0</v>
      </c>
      <c r="W1005" s="6">
        <v>0</v>
      </c>
      <c r="X1005">
        <v>0</v>
      </c>
      <c r="Y1005">
        <f>VLOOKUP(C1005,Sheet1!$A$1:$H$52,8, FALSE)</f>
        <v>24.5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1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</row>
    <row r="1006" spans="1:105" ht="15" x14ac:dyDescent="0.25">
      <c r="A1006">
        <v>2014</v>
      </c>
      <c r="B1006">
        <v>39</v>
      </c>
      <c r="C1006" t="s">
        <v>32</v>
      </c>
      <c r="D1006" s="2">
        <v>98.7</v>
      </c>
      <c r="E1006">
        <v>65.179743000000002</v>
      </c>
      <c r="F1006">
        <v>2</v>
      </c>
      <c r="G1006">
        <v>19.966055829999998</v>
      </c>
      <c r="H1006">
        <v>11602700</v>
      </c>
      <c r="I1006">
        <v>42755</v>
      </c>
      <c r="J1006">
        <f t="shared" si="33"/>
        <v>44987.18449334053</v>
      </c>
      <c r="K1006" s="3">
        <v>9.73</v>
      </c>
      <c r="L1006" s="8">
        <f t="shared" si="34"/>
        <v>10.237990998016686</v>
      </c>
      <c r="M1006" s="13">
        <f>N1006*N1007*N1008*N1009</f>
        <v>1.052208735664613</v>
      </c>
      <c r="N1006" s="5">
        <v>1.016222</v>
      </c>
      <c r="O1006">
        <v>2.37</v>
      </c>
      <c r="P1006">
        <v>18.3</v>
      </c>
      <c r="Q1006">
        <v>1</v>
      </c>
      <c r="R1006" s="11">
        <v>13</v>
      </c>
      <c r="S1006" s="11">
        <v>0</v>
      </c>
      <c r="T1006" s="9">
        <v>0</v>
      </c>
      <c r="U1006">
        <v>0</v>
      </c>
      <c r="V1006" s="6">
        <v>0</v>
      </c>
      <c r="W1006" s="6">
        <v>0</v>
      </c>
      <c r="X1006">
        <v>0</v>
      </c>
      <c r="Y1006">
        <f>VLOOKUP(C1006,Sheet1!$A$1:$H$52,8, FALSE)</f>
        <v>24.5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1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1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</row>
    <row r="1007" spans="1:105" ht="15" x14ac:dyDescent="0.25">
      <c r="A1007">
        <v>2015</v>
      </c>
      <c r="B1007">
        <v>39</v>
      </c>
      <c r="C1007" t="s">
        <v>32</v>
      </c>
      <c r="D1007" s="2">
        <v>83.4</v>
      </c>
      <c r="E1007">
        <v>63.406688000000003</v>
      </c>
      <c r="F1007">
        <v>2</v>
      </c>
      <c r="G1007">
        <v>18.324292679999999</v>
      </c>
      <c r="H1007">
        <v>11617527</v>
      </c>
      <c r="I1007">
        <v>44405</v>
      </c>
      <c r="J1007">
        <f t="shared" si="33"/>
        <v>45977.482191083385</v>
      </c>
      <c r="K1007" s="3">
        <v>9.98</v>
      </c>
      <c r="L1007" s="8">
        <f t="shared" si="34"/>
        <v>10.333414531404395</v>
      </c>
      <c r="M1007" s="13">
        <f>N1007*N1008*N1009</f>
        <v>1.0354122776958312</v>
      </c>
      <c r="N1007" s="5">
        <v>1.0011859999999999</v>
      </c>
      <c r="O1007">
        <v>2.2200000000000002</v>
      </c>
      <c r="P1007">
        <v>9.89</v>
      </c>
      <c r="Q1007">
        <v>1</v>
      </c>
      <c r="R1007" s="11">
        <v>13</v>
      </c>
      <c r="S1007" s="11">
        <v>0</v>
      </c>
      <c r="T1007" s="9">
        <v>0</v>
      </c>
      <c r="U1007">
        <v>0</v>
      </c>
      <c r="V1007" s="6">
        <v>0</v>
      </c>
      <c r="W1007" s="6">
        <v>0</v>
      </c>
      <c r="X1007">
        <v>0</v>
      </c>
      <c r="Y1007">
        <f>VLOOKUP(C1007,Sheet1!$A$1:$H$52,8, FALSE)</f>
        <v>24.5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1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1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</row>
    <row r="1008" spans="1:105" ht="15" x14ac:dyDescent="0.25">
      <c r="A1008">
        <v>2016</v>
      </c>
      <c r="B1008">
        <v>39</v>
      </c>
      <c r="C1008" t="s">
        <v>32</v>
      </c>
      <c r="D1008" s="2">
        <v>81.400000000000006</v>
      </c>
      <c r="E1008">
        <v>63.170191000000003</v>
      </c>
      <c r="F1008">
        <v>2</v>
      </c>
      <c r="G1008">
        <v>17.740231049999998</v>
      </c>
      <c r="H1008">
        <v>11634370</v>
      </c>
      <c r="I1008">
        <v>45226</v>
      </c>
      <c r="J1008">
        <f t="shared" si="33"/>
        <v>46772.083979472016</v>
      </c>
      <c r="K1008" s="3">
        <v>9.84</v>
      </c>
      <c r="L1008" s="8">
        <f t="shared" si="34"/>
        <v>10.176387616813441</v>
      </c>
      <c r="M1008" s="13">
        <f>N1008*N1009</f>
        <v>1.0341857334160001</v>
      </c>
      <c r="N1008" s="5">
        <v>1.012616</v>
      </c>
      <c r="O1008">
        <v>2.11</v>
      </c>
      <c r="P1008">
        <v>8.4499999999999993</v>
      </c>
      <c r="Q1008">
        <v>1</v>
      </c>
      <c r="R1008" s="11">
        <v>13</v>
      </c>
      <c r="S1008" s="11">
        <v>0</v>
      </c>
      <c r="T1008" s="9">
        <v>0</v>
      </c>
      <c r="U1008">
        <v>0</v>
      </c>
      <c r="V1008" s="6">
        <v>0</v>
      </c>
      <c r="W1008" s="6">
        <v>0</v>
      </c>
      <c r="X1008">
        <v>0</v>
      </c>
      <c r="Y1008">
        <f>VLOOKUP(C1008,Sheet1!$A$1:$H$52,8, FALSE)</f>
        <v>24.5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1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1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</row>
    <row r="1009" spans="1:105" ht="15" x14ac:dyDescent="0.25">
      <c r="A1009">
        <v>2017</v>
      </c>
      <c r="B1009">
        <v>39</v>
      </c>
      <c r="C1009" t="s">
        <v>32</v>
      </c>
      <c r="D1009" s="2">
        <v>79.7</v>
      </c>
      <c r="E1009">
        <v>62.877265999999999</v>
      </c>
      <c r="F1009">
        <v>2</v>
      </c>
      <c r="G1009">
        <v>17.628755290000001</v>
      </c>
      <c r="H1009">
        <v>11659650</v>
      </c>
      <c r="I1009">
        <v>46829</v>
      </c>
      <c r="J1009">
        <f t="shared" si="33"/>
        <v>47826.504528999998</v>
      </c>
      <c r="K1009" s="3">
        <v>9.84</v>
      </c>
      <c r="L1009" s="8">
        <f t="shared" si="34"/>
        <v>10.049601839999999</v>
      </c>
      <c r="M1009" s="13">
        <f>N1009</f>
        <v>1.021301</v>
      </c>
      <c r="N1009" s="5">
        <v>1.021301</v>
      </c>
      <c r="O1009">
        <v>2.06</v>
      </c>
      <c r="P1009">
        <v>11</v>
      </c>
      <c r="Q1009">
        <v>1</v>
      </c>
      <c r="R1009" s="11">
        <v>13</v>
      </c>
      <c r="S1009" s="11">
        <v>0</v>
      </c>
      <c r="T1009" s="9">
        <v>0</v>
      </c>
      <c r="U1009">
        <v>0</v>
      </c>
      <c r="V1009" s="6">
        <v>0</v>
      </c>
      <c r="W1009" s="6">
        <v>0</v>
      </c>
      <c r="X1009">
        <v>0</v>
      </c>
      <c r="Y1009">
        <f>VLOOKUP(C1009,Sheet1!$A$1:$H$52,8, FALSE)</f>
        <v>24.5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1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1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</row>
    <row r="1010" spans="1:105" ht="15" x14ac:dyDescent="0.25">
      <c r="A1010">
        <v>1990</v>
      </c>
      <c r="B1010">
        <v>40</v>
      </c>
      <c r="C1010" t="s">
        <v>33</v>
      </c>
      <c r="D1010" s="2">
        <v>35.1</v>
      </c>
      <c r="E1010">
        <v>63.032882000000001</v>
      </c>
      <c r="F1010">
        <v>0</v>
      </c>
      <c r="G1010">
        <v>27.773340739999998</v>
      </c>
      <c r="H1010">
        <v>3148825</v>
      </c>
      <c r="I1010">
        <v>16235</v>
      </c>
      <c r="J1010">
        <f t="shared" si="33"/>
        <v>30457.362919715088</v>
      </c>
      <c r="K1010" s="3">
        <v>5.48</v>
      </c>
      <c r="L1010" s="8">
        <f t="shared" si="34"/>
        <v>10.280649756700875</v>
      </c>
      <c r="M1010" s="13">
        <f>N1010*N1011*N1012*N1013*N1014*N1015*N1016*N1017*N1018*N1019*N1020*N1021*N1022*N1023*N1024*N1025*N1026*N1027*N1028*N1029*N1030*N1031*N1032*N1033*N1034*N1035*N1036*N1037</f>
        <v>1.8760309775001593</v>
      </c>
      <c r="N1010" s="5">
        <v>1</v>
      </c>
      <c r="O1010">
        <v>1.4550000000000001</v>
      </c>
      <c r="P1010">
        <v>3.319</v>
      </c>
      <c r="Q1010">
        <v>0</v>
      </c>
      <c r="R1010" s="11">
        <v>0</v>
      </c>
      <c r="S1010" s="11">
        <v>0</v>
      </c>
      <c r="T1010" s="9">
        <v>0</v>
      </c>
      <c r="U1010">
        <v>0</v>
      </c>
      <c r="V1010" s="6">
        <v>0</v>
      </c>
      <c r="W1010" s="6">
        <v>0</v>
      </c>
      <c r="X1010">
        <v>0</v>
      </c>
      <c r="Y1010">
        <f>VLOOKUP(C1010,Sheet1!$A$1:$H$52,8, FALSE)</f>
        <v>104.16666666666667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1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</row>
    <row r="1011" spans="1:105" ht="15" x14ac:dyDescent="0.25">
      <c r="A1011">
        <v>1991</v>
      </c>
      <c r="B1011">
        <v>40</v>
      </c>
      <c r="C1011" t="s">
        <v>33</v>
      </c>
      <c r="D1011" s="2">
        <v>37.9</v>
      </c>
      <c r="E1011">
        <v>64.53792</v>
      </c>
      <c r="F1011">
        <v>0</v>
      </c>
      <c r="G1011">
        <v>27.993439609999999</v>
      </c>
      <c r="H1011">
        <v>3175440</v>
      </c>
      <c r="I1011">
        <v>16589</v>
      </c>
      <c r="J1011">
        <f t="shared" si="33"/>
        <v>31121.477885750144</v>
      </c>
      <c r="K1011" s="3">
        <v>5.78</v>
      </c>
      <c r="L1011" s="8">
        <f t="shared" si="34"/>
        <v>10.843459049950921</v>
      </c>
      <c r="M1011" s="14">
        <f>N1011*N1012*N1013*N1014*N1015*N1016*N1017*N1018*N1019*N1020*N1021*N1022*N1023*N1024*N1025*N1026*N1027*N1028*N1029*N1030*N1031*N1032*N1033*N1034*N1035*N1036*N1037</f>
        <v>1.8760309775001593</v>
      </c>
      <c r="N1011" s="5">
        <v>1.0423500000000001</v>
      </c>
      <c r="O1011">
        <v>1.4470000000000001</v>
      </c>
      <c r="P1011">
        <v>2.4649999999999999</v>
      </c>
      <c r="Q1011">
        <v>0</v>
      </c>
      <c r="R1011" s="11">
        <v>0</v>
      </c>
      <c r="S1011" s="11">
        <v>0</v>
      </c>
      <c r="T1011" s="9">
        <v>0</v>
      </c>
      <c r="U1011">
        <v>0</v>
      </c>
      <c r="V1011" s="6">
        <v>0</v>
      </c>
      <c r="W1011" s="6">
        <v>0</v>
      </c>
      <c r="X1011">
        <v>0</v>
      </c>
      <c r="Y1011">
        <f>VLOOKUP(C1011,Sheet1!$A$1:$H$52,8, FALSE)</f>
        <v>104.16666666666667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1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</row>
    <row r="1012" spans="1:105" ht="15" x14ac:dyDescent="0.25">
      <c r="A1012">
        <v>1992</v>
      </c>
      <c r="B1012">
        <v>40</v>
      </c>
      <c r="C1012" t="s">
        <v>33</v>
      </c>
      <c r="D1012" s="2">
        <v>38.299999999999997</v>
      </c>
      <c r="E1012">
        <v>64.852345</v>
      </c>
      <c r="F1012">
        <v>0</v>
      </c>
      <c r="G1012">
        <v>28.499112440000001</v>
      </c>
      <c r="H1012">
        <v>3220517</v>
      </c>
      <c r="I1012">
        <v>17399</v>
      </c>
      <c r="J1012">
        <f t="shared" si="33"/>
        <v>31314.877898522835</v>
      </c>
      <c r="K1012" s="3">
        <v>5.8</v>
      </c>
      <c r="L1012" s="8">
        <f t="shared" si="34"/>
        <v>10.438892569195497</v>
      </c>
      <c r="M1012" s="13">
        <f>N1012*N1013*N1014*N1015*N1016*N1017*N1018*N1019*N1020*N1021*N1022*N1023*N1024*N1025*N1026*N1027*N1028*N1029*N1030*N1031*N1032*N1033*N1034*N1035*N1036*N1037</f>
        <v>1.799809063654396</v>
      </c>
      <c r="N1012" s="5">
        <v>1.0302880000000001</v>
      </c>
      <c r="O1012">
        <v>1.4119999999999999</v>
      </c>
      <c r="P1012">
        <v>2.4750000000000001</v>
      </c>
      <c r="Q1012">
        <v>0</v>
      </c>
      <c r="R1012" s="11">
        <v>0</v>
      </c>
      <c r="S1012" s="11">
        <v>0</v>
      </c>
      <c r="T1012" s="9">
        <v>0</v>
      </c>
      <c r="U1012">
        <v>0</v>
      </c>
      <c r="V1012" s="6">
        <v>0</v>
      </c>
      <c r="W1012" s="6">
        <v>0</v>
      </c>
      <c r="X1012">
        <v>0</v>
      </c>
      <c r="Y1012">
        <f>VLOOKUP(C1012,Sheet1!$A$1:$H$52,8, FALSE)</f>
        <v>104.16666666666667</v>
      </c>
      <c r="Z1012">
        <v>0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1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</row>
    <row r="1013" spans="1:105" ht="15" x14ac:dyDescent="0.25">
      <c r="A1013">
        <v>1993</v>
      </c>
      <c r="B1013">
        <v>40</v>
      </c>
      <c r="C1013" t="s">
        <v>33</v>
      </c>
      <c r="D1013" s="2">
        <v>40.1</v>
      </c>
      <c r="E1013">
        <v>64.019773999999998</v>
      </c>
      <c r="F1013">
        <v>0</v>
      </c>
      <c r="G1013">
        <v>29.158782500000001</v>
      </c>
      <c r="H1013">
        <v>3252285</v>
      </c>
      <c r="I1013">
        <v>17910</v>
      </c>
      <c r="J1013">
        <f t="shared" si="33"/>
        <v>31286.960859536579</v>
      </c>
      <c r="K1013" s="3">
        <v>5.96</v>
      </c>
      <c r="L1013" s="8">
        <f t="shared" si="34"/>
        <v>10.411517963307539</v>
      </c>
      <c r="M1013" s="13">
        <f>N1013*N1014*N1015*N1016*N1017*N1018*N1019*N1020*N1021*N1022*N1023*N1024*N1025*N1026*N1027*N1028*N1029*N1030*N1031*N1032*N1033*N1034*N1035*N1036*N1037</f>
        <v>1.7468989871321372</v>
      </c>
      <c r="N1013" s="5">
        <v>1.029517</v>
      </c>
      <c r="O1013">
        <v>1.385</v>
      </c>
      <c r="P1013">
        <v>2.3620000000000001</v>
      </c>
      <c r="Q1013">
        <v>0</v>
      </c>
      <c r="R1013" s="11">
        <v>0</v>
      </c>
      <c r="S1013" s="11">
        <v>0</v>
      </c>
      <c r="T1013" s="9">
        <v>0</v>
      </c>
      <c r="U1013">
        <v>0</v>
      </c>
      <c r="V1013" s="6">
        <v>0</v>
      </c>
      <c r="W1013" s="6">
        <v>0</v>
      </c>
      <c r="X1013">
        <v>0</v>
      </c>
      <c r="Y1013">
        <f>VLOOKUP(C1013,Sheet1!$A$1:$H$52,8, FALSE)</f>
        <v>104.16666666666667</v>
      </c>
      <c r="Z1013">
        <v>0</v>
      </c>
      <c r="AA1013">
        <v>0</v>
      </c>
      <c r="AB1013">
        <v>0</v>
      </c>
      <c r="AC1013">
        <v>1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1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</row>
    <row r="1014" spans="1:105" ht="15" x14ac:dyDescent="0.25">
      <c r="A1014">
        <v>1994</v>
      </c>
      <c r="B1014">
        <v>40</v>
      </c>
      <c r="C1014" t="s">
        <v>33</v>
      </c>
      <c r="D1014" s="2">
        <v>38.9</v>
      </c>
      <c r="E1014">
        <v>64.576588999999998</v>
      </c>
      <c r="F1014">
        <v>0</v>
      </c>
      <c r="G1014">
        <v>28.46691929</v>
      </c>
      <c r="H1014">
        <v>3280940</v>
      </c>
      <c r="I1014">
        <v>18537</v>
      </c>
      <c r="J1014">
        <f t="shared" si="33"/>
        <v>31453.843428004042</v>
      </c>
      <c r="K1014" s="3">
        <v>5.84</v>
      </c>
      <c r="L1014" s="8">
        <f t="shared" si="34"/>
        <v>9.9093944877565736</v>
      </c>
      <c r="M1014" s="13">
        <f>N1014*N1015*N1016*N1017*N1018*N1019*N1020*N1021*N1022*N1023*N1024*N1025*N1026*N1027*N1028*N1029*N1030*N1031*N1032*N1033*N1034*N1035*N1036*N1037</f>
        <v>1.6968141246158517</v>
      </c>
      <c r="N1014" s="5">
        <v>1.0260739999999999</v>
      </c>
      <c r="O1014">
        <v>1.355</v>
      </c>
      <c r="P1014">
        <v>2.4089999999999998</v>
      </c>
      <c r="Q1014">
        <v>0</v>
      </c>
      <c r="R1014" s="11">
        <v>0</v>
      </c>
      <c r="S1014" s="11">
        <v>0</v>
      </c>
      <c r="T1014" s="9">
        <v>0</v>
      </c>
      <c r="U1014">
        <v>0</v>
      </c>
      <c r="V1014" s="6">
        <v>0</v>
      </c>
      <c r="W1014" s="6">
        <v>0</v>
      </c>
      <c r="X1014">
        <v>0</v>
      </c>
      <c r="Y1014">
        <f>VLOOKUP(C1014,Sheet1!$A$1:$H$52,8, FALSE)</f>
        <v>104.16666666666667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1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</row>
    <row r="1015" spans="1:105" ht="15" x14ac:dyDescent="0.25">
      <c r="A1015">
        <v>1995</v>
      </c>
      <c r="B1015">
        <v>40</v>
      </c>
      <c r="C1015" t="s">
        <v>33</v>
      </c>
      <c r="D1015" s="2">
        <v>40.9</v>
      </c>
      <c r="E1015">
        <v>65.325815000000006</v>
      </c>
      <c r="F1015">
        <v>0</v>
      </c>
      <c r="G1015">
        <v>28.518410960000001</v>
      </c>
      <c r="H1015">
        <v>3308208</v>
      </c>
      <c r="I1015">
        <v>19173</v>
      </c>
      <c r="J1015">
        <f t="shared" si="33"/>
        <v>31706.306963493593</v>
      </c>
      <c r="K1015" s="3">
        <v>5.57</v>
      </c>
      <c r="L1015" s="8">
        <f t="shared" si="34"/>
        <v>9.2110848477890421</v>
      </c>
      <c r="M1015" s="13">
        <f>N1015*N1016*N1017*N1018*N1019*N1020*N1021*N1022*N1023*N1024*N1025*N1026*N1027*N1028*N1029*N1030*N1031*N1032*N1033*N1034*N1035*N1036*N1037</f>
        <v>1.6536956638759501</v>
      </c>
      <c r="N1015" s="5">
        <v>1.028054</v>
      </c>
      <c r="O1015">
        <v>1.3180000000000001</v>
      </c>
      <c r="P1015">
        <v>2.5859999999999999</v>
      </c>
      <c r="Q1015">
        <v>0</v>
      </c>
      <c r="R1015" s="11">
        <v>0</v>
      </c>
      <c r="S1015" s="11">
        <v>0</v>
      </c>
      <c r="T1015" s="9">
        <v>0</v>
      </c>
      <c r="U1015">
        <v>0</v>
      </c>
      <c r="V1015" s="6">
        <v>0</v>
      </c>
      <c r="W1015" s="6">
        <v>0</v>
      </c>
      <c r="X1015">
        <v>0</v>
      </c>
      <c r="Y1015">
        <f>VLOOKUP(C1015,Sheet1!$A$1:$H$52,8, FALSE)</f>
        <v>104.16666666666667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1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</row>
    <row r="1016" spans="1:105" ht="15" x14ac:dyDescent="0.25">
      <c r="A1016">
        <v>1996</v>
      </c>
      <c r="B1016">
        <v>40</v>
      </c>
      <c r="C1016" t="s">
        <v>33</v>
      </c>
      <c r="D1016" s="2">
        <v>41.8</v>
      </c>
      <c r="E1016">
        <v>65.687899000000002</v>
      </c>
      <c r="F1016">
        <v>0</v>
      </c>
      <c r="G1016">
        <v>29.00116787</v>
      </c>
      <c r="H1016">
        <v>3340129</v>
      </c>
      <c r="I1016">
        <v>20126</v>
      </c>
      <c r="J1016">
        <f t="shared" si="33"/>
        <v>32374.057132375696</v>
      </c>
      <c r="K1016" s="3">
        <v>5.56</v>
      </c>
      <c r="L1016" s="8">
        <f t="shared" si="34"/>
        <v>8.9436429323267834</v>
      </c>
      <c r="M1016" s="13">
        <f>N1016*N1017*N1018*N1019*N1020*N1021*N1022*N1023*N1024*N1025*N1026*N1027*N1028*N1029*N1030*N1031*N1032*N1033*N1034*N1035*N1036*N1037</f>
        <v>1.6085688727206446</v>
      </c>
      <c r="N1016" s="5">
        <v>1.029312</v>
      </c>
      <c r="O1016">
        <v>1.2889999999999999</v>
      </c>
      <c r="P1016">
        <v>3.0339999999999998</v>
      </c>
      <c r="Q1016">
        <v>0</v>
      </c>
      <c r="R1016" s="11">
        <v>0</v>
      </c>
      <c r="S1016" s="11">
        <v>0</v>
      </c>
      <c r="T1016" s="9">
        <v>0</v>
      </c>
      <c r="U1016">
        <v>0</v>
      </c>
      <c r="V1016" s="6">
        <v>0</v>
      </c>
      <c r="W1016" s="6">
        <v>0</v>
      </c>
      <c r="X1016">
        <v>0</v>
      </c>
      <c r="Y1016">
        <f>VLOOKUP(C1016,Sheet1!$A$1:$H$52,8, FALSE)</f>
        <v>104.16666666666667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1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</row>
    <row r="1017" spans="1:105" ht="15" x14ac:dyDescent="0.25">
      <c r="A1017">
        <v>1997</v>
      </c>
      <c r="B1017">
        <v>40</v>
      </c>
      <c r="C1017" t="s">
        <v>33</v>
      </c>
      <c r="D1017" s="2">
        <v>42.8</v>
      </c>
      <c r="E1017">
        <v>66.410263</v>
      </c>
      <c r="F1017">
        <v>0</v>
      </c>
      <c r="G1017">
        <v>29.118114299999998</v>
      </c>
      <c r="H1017">
        <v>3372917</v>
      </c>
      <c r="I1017">
        <v>21072</v>
      </c>
      <c r="J1017">
        <f t="shared" si="33"/>
        <v>32930.504342676868</v>
      </c>
      <c r="K1017" s="3">
        <v>5.42</v>
      </c>
      <c r="L1017" s="8">
        <f t="shared" si="34"/>
        <v>8.4701657904949048</v>
      </c>
      <c r="M1017" s="13">
        <f>N1017*N1018*N1019*N1020*N1021*N1022*N1023*N1024*N1025*N1026*N1027*N1028*N1029*N1030*N1031*N1032*N1033*N1034*N1035*N1036*N1037</f>
        <v>1.5627612159584694</v>
      </c>
      <c r="N1017" s="5">
        <v>1.023377</v>
      </c>
      <c r="O1017">
        <v>1.2729999999999999</v>
      </c>
      <c r="P1017">
        <v>2.7879999999999998</v>
      </c>
      <c r="Q1017">
        <v>0</v>
      </c>
      <c r="R1017" s="11">
        <v>0</v>
      </c>
      <c r="S1017" s="11">
        <v>0</v>
      </c>
      <c r="T1017" s="9">
        <v>0</v>
      </c>
      <c r="U1017">
        <v>0</v>
      </c>
      <c r="V1017" s="6">
        <v>0</v>
      </c>
      <c r="W1017" s="6">
        <v>0</v>
      </c>
      <c r="X1017">
        <v>0</v>
      </c>
      <c r="Y1017">
        <f>VLOOKUP(C1017,Sheet1!$A$1:$H$52,8, FALSE)</f>
        <v>104.16666666666667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1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</row>
    <row r="1018" spans="1:105" ht="15" x14ac:dyDescent="0.25">
      <c r="A1018">
        <v>1998</v>
      </c>
      <c r="B1018">
        <v>40</v>
      </c>
      <c r="C1018" t="s">
        <v>33</v>
      </c>
      <c r="D1018" s="2">
        <v>43.6</v>
      </c>
      <c r="E1018">
        <v>65.264511999999996</v>
      </c>
      <c r="F1018">
        <v>0</v>
      </c>
      <c r="G1018">
        <v>28.37210279</v>
      </c>
      <c r="H1018">
        <v>3405194</v>
      </c>
      <c r="I1018">
        <v>21992</v>
      </c>
      <c r="J1018">
        <f t="shared" si="33"/>
        <v>33583.170875795186</v>
      </c>
      <c r="K1018" s="3">
        <v>5.43</v>
      </c>
      <c r="L1018" s="8">
        <f t="shared" si="34"/>
        <v>8.2919524306824233</v>
      </c>
      <c r="M1018" s="13">
        <f>N1018*N1019*N1020*N1021*N1022*N1023*N1024*N1025*N1026*N1027*N1028*N1029*N1030*N1031*N1032*N1033*N1034*N1035*N1036*N1037</f>
        <v>1.5270630627407777</v>
      </c>
      <c r="N1018" s="5">
        <v>1.015523</v>
      </c>
      <c r="O1018">
        <v>1.252</v>
      </c>
      <c r="P1018">
        <v>2.0790000000000002</v>
      </c>
      <c r="Q1018">
        <v>0</v>
      </c>
      <c r="R1018" s="11">
        <v>0</v>
      </c>
      <c r="S1018" s="11">
        <v>0</v>
      </c>
      <c r="T1018" s="9">
        <v>0</v>
      </c>
      <c r="U1018">
        <v>0</v>
      </c>
      <c r="V1018" s="6">
        <v>0</v>
      </c>
      <c r="W1018" s="6">
        <v>0</v>
      </c>
      <c r="X1018">
        <v>0</v>
      </c>
      <c r="Y1018">
        <f>VLOOKUP(C1018,Sheet1!$A$1:$H$52,8, FALSE)</f>
        <v>104.16666666666667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1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</row>
    <row r="1019" spans="1:105" ht="15" x14ac:dyDescent="0.25">
      <c r="A1019">
        <v>1999</v>
      </c>
      <c r="B1019">
        <v>40</v>
      </c>
      <c r="C1019" t="s">
        <v>33</v>
      </c>
      <c r="D1019" s="2">
        <v>42.4</v>
      </c>
      <c r="E1019">
        <v>65.860578000000004</v>
      </c>
      <c r="F1019">
        <v>1</v>
      </c>
      <c r="G1019">
        <v>27.94954676</v>
      </c>
      <c r="H1019">
        <v>3437147</v>
      </c>
      <c r="I1019">
        <v>22377</v>
      </c>
      <c r="J1019">
        <f t="shared" si="33"/>
        <v>33648.760446538785</v>
      </c>
      <c r="K1019" s="3">
        <v>5.37</v>
      </c>
      <c r="L1019" s="8">
        <f t="shared" si="34"/>
        <v>8.0749807211830582</v>
      </c>
      <c r="M1019" s="13">
        <f>N1019*N1020*N1021*N1022*N1023*N1024*N1025*N1026*N1027*N1028*N1029*N1030*N1031*N1032*N1033*N1034*N1035*N1036*N1037</f>
        <v>1.5037208046895825</v>
      </c>
      <c r="N1019" s="5">
        <v>1.0218799999999999</v>
      </c>
      <c r="O1019">
        <v>1.216</v>
      </c>
      <c r="P1019">
        <v>2.4359999999999999</v>
      </c>
      <c r="Q1019">
        <v>0</v>
      </c>
      <c r="R1019" s="11">
        <v>0</v>
      </c>
      <c r="S1019" s="11">
        <v>0</v>
      </c>
      <c r="T1019" s="9">
        <v>0</v>
      </c>
      <c r="U1019">
        <v>0</v>
      </c>
      <c r="V1019" s="6">
        <v>0</v>
      </c>
      <c r="W1019" s="6">
        <v>0</v>
      </c>
      <c r="X1019">
        <v>0</v>
      </c>
      <c r="Y1019">
        <f>VLOOKUP(C1019,Sheet1!$A$1:$H$52,8, FALSE)</f>
        <v>104.16666666666667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1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</row>
    <row r="1020" spans="1:105" ht="15" x14ac:dyDescent="0.25">
      <c r="A1020">
        <v>2000</v>
      </c>
      <c r="B1020">
        <v>40</v>
      </c>
      <c r="C1020" t="s">
        <v>33</v>
      </c>
      <c r="D1020" s="2">
        <v>44.6</v>
      </c>
      <c r="E1020">
        <v>66.733086</v>
      </c>
      <c r="F1020">
        <v>1</v>
      </c>
      <c r="G1020">
        <v>28.726642170000002</v>
      </c>
      <c r="H1020">
        <v>3454365</v>
      </c>
      <c r="I1020">
        <v>24096</v>
      </c>
      <c r="J1020">
        <f t="shared" si="33"/>
        <v>35457.838992641198</v>
      </c>
      <c r="K1020" s="3">
        <v>5.88</v>
      </c>
      <c r="L1020" s="8">
        <f t="shared" si="34"/>
        <v>8.652560311949296</v>
      </c>
      <c r="M1020" s="13">
        <f>N1020*N1021*N1022*N1023*N1024*N1025*N1026*N1027*N1028*N1029*N1030*N1031*N1032*N1033*N1034*N1035*N1036*N1037</f>
        <v>1.4715238625764109</v>
      </c>
      <c r="N1020" s="5">
        <v>1.0337689999999999</v>
      </c>
      <c r="O1020">
        <v>1.2</v>
      </c>
      <c r="P1020">
        <v>4.2939999999999996</v>
      </c>
      <c r="Q1020">
        <v>0</v>
      </c>
      <c r="R1020" s="11">
        <v>0</v>
      </c>
      <c r="S1020" s="11">
        <v>0</v>
      </c>
      <c r="T1020" s="9">
        <v>0</v>
      </c>
      <c r="U1020">
        <v>0</v>
      </c>
      <c r="V1020" s="6">
        <v>0</v>
      </c>
      <c r="W1020" s="6">
        <v>0</v>
      </c>
      <c r="X1020">
        <v>0</v>
      </c>
      <c r="Y1020">
        <f>VLOOKUP(C1020,Sheet1!$A$1:$H$52,8, FALSE)</f>
        <v>104.16666666666667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1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</row>
    <row r="1021" spans="1:105" ht="15" x14ac:dyDescent="0.25">
      <c r="A1021">
        <v>2001</v>
      </c>
      <c r="B1021">
        <v>40</v>
      </c>
      <c r="C1021" t="s">
        <v>33</v>
      </c>
      <c r="D1021" s="2">
        <v>44.1</v>
      </c>
      <c r="E1021">
        <v>66.583623000000003</v>
      </c>
      <c r="F1021">
        <v>1</v>
      </c>
      <c r="G1021">
        <v>29.026292139999999</v>
      </c>
      <c r="H1021">
        <v>3467100</v>
      </c>
      <c r="I1021">
        <v>25464</v>
      </c>
      <c r="J1021">
        <f t="shared" si="33"/>
        <v>36246.863309545683</v>
      </c>
      <c r="K1021" s="3">
        <v>6.1</v>
      </c>
      <c r="L1021" s="8">
        <f t="shared" si="34"/>
        <v>8.6830767431758034</v>
      </c>
      <c r="M1021" s="13">
        <f>N1021*N1022*N1023*N1024*N1025*N1026*N1027*N1028*N1029*N1030*N1031*N1032*N1033*N1034*N1035*N1036*N1037</f>
        <v>1.423455203799312</v>
      </c>
      <c r="N1021" s="5">
        <v>1.028262</v>
      </c>
      <c r="O1021">
        <v>1.232</v>
      </c>
      <c r="P1021">
        <v>3.726</v>
      </c>
      <c r="Q1021">
        <v>0</v>
      </c>
      <c r="R1021" s="11">
        <v>0</v>
      </c>
      <c r="S1021" s="11">
        <v>0</v>
      </c>
      <c r="T1021" s="9">
        <v>0</v>
      </c>
      <c r="U1021">
        <v>0</v>
      </c>
      <c r="V1021" s="6">
        <v>0</v>
      </c>
      <c r="W1021" s="6">
        <v>0</v>
      </c>
      <c r="X1021">
        <v>0</v>
      </c>
      <c r="Y1021">
        <f>VLOOKUP(C1021,Sheet1!$A$1:$H$52,8, FALSE)</f>
        <v>104.16666666666667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1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</row>
    <row r="1022" spans="1:105" ht="15" x14ac:dyDescent="0.25">
      <c r="A1022">
        <v>2002</v>
      </c>
      <c r="B1022">
        <v>40</v>
      </c>
      <c r="C1022" t="s">
        <v>33</v>
      </c>
      <c r="D1022" s="2">
        <v>46.6</v>
      </c>
      <c r="E1022">
        <v>67.070083999999994</v>
      </c>
      <c r="F1022">
        <v>2</v>
      </c>
      <c r="G1022">
        <v>28.914664819999999</v>
      </c>
      <c r="H1022">
        <v>3489080</v>
      </c>
      <c r="I1022">
        <v>25853</v>
      </c>
      <c r="J1022">
        <f t="shared" si="33"/>
        <v>35789.115404268188</v>
      </c>
      <c r="K1022" s="3">
        <v>5.59</v>
      </c>
      <c r="L1022" s="8">
        <f t="shared" si="34"/>
        <v>7.7384116005824923</v>
      </c>
      <c r="M1022" s="13">
        <f>N1022*N1023*N1024*N1025*N1026*N1027*N1028*N1029*N1030*N1031*N1032*N1033*N1034*N1035*N1036*N1037</f>
        <v>1.3843312344512508</v>
      </c>
      <c r="N1022" s="5">
        <v>1.01586</v>
      </c>
      <c r="O1022">
        <v>1.25</v>
      </c>
      <c r="P1022">
        <v>3.73</v>
      </c>
      <c r="Q1022">
        <v>0</v>
      </c>
      <c r="R1022" s="11">
        <v>0</v>
      </c>
      <c r="S1022" s="11">
        <v>0</v>
      </c>
      <c r="T1022" s="9">
        <v>0</v>
      </c>
      <c r="U1022">
        <v>0</v>
      </c>
      <c r="V1022" s="6">
        <v>0</v>
      </c>
      <c r="W1022" s="6">
        <v>0</v>
      </c>
      <c r="X1022">
        <v>0</v>
      </c>
      <c r="Y1022">
        <f>VLOOKUP(C1022,Sheet1!$A$1:$H$52,8, FALSE)</f>
        <v>104.16666666666667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1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1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</row>
    <row r="1023" spans="1:105" ht="15" x14ac:dyDescent="0.25">
      <c r="A1023">
        <v>2003</v>
      </c>
      <c r="B1023">
        <v>40</v>
      </c>
      <c r="C1023" t="s">
        <v>33</v>
      </c>
      <c r="D1023" s="2">
        <v>47.1</v>
      </c>
      <c r="E1023">
        <v>67.070106999999993</v>
      </c>
      <c r="F1023">
        <v>2</v>
      </c>
      <c r="G1023">
        <v>29.42112028</v>
      </c>
      <c r="H1023">
        <v>3504892</v>
      </c>
      <c r="I1023">
        <v>26911</v>
      </c>
      <c r="J1023">
        <f t="shared" si="33"/>
        <v>36672.118057918997</v>
      </c>
      <c r="K1023" s="3">
        <v>6.35</v>
      </c>
      <c r="L1023" s="8">
        <f t="shared" si="34"/>
        <v>8.6532625940242145</v>
      </c>
      <c r="M1023" s="13">
        <f>N1023*N1024*N1025*N1026*N1027*N1028*N1029*N1030*N1031*N1032*N1033*N1034*N1035*N1036*N1037</f>
        <v>1.3627185187439708</v>
      </c>
      <c r="N1023" s="5">
        <v>1.0227010000000001</v>
      </c>
      <c r="O1023">
        <v>1.28</v>
      </c>
      <c r="P1023">
        <v>4.66</v>
      </c>
      <c r="Q1023">
        <v>0</v>
      </c>
      <c r="R1023" s="11">
        <v>0</v>
      </c>
      <c r="S1023" s="11">
        <v>0</v>
      </c>
      <c r="T1023" s="9">
        <v>0</v>
      </c>
      <c r="U1023">
        <v>0</v>
      </c>
      <c r="V1023" s="6">
        <v>0</v>
      </c>
      <c r="W1023" s="6">
        <v>0</v>
      </c>
      <c r="X1023">
        <v>0</v>
      </c>
      <c r="Y1023">
        <f>VLOOKUP(C1023,Sheet1!$A$1:$H$52,8, FALSE)</f>
        <v>104.16666666666667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1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</row>
    <row r="1024" spans="1:105" ht="15" x14ac:dyDescent="0.25">
      <c r="A1024">
        <v>2004</v>
      </c>
      <c r="B1024">
        <v>40</v>
      </c>
      <c r="C1024" t="s">
        <v>33</v>
      </c>
      <c r="D1024" s="2">
        <v>45.1</v>
      </c>
      <c r="E1024">
        <v>65.286303000000004</v>
      </c>
      <c r="F1024">
        <v>3</v>
      </c>
      <c r="G1024">
        <v>28.082500530000001</v>
      </c>
      <c r="H1024">
        <v>3525233</v>
      </c>
      <c r="I1024">
        <v>28862</v>
      </c>
      <c r="J1024">
        <f t="shared" si="33"/>
        <v>38457.752449629435</v>
      </c>
      <c r="K1024" s="3">
        <v>6.5</v>
      </c>
      <c r="L1024" s="8">
        <f t="shared" si="34"/>
        <v>8.6610557453603825</v>
      </c>
      <c r="M1024" s="13">
        <f>N1024*N1025*N1026*N1027*N1028*N1029*N1030*N1031*N1032*N1033*N1034*N1035*N1036*N1037</f>
        <v>1.332470114670828</v>
      </c>
      <c r="N1024" s="5">
        <v>1.026772</v>
      </c>
      <c r="O1024">
        <v>1.36</v>
      </c>
      <c r="P1024">
        <v>4.7300000000000004</v>
      </c>
      <c r="Q1024">
        <v>0</v>
      </c>
      <c r="R1024" s="11">
        <v>0</v>
      </c>
      <c r="S1024" s="11">
        <v>0</v>
      </c>
      <c r="T1024" s="9">
        <v>0</v>
      </c>
      <c r="U1024">
        <v>0</v>
      </c>
      <c r="V1024" s="6">
        <v>0</v>
      </c>
      <c r="W1024" s="6">
        <v>0</v>
      </c>
      <c r="X1024">
        <v>0</v>
      </c>
      <c r="Y1024">
        <f>VLOOKUP(C1024,Sheet1!$A$1:$H$52,8, FALSE)</f>
        <v>104.16666666666667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1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1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</row>
    <row r="1025" spans="1:105" ht="15" x14ac:dyDescent="0.25">
      <c r="A1025">
        <v>2005</v>
      </c>
      <c r="B1025">
        <v>40</v>
      </c>
      <c r="C1025" t="s">
        <v>33</v>
      </c>
      <c r="D1025" s="2">
        <v>49.8</v>
      </c>
      <c r="E1025">
        <v>65.430646999999993</v>
      </c>
      <c r="F1025">
        <v>3</v>
      </c>
      <c r="G1025">
        <v>29.86906286</v>
      </c>
      <c r="H1025">
        <v>3548597</v>
      </c>
      <c r="I1025">
        <v>31312</v>
      </c>
      <c r="J1025">
        <f t="shared" si="33"/>
        <v>40634.439028891502</v>
      </c>
      <c r="K1025" s="3">
        <v>6.85</v>
      </c>
      <c r="L1025" s="8">
        <f t="shared" si="34"/>
        <v>8.8894324012489392</v>
      </c>
      <c r="M1025" s="13">
        <f>N1025*N1026*N1027*N1028*N1029*N1030*N1031*N1032*N1033*N1034*N1035*N1036*N1037</f>
        <v>1.2977273578465605</v>
      </c>
      <c r="N1025" s="5">
        <v>1.033927</v>
      </c>
      <c r="O1025">
        <v>1.54</v>
      </c>
      <c r="P1025">
        <v>7.06</v>
      </c>
      <c r="Q1025">
        <v>0</v>
      </c>
      <c r="R1025" s="11">
        <v>0</v>
      </c>
      <c r="S1025" s="11">
        <v>0</v>
      </c>
      <c r="T1025" s="9">
        <v>0</v>
      </c>
      <c r="U1025">
        <v>0</v>
      </c>
      <c r="V1025" s="6">
        <v>0</v>
      </c>
      <c r="W1025" s="6">
        <v>0</v>
      </c>
      <c r="X1025">
        <v>0</v>
      </c>
      <c r="Y1025">
        <f>VLOOKUP(C1025,Sheet1!$A$1:$H$52,8, FALSE)</f>
        <v>104.16666666666667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1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</row>
    <row r="1026" spans="1:105" ht="15" x14ac:dyDescent="0.25">
      <c r="A1026">
        <v>2006</v>
      </c>
      <c r="B1026">
        <v>40</v>
      </c>
      <c r="C1026" t="s">
        <v>33</v>
      </c>
      <c r="D1026" s="2">
        <v>50.5</v>
      </c>
      <c r="E1026">
        <v>65.567132000000001</v>
      </c>
      <c r="F1026">
        <v>3</v>
      </c>
      <c r="G1026">
        <v>30.39835626</v>
      </c>
      <c r="H1026">
        <v>3594090</v>
      </c>
      <c r="I1026">
        <v>34355</v>
      </c>
      <c r="J1026">
        <f t="shared" ref="J1026:J1089" si="35">I1026*M1026</f>
        <v>43120.475022722669</v>
      </c>
      <c r="K1026" s="3">
        <v>7.3</v>
      </c>
      <c r="L1026" s="8">
        <f t="shared" ref="L1026:L1089" si="36">K1026*M1026</f>
        <v>9.162551816791602</v>
      </c>
      <c r="M1026" s="13">
        <f>N1026*N1027*N1028*N1029*N1030*N1031*N1032*N1033*N1034*N1035*N1036*N1037</f>
        <v>1.2551440844920003</v>
      </c>
      <c r="N1026" s="5">
        <v>1.032259</v>
      </c>
      <c r="O1026">
        <v>1.69</v>
      </c>
      <c r="P1026">
        <v>7.85</v>
      </c>
      <c r="Q1026">
        <v>0</v>
      </c>
      <c r="R1026" s="11">
        <v>0</v>
      </c>
      <c r="S1026" s="11">
        <v>0</v>
      </c>
      <c r="T1026" s="9">
        <v>0</v>
      </c>
      <c r="U1026">
        <v>0</v>
      </c>
      <c r="V1026" s="6">
        <v>0</v>
      </c>
      <c r="W1026" s="6">
        <v>0</v>
      </c>
      <c r="X1026">
        <v>0</v>
      </c>
      <c r="Y1026">
        <f>VLOOKUP(C1026,Sheet1!$A$1:$H$52,8, FALSE)</f>
        <v>104.16666666666667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1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1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</row>
    <row r="1027" spans="1:105" ht="15" x14ac:dyDescent="0.25">
      <c r="A1027">
        <v>2007</v>
      </c>
      <c r="B1027">
        <v>40</v>
      </c>
      <c r="C1027" t="s">
        <v>33</v>
      </c>
      <c r="D1027" s="2">
        <v>49.9</v>
      </c>
      <c r="E1027">
        <v>64.065681999999995</v>
      </c>
      <c r="F1027">
        <v>3</v>
      </c>
      <c r="G1027">
        <v>29.891100829999999</v>
      </c>
      <c r="H1027">
        <v>3634349</v>
      </c>
      <c r="I1027">
        <v>35182</v>
      </c>
      <c r="J1027">
        <f t="shared" si="35"/>
        <v>42778.487938199185</v>
      </c>
      <c r="K1027" s="3">
        <v>7.29</v>
      </c>
      <c r="L1027" s="8">
        <f t="shared" si="36"/>
        <v>8.8640548311486569</v>
      </c>
      <c r="M1027" s="13">
        <f>N1027*N1028*N1029*N1030*N1031*N1032*N1033*N1034*N1035*N1036*N1037</f>
        <v>1.21591972992437</v>
      </c>
      <c r="N1027" s="5">
        <v>1.028527</v>
      </c>
      <c r="O1027">
        <v>1.77</v>
      </c>
      <c r="P1027">
        <v>8.64</v>
      </c>
      <c r="Q1027">
        <v>0</v>
      </c>
      <c r="R1027" s="11">
        <v>0</v>
      </c>
      <c r="S1027" s="11">
        <v>0</v>
      </c>
      <c r="T1027" s="9">
        <v>0</v>
      </c>
      <c r="U1027">
        <v>0</v>
      </c>
      <c r="V1027" s="6">
        <v>0</v>
      </c>
      <c r="W1027" s="6">
        <v>0</v>
      </c>
      <c r="X1027">
        <v>0</v>
      </c>
      <c r="Y1027">
        <f>VLOOKUP(C1027,Sheet1!$A$1:$H$52,8, FALSE)</f>
        <v>104.16666666666667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1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1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</row>
    <row r="1028" spans="1:105" ht="15" x14ac:dyDescent="0.25">
      <c r="A1028">
        <v>2008</v>
      </c>
      <c r="B1028">
        <v>40</v>
      </c>
      <c r="C1028" t="s">
        <v>33</v>
      </c>
      <c r="D1028" s="2">
        <v>51.5</v>
      </c>
      <c r="E1028">
        <v>64.359707</v>
      </c>
      <c r="F1028">
        <v>3</v>
      </c>
      <c r="G1028">
        <v>30.34713653</v>
      </c>
      <c r="H1028">
        <v>3668976</v>
      </c>
      <c r="I1028">
        <v>38568</v>
      </c>
      <c r="J1028">
        <f t="shared" si="35"/>
        <v>45594.906253042558</v>
      </c>
      <c r="K1028" s="3">
        <v>7.81</v>
      </c>
      <c r="L1028" s="8">
        <f t="shared" si="36"/>
        <v>9.232944872336196</v>
      </c>
      <c r="M1028" s="13">
        <f>N1028*N1029*N1030*N1031*N1032*N1033*N1034*N1035*N1036*N1037</f>
        <v>1.1821952461377971</v>
      </c>
      <c r="N1028" s="5">
        <v>1.0383910000000001</v>
      </c>
      <c r="O1028">
        <v>2.0699999999999998</v>
      </c>
      <c r="P1028">
        <v>13.62</v>
      </c>
      <c r="Q1028">
        <v>0</v>
      </c>
      <c r="R1028" s="11">
        <v>0</v>
      </c>
      <c r="S1028" s="11">
        <v>0</v>
      </c>
      <c r="T1028" s="9">
        <v>0</v>
      </c>
      <c r="U1028">
        <v>0</v>
      </c>
      <c r="V1028" s="6">
        <v>0</v>
      </c>
      <c r="W1028" s="6">
        <v>0</v>
      </c>
      <c r="X1028">
        <v>0</v>
      </c>
      <c r="Y1028">
        <f>VLOOKUP(C1028,Sheet1!$A$1:$H$52,8, FALSE)</f>
        <v>104.16666666666667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1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1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</row>
    <row r="1029" spans="1:105" ht="15" x14ac:dyDescent="0.25">
      <c r="A1029">
        <v>2009</v>
      </c>
      <c r="B1029">
        <v>40</v>
      </c>
      <c r="C1029" t="s">
        <v>33</v>
      </c>
      <c r="D1029" s="2">
        <v>50.1</v>
      </c>
      <c r="E1029">
        <v>63.922964</v>
      </c>
      <c r="F1029">
        <v>3</v>
      </c>
      <c r="G1029">
        <v>28.40017512</v>
      </c>
      <c r="H1029">
        <v>3717572</v>
      </c>
      <c r="I1029">
        <v>35338</v>
      </c>
      <c r="J1029">
        <f t="shared" si="35"/>
        <v>40231.873743144417</v>
      </c>
      <c r="K1029" s="3">
        <v>6.94</v>
      </c>
      <c r="L1029" s="8">
        <f t="shared" si="36"/>
        <v>7.9011037347167994</v>
      </c>
      <c r="M1029" s="13">
        <f>N1029*N1030*N1031*N1032*N1033*N1034*N1035*N1036*N1037</f>
        <v>1.1384875698439192</v>
      </c>
      <c r="N1029" s="5">
        <v>0.99644500000000003</v>
      </c>
      <c r="O1029">
        <v>2.21</v>
      </c>
      <c r="P1029">
        <v>8.98</v>
      </c>
      <c r="Q1029">
        <v>0</v>
      </c>
      <c r="R1029" s="11">
        <v>0</v>
      </c>
      <c r="S1029" s="11">
        <v>0</v>
      </c>
      <c r="T1029" s="9">
        <v>0</v>
      </c>
      <c r="U1029">
        <v>0</v>
      </c>
      <c r="V1029" s="6">
        <v>0</v>
      </c>
      <c r="W1029" s="6">
        <v>0</v>
      </c>
      <c r="X1029">
        <v>0</v>
      </c>
      <c r="Y1029">
        <f>VLOOKUP(C1029,Sheet1!$A$1:$H$52,8, FALSE)</f>
        <v>104.16666666666667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1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1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</row>
    <row r="1030" spans="1:105" ht="15" x14ac:dyDescent="0.25">
      <c r="A1030">
        <v>2010</v>
      </c>
      <c r="B1030">
        <v>40</v>
      </c>
      <c r="C1030" t="s">
        <v>33</v>
      </c>
      <c r="D1030" s="2">
        <v>47.7</v>
      </c>
      <c r="E1030">
        <v>62.736877</v>
      </c>
      <c r="F1030">
        <v>3</v>
      </c>
      <c r="G1030">
        <v>28.004440349999999</v>
      </c>
      <c r="H1030">
        <v>3759944</v>
      </c>
      <c r="I1030">
        <v>36541</v>
      </c>
      <c r="J1030">
        <f t="shared" si="35"/>
        <v>41749.895166985276</v>
      </c>
      <c r="K1030" s="3">
        <v>7.59</v>
      </c>
      <c r="L1030" s="8">
        <f t="shared" si="36"/>
        <v>8.6719494353580426</v>
      </c>
      <c r="M1030" s="13">
        <f>N1030*N1031*N1032*N1033*N1034*N1035*N1036*N1037</f>
        <v>1.1425493327217449</v>
      </c>
      <c r="N1030" s="5">
        <v>1.0164</v>
      </c>
      <c r="O1030">
        <v>2.27</v>
      </c>
      <c r="P1030">
        <v>12.57</v>
      </c>
      <c r="Q1030">
        <v>0</v>
      </c>
      <c r="R1030" s="11">
        <v>0</v>
      </c>
      <c r="S1030" s="11">
        <v>0</v>
      </c>
      <c r="T1030" s="9">
        <v>0</v>
      </c>
      <c r="U1030">
        <v>1</v>
      </c>
      <c r="V1030" s="6">
        <v>15</v>
      </c>
      <c r="W1030" s="6">
        <f>V1030/AVERAGE(D1010:D1029)</f>
        <v>0.34048348655090227</v>
      </c>
      <c r="X1030" s="7">
        <v>1</v>
      </c>
      <c r="Y1030">
        <f>VLOOKUP(C1030,Sheet1!$A$1:$H$52,8, FALSE)</f>
        <v>104.16666666666667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1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1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</row>
    <row r="1031" spans="1:105" ht="15" x14ac:dyDescent="0.25">
      <c r="A1031">
        <v>2011</v>
      </c>
      <c r="B1031">
        <v>40</v>
      </c>
      <c r="C1031" t="s">
        <v>33</v>
      </c>
      <c r="D1031" s="2">
        <v>49.5</v>
      </c>
      <c r="E1031">
        <v>63.401555999999999</v>
      </c>
      <c r="F1031">
        <v>3</v>
      </c>
      <c r="G1031">
        <v>28.253125789999999</v>
      </c>
      <c r="H1031">
        <v>3788379</v>
      </c>
      <c r="I1031">
        <v>39038</v>
      </c>
      <c r="J1031">
        <f t="shared" si="35"/>
        <v>43883.157074765324</v>
      </c>
      <c r="K1031" s="3">
        <v>7.8</v>
      </c>
      <c r="L1031" s="8">
        <f t="shared" si="36"/>
        <v>8.7680881495765544</v>
      </c>
      <c r="M1031" s="13">
        <f>N1031*N1032*N1033*N1034*N1035*N1036*N1037</f>
        <v>1.1241138653303275</v>
      </c>
      <c r="N1031" s="5">
        <v>1.031568</v>
      </c>
      <c r="O1031">
        <v>2.39</v>
      </c>
      <c r="P1031">
        <v>18.350000000000001</v>
      </c>
      <c r="Q1031">
        <v>0</v>
      </c>
      <c r="R1031" s="11">
        <v>0</v>
      </c>
      <c r="S1031" s="11">
        <v>0</v>
      </c>
      <c r="T1031" s="9">
        <v>0</v>
      </c>
      <c r="U1031">
        <v>1</v>
      </c>
      <c r="V1031" s="6">
        <v>15</v>
      </c>
      <c r="W1031" s="6">
        <v>0.34048348655090227</v>
      </c>
      <c r="X1031" s="7">
        <v>1</v>
      </c>
      <c r="Y1031">
        <f>VLOOKUP(C1031,Sheet1!$A$1:$H$52,8, FALSE)</f>
        <v>104.16666666666667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1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</row>
    <row r="1032" spans="1:105" ht="15" x14ac:dyDescent="0.25">
      <c r="A1032">
        <v>2012</v>
      </c>
      <c r="B1032">
        <v>40</v>
      </c>
      <c r="C1032" t="s">
        <v>33</v>
      </c>
      <c r="D1032" s="2">
        <v>47.5</v>
      </c>
      <c r="E1032">
        <v>61.321758000000003</v>
      </c>
      <c r="F1032">
        <v>3</v>
      </c>
      <c r="G1032">
        <v>27.28318836</v>
      </c>
      <c r="H1032">
        <v>3818814</v>
      </c>
      <c r="I1032">
        <v>41467</v>
      </c>
      <c r="J1032">
        <f t="shared" si="35"/>
        <v>45187.161344334731</v>
      </c>
      <c r="K1032" s="3">
        <v>7.54</v>
      </c>
      <c r="L1032" s="8">
        <f t="shared" si="36"/>
        <v>8.2164419064866969</v>
      </c>
      <c r="M1032" s="13">
        <f>N1032*N1033*N1034*N1035*N1036*N1037</f>
        <v>1.0897137807011534</v>
      </c>
      <c r="N1032" s="5">
        <v>1.0206930000000001</v>
      </c>
      <c r="O1032">
        <v>2.38</v>
      </c>
      <c r="P1032">
        <v>21.03</v>
      </c>
      <c r="Q1032">
        <v>0</v>
      </c>
      <c r="R1032" s="11">
        <v>0</v>
      </c>
      <c r="S1032" s="11">
        <v>0</v>
      </c>
      <c r="T1032" s="9">
        <v>0</v>
      </c>
      <c r="U1032">
        <v>1</v>
      </c>
      <c r="V1032" s="6">
        <v>15</v>
      </c>
      <c r="W1032" s="6">
        <v>0.34048348655090227</v>
      </c>
      <c r="X1032" s="7">
        <v>1</v>
      </c>
      <c r="Y1032">
        <f>VLOOKUP(C1032,Sheet1!$A$1:$H$52,8, FALSE)</f>
        <v>104.16666666666667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1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</row>
    <row r="1033" spans="1:105" ht="15" x14ac:dyDescent="0.25">
      <c r="A1033">
        <v>2013</v>
      </c>
      <c r="B1033">
        <v>40</v>
      </c>
      <c r="C1033" t="s">
        <v>33</v>
      </c>
      <c r="D1033" s="2">
        <v>44.6</v>
      </c>
      <c r="E1033">
        <v>60.241745000000002</v>
      </c>
      <c r="F1033">
        <v>3</v>
      </c>
      <c r="G1033">
        <v>26.731621700000002</v>
      </c>
      <c r="H1033">
        <v>3853214</v>
      </c>
      <c r="I1033">
        <v>43097</v>
      </c>
      <c r="J1033">
        <f t="shared" si="35"/>
        <v>46011.283321113806</v>
      </c>
      <c r="K1033" s="3">
        <v>7.86</v>
      </c>
      <c r="L1033" s="8">
        <f t="shared" si="36"/>
        <v>8.3915049053055792</v>
      </c>
      <c r="M1033" s="13">
        <f>N1033*N1034*N1035*N1036*N1037</f>
        <v>1.0676214892246283</v>
      </c>
      <c r="N1033" s="5">
        <v>1.014648</v>
      </c>
      <c r="O1033">
        <v>2.34</v>
      </c>
      <c r="P1033">
        <v>19.260000000000002</v>
      </c>
      <c r="Q1033">
        <v>0</v>
      </c>
      <c r="R1033" s="11">
        <v>0</v>
      </c>
      <c r="S1033" s="11">
        <v>0</v>
      </c>
      <c r="T1033" s="9">
        <v>0</v>
      </c>
      <c r="U1033">
        <v>1</v>
      </c>
      <c r="V1033" s="6">
        <v>15</v>
      </c>
      <c r="W1033" s="6">
        <v>0.34048348655090227</v>
      </c>
      <c r="X1033" s="7">
        <v>1</v>
      </c>
      <c r="Y1033">
        <f>VLOOKUP(C1033,Sheet1!$A$1:$H$52,8, FALSE)</f>
        <v>104.16666666666667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1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1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</row>
    <row r="1034" spans="1:105" ht="15" x14ac:dyDescent="0.25">
      <c r="A1034">
        <v>2014</v>
      </c>
      <c r="B1034">
        <v>40</v>
      </c>
      <c r="C1034" t="s">
        <v>33</v>
      </c>
      <c r="D1034" s="2">
        <v>42.3</v>
      </c>
      <c r="E1034">
        <v>60.673400000000001</v>
      </c>
      <c r="F1034">
        <v>3</v>
      </c>
      <c r="G1034">
        <v>26.90513245</v>
      </c>
      <c r="H1034">
        <v>3878187</v>
      </c>
      <c r="I1034">
        <v>45542</v>
      </c>
      <c r="J1034">
        <f t="shared" si="35"/>
        <v>47919.690239637806</v>
      </c>
      <c r="K1034" s="3">
        <v>8.18</v>
      </c>
      <c r="L1034" s="8">
        <f t="shared" si="36"/>
        <v>8.6070674577365338</v>
      </c>
      <c r="M1034" s="13">
        <f>N1034*N1035*N1036*N1037</f>
        <v>1.052208735664613</v>
      </c>
      <c r="N1034" s="5">
        <v>1.016222</v>
      </c>
      <c r="O1034">
        <v>2.37</v>
      </c>
      <c r="P1034">
        <v>18.3</v>
      </c>
      <c r="Q1034">
        <v>0</v>
      </c>
      <c r="R1034" s="11">
        <v>0</v>
      </c>
      <c r="S1034" s="11">
        <v>0</v>
      </c>
      <c r="T1034" s="9">
        <v>0</v>
      </c>
      <c r="U1034">
        <v>1</v>
      </c>
      <c r="V1034" s="6">
        <v>15</v>
      </c>
      <c r="W1034" s="6">
        <v>0.34048348655090227</v>
      </c>
      <c r="X1034" s="7">
        <v>1</v>
      </c>
      <c r="Y1034">
        <f>VLOOKUP(C1034,Sheet1!$A$1:$H$52,8, FALSE)</f>
        <v>104.16666666666667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1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1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</row>
    <row r="1035" spans="1:105" ht="15" x14ac:dyDescent="0.25">
      <c r="A1035">
        <v>2015</v>
      </c>
      <c r="B1035">
        <v>40</v>
      </c>
      <c r="C1035" t="s">
        <v>33</v>
      </c>
      <c r="D1035" s="2">
        <v>39.9</v>
      </c>
      <c r="E1035">
        <v>58.226027000000002</v>
      </c>
      <c r="F1035">
        <v>3</v>
      </c>
      <c r="G1035">
        <v>25.699360089999999</v>
      </c>
      <c r="H1035">
        <v>3909500</v>
      </c>
      <c r="I1035">
        <v>44192</v>
      </c>
      <c r="J1035">
        <f t="shared" si="35"/>
        <v>45756.939375934176</v>
      </c>
      <c r="K1035" s="3">
        <v>7.9</v>
      </c>
      <c r="L1035" s="8">
        <f t="shared" si="36"/>
        <v>8.1797569937970671</v>
      </c>
      <c r="M1035" s="13">
        <f>N1035*N1036*N1037</f>
        <v>1.0354122776958312</v>
      </c>
      <c r="N1035" s="5">
        <v>1.0011859999999999</v>
      </c>
      <c r="O1035">
        <v>2.2200000000000002</v>
      </c>
      <c r="P1035">
        <v>9.89</v>
      </c>
      <c r="Q1035">
        <v>0</v>
      </c>
      <c r="R1035" s="11">
        <v>0</v>
      </c>
      <c r="S1035" s="11">
        <v>0</v>
      </c>
      <c r="T1035" s="9">
        <v>0</v>
      </c>
      <c r="U1035">
        <v>1</v>
      </c>
      <c r="V1035" s="6">
        <v>15</v>
      </c>
      <c r="W1035" s="6">
        <v>0.34048348655090227</v>
      </c>
      <c r="X1035" s="7">
        <v>1</v>
      </c>
      <c r="Y1035">
        <f>VLOOKUP(C1035,Sheet1!$A$1:$H$52,8, FALSE)</f>
        <v>104.16666666666667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1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1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</row>
    <row r="1036" spans="1:105" ht="15" x14ac:dyDescent="0.25">
      <c r="A1036">
        <v>2016</v>
      </c>
      <c r="B1036">
        <v>40</v>
      </c>
      <c r="C1036" t="s">
        <v>33</v>
      </c>
      <c r="D1036" s="2">
        <v>35.6</v>
      </c>
      <c r="E1036">
        <v>55.176485999999997</v>
      </c>
      <c r="F1036">
        <v>3</v>
      </c>
      <c r="G1036">
        <v>24.582901840000002</v>
      </c>
      <c r="H1036">
        <v>3926331</v>
      </c>
      <c r="I1036">
        <v>41887</v>
      </c>
      <c r="J1036">
        <f t="shared" si="35"/>
        <v>43318.937815595993</v>
      </c>
      <c r="K1036" s="3">
        <v>7.83</v>
      </c>
      <c r="L1036" s="8">
        <f t="shared" si="36"/>
        <v>8.0976742926472802</v>
      </c>
      <c r="M1036" s="13">
        <f>N1036*N1037</f>
        <v>1.0341857334160001</v>
      </c>
      <c r="N1036" s="5">
        <v>1.012616</v>
      </c>
      <c r="O1036">
        <v>2.11</v>
      </c>
      <c r="P1036">
        <v>8.4499999999999993</v>
      </c>
      <c r="Q1036">
        <v>0</v>
      </c>
      <c r="R1036" s="11">
        <v>0</v>
      </c>
      <c r="S1036" s="11">
        <v>0</v>
      </c>
      <c r="T1036" s="9">
        <v>0</v>
      </c>
      <c r="U1036">
        <v>1</v>
      </c>
      <c r="V1036" s="6">
        <v>15</v>
      </c>
      <c r="W1036" s="6">
        <v>0.34048348655090227</v>
      </c>
      <c r="X1036" s="7">
        <v>1</v>
      </c>
      <c r="Y1036">
        <f>VLOOKUP(C1036,Sheet1!$A$1:$H$52,8, FALSE)</f>
        <v>104.16666666666667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1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</row>
    <row r="1037" spans="1:105" ht="15" x14ac:dyDescent="0.25">
      <c r="A1037">
        <v>2017</v>
      </c>
      <c r="B1037">
        <v>40</v>
      </c>
      <c r="C1037" t="s">
        <v>33</v>
      </c>
      <c r="D1037" s="2">
        <v>30.7</v>
      </c>
      <c r="E1037">
        <v>54.127085000000001</v>
      </c>
      <c r="F1037">
        <v>3</v>
      </c>
      <c r="G1037">
        <v>23.72521004</v>
      </c>
      <c r="H1037">
        <v>3931316</v>
      </c>
      <c r="I1037">
        <v>43794</v>
      </c>
      <c r="J1037">
        <f t="shared" si="35"/>
        <v>44726.855993999998</v>
      </c>
      <c r="K1037" s="3">
        <v>8.1999999999999993</v>
      </c>
      <c r="L1037" s="8">
        <f t="shared" si="36"/>
        <v>8.3746681999999986</v>
      </c>
      <c r="M1037" s="13">
        <f>N1037</f>
        <v>1.021301</v>
      </c>
      <c r="N1037" s="5">
        <v>1.021301</v>
      </c>
      <c r="O1037">
        <v>2.06</v>
      </c>
      <c r="P1037">
        <v>11</v>
      </c>
      <c r="Q1037">
        <v>0</v>
      </c>
      <c r="R1037" s="11">
        <v>0</v>
      </c>
      <c r="S1037" s="11">
        <v>0</v>
      </c>
      <c r="T1037" s="9">
        <v>0</v>
      </c>
      <c r="U1037">
        <v>1</v>
      </c>
      <c r="V1037" s="6">
        <v>15</v>
      </c>
      <c r="W1037" s="6">
        <v>0.34048348655090227</v>
      </c>
      <c r="X1037" s="7">
        <v>1</v>
      </c>
      <c r="Y1037">
        <f>VLOOKUP(C1037,Sheet1!$A$1:$H$52,8, FALSE)</f>
        <v>104.16666666666667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1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1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</row>
    <row r="1038" spans="1:105" ht="15" x14ac:dyDescent="0.25">
      <c r="A1038">
        <v>1990</v>
      </c>
      <c r="B1038">
        <v>41</v>
      </c>
      <c r="C1038" t="s">
        <v>34</v>
      </c>
      <c r="D1038" s="2">
        <v>1.8</v>
      </c>
      <c r="E1038">
        <v>29.228446000000002</v>
      </c>
      <c r="F1038">
        <v>0</v>
      </c>
      <c r="G1038">
        <v>10.50746279</v>
      </c>
      <c r="H1038">
        <v>2860375</v>
      </c>
      <c r="I1038">
        <v>18159</v>
      </c>
      <c r="J1038">
        <f t="shared" si="35"/>
        <v>34066.846520425395</v>
      </c>
      <c r="K1038" s="3">
        <v>4.18</v>
      </c>
      <c r="L1038" s="8">
        <f t="shared" si="36"/>
        <v>7.841809485950666</v>
      </c>
      <c r="M1038" s="13">
        <f>N1038*N1039*N1040*N1041*N1042*N1043*N1044*N1045*N1046*N1047*N1048*N1049*N1050*N1051*N1052*N1053*N1054*N1055*N1056*N1057*N1058*N1059*N1060*N1061*N1062*N1063*N1064*N1065</f>
        <v>1.8760309775001593</v>
      </c>
      <c r="N1038" s="5">
        <v>1</v>
      </c>
      <c r="O1038">
        <v>1.4550000000000001</v>
      </c>
      <c r="P1038">
        <v>3.319</v>
      </c>
      <c r="Q1038">
        <v>0</v>
      </c>
      <c r="R1038" s="11">
        <v>0</v>
      </c>
      <c r="S1038" s="11">
        <v>0</v>
      </c>
      <c r="T1038" s="9">
        <v>0</v>
      </c>
      <c r="U1038">
        <v>0</v>
      </c>
      <c r="V1038" s="6">
        <v>0</v>
      </c>
      <c r="W1038" s="6">
        <v>0</v>
      </c>
      <c r="X1038">
        <v>0</v>
      </c>
      <c r="Y1038">
        <f>VLOOKUP(C1038,Sheet1!$A$1:$H$52,8, FALSE)</f>
        <v>26.5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1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</row>
    <row r="1039" spans="1:105" ht="15" x14ac:dyDescent="0.25">
      <c r="A1039">
        <v>1991</v>
      </c>
      <c r="B1039">
        <v>41</v>
      </c>
      <c r="C1039" t="s">
        <v>34</v>
      </c>
      <c r="D1039" s="2">
        <v>3.6</v>
      </c>
      <c r="E1039">
        <v>33.040939000000002</v>
      </c>
      <c r="F1039">
        <v>0</v>
      </c>
      <c r="G1039">
        <v>11.561542449999999</v>
      </c>
      <c r="H1039">
        <v>2928507</v>
      </c>
      <c r="I1039">
        <v>18670</v>
      </c>
      <c r="J1039">
        <f t="shared" si="35"/>
        <v>35025.498349927977</v>
      </c>
      <c r="K1039" s="3">
        <v>4.25</v>
      </c>
      <c r="L1039" s="8">
        <f t="shared" si="36"/>
        <v>7.9731316543756776</v>
      </c>
      <c r="M1039" s="14">
        <f>N1039*N1040*N1041*N1042*N1043*N1044*N1045*N1046*N1047*N1048*N1049*N1050*N1051*N1052*N1053*N1054*N1055*N1056*N1057*N1058*N1059*N1060*N1061*N1062*N1063*N1064*N1065</f>
        <v>1.8760309775001593</v>
      </c>
      <c r="N1039" s="5">
        <v>1.0423500000000001</v>
      </c>
      <c r="O1039">
        <v>1.4470000000000001</v>
      </c>
      <c r="P1039">
        <v>2.4649999999999999</v>
      </c>
      <c r="Q1039">
        <v>0</v>
      </c>
      <c r="R1039" s="11">
        <v>0</v>
      </c>
      <c r="S1039" s="11">
        <v>0</v>
      </c>
      <c r="T1039" s="9">
        <v>0</v>
      </c>
      <c r="U1039">
        <v>0</v>
      </c>
      <c r="V1039" s="6">
        <v>0</v>
      </c>
      <c r="W1039" s="6">
        <v>0</v>
      </c>
      <c r="X1039">
        <v>0</v>
      </c>
      <c r="Y1039">
        <f>VLOOKUP(C1039,Sheet1!$A$1:$H$52,8, FALSE)</f>
        <v>26.5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1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</row>
    <row r="1040" spans="1:105" ht="15" x14ac:dyDescent="0.25">
      <c r="A1040">
        <v>1992</v>
      </c>
      <c r="B1040">
        <v>41</v>
      </c>
      <c r="C1040" t="s">
        <v>34</v>
      </c>
      <c r="D1040" s="2">
        <v>4.5</v>
      </c>
      <c r="E1040">
        <v>35.923596000000003</v>
      </c>
      <c r="F1040">
        <v>0</v>
      </c>
      <c r="G1040">
        <v>11.58146969</v>
      </c>
      <c r="H1040">
        <v>2991755</v>
      </c>
      <c r="I1040">
        <v>19546</v>
      </c>
      <c r="J1040">
        <f t="shared" si="35"/>
        <v>35179.067958188825</v>
      </c>
      <c r="K1040" s="3">
        <v>4.3099999999999996</v>
      </c>
      <c r="L1040" s="8">
        <f t="shared" si="36"/>
        <v>7.7571770643504463</v>
      </c>
      <c r="M1040" s="13">
        <f>N1040*N1041*N1042*N1043*N1044*N1045*N1046*N1047*N1048*N1049*N1050*N1051*N1052*N1053*N1054*N1055*N1056*N1057*N1058*N1059*N1060*N1061*N1062*N1063*N1064*N1065</f>
        <v>1.799809063654396</v>
      </c>
      <c r="N1040" s="5">
        <v>1.0302880000000001</v>
      </c>
      <c r="O1040">
        <v>1.4119999999999999</v>
      </c>
      <c r="P1040">
        <v>2.4750000000000001</v>
      </c>
      <c r="Q1040">
        <v>0</v>
      </c>
      <c r="R1040" s="11">
        <v>0</v>
      </c>
      <c r="S1040" s="11">
        <v>0</v>
      </c>
      <c r="T1040" s="9">
        <v>0</v>
      </c>
      <c r="U1040">
        <v>0</v>
      </c>
      <c r="V1040" s="6">
        <v>0</v>
      </c>
      <c r="W1040" s="6">
        <v>0</v>
      </c>
      <c r="X1040">
        <v>0</v>
      </c>
      <c r="Y1040">
        <f>VLOOKUP(C1040,Sheet1!$A$1:$H$52,8, FALSE)</f>
        <v>26.5</v>
      </c>
      <c r="Z1040">
        <v>0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1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</row>
    <row r="1041" spans="1:105" ht="15" x14ac:dyDescent="0.25">
      <c r="A1041">
        <v>1993</v>
      </c>
      <c r="B1041">
        <v>41</v>
      </c>
      <c r="C1041" t="s">
        <v>34</v>
      </c>
      <c r="D1041" s="2">
        <v>4.3</v>
      </c>
      <c r="E1041">
        <v>36.416432</v>
      </c>
      <c r="F1041">
        <v>0</v>
      </c>
      <c r="G1041">
        <v>11.424477209999999</v>
      </c>
      <c r="H1041">
        <v>3060367</v>
      </c>
      <c r="I1041">
        <v>20452</v>
      </c>
      <c r="J1041">
        <f t="shared" si="35"/>
        <v>35727.578084826469</v>
      </c>
      <c r="K1041" s="3">
        <v>4.43</v>
      </c>
      <c r="L1041" s="8">
        <f t="shared" si="36"/>
        <v>7.7387625129953674</v>
      </c>
      <c r="M1041" s="13">
        <f>N1041*N1042*N1043*N1044*N1045*N1046*N1047*N1048*N1049*N1050*N1051*N1052*N1053*N1054*N1055*N1056*N1057*N1058*N1059*N1060*N1061*N1062*N1063*N1064*N1065</f>
        <v>1.7468989871321372</v>
      </c>
      <c r="N1041" s="5">
        <v>1.029517</v>
      </c>
      <c r="O1041">
        <v>1.385</v>
      </c>
      <c r="P1041">
        <v>2.3620000000000001</v>
      </c>
      <c r="Q1041">
        <v>0</v>
      </c>
      <c r="R1041" s="11">
        <v>0</v>
      </c>
      <c r="S1041" s="11">
        <v>0</v>
      </c>
      <c r="T1041" s="9">
        <v>0</v>
      </c>
      <c r="U1041">
        <v>0</v>
      </c>
      <c r="V1041" s="6">
        <v>0</v>
      </c>
      <c r="W1041" s="6">
        <v>0</v>
      </c>
      <c r="X1041">
        <v>0</v>
      </c>
      <c r="Y1041">
        <f>VLOOKUP(C1041,Sheet1!$A$1:$H$52,8, FALSE)</f>
        <v>26.5</v>
      </c>
      <c r="Z1041">
        <v>0</v>
      </c>
      <c r="AA1041">
        <v>0</v>
      </c>
      <c r="AB1041">
        <v>0</v>
      </c>
      <c r="AC1041">
        <v>1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1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</row>
    <row r="1042" spans="1:105" ht="15" x14ac:dyDescent="0.25">
      <c r="A1042">
        <v>1994</v>
      </c>
      <c r="B1042">
        <v>41</v>
      </c>
      <c r="C1042" t="s">
        <v>34</v>
      </c>
      <c r="D1042" s="2">
        <v>5.4</v>
      </c>
      <c r="E1042">
        <v>39.03689</v>
      </c>
      <c r="F1042">
        <v>0</v>
      </c>
      <c r="G1042">
        <v>11.70641423</v>
      </c>
      <c r="H1042">
        <v>3121264</v>
      </c>
      <c r="I1042">
        <v>21475</v>
      </c>
      <c r="J1042">
        <f t="shared" si="35"/>
        <v>36439.083326125416</v>
      </c>
      <c r="K1042" s="3">
        <v>4.5999999999999996</v>
      </c>
      <c r="L1042" s="8">
        <f t="shared" si="36"/>
        <v>7.8053449732329172</v>
      </c>
      <c r="M1042" s="13">
        <f>N1042*N1043*N1044*N1045*N1046*N1047*N1048*N1049*N1050*N1051*N1052*N1053*N1054*N1055*N1056*N1057*N1058*N1059*N1060*N1061*N1062*N1063*N1064*N1065</f>
        <v>1.6968141246158517</v>
      </c>
      <c r="N1042" s="5">
        <v>1.0260739999999999</v>
      </c>
      <c r="O1042">
        <v>1.355</v>
      </c>
      <c r="P1042">
        <v>2.4089999999999998</v>
      </c>
      <c r="Q1042">
        <v>0</v>
      </c>
      <c r="R1042" s="11">
        <v>0</v>
      </c>
      <c r="S1042" s="11">
        <v>0</v>
      </c>
      <c r="T1042" s="9">
        <v>0</v>
      </c>
      <c r="U1042">
        <v>0</v>
      </c>
      <c r="V1042" s="6">
        <v>0</v>
      </c>
      <c r="W1042" s="6">
        <v>0</v>
      </c>
      <c r="X1042">
        <v>0</v>
      </c>
      <c r="Y1042">
        <f>VLOOKUP(C1042,Sheet1!$A$1:$H$52,8, FALSE)</f>
        <v>26.5</v>
      </c>
      <c r="Z1042">
        <v>0</v>
      </c>
      <c r="AA1042">
        <v>0</v>
      </c>
      <c r="AB1042">
        <v>0</v>
      </c>
      <c r="AC1042">
        <v>0</v>
      </c>
      <c r="AD1042">
        <v>1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1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</row>
    <row r="1043" spans="1:105" ht="15" x14ac:dyDescent="0.25">
      <c r="A1043">
        <v>1995</v>
      </c>
      <c r="B1043">
        <v>41</v>
      </c>
      <c r="C1043" t="s">
        <v>34</v>
      </c>
      <c r="D1043" s="2">
        <v>2.7</v>
      </c>
      <c r="E1043">
        <v>33.871158999999999</v>
      </c>
      <c r="F1043">
        <v>0</v>
      </c>
      <c r="G1043">
        <v>10.64928821</v>
      </c>
      <c r="H1043">
        <v>3184369</v>
      </c>
      <c r="I1043">
        <v>22663</v>
      </c>
      <c r="J1043">
        <f t="shared" si="35"/>
        <v>37477.704830420655</v>
      </c>
      <c r="K1043" s="3">
        <v>4.67</v>
      </c>
      <c r="L1043" s="8">
        <f t="shared" si="36"/>
        <v>7.7227587503006871</v>
      </c>
      <c r="M1043" s="13">
        <f>N1043*N1044*N1045*N1046*N1047*N1048*N1049*N1050*N1051*N1052*N1053*N1054*N1055*N1056*N1057*N1058*N1059*N1060*N1061*N1062*N1063*N1064*N1065</f>
        <v>1.6536956638759501</v>
      </c>
      <c r="N1043" s="5">
        <v>1.028054</v>
      </c>
      <c r="O1043">
        <v>1.3180000000000001</v>
      </c>
      <c r="P1043">
        <v>2.5859999999999999</v>
      </c>
      <c r="Q1043">
        <v>0</v>
      </c>
      <c r="R1043" s="11">
        <v>0</v>
      </c>
      <c r="S1043" s="11">
        <v>0</v>
      </c>
      <c r="T1043" s="9">
        <v>0</v>
      </c>
      <c r="U1043">
        <v>0</v>
      </c>
      <c r="V1043" s="6">
        <v>0</v>
      </c>
      <c r="W1043" s="6">
        <v>0</v>
      </c>
      <c r="X1043">
        <v>0</v>
      </c>
      <c r="Y1043">
        <f>VLOOKUP(C1043,Sheet1!$A$1:$H$52,8, FALSE)</f>
        <v>26.5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1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</row>
    <row r="1044" spans="1:105" ht="15" x14ac:dyDescent="0.25">
      <c r="A1044">
        <v>1996</v>
      </c>
      <c r="B1044">
        <v>41</v>
      </c>
      <c r="C1044" t="s">
        <v>34</v>
      </c>
      <c r="D1044" s="2">
        <v>3.2</v>
      </c>
      <c r="E1044">
        <v>32.793492000000001</v>
      </c>
      <c r="F1044">
        <v>0</v>
      </c>
      <c r="G1044">
        <v>11.07874653</v>
      </c>
      <c r="H1044">
        <v>3247111</v>
      </c>
      <c r="I1044">
        <v>23974</v>
      </c>
      <c r="J1044">
        <f t="shared" si="35"/>
        <v>38563.830154604737</v>
      </c>
      <c r="K1044" s="3">
        <v>4.7699999999999996</v>
      </c>
      <c r="L1044" s="8">
        <f t="shared" si="36"/>
        <v>7.6728735228774738</v>
      </c>
      <c r="M1044" s="13">
        <f>N1044*N1045*N1046*N1047*N1048*N1049*N1050*N1051*N1052*N1053*N1054*N1055*N1056*N1057*N1058*N1059*N1060*N1061*N1062*N1063*N1064*N1065</f>
        <v>1.6085688727206446</v>
      </c>
      <c r="N1044" s="5">
        <v>1.029312</v>
      </c>
      <c r="O1044">
        <v>1.2889999999999999</v>
      </c>
      <c r="P1044">
        <v>3.0339999999999998</v>
      </c>
      <c r="Q1044">
        <v>0</v>
      </c>
      <c r="R1044" s="11">
        <v>0</v>
      </c>
      <c r="S1044" s="11">
        <v>0</v>
      </c>
      <c r="T1044" s="9">
        <v>0</v>
      </c>
      <c r="U1044">
        <v>0</v>
      </c>
      <c r="V1044" s="6">
        <v>0</v>
      </c>
      <c r="W1044" s="6">
        <v>0</v>
      </c>
      <c r="X1044">
        <v>0</v>
      </c>
      <c r="Y1044">
        <f>VLOOKUP(C1044,Sheet1!$A$1:$H$52,8, FALSE)</f>
        <v>26.5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1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</row>
    <row r="1045" spans="1:105" ht="15" x14ac:dyDescent="0.25">
      <c r="A1045">
        <v>1997</v>
      </c>
      <c r="B1045">
        <v>41</v>
      </c>
      <c r="C1045" t="s">
        <v>34</v>
      </c>
      <c r="D1045" s="2">
        <v>2.7</v>
      </c>
      <c r="E1045">
        <v>32.374566000000002</v>
      </c>
      <c r="F1045">
        <v>0</v>
      </c>
      <c r="G1045">
        <v>10.793694029999999</v>
      </c>
      <c r="H1045">
        <v>3304310</v>
      </c>
      <c r="I1045">
        <v>25015</v>
      </c>
      <c r="J1045">
        <f t="shared" si="35"/>
        <v>39092.471817201113</v>
      </c>
      <c r="K1045" s="3">
        <v>4.6100000000000003</v>
      </c>
      <c r="L1045" s="8">
        <f t="shared" si="36"/>
        <v>7.2043292055685448</v>
      </c>
      <c r="M1045" s="13">
        <f>N1045*N1046*N1047*N1048*N1049*N1050*N1051*N1052*N1053*N1054*N1055*N1056*N1057*N1058*N1059*N1060*N1061*N1062*N1063*N1064*N1065</f>
        <v>1.5627612159584694</v>
      </c>
      <c r="N1045" s="5">
        <v>1.023377</v>
      </c>
      <c r="O1045">
        <v>1.2729999999999999</v>
      </c>
      <c r="P1045">
        <v>2.7879999999999998</v>
      </c>
      <c r="Q1045">
        <v>0</v>
      </c>
      <c r="R1045" s="11">
        <v>0</v>
      </c>
      <c r="S1045" s="11">
        <v>0</v>
      </c>
      <c r="T1045" s="9">
        <v>0</v>
      </c>
      <c r="U1045">
        <v>0</v>
      </c>
      <c r="V1045" s="6">
        <v>0</v>
      </c>
      <c r="W1045" s="6">
        <v>0</v>
      </c>
      <c r="X1045">
        <v>0</v>
      </c>
      <c r="Y1045">
        <f>VLOOKUP(C1045,Sheet1!$A$1:$H$52,8, FALSE)</f>
        <v>26.5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1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</row>
    <row r="1046" spans="1:105" ht="15" x14ac:dyDescent="0.25">
      <c r="A1046">
        <v>1998</v>
      </c>
      <c r="B1046">
        <v>41</v>
      </c>
      <c r="C1046" t="s">
        <v>34</v>
      </c>
      <c r="D1046" s="2">
        <v>6.3</v>
      </c>
      <c r="E1046">
        <v>36.540064999999998</v>
      </c>
      <c r="F1046">
        <v>0</v>
      </c>
      <c r="G1046">
        <v>12.191169670000001</v>
      </c>
      <c r="H1046">
        <v>3352449</v>
      </c>
      <c r="I1046">
        <v>26063</v>
      </c>
      <c r="J1046">
        <f t="shared" si="35"/>
        <v>39799.844604212893</v>
      </c>
      <c r="K1046" s="3">
        <v>4.9000000000000004</v>
      </c>
      <c r="L1046" s="8">
        <f t="shared" si="36"/>
        <v>7.4826090074298115</v>
      </c>
      <c r="M1046" s="13">
        <f>N1046*N1047*N1048*N1049*N1050*N1051*N1052*N1053*N1054*N1055*N1056*N1057*N1058*N1059*N1060*N1061*N1062*N1063*N1064*N1065</f>
        <v>1.5270630627407777</v>
      </c>
      <c r="N1046" s="5">
        <v>1.015523</v>
      </c>
      <c r="O1046">
        <v>1.252</v>
      </c>
      <c r="P1046">
        <v>2.0790000000000002</v>
      </c>
      <c r="Q1046">
        <v>0</v>
      </c>
      <c r="R1046" s="11">
        <v>0</v>
      </c>
      <c r="S1046" s="11">
        <v>0</v>
      </c>
      <c r="T1046" s="9">
        <v>0</v>
      </c>
      <c r="U1046">
        <v>0</v>
      </c>
      <c r="V1046" s="6">
        <v>0</v>
      </c>
      <c r="W1046" s="6">
        <v>0</v>
      </c>
      <c r="X1046">
        <v>0</v>
      </c>
      <c r="Y1046">
        <f>VLOOKUP(C1046,Sheet1!$A$1:$H$52,8, FALSE)</f>
        <v>26.5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1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</row>
    <row r="1047" spans="1:105" ht="15" x14ac:dyDescent="0.25">
      <c r="A1047">
        <v>1999</v>
      </c>
      <c r="B1047">
        <v>41</v>
      </c>
      <c r="C1047" t="s">
        <v>34</v>
      </c>
      <c r="D1047" s="2">
        <v>6.4</v>
      </c>
      <c r="E1047">
        <v>35.159599999999998</v>
      </c>
      <c r="F1047">
        <v>0</v>
      </c>
      <c r="G1047">
        <v>12.33896843</v>
      </c>
      <c r="H1047">
        <v>3393941</v>
      </c>
      <c r="I1047">
        <v>26792</v>
      </c>
      <c r="J1047">
        <f t="shared" si="35"/>
        <v>40287.687799243293</v>
      </c>
      <c r="K1047" s="3">
        <v>4.83</v>
      </c>
      <c r="L1047" s="8">
        <f t="shared" si="36"/>
        <v>7.2629714866506836</v>
      </c>
      <c r="M1047" s="13">
        <f>N1047*N1048*N1049*N1050*N1051*N1052*N1053*N1054*N1055*N1056*N1057*N1058*N1059*N1060*N1061*N1062*N1063*N1064*N1065</f>
        <v>1.5037208046895825</v>
      </c>
      <c r="N1047" s="5">
        <v>1.0218799999999999</v>
      </c>
      <c r="O1047">
        <v>1.216</v>
      </c>
      <c r="P1047">
        <v>2.4359999999999999</v>
      </c>
      <c r="Q1047">
        <v>0</v>
      </c>
      <c r="R1047" s="11">
        <v>0</v>
      </c>
      <c r="S1047" s="11">
        <v>0</v>
      </c>
      <c r="T1047" s="9">
        <v>0</v>
      </c>
      <c r="U1047">
        <v>0</v>
      </c>
      <c r="V1047" s="6">
        <v>0</v>
      </c>
      <c r="W1047" s="6">
        <v>0</v>
      </c>
      <c r="X1047">
        <v>0</v>
      </c>
      <c r="Y1047">
        <f>VLOOKUP(C1047,Sheet1!$A$1:$H$52,8, FALSE)</f>
        <v>26.5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1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</row>
    <row r="1048" spans="1:105" ht="15" x14ac:dyDescent="0.25">
      <c r="A1048">
        <v>2000</v>
      </c>
      <c r="B1048">
        <v>41</v>
      </c>
      <c r="C1048" t="s">
        <v>34</v>
      </c>
      <c r="D1048" s="2">
        <v>7.5</v>
      </c>
      <c r="E1048">
        <v>37.460017999999998</v>
      </c>
      <c r="F1048">
        <v>0</v>
      </c>
      <c r="G1048">
        <v>11.869037459999999</v>
      </c>
      <c r="H1048">
        <v>3429708</v>
      </c>
      <c r="I1048">
        <v>28561</v>
      </c>
      <c r="J1048">
        <f t="shared" si="35"/>
        <v>42028.193039044869</v>
      </c>
      <c r="K1048" s="3">
        <v>4.8899999999999997</v>
      </c>
      <c r="L1048" s="8">
        <f t="shared" si="36"/>
        <v>7.1957516879986487</v>
      </c>
      <c r="M1048" s="13">
        <f>N1048*N1049*N1050*N1051*N1052*N1053*N1054*N1055*N1056*N1057*N1058*N1059*N1060*N1061*N1062*N1063*N1064*N1065</f>
        <v>1.4715238625764109</v>
      </c>
      <c r="N1048" s="5">
        <v>1.0337689999999999</v>
      </c>
      <c r="O1048">
        <v>1.2</v>
      </c>
      <c r="P1048">
        <v>4.2939999999999996</v>
      </c>
      <c r="Q1048">
        <v>0</v>
      </c>
      <c r="R1048" s="11">
        <v>0</v>
      </c>
      <c r="S1048" s="11">
        <v>0</v>
      </c>
      <c r="T1048" s="9">
        <v>0</v>
      </c>
      <c r="U1048">
        <v>0</v>
      </c>
      <c r="V1048" s="6">
        <v>0</v>
      </c>
      <c r="W1048" s="6">
        <v>0</v>
      </c>
      <c r="X1048">
        <v>0</v>
      </c>
      <c r="Y1048">
        <f>VLOOKUP(C1048,Sheet1!$A$1:$H$52,8, FALSE)</f>
        <v>26.5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1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</row>
    <row r="1049" spans="1:105" ht="15" x14ac:dyDescent="0.25">
      <c r="A1049">
        <v>2001</v>
      </c>
      <c r="B1049">
        <v>41</v>
      </c>
      <c r="C1049" t="s">
        <v>34</v>
      </c>
      <c r="D1049" s="2">
        <v>8.6999999999999993</v>
      </c>
      <c r="E1049">
        <v>41.181488999999999</v>
      </c>
      <c r="F1049">
        <v>0</v>
      </c>
      <c r="G1049">
        <v>11.67806339</v>
      </c>
      <c r="H1049">
        <v>3467937</v>
      </c>
      <c r="I1049">
        <v>29037</v>
      </c>
      <c r="J1049">
        <f t="shared" si="35"/>
        <v>41332.86875272062</v>
      </c>
      <c r="K1049" s="3">
        <v>5.44</v>
      </c>
      <c r="L1049" s="8">
        <f t="shared" si="36"/>
        <v>7.7435963086682582</v>
      </c>
      <c r="M1049" s="13">
        <f>N1049*N1050*N1051*N1052*N1053*N1054*N1055*N1056*N1057*N1058*N1059*N1060*N1061*N1062*N1063*N1064*N1065</f>
        <v>1.423455203799312</v>
      </c>
      <c r="N1049" s="5">
        <v>1.028262</v>
      </c>
      <c r="O1049">
        <v>1.232</v>
      </c>
      <c r="P1049">
        <v>3.726</v>
      </c>
      <c r="Q1049">
        <v>0</v>
      </c>
      <c r="R1049" s="11">
        <v>0</v>
      </c>
      <c r="S1049" s="11">
        <v>0</v>
      </c>
      <c r="T1049" s="9">
        <v>0</v>
      </c>
      <c r="U1049">
        <v>0</v>
      </c>
      <c r="V1049" s="6">
        <v>0</v>
      </c>
      <c r="W1049" s="6">
        <v>0</v>
      </c>
      <c r="X1049">
        <v>0</v>
      </c>
      <c r="Y1049">
        <f>VLOOKUP(C1049,Sheet1!$A$1:$H$52,8, FALSE)</f>
        <v>26.5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1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</row>
    <row r="1050" spans="1:105" ht="15" x14ac:dyDescent="0.25">
      <c r="A1050">
        <v>2002</v>
      </c>
      <c r="B1050">
        <v>41</v>
      </c>
      <c r="C1050" t="s">
        <v>34</v>
      </c>
      <c r="D1050" s="2">
        <v>6.5</v>
      </c>
      <c r="E1050">
        <v>38.216061000000003</v>
      </c>
      <c r="F1050">
        <v>1</v>
      </c>
      <c r="G1050">
        <v>11.089424060000001</v>
      </c>
      <c r="H1050">
        <v>3513424</v>
      </c>
      <c r="I1050">
        <v>29019</v>
      </c>
      <c r="J1050">
        <f t="shared" si="35"/>
        <v>40171.908092540849</v>
      </c>
      <c r="K1050" s="3">
        <v>6.32</v>
      </c>
      <c r="L1050" s="8">
        <f t="shared" si="36"/>
        <v>8.7489734017319059</v>
      </c>
      <c r="M1050" s="13">
        <f>N1050*N1051*N1052*N1053*N1054*N1055*N1056*N1057*N1058*N1059*N1060*N1061*N1062*N1063*N1064*N1065</f>
        <v>1.3843312344512508</v>
      </c>
      <c r="N1050" s="5">
        <v>1.01586</v>
      </c>
      <c r="O1050">
        <v>1.25</v>
      </c>
      <c r="P1050">
        <v>3.73</v>
      </c>
      <c r="Q1050">
        <v>0</v>
      </c>
      <c r="R1050" s="11">
        <v>0</v>
      </c>
      <c r="S1050" s="11">
        <v>0</v>
      </c>
      <c r="T1050" s="9">
        <v>0</v>
      </c>
      <c r="U1050">
        <v>0</v>
      </c>
      <c r="V1050" s="6">
        <v>0</v>
      </c>
      <c r="W1050" s="6">
        <v>0</v>
      </c>
      <c r="X1050">
        <v>0</v>
      </c>
      <c r="Y1050">
        <f>VLOOKUP(C1050,Sheet1!$A$1:$H$52,8, FALSE)</f>
        <v>26.5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1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1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</row>
    <row r="1051" spans="1:105" ht="15" x14ac:dyDescent="0.25">
      <c r="A1051">
        <v>2003</v>
      </c>
      <c r="B1051">
        <v>41</v>
      </c>
      <c r="C1051" t="s">
        <v>34</v>
      </c>
      <c r="D1051" s="2">
        <v>8.1999999999999993</v>
      </c>
      <c r="E1051">
        <v>39.216513999999997</v>
      </c>
      <c r="F1051">
        <v>1</v>
      </c>
      <c r="G1051">
        <v>11.118992889999999</v>
      </c>
      <c r="H1051">
        <v>3547376</v>
      </c>
      <c r="I1051">
        <v>29759</v>
      </c>
      <c r="J1051">
        <f t="shared" si="35"/>
        <v>40553.140399301825</v>
      </c>
      <c r="K1051" s="3">
        <v>6.18</v>
      </c>
      <c r="L1051" s="8">
        <f t="shared" si="36"/>
        <v>8.4216004458377398</v>
      </c>
      <c r="M1051" s="13">
        <f>N1051*N1052*N1053*N1054*N1055*N1056*N1057*N1058*N1059*N1060*N1061*N1062*N1063*N1064*N1065</f>
        <v>1.3627185187439708</v>
      </c>
      <c r="N1051" s="5">
        <v>1.0227010000000001</v>
      </c>
      <c r="O1051">
        <v>1.28</v>
      </c>
      <c r="P1051">
        <v>4.66</v>
      </c>
      <c r="Q1051">
        <v>0</v>
      </c>
      <c r="R1051" s="11">
        <v>0</v>
      </c>
      <c r="S1051" s="11">
        <v>0</v>
      </c>
      <c r="T1051" s="9">
        <v>0</v>
      </c>
      <c r="U1051">
        <v>0</v>
      </c>
      <c r="V1051" s="6">
        <v>0</v>
      </c>
      <c r="W1051" s="6">
        <v>0</v>
      </c>
      <c r="X1051">
        <v>0</v>
      </c>
      <c r="Y1051">
        <f>VLOOKUP(C1051,Sheet1!$A$1:$H$52,8, FALSE)</f>
        <v>26.5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1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1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</row>
    <row r="1052" spans="1:105" ht="15" x14ac:dyDescent="0.25">
      <c r="A1052">
        <v>2004</v>
      </c>
      <c r="B1052">
        <v>41</v>
      </c>
      <c r="C1052" t="s">
        <v>34</v>
      </c>
      <c r="D1052" s="2">
        <v>8.1999999999999993</v>
      </c>
      <c r="E1052">
        <v>38.971541999999999</v>
      </c>
      <c r="F1052">
        <v>1</v>
      </c>
      <c r="G1052">
        <v>11.33715894</v>
      </c>
      <c r="H1052">
        <v>3569463</v>
      </c>
      <c r="I1052">
        <v>31238</v>
      </c>
      <c r="J1052">
        <f t="shared" si="35"/>
        <v>41623.701442087324</v>
      </c>
      <c r="K1052" s="3">
        <v>6.21</v>
      </c>
      <c r="L1052" s="8">
        <f t="shared" si="36"/>
        <v>8.2746394121058415</v>
      </c>
      <c r="M1052" s="13">
        <f>N1052*N1053*N1054*N1055*N1056*N1057*N1058*N1059*N1060*N1061*N1062*N1063*N1064*N1065</f>
        <v>1.332470114670828</v>
      </c>
      <c r="N1052" s="5">
        <v>1.026772</v>
      </c>
      <c r="O1052">
        <v>1.36</v>
      </c>
      <c r="P1052">
        <v>4.7300000000000004</v>
      </c>
      <c r="Q1052">
        <v>0</v>
      </c>
      <c r="R1052" s="11">
        <v>0</v>
      </c>
      <c r="S1052" s="11">
        <v>0</v>
      </c>
      <c r="T1052" s="9">
        <v>0</v>
      </c>
      <c r="U1052">
        <v>0</v>
      </c>
      <c r="V1052" s="6">
        <v>0</v>
      </c>
      <c r="W1052" s="6">
        <v>0</v>
      </c>
      <c r="X1052">
        <v>0</v>
      </c>
      <c r="Y1052">
        <f>VLOOKUP(C1052,Sheet1!$A$1:$H$52,8, FALSE)</f>
        <v>26.5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1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1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</row>
    <row r="1053" spans="1:105" ht="15" x14ac:dyDescent="0.25">
      <c r="A1053">
        <v>2005</v>
      </c>
      <c r="B1053">
        <v>41</v>
      </c>
      <c r="C1053" t="s">
        <v>34</v>
      </c>
      <c r="D1053" s="2">
        <v>8.1999999999999993</v>
      </c>
      <c r="E1053">
        <v>40.143228000000001</v>
      </c>
      <c r="F1053">
        <v>1</v>
      </c>
      <c r="G1053">
        <v>11.310990650000001</v>
      </c>
      <c r="H1053">
        <v>3613202</v>
      </c>
      <c r="I1053">
        <v>32496</v>
      </c>
      <c r="J1053">
        <f t="shared" si="35"/>
        <v>42170.948220581828</v>
      </c>
      <c r="K1053" s="3">
        <v>6.34</v>
      </c>
      <c r="L1053" s="8">
        <f t="shared" si="36"/>
        <v>8.2275914487471926</v>
      </c>
      <c r="M1053" s="13">
        <f>N1053*N1054*N1055*N1056*N1057*N1058*N1059*N1060*N1061*N1062*N1063*N1064*N1065</f>
        <v>1.2977273578465605</v>
      </c>
      <c r="N1053" s="5">
        <v>1.033927</v>
      </c>
      <c r="O1053">
        <v>1.54</v>
      </c>
      <c r="P1053">
        <v>7.06</v>
      </c>
      <c r="Q1053">
        <v>0</v>
      </c>
      <c r="R1053" s="11">
        <v>0</v>
      </c>
      <c r="S1053" s="11">
        <v>0</v>
      </c>
      <c r="T1053" s="9">
        <v>0</v>
      </c>
      <c r="U1053">
        <v>0</v>
      </c>
      <c r="V1053" s="6">
        <v>0</v>
      </c>
      <c r="W1053" s="6">
        <v>0</v>
      </c>
      <c r="X1053">
        <v>0</v>
      </c>
      <c r="Y1053">
        <f>VLOOKUP(C1053,Sheet1!$A$1:$H$52,8, FALSE)</f>
        <v>26.5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1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1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</row>
    <row r="1054" spans="1:105" ht="15" x14ac:dyDescent="0.25">
      <c r="A1054">
        <v>2006</v>
      </c>
      <c r="B1054">
        <v>41</v>
      </c>
      <c r="C1054" t="s">
        <v>34</v>
      </c>
      <c r="D1054" s="2">
        <v>6.4</v>
      </c>
      <c r="E1054">
        <v>37.277552999999997</v>
      </c>
      <c r="F1054">
        <v>2</v>
      </c>
      <c r="G1054">
        <v>10.918728270000001</v>
      </c>
      <c r="H1054">
        <v>3670883</v>
      </c>
      <c r="I1054">
        <v>34909</v>
      </c>
      <c r="J1054">
        <f t="shared" si="35"/>
        <v>43815.824845531242</v>
      </c>
      <c r="K1054" s="3">
        <v>6.53</v>
      </c>
      <c r="L1054" s="8">
        <f t="shared" si="36"/>
        <v>8.1960908717327623</v>
      </c>
      <c r="M1054" s="13">
        <f>N1054*N1055*N1056*N1057*N1058*N1059*N1060*N1061*N1062*N1063*N1064*N1065</f>
        <v>1.2551440844920003</v>
      </c>
      <c r="N1054" s="5">
        <v>1.032259</v>
      </c>
      <c r="O1054">
        <v>1.69</v>
      </c>
      <c r="P1054">
        <v>7.85</v>
      </c>
      <c r="Q1054">
        <v>0</v>
      </c>
      <c r="R1054" s="11">
        <v>0</v>
      </c>
      <c r="S1054" s="11">
        <v>0</v>
      </c>
      <c r="T1054" s="9">
        <v>0</v>
      </c>
      <c r="U1054">
        <v>0</v>
      </c>
      <c r="V1054" s="6">
        <v>0</v>
      </c>
      <c r="W1054" s="6">
        <v>0</v>
      </c>
      <c r="X1054">
        <v>0</v>
      </c>
      <c r="Y1054">
        <f>VLOOKUP(C1054,Sheet1!$A$1:$H$52,8, FALSE)</f>
        <v>26.5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1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</row>
    <row r="1055" spans="1:105" ht="15" x14ac:dyDescent="0.25">
      <c r="A1055">
        <v>2007</v>
      </c>
      <c r="B1055">
        <v>41</v>
      </c>
      <c r="C1055" t="s">
        <v>34</v>
      </c>
      <c r="D1055" s="2">
        <v>9.6999999999999993</v>
      </c>
      <c r="E1055">
        <v>40.082963999999997</v>
      </c>
      <c r="F1055">
        <v>3</v>
      </c>
      <c r="G1055">
        <v>11.694027030000001</v>
      </c>
      <c r="H1055">
        <v>3722417</v>
      </c>
      <c r="I1055">
        <v>36003</v>
      </c>
      <c r="J1055">
        <f t="shared" si="35"/>
        <v>43776.758036467094</v>
      </c>
      <c r="K1055" s="3">
        <v>7.02</v>
      </c>
      <c r="L1055" s="8">
        <f t="shared" si="36"/>
        <v>8.5357565040690773</v>
      </c>
      <c r="M1055" s="13">
        <f>N1055*N1056*N1057*N1058*N1059*N1060*N1061*N1062*N1063*N1064*N1065</f>
        <v>1.21591972992437</v>
      </c>
      <c r="N1055" s="5">
        <v>1.028527</v>
      </c>
      <c r="O1055">
        <v>1.77</v>
      </c>
      <c r="P1055">
        <v>8.64</v>
      </c>
      <c r="Q1055">
        <v>1</v>
      </c>
      <c r="R1055" s="11">
        <v>25</v>
      </c>
      <c r="S1055" s="11">
        <f>R1055/AVERAGE(D1038:D1054)</f>
        <v>4.4926004228329806</v>
      </c>
      <c r="T1055" s="12">
        <v>3</v>
      </c>
      <c r="U1055">
        <v>0</v>
      </c>
      <c r="V1055" s="6">
        <v>0</v>
      </c>
      <c r="W1055" s="6">
        <v>0</v>
      </c>
      <c r="X1055">
        <v>0</v>
      </c>
      <c r="Y1055">
        <f>VLOOKUP(C1055,Sheet1!$A$1:$H$52,8, FALSE)</f>
        <v>26.5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1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1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</row>
    <row r="1056" spans="1:105" ht="15" x14ac:dyDescent="0.25">
      <c r="A1056">
        <v>2008</v>
      </c>
      <c r="B1056">
        <v>41</v>
      </c>
      <c r="C1056" t="s">
        <v>34</v>
      </c>
      <c r="D1056" s="2">
        <v>10.1</v>
      </c>
      <c r="E1056">
        <v>38.976779000000001</v>
      </c>
      <c r="F1056">
        <v>3</v>
      </c>
      <c r="G1056">
        <v>11.2865439</v>
      </c>
      <c r="H1056">
        <v>3768748</v>
      </c>
      <c r="I1056">
        <v>37067</v>
      </c>
      <c r="J1056">
        <f t="shared" si="35"/>
        <v>43820.431188589726</v>
      </c>
      <c r="K1056" s="3">
        <v>7.24</v>
      </c>
      <c r="L1056" s="8">
        <f t="shared" si="36"/>
        <v>8.5590935820376508</v>
      </c>
      <c r="M1056" s="13">
        <f>N1056*N1057*N1058*N1059*N1060*N1061*N1062*N1063*N1064*N1065</f>
        <v>1.1821952461377971</v>
      </c>
      <c r="N1056" s="5">
        <v>1.0383910000000001</v>
      </c>
      <c r="O1056">
        <v>2.0699999999999998</v>
      </c>
      <c r="P1056">
        <v>13.62</v>
      </c>
      <c r="Q1056">
        <v>1</v>
      </c>
      <c r="R1056" s="11">
        <v>25</v>
      </c>
      <c r="S1056" s="11">
        <v>4.4926004228329806</v>
      </c>
      <c r="T1056" s="12">
        <v>3</v>
      </c>
      <c r="U1056">
        <v>0</v>
      </c>
      <c r="V1056" s="6">
        <v>0</v>
      </c>
      <c r="W1056" s="6">
        <v>0</v>
      </c>
      <c r="X1056">
        <v>0</v>
      </c>
      <c r="Y1056">
        <f>VLOOKUP(C1056,Sheet1!$A$1:$H$52,8, FALSE)</f>
        <v>26.5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1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1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</row>
    <row r="1057" spans="1:105" ht="15" x14ac:dyDescent="0.25">
      <c r="A1057">
        <v>2009</v>
      </c>
      <c r="B1057">
        <v>41</v>
      </c>
      <c r="C1057" t="s">
        <v>34</v>
      </c>
      <c r="D1057" s="2">
        <v>8.9</v>
      </c>
      <c r="E1057">
        <v>38.291713000000001</v>
      </c>
      <c r="F1057">
        <v>3</v>
      </c>
      <c r="G1057">
        <v>10.66464919</v>
      </c>
      <c r="H1057">
        <v>3808600</v>
      </c>
      <c r="I1057">
        <v>35481</v>
      </c>
      <c r="J1057">
        <f t="shared" si="35"/>
        <v>40394.677465632099</v>
      </c>
      <c r="K1057" s="3">
        <v>7.47</v>
      </c>
      <c r="L1057" s="8">
        <f t="shared" si="36"/>
        <v>8.504502146734076</v>
      </c>
      <c r="M1057" s="13">
        <f>N1057*N1058*N1059*N1060*N1061*N1062*N1063*N1064*N1065</f>
        <v>1.1384875698439192</v>
      </c>
      <c r="N1057" s="5">
        <v>0.99644500000000003</v>
      </c>
      <c r="O1057">
        <v>2.21</v>
      </c>
      <c r="P1057">
        <v>8.98</v>
      </c>
      <c r="Q1057">
        <v>1</v>
      </c>
      <c r="R1057" s="11">
        <v>25</v>
      </c>
      <c r="S1057" s="11">
        <v>4.4926004228329806</v>
      </c>
      <c r="T1057" s="12">
        <v>3</v>
      </c>
      <c r="U1057">
        <v>0</v>
      </c>
      <c r="V1057" s="6">
        <v>0</v>
      </c>
      <c r="W1057" s="6">
        <v>0</v>
      </c>
      <c r="X1057">
        <v>0</v>
      </c>
      <c r="Y1057">
        <f>VLOOKUP(C1057,Sheet1!$A$1:$H$52,8, FALSE)</f>
        <v>26.5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1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1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</row>
    <row r="1058" spans="1:105" ht="15" x14ac:dyDescent="0.25">
      <c r="A1058">
        <v>2010</v>
      </c>
      <c r="B1058">
        <v>41</v>
      </c>
      <c r="C1058" t="s">
        <v>34</v>
      </c>
      <c r="D1058" s="2">
        <v>9.8000000000000007</v>
      </c>
      <c r="E1058">
        <v>39.106259999999999</v>
      </c>
      <c r="F1058">
        <v>3</v>
      </c>
      <c r="G1058">
        <v>10.539921619999999</v>
      </c>
      <c r="H1058">
        <v>3837491</v>
      </c>
      <c r="I1058">
        <v>36122</v>
      </c>
      <c r="J1058">
        <f t="shared" si="35"/>
        <v>41271.166996574866</v>
      </c>
      <c r="K1058" s="3">
        <v>7.56</v>
      </c>
      <c r="L1058" s="8">
        <f t="shared" si="36"/>
        <v>8.6376729553763916</v>
      </c>
      <c r="M1058" s="13">
        <f>N1058*N1059*N1060*N1061*N1062*N1063*N1064*N1065</f>
        <v>1.1425493327217449</v>
      </c>
      <c r="N1058" s="5">
        <v>1.0164</v>
      </c>
      <c r="O1058">
        <v>2.27</v>
      </c>
      <c r="P1058">
        <v>12.57</v>
      </c>
      <c r="Q1058">
        <v>1</v>
      </c>
      <c r="R1058" s="11">
        <v>25</v>
      </c>
      <c r="S1058" s="11">
        <v>4.4926004228329806</v>
      </c>
      <c r="T1058" s="12">
        <v>3</v>
      </c>
      <c r="U1058">
        <v>0</v>
      </c>
      <c r="V1058" s="6">
        <v>0</v>
      </c>
      <c r="W1058" s="6">
        <v>0</v>
      </c>
      <c r="X1058">
        <v>0</v>
      </c>
      <c r="Y1058">
        <f>VLOOKUP(C1058,Sheet1!$A$1:$H$52,8, FALSE)</f>
        <v>26.5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1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1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</row>
    <row r="1059" spans="1:105" ht="15" x14ac:dyDescent="0.25">
      <c r="A1059">
        <v>2011</v>
      </c>
      <c r="B1059">
        <v>41</v>
      </c>
      <c r="C1059" t="s">
        <v>34</v>
      </c>
      <c r="D1059" s="2">
        <v>6.4</v>
      </c>
      <c r="E1059">
        <v>33.693810999999997</v>
      </c>
      <c r="F1059">
        <v>3</v>
      </c>
      <c r="G1059">
        <v>9.5531264829999998</v>
      </c>
      <c r="H1059">
        <v>3872036</v>
      </c>
      <c r="I1059">
        <v>37818</v>
      </c>
      <c r="J1059">
        <f t="shared" si="35"/>
        <v>42511.738159062326</v>
      </c>
      <c r="K1059" s="3">
        <v>8.0399999999999991</v>
      </c>
      <c r="L1059" s="8">
        <f t="shared" si="36"/>
        <v>9.0378754772558327</v>
      </c>
      <c r="M1059" s="13">
        <f>N1059*N1060*N1061*N1062*N1063*N1064*N1065</f>
        <v>1.1241138653303275</v>
      </c>
      <c r="N1059" s="5">
        <v>1.031568</v>
      </c>
      <c r="O1059">
        <v>2.39</v>
      </c>
      <c r="P1059">
        <v>18.350000000000001</v>
      </c>
      <c r="Q1059">
        <v>1</v>
      </c>
      <c r="R1059" s="11">
        <v>25</v>
      </c>
      <c r="S1059" s="11">
        <v>4.4926004228329806</v>
      </c>
      <c r="T1059" s="12">
        <v>3</v>
      </c>
      <c r="U1059">
        <v>0</v>
      </c>
      <c r="V1059" s="6">
        <v>0</v>
      </c>
      <c r="W1059" s="6">
        <v>0</v>
      </c>
      <c r="X1059">
        <v>0</v>
      </c>
      <c r="Y1059">
        <f>VLOOKUP(C1059,Sheet1!$A$1:$H$52,8, FALSE)</f>
        <v>26.5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1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</row>
    <row r="1060" spans="1:105" ht="15" x14ac:dyDescent="0.25">
      <c r="A1060">
        <v>2012</v>
      </c>
      <c r="B1060">
        <v>41</v>
      </c>
      <c r="C1060" t="s">
        <v>34</v>
      </c>
      <c r="D1060" s="2">
        <v>7</v>
      </c>
      <c r="E1060">
        <v>33.921944000000003</v>
      </c>
      <c r="F1060">
        <v>3</v>
      </c>
      <c r="G1060">
        <v>9.4107686160000004</v>
      </c>
      <c r="H1060">
        <v>3899001</v>
      </c>
      <c r="I1060">
        <v>39602</v>
      </c>
      <c r="J1060">
        <f t="shared" si="35"/>
        <v>43154.845143327075</v>
      </c>
      <c r="K1060" s="3">
        <v>8.2100000000000009</v>
      </c>
      <c r="L1060" s="8">
        <f t="shared" si="36"/>
        <v>8.9465501395564715</v>
      </c>
      <c r="M1060" s="13">
        <f>N1060*N1061*N1062*N1063*N1064*N1065</f>
        <v>1.0897137807011534</v>
      </c>
      <c r="N1060" s="5">
        <v>1.0206930000000001</v>
      </c>
      <c r="O1060">
        <v>2.38</v>
      </c>
      <c r="P1060">
        <v>21.03</v>
      </c>
      <c r="Q1060">
        <v>1</v>
      </c>
      <c r="R1060" s="11">
        <v>25</v>
      </c>
      <c r="S1060" s="11">
        <v>4.4926004228329806</v>
      </c>
      <c r="T1060" s="12">
        <v>3</v>
      </c>
      <c r="U1060">
        <v>0</v>
      </c>
      <c r="V1060" s="6">
        <v>0</v>
      </c>
      <c r="W1060" s="6">
        <v>0</v>
      </c>
      <c r="X1060">
        <v>0</v>
      </c>
      <c r="Y1060">
        <f>VLOOKUP(C1060,Sheet1!$A$1:$H$52,8, FALSE)</f>
        <v>26.5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1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1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</row>
    <row r="1061" spans="1:105" ht="15" x14ac:dyDescent="0.25">
      <c r="A1061">
        <v>2013</v>
      </c>
      <c r="B1061">
        <v>41</v>
      </c>
      <c r="C1061" t="s">
        <v>34</v>
      </c>
      <c r="D1061" s="2">
        <v>9.1</v>
      </c>
      <c r="E1061">
        <v>36.127513999999998</v>
      </c>
      <c r="F1061">
        <v>3</v>
      </c>
      <c r="G1061">
        <v>9.9189134750000001</v>
      </c>
      <c r="H1061">
        <v>3922468</v>
      </c>
      <c r="I1061">
        <v>40020</v>
      </c>
      <c r="J1061">
        <f t="shared" si="35"/>
        <v>42726.211998769628</v>
      </c>
      <c r="K1061" s="3">
        <v>8.44</v>
      </c>
      <c r="L1061" s="8">
        <f t="shared" si="36"/>
        <v>9.0107253690558622</v>
      </c>
      <c r="M1061" s="13">
        <f>N1061*N1062*N1063*N1064*N1065</f>
        <v>1.0676214892246283</v>
      </c>
      <c r="N1061" s="5">
        <v>1.014648</v>
      </c>
      <c r="O1061">
        <v>2.34</v>
      </c>
      <c r="P1061">
        <v>19.260000000000002</v>
      </c>
      <c r="Q1061">
        <v>1</v>
      </c>
      <c r="R1061" s="11">
        <v>25</v>
      </c>
      <c r="S1061" s="11">
        <v>4.4926004228329806</v>
      </c>
      <c r="T1061" s="12">
        <v>3</v>
      </c>
      <c r="U1061">
        <v>0</v>
      </c>
      <c r="V1061" s="6">
        <v>0</v>
      </c>
      <c r="W1061" s="6">
        <v>0</v>
      </c>
      <c r="X1061">
        <v>0</v>
      </c>
      <c r="Y1061">
        <f>VLOOKUP(C1061,Sheet1!$A$1:$H$52,8, FALSE)</f>
        <v>26.5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1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</row>
    <row r="1062" spans="1:105" ht="15" x14ac:dyDescent="0.25">
      <c r="A1062">
        <v>2014</v>
      </c>
      <c r="B1062">
        <v>41</v>
      </c>
      <c r="C1062" t="s">
        <v>34</v>
      </c>
      <c r="D1062" s="2">
        <v>8</v>
      </c>
      <c r="E1062">
        <v>34.994674000000003</v>
      </c>
      <c r="F1062">
        <v>3</v>
      </c>
      <c r="G1062">
        <v>9.5430404400000004</v>
      </c>
      <c r="H1062">
        <v>3963244</v>
      </c>
      <c r="I1062">
        <v>42493</v>
      </c>
      <c r="J1062">
        <f t="shared" si="35"/>
        <v>44711.505804596403</v>
      </c>
      <c r="K1062" s="3">
        <v>8.68</v>
      </c>
      <c r="L1062" s="8">
        <f t="shared" si="36"/>
        <v>9.1331718255688408</v>
      </c>
      <c r="M1062" s="13">
        <f>N1062*N1063*N1064*N1065</f>
        <v>1.052208735664613</v>
      </c>
      <c r="N1062" s="5">
        <v>1.016222</v>
      </c>
      <c r="O1062">
        <v>2.37</v>
      </c>
      <c r="P1062">
        <v>18.3</v>
      </c>
      <c r="Q1062">
        <v>1</v>
      </c>
      <c r="R1062" s="11">
        <v>25</v>
      </c>
      <c r="S1062" s="11">
        <v>4.4926004228329806</v>
      </c>
      <c r="T1062" s="12">
        <v>3</v>
      </c>
      <c r="U1062">
        <v>0</v>
      </c>
      <c r="V1062" s="6">
        <v>0</v>
      </c>
      <c r="W1062" s="6">
        <v>0</v>
      </c>
      <c r="X1062">
        <v>0</v>
      </c>
      <c r="Y1062">
        <f>VLOOKUP(C1062,Sheet1!$A$1:$H$52,8, FALSE)</f>
        <v>26.5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1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1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</row>
    <row r="1063" spans="1:105" ht="15" x14ac:dyDescent="0.25">
      <c r="A1063">
        <v>2015</v>
      </c>
      <c r="B1063">
        <v>41</v>
      </c>
      <c r="C1063" t="s">
        <v>34</v>
      </c>
      <c r="D1063" s="2">
        <v>8.6</v>
      </c>
      <c r="E1063">
        <v>36.017330000000001</v>
      </c>
      <c r="F1063">
        <v>3</v>
      </c>
      <c r="G1063">
        <v>9.4374998750000003</v>
      </c>
      <c r="H1063">
        <v>4015792</v>
      </c>
      <c r="I1063">
        <v>45163</v>
      </c>
      <c r="J1063">
        <f t="shared" si="35"/>
        <v>46762.324697576827</v>
      </c>
      <c r="K1063" s="3">
        <v>8.75</v>
      </c>
      <c r="L1063" s="8">
        <f t="shared" si="36"/>
        <v>9.059857429838523</v>
      </c>
      <c r="M1063" s="13">
        <f>N1063*N1064*N1065</f>
        <v>1.0354122776958312</v>
      </c>
      <c r="N1063" s="5">
        <v>1.0011859999999999</v>
      </c>
      <c r="O1063">
        <v>2.2200000000000002</v>
      </c>
      <c r="P1063">
        <v>9.89</v>
      </c>
      <c r="Q1063">
        <v>1</v>
      </c>
      <c r="R1063" s="11">
        <v>25</v>
      </c>
      <c r="S1063" s="11">
        <v>4.4926004228329806</v>
      </c>
      <c r="T1063" s="12">
        <v>3</v>
      </c>
      <c r="U1063">
        <v>0</v>
      </c>
      <c r="V1063" s="6">
        <v>0</v>
      </c>
      <c r="W1063" s="6">
        <v>0</v>
      </c>
      <c r="X1063">
        <v>0</v>
      </c>
      <c r="Y1063">
        <f>VLOOKUP(C1063,Sheet1!$A$1:$H$52,8, FALSE)</f>
        <v>26.5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1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</row>
    <row r="1064" spans="1:105" ht="15" x14ac:dyDescent="0.25">
      <c r="A1064">
        <v>2016</v>
      </c>
      <c r="B1064">
        <v>41</v>
      </c>
      <c r="C1064" t="s">
        <v>34</v>
      </c>
      <c r="D1064" s="2">
        <v>7.8</v>
      </c>
      <c r="E1064">
        <v>34.909173000000003</v>
      </c>
      <c r="F1064">
        <v>3</v>
      </c>
      <c r="G1064">
        <v>9.2244353310000005</v>
      </c>
      <c r="H1064">
        <v>4089976</v>
      </c>
      <c r="I1064">
        <v>46586</v>
      </c>
      <c r="J1064">
        <f t="shared" si="35"/>
        <v>48178.576576917781</v>
      </c>
      <c r="K1064" s="3">
        <v>8.83</v>
      </c>
      <c r="L1064" s="8">
        <f t="shared" si="36"/>
        <v>9.131860026063281</v>
      </c>
      <c r="M1064" s="13">
        <f>N1064*N1065</f>
        <v>1.0341857334160001</v>
      </c>
      <c r="N1064" s="5">
        <v>1.012616</v>
      </c>
      <c r="O1064">
        <v>2.11</v>
      </c>
      <c r="P1064">
        <v>8.4499999999999993</v>
      </c>
      <c r="Q1064">
        <v>1</v>
      </c>
      <c r="R1064" s="11">
        <v>25</v>
      </c>
      <c r="S1064" s="11">
        <v>4.4926004228329806</v>
      </c>
      <c r="T1064" s="12">
        <v>3</v>
      </c>
      <c r="U1064">
        <v>0</v>
      </c>
      <c r="V1064" s="6">
        <v>0</v>
      </c>
      <c r="W1064" s="6">
        <v>0</v>
      </c>
      <c r="X1064">
        <v>0</v>
      </c>
      <c r="Y1064">
        <f>VLOOKUP(C1064,Sheet1!$A$1:$H$52,8, FALSE)</f>
        <v>26.5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1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</row>
    <row r="1065" spans="1:105" ht="15" x14ac:dyDescent="0.25">
      <c r="A1065">
        <v>2017</v>
      </c>
      <c r="B1065">
        <v>41</v>
      </c>
      <c r="C1065" t="s">
        <v>34</v>
      </c>
      <c r="D1065" s="2">
        <v>7.5</v>
      </c>
      <c r="E1065">
        <v>34.280619000000002</v>
      </c>
      <c r="F1065">
        <v>3</v>
      </c>
      <c r="G1065">
        <v>9.3004054949999997</v>
      </c>
      <c r="H1065">
        <v>4143625</v>
      </c>
      <c r="I1065">
        <v>48762</v>
      </c>
      <c r="J1065">
        <f t="shared" si="35"/>
        <v>49800.679362000003</v>
      </c>
      <c r="K1065" s="3">
        <v>8.81</v>
      </c>
      <c r="L1065" s="8">
        <f t="shared" si="36"/>
        <v>8.9976618100000003</v>
      </c>
      <c r="M1065" s="13">
        <f>N1065</f>
        <v>1.021301</v>
      </c>
      <c r="N1065" s="5">
        <v>1.021301</v>
      </c>
      <c r="O1065">
        <v>2.06</v>
      </c>
      <c r="P1065">
        <v>11</v>
      </c>
      <c r="Q1065">
        <v>1</v>
      </c>
      <c r="R1065" s="11">
        <v>25</v>
      </c>
      <c r="S1065" s="11">
        <v>4.4926004228329806</v>
      </c>
      <c r="T1065" s="12">
        <v>3</v>
      </c>
      <c r="U1065">
        <v>0</v>
      </c>
      <c r="V1065" s="6">
        <v>0</v>
      </c>
      <c r="W1065" s="6">
        <v>0</v>
      </c>
      <c r="X1065">
        <v>0</v>
      </c>
      <c r="Y1065">
        <f>VLOOKUP(C1065,Sheet1!$A$1:$H$52,8, FALSE)</f>
        <v>26.5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1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</row>
    <row r="1066" spans="1:105" ht="15" x14ac:dyDescent="0.25">
      <c r="A1066">
        <v>1990</v>
      </c>
      <c r="B1066">
        <v>42</v>
      </c>
      <c r="C1066" t="s">
        <v>35</v>
      </c>
      <c r="D1066" s="2">
        <v>105.9</v>
      </c>
      <c r="E1066">
        <v>63.089922000000001</v>
      </c>
      <c r="F1066">
        <v>0</v>
      </c>
      <c r="G1066">
        <v>22.073893089999999</v>
      </c>
      <c r="H1066">
        <v>11903299</v>
      </c>
      <c r="I1066">
        <v>19566</v>
      </c>
      <c r="J1066">
        <f t="shared" si="35"/>
        <v>36706.422105768121</v>
      </c>
      <c r="K1066" s="3">
        <v>7.65</v>
      </c>
      <c r="L1066" s="8">
        <f t="shared" si="36"/>
        <v>14.35163697787622</v>
      </c>
      <c r="M1066" s="13">
        <f>N1066*N1067*N1068*N1069*N1070*N1071*N1072*N1073*N1074*N1075*N1076*N1077*N1078*N1079*N1080*N1081*N1082*N1083*N1084*N1085*N1086*N1087*N1088*N1089*N1090*N1091*N1092*N1093</f>
        <v>1.8760309775001593</v>
      </c>
      <c r="N1066" s="5">
        <v>1</v>
      </c>
      <c r="O1066">
        <v>1.4550000000000001</v>
      </c>
      <c r="P1066">
        <v>3.319</v>
      </c>
      <c r="Q1066">
        <v>0</v>
      </c>
      <c r="R1066" s="11">
        <v>0</v>
      </c>
      <c r="S1066" s="11">
        <v>0</v>
      </c>
      <c r="T1066" s="9">
        <v>0</v>
      </c>
      <c r="U1066">
        <v>0</v>
      </c>
      <c r="V1066" s="6">
        <v>0</v>
      </c>
      <c r="W1066" s="6">
        <v>0</v>
      </c>
      <c r="X1066">
        <v>0</v>
      </c>
      <c r="Y1066">
        <f>VLOOKUP(C1066,Sheet1!$A$1:$H$52,8, FALSE)</f>
        <v>11.5</v>
      </c>
      <c r="Z1066">
        <v>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1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</row>
    <row r="1067" spans="1:105" ht="15" x14ac:dyDescent="0.25">
      <c r="A1067">
        <v>1991</v>
      </c>
      <c r="B1067">
        <v>42</v>
      </c>
      <c r="C1067" t="s">
        <v>35</v>
      </c>
      <c r="D1067" s="2">
        <v>104.6</v>
      </c>
      <c r="E1067">
        <v>62.998055000000001</v>
      </c>
      <c r="F1067">
        <v>0</v>
      </c>
      <c r="G1067">
        <v>21.302612100000001</v>
      </c>
      <c r="H1067">
        <v>11982164</v>
      </c>
      <c r="I1067">
        <v>20244</v>
      </c>
      <c r="J1067">
        <f t="shared" si="35"/>
        <v>37978.371108513224</v>
      </c>
      <c r="K1067" s="3">
        <v>8</v>
      </c>
      <c r="L1067" s="8">
        <f t="shared" si="36"/>
        <v>15.008247820001275</v>
      </c>
      <c r="M1067" s="14">
        <f>N1067*N1068*N1069*N1070*N1071*N1072*N1073*N1074*N1075*N1076*N1077*N1078*N1079*N1080*N1081*N1082*N1083*N1084*N1085*N1086*N1087*N1088*N1089*N1090*N1091*N1092*N1093</f>
        <v>1.8760309775001593</v>
      </c>
      <c r="N1067" s="5">
        <v>1.0423500000000001</v>
      </c>
      <c r="O1067">
        <v>1.4470000000000001</v>
      </c>
      <c r="P1067">
        <v>2.4649999999999999</v>
      </c>
      <c r="Q1067">
        <v>0</v>
      </c>
      <c r="R1067" s="11">
        <v>0</v>
      </c>
      <c r="S1067" s="11">
        <v>0</v>
      </c>
      <c r="T1067" s="9">
        <v>0</v>
      </c>
      <c r="U1067">
        <v>0</v>
      </c>
      <c r="V1067" s="6">
        <v>0</v>
      </c>
      <c r="W1067" s="6">
        <v>0</v>
      </c>
      <c r="X1067">
        <v>0</v>
      </c>
      <c r="Y1067">
        <f>VLOOKUP(C1067,Sheet1!$A$1:$H$52,8, FALSE)</f>
        <v>11.5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1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</row>
    <row r="1068" spans="1:105" ht="15" x14ac:dyDescent="0.25">
      <c r="A1068">
        <v>1992</v>
      </c>
      <c r="B1068">
        <v>42</v>
      </c>
      <c r="C1068" t="s">
        <v>35</v>
      </c>
      <c r="D1068" s="2">
        <v>104.9</v>
      </c>
      <c r="E1068">
        <v>62.580005</v>
      </c>
      <c r="F1068">
        <v>0</v>
      </c>
      <c r="G1068">
        <v>21.873007489999999</v>
      </c>
      <c r="H1068">
        <v>12049450</v>
      </c>
      <c r="I1068">
        <v>21250</v>
      </c>
      <c r="J1068">
        <f t="shared" si="35"/>
        <v>38245.942602655916</v>
      </c>
      <c r="K1068" s="3">
        <v>8.0399999999999991</v>
      </c>
      <c r="L1068" s="8">
        <f t="shared" si="36"/>
        <v>14.470464871781342</v>
      </c>
      <c r="M1068" s="13">
        <f>N1068*N1069*N1070*N1071*N1072*N1073*N1074*N1075*N1076*N1077*N1078*N1079*N1080*N1081*N1082*N1083*N1084*N1085*N1086*N1087*N1088*N1089*N1090*N1091*N1092*N1093</f>
        <v>1.799809063654396</v>
      </c>
      <c r="N1068" s="5">
        <v>1.0302880000000001</v>
      </c>
      <c r="O1068">
        <v>1.4119999999999999</v>
      </c>
      <c r="P1068">
        <v>2.4750000000000001</v>
      </c>
      <c r="Q1068">
        <v>0</v>
      </c>
      <c r="R1068" s="11">
        <v>0</v>
      </c>
      <c r="S1068" s="11">
        <v>0</v>
      </c>
      <c r="T1068" s="9">
        <v>0</v>
      </c>
      <c r="U1068">
        <v>0</v>
      </c>
      <c r="V1068" s="6">
        <v>0</v>
      </c>
      <c r="W1068" s="6">
        <v>0</v>
      </c>
      <c r="X1068">
        <v>0</v>
      </c>
      <c r="Y1068">
        <f>VLOOKUP(C1068,Sheet1!$A$1:$H$52,8, FALSE)</f>
        <v>11.5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1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</row>
    <row r="1069" spans="1:105" ht="15" x14ac:dyDescent="0.25">
      <c r="A1069">
        <v>1993</v>
      </c>
      <c r="B1069">
        <v>42</v>
      </c>
      <c r="C1069" t="s">
        <v>35</v>
      </c>
      <c r="D1069" s="2">
        <v>107.7</v>
      </c>
      <c r="E1069">
        <v>62.780112000000003</v>
      </c>
      <c r="F1069">
        <v>0</v>
      </c>
      <c r="G1069">
        <v>22.07503616</v>
      </c>
      <c r="H1069">
        <v>12119724</v>
      </c>
      <c r="I1069">
        <v>21930</v>
      </c>
      <c r="J1069">
        <f t="shared" si="35"/>
        <v>38309.494787807766</v>
      </c>
      <c r="K1069" s="3">
        <v>7.92</v>
      </c>
      <c r="L1069" s="8">
        <f t="shared" si="36"/>
        <v>13.835439978086526</v>
      </c>
      <c r="M1069" s="13">
        <f>N1069*N1070*N1071*N1072*N1073*N1074*N1075*N1076*N1077*N1078*N1079*N1080*N1081*N1082*N1083*N1084*N1085*N1086*N1087*N1088*N1089*N1090*N1091*N1092*N1093</f>
        <v>1.7468989871321372</v>
      </c>
      <c r="N1069" s="5">
        <v>1.029517</v>
      </c>
      <c r="O1069">
        <v>1.385</v>
      </c>
      <c r="P1069">
        <v>2.3620000000000001</v>
      </c>
      <c r="Q1069">
        <v>0</v>
      </c>
      <c r="R1069" s="11">
        <v>0</v>
      </c>
      <c r="S1069" s="11">
        <v>0</v>
      </c>
      <c r="T1069" s="9">
        <v>0</v>
      </c>
      <c r="U1069">
        <v>0</v>
      </c>
      <c r="V1069" s="6">
        <v>0</v>
      </c>
      <c r="W1069" s="6">
        <v>0</v>
      </c>
      <c r="X1069">
        <v>0</v>
      </c>
      <c r="Y1069">
        <f>VLOOKUP(C1069,Sheet1!$A$1:$H$52,8, FALSE)</f>
        <v>11.5</v>
      </c>
      <c r="Z1069">
        <v>0</v>
      </c>
      <c r="AA1069">
        <v>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1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</row>
    <row r="1070" spans="1:105" ht="15" x14ac:dyDescent="0.25">
      <c r="A1070">
        <v>1994</v>
      </c>
      <c r="B1070">
        <v>42</v>
      </c>
      <c r="C1070" t="s">
        <v>35</v>
      </c>
      <c r="D1070" s="2">
        <v>103.9</v>
      </c>
      <c r="E1070">
        <v>61.009462999999997</v>
      </c>
      <c r="F1070">
        <v>0</v>
      </c>
      <c r="G1070">
        <v>21.77065954</v>
      </c>
      <c r="H1070">
        <v>12166050</v>
      </c>
      <c r="I1070">
        <v>22616</v>
      </c>
      <c r="J1070">
        <f t="shared" si="35"/>
        <v>38375.148242312105</v>
      </c>
      <c r="K1070" s="3">
        <v>7.87</v>
      </c>
      <c r="L1070" s="8">
        <f t="shared" si="36"/>
        <v>13.353927160726753</v>
      </c>
      <c r="M1070" s="13">
        <f>N1070*N1071*N1072*N1073*N1074*N1075*N1076*N1077*N1078*N1079*N1080*N1081*N1082*N1083*N1084*N1085*N1086*N1087*N1088*N1089*N1090*N1091*N1092*N1093</f>
        <v>1.6968141246158517</v>
      </c>
      <c r="N1070" s="5">
        <v>1.0260739999999999</v>
      </c>
      <c r="O1070">
        <v>1.355</v>
      </c>
      <c r="P1070">
        <v>2.4089999999999998</v>
      </c>
      <c r="Q1070">
        <v>0</v>
      </c>
      <c r="R1070" s="11">
        <v>0</v>
      </c>
      <c r="S1070" s="11">
        <v>0</v>
      </c>
      <c r="T1070" s="9">
        <v>0</v>
      </c>
      <c r="U1070">
        <v>0</v>
      </c>
      <c r="V1070" s="6">
        <v>0</v>
      </c>
      <c r="W1070" s="6">
        <v>0</v>
      </c>
      <c r="X1070">
        <v>0</v>
      </c>
      <c r="Y1070">
        <f>VLOOKUP(C1070,Sheet1!$A$1:$H$52,8, FALSE)</f>
        <v>11.5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1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</row>
    <row r="1071" spans="1:105" ht="15" x14ac:dyDescent="0.25">
      <c r="A1071">
        <v>1995</v>
      </c>
      <c r="B1071">
        <v>42</v>
      </c>
      <c r="C1071" t="s">
        <v>35</v>
      </c>
      <c r="D1071" s="2">
        <v>107</v>
      </c>
      <c r="E1071">
        <v>61.128279999999997</v>
      </c>
      <c r="F1071">
        <v>0</v>
      </c>
      <c r="G1071">
        <v>21.91569097</v>
      </c>
      <c r="H1071">
        <v>12198403</v>
      </c>
      <c r="I1071">
        <v>23583</v>
      </c>
      <c r="J1071">
        <f t="shared" si="35"/>
        <v>38999.104841186534</v>
      </c>
      <c r="K1071" s="3">
        <v>7.93</v>
      </c>
      <c r="L1071" s="8">
        <f t="shared" si="36"/>
        <v>13.113806614536283</v>
      </c>
      <c r="M1071" s="13">
        <f>N1071*N1072*N1073*N1074*N1075*N1076*N1077*N1078*N1079*N1080*N1081*N1082*N1083*N1084*N1085*N1086*N1087*N1088*N1089*N1090*N1091*N1092*N1093</f>
        <v>1.6536956638759501</v>
      </c>
      <c r="N1071" s="5">
        <v>1.028054</v>
      </c>
      <c r="O1071">
        <v>1.3180000000000001</v>
      </c>
      <c r="P1071">
        <v>2.5859999999999999</v>
      </c>
      <c r="Q1071">
        <v>0</v>
      </c>
      <c r="R1071" s="11">
        <v>0</v>
      </c>
      <c r="S1071" s="11">
        <v>0</v>
      </c>
      <c r="T1071" s="9">
        <v>0</v>
      </c>
      <c r="U1071">
        <v>0</v>
      </c>
      <c r="V1071" s="6">
        <v>0</v>
      </c>
      <c r="W1071" s="6">
        <v>0</v>
      </c>
      <c r="X1071">
        <v>0</v>
      </c>
      <c r="Y1071">
        <f>VLOOKUP(C1071,Sheet1!$A$1:$H$52,8, FALSE)</f>
        <v>11.5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1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</row>
    <row r="1072" spans="1:105" ht="15" x14ac:dyDescent="0.25">
      <c r="A1072">
        <v>1996</v>
      </c>
      <c r="B1072">
        <v>42</v>
      </c>
      <c r="C1072" t="s">
        <v>35</v>
      </c>
      <c r="D1072" s="2">
        <v>112</v>
      </c>
      <c r="E1072">
        <v>61.120617000000003</v>
      </c>
      <c r="F1072">
        <v>0</v>
      </c>
      <c r="G1072">
        <v>22.357926729999999</v>
      </c>
      <c r="H1072">
        <v>12220464</v>
      </c>
      <c r="I1072">
        <v>24743</v>
      </c>
      <c r="J1072">
        <f t="shared" si="35"/>
        <v>39800.819617726913</v>
      </c>
      <c r="K1072" s="3">
        <v>7.96</v>
      </c>
      <c r="L1072" s="8">
        <f t="shared" si="36"/>
        <v>12.804208226856332</v>
      </c>
      <c r="M1072" s="13">
        <f>N1072*N1073*N1074*N1075*N1076*N1077*N1078*N1079*N1080*N1081*N1082*N1083*N1084*N1085*N1086*N1087*N1088*N1089*N1090*N1091*N1092*N1093</f>
        <v>1.6085688727206446</v>
      </c>
      <c r="N1072" s="5">
        <v>1.029312</v>
      </c>
      <c r="O1072">
        <v>1.2889999999999999</v>
      </c>
      <c r="P1072">
        <v>3.0339999999999998</v>
      </c>
      <c r="Q1072">
        <v>0</v>
      </c>
      <c r="R1072" s="11">
        <v>0</v>
      </c>
      <c r="S1072" s="11">
        <v>0</v>
      </c>
      <c r="T1072" s="9">
        <v>0</v>
      </c>
      <c r="U1072">
        <v>0</v>
      </c>
      <c r="V1072" s="6">
        <v>0</v>
      </c>
      <c r="W1072" s="6">
        <v>0</v>
      </c>
      <c r="X1072">
        <v>0</v>
      </c>
      <c r="Y1072">
        <f>VLOOKUP(C1072,Sheet1!$A$1:$H$52,8, FALSE)</f>
        <v>11.5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1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1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</row>
    <row r="1073" spans="1:105" ht="15" x14ac:dyDescent="0.25">
      <c r="A1073">
        <v>1997</v>
      </c>
      <c r="B1073">
        <v>42</v>
      </c>
      <c r="C1073" t="s">
        <v>35</v>
      </c>
      <c r="D1073" s="2">
        <v>113.4</v>
      </c>
      <c r="E1073" s="4">
        <v>61.761763000000002</v>
      </c>
      <c r="F1073">
        <v>0</v>
      </c>
      <c r="G1073" s="4">
        <v>22.43968297</v>
      </c>
      <c r="H1073">
        <v>12227814</v>
      </c>
      <c r="I1073">
        <v>25967</v>
      </c>
      <c r="J1073">
        <f t="shared" si="35"/>
        <v>40580.220494793575</v>
      </c>
      <c r="K1073" s="3">
        <v>7.99</v>
      </c>
      <c r="L1073" s="8">
        <f t="shared" si="36"/>
        <v>12.486462115508171</v>
      </c>
      <c r="M1073" s="13">
        <f>N1073*N1074*N1075*N1076*N1077*N1078*N1079*N1080*N1081*N1082*N1083*N1084*N1085*N1086*N1087*N1088*N1089*N1090*N1091*N1092*N1093</f>
        <v>1.5627612159584694</v>
      </c>
      <c r="N1073" s="5">
        <v>1.023377</v>
      </c>
      <c r="O1073">
        <v>1.2729999999999999</v>
      </c>
      <c r="P1073">
        <v>2.7879999999999998</v>
      </c>
      <c r="Q1073">
        <v>0</v>
      </c>
      <c r="R1073" s="11">
        <v>0</v>
      </c>
      <c r="S1073" s="11">
        <v>0</v>
      </c>
      <c r="T1073" s="9">
        <v>0</v>
      </c>
      <c r="U1073">
        <v>0</v>
      </c>
      <c r="V1073" s="6">
        <v>0</v>
      </c>
      <c r="W1073" s="6">
        <v>0</v>
      </c>
      <c r="X1073">
        <v>0</v>
      </c>
      <c r="Y1073">
        <f>VLOOKUP(C1073,Sheet1!$A$1:$H$52,8, FALSE)</f>
        <v>11.5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1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</row>
    <row r="1074" spans="1:105" ht="15" x14ac:dyDescent="0.25">
      <c r="A1074">
        <v>1998</v>
      </c>
      <c r="B1074">
        <v>42</v>
      </c>
      <c r="C1074" t="s">
        <v>35</v>
      </c>
      <c r="D1074" s="2">
        <v>116.3</v>
      </c>
      <c r="E1074" s="4">
        <v>62.168610000000001</v>
      </c>
      <c r="F1074">
        <v>0</v>
      </c>
      <c r="G1074" s="4">
        <v>21.495038220000001</v>
      </c>
      <c r="H1074">
        <v>12245672</v>
      </c>
      <c r="I1074">
        <v>27327</v>
      </c>
      <c r="J1074">
        <f t="shared" si="35"/>
        <v>41730.052315517234</v>
      </c>
      <c r="K1074" s="3">
        <v>7.86</v>
      </c>
      <c r="L1074" s="8">
        <f t="shared" si="36"/>
        <v>12.002715673142514</v>
      </c>
      <c r="M1074" s="13">
        <f>N1074*N1075*N1076*N1077*N1078*N1079*N1080*N1081*N1082*N1083*N1084*N1085*N1086*N1087*N1088*N1089*N1090*N1091*N1092*N1093</f>
        <v>1.5270630627407777</v>
      </c>
      <c r="N1074" s="5">
        <v>1.015523</v>
      </c>
      <c r="O1074">
        <v>1.252</v>
      </c>
      <c r="P1074">
        <v>2.0790000000000002</v>
      </c>
      <c r="Q1074">
        <v>0</v>
      </c>
      <c r="R1074" s="11">
        <v>0</v>
      </c>
      <c r="S1074" s="11">
        <v>0</v>
      </c>
      <c r="T1074" s="9">
        <v>0</v>
      </c>
      <c r="U1074">
        <v>0</v>
      </c>
      <c r="V1074" s="6">
        <v>0</v>
      </c>
      <c r="W1074" s="6">
        <v>0</v>
      </c>
      <c r="X1074">
        <v>0</v>
      </c>
      <c r="Y1074">
        <f>VLOOKUP(C1074,Sheet1!$A$1:$H$52,8, FALSE)</f>
        <v>11.5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1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</row>
    <row r="1075" spans="1:105" ht="15" x14ac:dyDescent="0.25">
      <c r="A1075">
        <v>1999</v>
      </c>
      <c r="B1075">
        <v>42</v>
      </c>
      <c r="C1075" t="s">
        <v>35</v>
      </c>
      <c r="D1075" s="2">
        <v>112.3</v>
      </c>
      <c r="E1075" s="4">
        <v>60.524912</v>
      </c>
      <c r="F1075">
        <v>1</v>
      </c>
      <c r="G1075" s="4">
        <v>21.345227609999998</v>
      </c>
      <c r="H1075">
        <v>12263805</v>
      </c>
      <c r="I1075">
        <v>28451</v>
      </c>
      <c r="J1075">
        <f t="shared" si="35"/>
        <v>42782.360614223311</v>
      </c>
      <c r="K1075" s="3">
        <v>6.71</v>
      </c>
      <c r="L1075" s="8">
        <f t="shared" si="36"/>
        <v>10.089966599467099</v>
      </c>
      <c r="M1075" s="13">
        <f>N1075*N1076*N1077*N1078*N1079*N1080*N1081*N1082*N1083*N1084*N1085*N1086*N1087*N1088*N1089*N1090*N1091*N1092*N1093</f>
        <v>1.5037208046895825</v>
      </c>
      <c r="N1075" s="5">
        <v>1.0218799999999999</v>
      </c>
      <c r="O1075">
        <v>1.216</v>
      </c>
      <c r="P1075">
        <v>2.4359999999999999</v>
      </c>
      <c r="Q1075">
        <v>0</v>
      </c>
      <c r="R1075" s="11">
        <v>0</v>
      </c>
      <c r="S1075" s="11">
        <v>0</v>
      </c>
      <c r="T1075" s="9">
        <v>0</v>
      </c>
      <c r="U1075">
        <v>0</v>
      </c>
      <c r="V1075" s="6">
        <v>0</v>
      </c>
      <c r="W1075" s="6">
        <v>0</v>
      </c>
      <c r="X1075">
        <v>0</v>
      </c>
      <c r="Y1075">
        <f>VLOOKUP(C1075,Sheet1!$A$1:$H$52,8, FALSE)</f>
        <v>11.5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1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</row>
    <row r="1076" spans="1:105" ht="15" x14ac:dyDescent="0.25">
      <c r="A1076">
        <v>2000</v>
      </c>
      <c r="B1076">
        <v>42</v>
      </c>
      <c r="C1076" t="s">
        <v>35</v>
      </c>
      <c r="D1076" s="2">
        <v>120</v>
      </c>
      <c r="E1076" s="4">
        <v>60.684282000000003</v>
      </c>
      <c r="F1076">
        <v>1</v>
      </c>
      <c r="G1076" s="4">
        <v>22.363862319999999</v>
      </c>
      <c r="H1076">
        <v>12284173</v>
      </c>
      <c r="I1076">
        <v>30393</v>
      </c>
      <c r="J1076">
        <f t="shared" si="35"/>
        <v>44724.024755284852</v>
      </c>
      <c r="K1076" s="3">
        <v>7.65</v>
      </c>
      <c r="L1076" s="8">
        <f t="shared" si="36"/>
        <v>11.257157548709543</v>
      </c>
      <c r="M1076" s="13">
        <f>N1076*N1077*N1078*N1079*N1080*N1081*N1082*N1083*N1084*N1085*N1086*N1087*N1088*N1089*N1090*N1091*N1092*N1093</f>
        <v>1.4715238625764109</v>
      </c>
      <c r="N1076" s="5">
        <v>1.0337689999999999</v>
      </c>
      <c r="O1076">
        <v>1.2</v>
      </c>
      <c r="P1076">
        <v>4.2939999999999996</v>
      </c>
      <c r="Q1076">
        <v>0</v>
      </c>
      <c r="R1076" s="11">
        <v>0</v>
      </c>
      <c r="S1076" s="11">
        <v>0</v>
      </c>
      <c r="T1076" s="9">
        <v>0</v>
      </c>
      <c r="U1076">
        <v>0</v>
      </c>
      <c r="V1076" s="6">
        <v>0</v>
      </c>
      <c r="W1076" s="6">
        <v>0</v>
      </c>
      <c r="X1076">
        <v>0</v>
      </c>
      <c r="Y1076">
        <f>VLOOKUP(C1076,Sheet1!$A$1:$H$52,8, FALSE)</f>
        <v>11.5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1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1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</row>
    <row r="1077" spans="1:105" ht="15" x14ac:dyDescent="0.25">
      <c r="A1077">
        <v>2001</v>
      </c>
      <c r="B1077">
        <v>42</v>
      </c>
      <c r="C1077" t="s">
        <v>35</v>
      </c>
      <c r="D1077" s="2">
        <v>109.8</v>
      </c>
      <c r="E1077" s="4">
        <v>60.055522000000003</v>
      </c>
      <c r="F1077">
        <v>1</v>
      </c>
      <c r="G1077" s="4">
        <v>21.28794658</v>
      </c>
      <c r="H1077">
        <v>12298970</v>
      </c>
      <c r="I1077">
        <v>31551</v>
      </c>
      <c r="J1077">
        <f t="shared" si="35"/>
        <v>44911.43513507209</v>
      </c>
      <c r="K1077" s="3">
        <v>8.01</v>
      </c>
      <c r="L1077" s="8">
        <f t="shared" si="36"/>
        <v>11.401876182432488</v>
      </c>
      <c r="M1077" s="13">
        <f>N1077*N1078*N1079*N1080*N1081*N1082*N1083*N1084*N1085*N1086*N1087*N1088*N1089*N1090*N1091*N1092*N1093</f>
        <v>1.423455203799312</v>
      </c>
      <c r="N1077" s="5">
        <v>1.028262</v>
      </c>
      <c r="O1077">
        <v>1.232</v>
      </c>
      <c r="P1077">
        <v>3.726</v>
      </c>
      <c r="Q1077">
        <v>0</v>
      </c>
      <c r="R1077" s="11">
        <v>0</v>
      </c>
      <c r="S1077" s="11">
        <v>0</v>
      </c>
      <c r="T1077" s="9">
        <v>0</v>
      </c>
      <c r="U1077">
        <v>0</v>
      </c>
      <c r="V1077" s="6">
        <v>0</v>
      </c>
      <c r="W1077" s="6">
        <v>0</v>
      </c>
      <c r="X1077">
        <v>0</v>
      </c>
      <c r="Y1077">
        <f>VLOOKUP(C1077,Sheet1!$A$1:$H$52,8, FALSE)</f>
        <v>11.5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1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</row>
    <row r="1078" spans="1:105" ht="15" x14ac:dyDescent="0.25">
      <c r="A1078">
        <v>2002</v>
      </c>
      <c r="B1078">
        <v>42</v>
      </c>
      <c r="C1078" t="s">
        <v>35</v>
      </c>
      <c r="D1078" s="2">
        <v>117.5</v>
      </c>
      <c r="E1078" s="4">
        <v>60.340299999999999</v>
      </c>
      <c r="F1078">
        <v>1</v>
      </c>
      <c r="G1078" s="4">
        <v>21.788534330000001</v>
      </c>
      <c r="H1078">
        <v>12331031</v>
      </c>
      <c r="I1078">
        <v>32066</v>
      </c>
      <c r="J1078">
        <f t="shared" si="35"/>
        <v>44389.965363913812</v>
      </c>
      <c r="K1078" s="3">
        <v>8.06</v>
      </c>
      <c r="L1078" s="8">
        <f t="shared" si="36"/>
        <v>11.157709749677082</v>
      </c>
      <c r="M1078" s="13">
        <f>N1078*N1079*N1080*N1081*N1082*N1083*N1084*N1085*N1086*N1087*N1088*N1089*N1090*N1091*N1092*N1093</f>
        <v>1.3843312344512508</v>
      </c>
      <c r="N1078" s="5">
        <v>1.01586</v>
      </c>
      <c r="O1078">
        <v>1.25</v>
      </c>
      <c r="P1078">
        <v>3.73</v>
      </c>
      <c r="Q1078">
        <v>0</v>
      </c>
      <c r="R1078" s="11">
        <v>0</v>
      </c>
      <c r="S1078" s="11">
        <v>0</v>
      </c>
      <c r="T1078" s="9">
        <v>0</v>
      </c>
      <c r="U1078">
        <v>0</v>
      </c>
      <c r="V1078" s="6">
        <v>0</v>
      </c>
      <c r="W1078" s="6">
        <v>0</v>
      </c>
      <c r="X1078">
        <v>0</v>
      </c>
      <c r="Y1078">
        <f>VLOOKUP(C1078,Sheet1!$A$1:$H$52,8, FALSE)</f>
        <v>11.5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1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1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</row>
    <row r="1079" spans="1:105" ht="15" x14ac:dyDescent="0.25">
      <c r="A1079">
        <v>2003</v>
      </c>
      <c r="B1079">
        <v>42</v>
      </c>
      <c r="C1079" t="s">
        <v>35</v>
      </c>
      <c r="D1079" s="2">
        <v>118.2</v>
      </c>
      <c r="E1079" s="4">
        <v>60.406671000000003</v>
      </c>
      <c r="F1079">
        <v>1</v>
      </c>
      <c r="G1079" s="4">
        <v>22.022529599999999</v>
      </c>
      <c r="H1079">
        <v>12374658</v>
      </c>
      <c r="I1079">
        <v>33043</v>
      </c>
      <c r="J1079">
        <f t="shared" si="35"/>
        <v>45028.308014857022</v>
      </c>
      <c r="K1079" s="3">
        <v>8.02</v>
      </c>
      <c r="L1079" s="8">
        <f t="shared" si="36"/>
        <v>10.929002520326645</v>
      </c>
      <c r="M1079" s="13">
        <f>N1079*N1080*N1081*N1082*N1083*N1084*N1085*N1086*N1087*N1088*N1089*N1090*N1091*N1092*N1093</f>
        <v>1.3627185187439708</v>
      </c>
      <c r="N1079" s="5">
        <v>1.0227010000000001</v>
      </c>
      <c r="O1079">
        <v>1.28</v>
      </c>
      <c r="P1079">
        <v>4.66</v>
      </c>
      <c r="Q1079">
        <v>0</v>
      </c>
      <c r="R1079" s="11">
        <v>0</v>
      </c>
      <c r="S1079" s="11">
        <v>0</v>
      </c>
      <c r="T1079" s="9">
        <v>0</v>
      </c>
      <c r="U1079">
        <v>0</v>
      </c>
      <c r="V1079" s="6">
        <v>0</v>
      </c>
      <c r="W1079" s="6">
        <v>0</v>
      </c>
      <c r="X1079">
        <v>0</v>
      </c>
      <c r="Y1079">
        <f>VLOOKUP(C1079,Sheet1!$A$1:$H$52,8, FALSE)</f>
        <v>11.5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1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1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</row>
    <row r="1080" spans="1:105" ht="15" x14ac:dyDescent="0.25">
      <c r="A1080">
        <v>2004</v>
      </c>
      <c r="B1080">
        <v>42</v>
      </c>
      <c r="C1080" t="s">
        <v>35</v>
      </c>
      <c r="D1080" s="2">
        <v>121.2</v>
      </c>
      <c r="E1080" s="4">
        <v>59.829134000000003</v>
      </c>
      <c r="F1080">
        <v>3</v>
      </c>
      <c r="G1080" s="4">
        <v>22.163861860000001</v>
      </c>
      <c r="H1080">
        <v>12410722</v>
      </c>
      <c r="I1080">
        <v>34868</v>
      </c>
      <c r="J1080">
        <f t="shared" si="35"/>
        <v>46460.567958342428</v>
      </c>
      <c r="K1080" s="3">
        <v>8</v>
      </c>
      <c r="L1080" s="8">
        <f t="shared" si="36"/>
        <v>10.659760917366624</v>
      </c>
      <c r="M1080" s="13">
        <f>N1080*N1081*N1082*N1083*N1084*N1085*N1086*N1087*N1088*N1089*N1090*N1091*N1092*N1093</f>
        <v>1.332470114670828</v>
      </c>
      <c r="N1080" s="5">
        <v>1.026772</v>
      </c>
      <c r="O1080">
        <v>1.36</v>
      </c>
      <c r="P1080">
        <v>4.7300000000000004</v>
      </c>
      <c r="Q1080">
        <v>1</v>
      </c>
      <c r="R1080" s="11">
        <v>18</v>
      </c>
      <c r="S1080" s="11">
        <f>R1080/AVERAGE(D1066:D1079)</f>
        <v>0.16221435468297393</v>
      </c>
      <c r="T1080" s="9">
        <v>1</v>
      </c>
      <c r="U1080">
        <v>0</v>
      </c>
      <c r="V1080" s="6">
        <v>0</v>
      </c>
      <c r="W1080" s="6">
        <v>0</v>
      </c>
      <c r="X1080">
        <v>0</v>
      </c>
      <c r="Y1080">
        <f>VLOOKUP(C1080,Sheet1!$A$1:$H$52,8, FALSE)</f>
        <v>11.5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1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</row>
    <row r="1081" spans="1:105" ht="15" x14ac:dyDescent="0.25">
      <c r="A1081">
        <v>2005</v>
      </c>
      <c r="B1081">
        <v>42</v>
      </c>
      <c r="C1081" t="s">
        <v>35</v>
      </c>
      <c r="D1081" s="2">
        <v>126</v>
      </c>
      <c r="E1081" s="4">
        <v>60.352848999999999</v>
      </c>
      <c r="F1081">
        <v>4</v>
      </c>
      <c r="G1081" s="4">
        <v>22.360144139999999</v>
      </c>
      <c r="H1081">
        <v>12449990</v>
      </c>
      <c r="I1081">
        <v>36301</v>
      </c>
      <c r="J1081">
        <f t="shared" si="35"/>
        <v>47108.800817187992</v>
      </c>
      <c r="K1081" s="3">
        <v>8.27</v>
      </c>
      <c r="L1081" s="8">
        <f t="shared" si="36"/>
        <v>10.732205249391054</v>
      </c>
      <c r="M1081" s="13">
        <f>N1081*N1082*N1083*N1084*N1085*N1086*N1087*N1088*N1089*N1090*N1091*N1092*N1093</f>
        <v>1.2977273578465605</v>
      </c>
      <c r="N1081" s="5">
        <v>1.033927</v>
      </c>
      <c r="O1081">
        <v>1.54</v>
      </c>
      <c r="P1081">
        <v>7.06</v>
      </c>
      <c r="Q1081">
        <v>1</v>
      </c>
      <c r="R1081" s="11">
        <v>18</v>
      </c>
      <c r="S1081" s="11">
        <v>0.16221435468297393</v>
      </c>
      <c r="T1081" s="9">
        <v>1</v>
      </c>
      <c r="U1081">
        <v>0</v>
      </c>
      <c r="V1081" s="6">
        <v>0</v>
      </c>
      <c r="W1081" s="6">
        <v>0</v>
      </c>
      <c r="X1081">
        <v>0</v>
      </c>
      <c r="Y1081">
        <f>VLOOKUP(C1081,Sheet1!$A$1:$H$52,8, FALSE)</f>
        <v>11.5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1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</row>
    <row r="1082" spans="1:105" ht="15" x14ac:dyDescent="0.25">
      <c r="A1082">
        <v>2006</v>
      </c>
      <c r="B1082">
        <v>42</v>
      </c>
      <c r="C1082" t="s">
        <v>35</v>
      </c>
      <c r="D1082" s="2">
        <v>125.1</v>
      </c>
      <c r="E1082" s="4">
        <v>60.364372000000003</v>
      </c>
      <c r="F1082">
        <v>4</v>
      </c>
      <c r="G1082" s="4">
        <v>21.795673350000001</v>
      </c>
      <c r="H1082">
        <v>12510809</v>
      </c>
      <c r="I1082">
        <v>38032</v>
      </c>
      <c r="J1082">
        <f t="shared" si="35"/>
        <v>47735.639821399753</v>
      </c>
      <c r="K1082" s="3">
        <v>8.68</v>
      </c>
      <c r="L1082" s="8">
        <f t="shared" si="36"/>
        <v>10.894650653390562</v>
      </c>
      <c r="M1082" s="13">
        <f>N1082*N1083*N1084*N1085*N1086*N1087*N1088*N1089*N1090*N1091*N1092*N1093</f>
        <v>1.2551440844920003</v>
      </c>
      <c r="N1082" s="5">
        <v>1.032259</v>
      </c>
      <c r="O1082">
        <v>1.69</v>
      </c>
      <c r="P1082">
        <v>7.85</v>
      </c>
      <c r="Q1082">
        <v>1</v>
      </c>
      <c r="R1082" s="11">
        <v>18</v>
      </c>
      <c r="S1082" s="11">
        <v>0.16221435468297393</v>
      </c>
      <c r="T1082" s="9">
        <v>1</v>
      </c>
      <c r="U1082">
        <v>0</v>
      </c>
      <c r="V1082" s="6">
        <v>0</v>
      </c>
      <c r="W1082" s="6">
        <v>0</v>
      </c>
      <c r="X1082">
        <v>0</v>
      </c>
      <c r="Y1082">
        <f>VLOOKUP(C1082,Sheet1!$A$1:$H$52,8, FALSE)</f>
        <v>11.5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1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1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</row>
    <row r="1083" spans="1:105" ht="15" x14ac:dyDescent="0.25">
      <c r="A1083">
        <v>2007</v>
      </c>
      <c r="B1083">
        <v>42</v>
      </c>
      <c r="C1083" t="s">
        <v>35</v>
      </c>
      <c r="D1083" s="2">
        <v>127.6</v>
      </c>
      <c r="E1083" s="4">
        <v>59.845067999999998</v>
      </c>
      <c r="F1083">
        <v>4</v>
      </c>
      <c r="G1083" s="4">
        <v>21.938266500000001</v>
      </c>
      <c r="H1083">
        <v>12563937</v>
      </c>
      <c r="I1083">
        <v>40219</v>
      </c>
      <c r="J1083">
        <f t="shared" si="35"/>
        <v>48903.075617828239</v>
      </c>
      <c r="K1083" s="3">
        <v>9.08</v>
      </c>
      <c r="L1083" s="8">
        <f t="shared" si="36"/>
        <v>11.04055114771328</v>
      </c>
      <c r="M1083" s="13">
        <f>N1083*N1084*N1085*N1086*N1087*N1088*N1089*N1090*N1091*N1092*N1093</f>
        <v>1.21591972992437</v>
      </c>
      <c r="N1083" s="5">
        <v>1.028527</v>
      </c>
      <c r="O1083">
        <v>1.77</v>
      </c>
      <c r="P1083">
        <v>8.64</v>
      </c>
      <c r="Q1083">
        <v>1</v>
      </c>
      <c r="R1083" s="11">
        <v>18</v>
      </c>
      <c r="S1083" s="11">
        <v>0.16221435468297393</v>
      </c>
      <c r="T1083" s="9">
        <v>1</v>
      </c>
      <c r="U1083">
        <v>0</v>
      </c>
      <c r="V1083" s="6">
        <v>0</v>
      </c>
      <c r="W1083" s="6">
        <v>0</v>
      </c>
      <c r="X1083">
        <v>0</v>
      </c>
      <c r="Y1083">
        <f>VLOOKUP(C1083,Sheet1!$A$1:$H$52,8, FALSE)</f>
        <v>11.5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1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</row>
    <row r="1084" spans="1:105" ht="15" x14ac:dyDescent="0.25">
      <c r="A1084">
        <v>2008</v>
      </c>
      <c r="B1084">
        <v>42</v>
      </c>
      <c r="C1084" t="s">
        <v>35</v>
      </c>
      <c r="D1084" s="2">
        <v>122</v>
      </c>
      <c r="E1084" s="4">
        <v>58.801343000000003</v>
      </c>
      <c r="F1084">
        <v>4</v>
      </c>
      <c r="G1084" s="4">
        <v>21.206621210000002</v>
      </c>
      <c r="H1084">
        <v>12612285</v>
      </c>
      <c r="I1084">
        <v>41512</v>
      </c>
      <c r="J1084">
        <f t="shared" si="35"/>
        <v>49075.289057672235</v>
      </c>
      <c r="K1084" s="3">
        <v>9.33</v>
      </c>
      <c r="L1084" s="8">
        <f t="shared" si="36"/>
        <v>11.029881646465647</v>
      </c>
      <c r="M1084" s="13">
        <f>N1084*N1085*N1086*N1087*N1088*N1089*N1090*N1091*N1092*N1093</f>
        <v>1.1821952461377971</v>
      </c>
      <c r="N1084" s="5">
        <v>1.0383910000000001</v>
      </c>
      <c r="O1084">
        <v>2.0699999999999998</v>
      </c>
      <c r="P1084">
        <v>13.62</v>
      </c>
      <c r="Q1084">
        <v>1</v>
      </c>
      <c r="R1084" s="11">
        <v>18</v>
      </c>
      <c r="S1084" s="11">
        <v>0.16221435468297393</v>
      </c>
      <c r="T1084" s="9">
        <v>1</v>
      </c>
      <c r="U1084">
        <v>0</v>
      </c>
      <c r="V1084" s="6">
        <v>0</v>
      </c>
      <c r="W1084" s="6">
        <v>0</v>
      </c>
      <c r="X1084">
        <v>0</v>
      </c>
      <c r="Y1084">
        <f>VLOOKUP(C1084,Sheet1!$A$1:$H$52,8, FALSE)</f>
        <v>11.5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1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</row>
    <row r="1085" spans="1:105" ht="15" x14ac:dyDescent="0.25">
      <c r="A1085">
        <v>2009</v>
      </c>
      <c r="B1085">
        <v>42</v>
      </c>
      <c r="C1085" t="s">
        <v>35</v>
      </c>
      <c r="D1085" s="2">
        <v>114.5</v>
      </c>
      <c r="E1085" s="4">
        <v>56.580387999999999</v>
      </c>
      <c r="F1085">
        <v>4</v>
      </c>
      <c r="G1085" s="4">
        <v>19.136968490000001</v>
      </c>
      <c r="H1085">
        <v>12666858</v>
      </c>
      <c r="I1085">
        <v>40390</v>
      </c>
      <c r="J1085">
        <f t="shared" si="35"/>
        <v>45983.512945995899</v>
      </c>
      <c r="K1085" s="3">
        <v>9.6</v>
      </c>
      <c r="L1085" s="8">
        <f t="shared" si="36"/>
        <v>10.929480670501624</v>
      </c>
      <c r="M1085" s="13">
        <f>N1085*N1086*N1087*N1088*N1089*N1090*N1091*N1092*N1093</f>
        <v>1.1384875698439192</v>
      </c>
      <c r="N1085" s="5">
        <v>0.99644500000000003</v>
      </c>
      <c r="O1085">
        <v>2.21</v>
      </c>
      <c r="P1085">
        <v>8.98</v>
      </c>
      <c r="Q1085">
        <v>1</v>
      </c>
      <c r="R1085" s="11">
        <v>18</v>
      </c>
      <c r="S1085" s="11">
        <v>0.16221435468297393</v>
      </c>
      <c r="T1085" s="9">
        <v>1</v>
      </c>
      <c r="U1085">
        <v>0</v>
      </c>
      <c r="V1085" s="6">
        <v>0</v>
      </c>
      <c r="W1085" s="6">
        <v>0</v>
      </c>
      <c r="X1085">
        <v>0</v>
      </c>
      <c r="Y1085">
        <f>VLOOKUP(C1085,Sheet1!$A$1:$H$52,8, FALSE)</f>
        <v>11.5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1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</row>
    <row r="1086" spans="1:105" ht="15" x14ac:dyDescent="0.25">
      <c r="A1086">
        <v>2010</v>
      </c>
      <c r="B1086">
        <v>42</v>
      </c>
      <c r="C1086" t="s">
        <v>35</v>
      </c>
      <c r="D1086" s="2">
        <v>120.9</v>
      </c>
      <c r="E1086" s="4">
        <v>56.973647</v>
      </c>
      <c r="F1086">
        <v>4</v>
      </c>
      <c r="G1086" s="4">
        <v>20.01570156</v>
      </c>
      <c r="H1086">
        <v>12711160</v>
      </c>
      <c r="I1086">
        <v>42047</v>
      </c>
      <c r="J1086">
        <f t="shared" si="35"/>
        <v>48040.771792951207</v>
      </c>
      <c r="K1086" s="3">
        <v>10.31</v>
      </c>
      <c r="L1086" s="8">
        <f t="shared" si="36"/>
        <v>11.77968362036119</v>
      </c>
      <c r="M1086" s="13">
        <f>N1086*N1087*N1088*N1089*N1090*N1091*N1092*N1093</f>
        <v>1.1425493327217449</v>
      </c>
      <c r="N1086" s="5">
        <v>1.0164</v>
      </c>
      <c r="O1086">
        <v>2.27</v>
      </c>
      <c r="P1086">
        <v>12.57</v>
      </c>
      <c r="Q1086">
        <v>1</v>
      </c>
      <c r="R1086" s="11">
        <v>18</v>
      </c>
      <c r="S1086" s="11">
        <v>0.16221435468297393</v>
      </c>
      <c r="T1086" s="9">
        <v>1</v>
      </c>
      <c r="U1086">
        <v>0</v>
      </c>
      <c r="V1086" s="6">
        <v>0</v>
      </c>
      <c r="W1086" s="6">
        <v>0</v>
      </c>
      <c r="X1086">
        <v>0</v>
      </c>
      <c r="Y1086">
        <f>VLOOKUP(C1086,Sheet1!$A$1:$H$52,8, FALSE)</f>
        <v>11.5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1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1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</row>
    <row r="1087" spans="1:105" ht="15" x14ac:dyDescent="0.25">
      <c r="A1087">
        <v>2011</v>
      </c>
      <c r="B1087">
        <v>42</v>
      </c>
      <c r="C1087" t="s">
        <v>35</v>
      </c>
      <c r="D1087" s="2">
        <v>115.3</v>
      </c>
      <c r="E1087" s="4">
        <v>56.002183000000002</v>
      </c>
      <c r="F1087">
        <v>4</v>
      </c>
      <c r="G1087" s="4">
        <v>19.39005598</v>
      </c>
      <c r="H1087">
        <v>12745815</v>
      </c>
      <c r="I1087">
        <v>44205</v>
      </c>
      <c r="J1087">
        <f t="shared" si="35"/>
        <v>49691.453416927128</v>
      </c>
      <c r="K1087" s="3">
        <v>10.45</v>
      </c>
      <c r="L1087" s="8">
        <f t="shared" si="36"/>
        <v>11.746989892701922</v>
      </c>
      <c r="M1087" s="13">
        <f>N1087*N1088*N1089*N1090*N1091*N1092*N1093</f>
        <v>1.1241138653303275</v>
      </c>
      <c r="N1087" s="5">
        <v>1.031568</v>
      </c>
      <c r="O1087">
        <v>2.39</v>
      </c>
      <c r="P1087">
        <v>18.350000000000001</v>
      </c>
      <c r="Q1087">
        <v>1</v>
      </c>
      <c r="R1087" s="11">
        <v>18</v>
      </c>
      <c r="S1087" s="11">
        <v>0.16221435468297393</v>
      </c>
      <c r="T1087" s="9">
        <v>1</v>
      </c>
      <c r="U1087">
        <v>0</v>
      </c>
      <c r="V1087" s="6">
        <v>0</v>
      </c>
      <c r="W1087" s="6">
        <v>0</v>
      </c>
      <c r="X1087">
        <v>0</v>
      </c>
      <c r="Y1087">
        <f>VLOOKUP(C1087,Sheet1!$A$1:$H$52,8, FALSE)</f>
        <v>11.5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1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1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</row>
    <row r="1088" spans="1:105" ht="15" x14ac:dyDescent="0.25">
      <c r="A1088">
        <v>2012</v>
      </c>
      <c r="B1088">
        <v>42</v>
      </c>
      <c r="C1088" t="s">
        <v>35</v>
      </c>
      <c r="D1088" s="2">
        <v>108.2</v>
      </c>
      <c r="E1088" s="4">
        <v>54.919010999999998</v>
      </c>
      <c r="F1088">
        <v>4</v>
      </c>
      <c r="G1088" s="4">
        <v>18.5128816</v>
      </c>
      <c r="H1088">
        <v>12767118</v>
      </c>
      <c r="I1088">
        <v>46018</v>
      </c>
      <c r="J1088">
        <f t="shared" si="35"/>
        <v>50146.448760305677</v>
      </c>
      <c r="K1088" s="3">
        <v>9.91</v>
      </c>
      <c r="L1088" s="8">
        <f t="shared" si="36"/>
        <v>10.79906356674843</v>
      </c>
      <c r="M1088" s="13">
        <f>N1088*N1089*N1090*N1091*N1092*N1093</f>
        <v>1.0897137807011534</v>
      </c>
      <c r="N1088" s="5">
        <v>1.0206930000000001</v>
      </c>
      <c r="O1088">
        <v>2.38</v>
      </c>
      <c r="P1088">
        <v>21.03</v>
      </c>
      <c r="Q1088">
        <v>1</v>
      </c>
      <c r="R1088" s="11">
        <v>18</v>
      </c>
      <c r="S1088" s="11">
        <v>0.16221435468297393</v>
      </c>
      <c r="T1088" s="9">
        <v>1</v>
      </c>
      <c r="U1088">
        <v>0</v>
      </c>
      <c r="V1088" s="6">
        <v>0</v>
      </c>
      <c r="W1088" s="6">
        <v>0</v>
      </c>
      <c r="X1088">
        <v>0</v>
      </c>
      <c r="Y1088">
        <f>VLOOKUP(C1088,Sheet1!$A$1:$H$52,8, FALSE)</f>
        <v>11.5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1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1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</row>
    <row r="1089" spans="1:105" ht="15" x14ac:dyDescent="0.25">
      <c r="A1089">
        <v>2013</v>
      </c>
      <c r="B1089">
        <v>42</v>
      </c>
      <c r="C1089" t="s">
        <v>35</v>
      </c>
      <c r="D1089" s="2">
        <v>106.9</v>
      </c>
      <c r="E1089" s="4">
        <v>54.483432000000001</v>
      </c>
      <c r="F1089">
        <v>4</v>
      </c>
      <c r="G1089" s="4">
        <v>19.260552140000001</v>
      </c>
      <c r="H1089">
        <v>12776309</v>
      </c>
      <c r="I1089">
        <v>46412</v>
      </c>
      <c r="J1089">
        <f t="shared" si="35"/>
        <v>49550.448557893447</v>
      </c>
      <c r="K1089" s="3">
        <v>9.81</v>
      </c>
      <c r="L1089" s="8">
        <f t="shared" si="36"/>
        <v>10.473366809293605</v>
      </c>
      <c r="M1089" s="13">
        <f>N1089*N1090*N1091*N1092*N1093</f>
        <v>1.0676214892246283</v>
      </c>
      <c r="N1089" s="5">
        <v>1.014648</v>
      </c>
      <c r="O1089">
        <v>2.34</v>
      </c>
      <c r="P1089">
        <v>19.260000000000002</v>
      </c>
      <c r="Q1089">
        <v>1</v>
      </c>
      <c r="R1089" s="11">
        <v>18</v>
      </c>
      <c r="S1089" s="11">
        <v>0.16221435468297393</v>
      </c>
      <c r="T1089" s="9">
        <v>1</v>
      </c>
      <c r="U1089">
        <v>0</v>
      </c>
      <c r="V1089" s="6">
        <v>0</v>
      </c>
      <c r="W1089" s="6">
        <v>0</v>
      </c>
      <c r="X1089">
        <v>0</v>
      </c>
      <c r="Y1089">
        <f>VLOOKUP(C1089,Sheet1!$A$1:$H$52,8, FALSE)</f>
        <v>11.5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1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</row>
    <row r="1090" spans="1:105" ht="15" x14ac:dyDescent="0.25">
      <c r="A1090">
        <v>2014</v>
      </c>
      <c r="B1090">
        <v>42</v>
      </c>
      <c r="C1090" t="s">
        <v>35</v>
      </c>
      <c r="D1090" s="2">
        <v>99.8</v>
      </c>
      <c r="E1090" s="4">
        <v>53.695028999999998</v>
      </c>
      <c r="F1090">
        <v>4</v>
      </c>
      <c r="G1090" s="4">
        <v>19.227010580000002</v>
      </c>
      <c r="H1090">
        <v>12788313</v>
      </c>
      <c r="I1090">
        <v>48434</v>
      </c>
      <c r="J1090">
        <f t="shared" ref="J1090:J1153" si="37">I1090*M1090</f>
        <v>50962.677903179865</v>
      </c>
      <c r="K1090" s="3">
        <v>10.28</v>
      </c>
      <c r="L1090" s="8">
        <f t="shared" ref="L1090:L1153" si="38">K1090*M1090</f>
        <v>10.816705802632221</v>
      </c>
      <c r="M1090" s="13">
        <f>N1090*N1091*N1092*N1093</f>
        <v>1.052208735664613</v>
      </c>
      <c r="N1090" s="5">
        <v>1.016222</v>
      </c>
      <c r="O1090">
        <v>2.37</v>
      </c>
      <c r="P1090">
        <v>18.3</v>
      </c>
      <c r="Q1090">
        <v>1</v>
      </c>
      <c r="R1090" s="11">
        <v>18</v>
      </c>
      <c r="S1090" s="11">
        <v>0.16221435468297393</v>
      </c>
      <c r="T1090" s="9">
        <v>1</v>
      </c>
      <c r="U1090">
        <v>0</v>
      </c>
      <c r="V1090" s="6">
        <v>0</v>
      </c>
      <c r="W1090" s="6">
        <v>0</v>
      </c>
      <c r="X1090">
        <v>0</v>
      </c>
      <c r="Y1090">
        <f>VLOOKUP(C1090,Sheet1!$A$1:$H$52,8, FALSE)</f>
        <v>11.5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1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1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</row>
    <row r="1091" spans="1:105" ht="15" x14ac:dyDescent="0.25">
      <c r="A1091">
        <v>2015</v>
      </c>
      <c r="B1091">
        <v>42</v>
      </c>
      <c r="C1091" t="s">
        <v>35</v>
      </c>
      <c r="D1091" s="2">
        <v>88.6</v>
      </c>
      <c r="E1091" s="4">
        <v>51.805441000000002</v>
      </c>
      <c r="F1091">
        <v>4</v>
      </c>
      <c r="G1091" s="4">
        <v>17.964332729999999</v>
      </c>
      <c r="H1091">
        <v>12784826</v>
      </c>
      <c r="I1091">
        <v>50407</v>
      </c>
      <c r="J1091">
        <f t="shared" si="37"/>
        <v>52192.026681813761</v>
      </c>
      <c r="K1091" s="3">
        <v>10.31</v>
      </c>
      <c r="L1091" s="8">
        <f t="shared" si="38"/>
        <v>10.675100583044021</v>
      </c>
      <c r="M1091" s="13">
        <f>N1091*N1092*N1093</f>
        <v>1.0354122776958312</v>
      </c>
      <c r="N1091" s="5">
        <v>1.0011859999999999</v>
      </c>
      <c r="O1091">
        <v>2.2200000000000002</v>
      </c>
      <c r="P1091">
        <v>9.89</v>
      </c>
      <c r="Q1091">
        <v>1</v>
      </c>
      <c r="R1091" s="11">
        <v>18</v>
      </c>
      <c r="S1091" s="11">
        <v>0.16221435468297393</v>
      </c>
      <c r="T1091" s="9">
        <v>1</v>
      </c>
      <c r="U1091">
        <v>0</v>
      </c>
      <c r="V1091" s="6">
        <v>0</v>
      </c>
      <c r="W1091" s="6">
        <v>0</v>
      </c>
      <c r="X1091">
        <v>0</v>
      </c>
      <c r="Y1091">
        <f>VLOOKUP(C1091,Sheet1!$A$1:$H$52,8, FALSE)</f>
        <v>11.5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1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</row>
    <row r="1092" spans="1:105" ht="15" x14ac:dyDescent="0.25">
      <c r="A1092">
        <v>2016</v>
      </c>
      <c r="B1092">
        <v>42</v>
      </c>
      <c r="C1092" t="s">
        <v>35</v>
      </c>
      <c r="D1092" s="2">
        <v>82.7</v>
      </c>
      <c r="E1092" s="4">
        <v>50.072257999999998</v>
      </c>
      <c r="F1092">
        <v>4</v>
      </c>
      <c r="G1092" s="4">
        <v>16.94593017</v>
      </c>
      <c r="H1092">
        <v>12782275</v>
      </c>
      <c r="I1092">
        <v>51818</v>
      </c>
      <c r="J1092">
        <f t="shared" si="37"/>
        <v>53589.43633415029</v>
      </c>
      <c r="K1092" s="3">
        <v>10.19</v>
      </c>
      <c r="L1092" s="8">
        <f t="shared" si="38"/>
        <v>10.53835262350904</v>
      </c>
      <c r="M1092" s="13">
        <f>N1092*N1093</f>
        <v>1.0341857334160001</v>
      </c>
      <c r="N1092" s="5">
        <v>1.012616</v>
      </c>
      <c r="O1092">
        <v>2.11</v>
      </c>
      <c r="P1092">
        <v>8.4499999999999993</v>
      </c>
      <c r="Q1092">
        <v>1</v>
      </c>
      <c r="R1092" s="11">
        <v>18</v>
      </c>
      <c r="S1092" s="11">
        <v>0.16221435468297393</v>
      </c>
      <c r="T1092" s="9">
        <v>1</v>
      </c>
      <c r="U1092">
        <v>0</v>
      </c>
      <c r="V1092" s="6">
        <v>0</v>
      </c>
      <c r="W1092" s="6">
        <v>0</v>
      </c>
      <c r="X1092">
        <v>0</v>
      </c>
      <c r="Y1092">
        <f>VLOOKUP(C1092,Sheet1!$A$1:$H$52,8, FALSE)</f>
        <v>11.5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1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1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</row>
    <row r="1093" spans="1:105" ht="15" x14ac:dyDescent="0.25">
      <c r="A1093">
        <v>2017</v>
      </c>
      <c r="B1093">
        <v>42</v>
      </c>
      <c r="C1093" t="s">
        <v>35</v>
      </c>
      <c r="D1093" s="2">
        <v>76.8</v>
      </c>
      <c r="E1093" s="4">
        <v>49.489953999999997</v>
      </c>
      <c r="F1093">
        <v>4</v>
      </c>
      <c r="G1093" s="4">
        <v>16.939084189999999</v>
      </c>
      <c r="H1093">
        <v>12787641</v>
      </c>
      <c r="I1093">
        <v>53306</v>
      </c>
      <c r="J1093">
        <f t="shared" si="37"/>
        <v>54441.471105999997</v>
      </c>
      <c r="K1093" s="3">
        <v>10.130000000000001</v>
      </c>
      <c r="L1093" s="8">
        <f t="shared" si="38"/>
        <v>10.34577913</v>
      </c>
      <c r="M1093" s="13">
        <f>N1093</f>
        <v>1.021301</v>
      </c>
      <c r="N1093" s="5">
        <v>1.021301</v>
      </c>
      <c r="O1093">
        <v>2.06</v>
      </c>
      <c r="P1093">
        <v>11</v>
      </c>
      <c r="Q1093">
        <v>1</v>
      </c>
      <c r="R1093" s="11">
        <v>18</v>
      </c>
      <c r="S1093" s="11">
        <v>0.16221435468297393</v>
      </c>
      <c r="T1093" s="9">
        <v>1</v>
      </c>
      <c r="U1093">
        <v>0</v>
      </c>
      <c r="V1093" s="6">
        <v>0</v>
      </c>
      <c r="W1093" s="6">
        <v>0</v>
      </c>
      <c r="X1093">
        <v>0</v>
      </c>
      <c r="Y1093">
        <f>VLOOKUP(C1093,Sheet1!$A$1:$H$52,8, FALSE)</f>
        <v>11.5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1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1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</row>
    <row r="1094" spans="1:105" ht="15" x14ac:dyDescent="0.25">
      <c r="A1094">
        <v>1990</v>
      </c>
      <c r="B1094">
        <v>44</v>
      </c>
      <c r="C1094" t="s">
        <v>36</v>
      </c>
      <c r="D1094" s="2">
        <v>0.7</v>
      </c>
      <c r="E1094" s="4">
        <v>59.277648999999997</v>
      </c>
      <c r="F1094">
        <v>0</v>
      </c>
      <c r="G1094" s="4">
        <v>8.8189349490000009</v>
      </c>
      <c r="H1094">
        <v>1005995</v>
      </c>
      <c r="I1094">
        <v>20316</v>
      </c>
      <c r="J1094">
        <f t="shared" si="37"/>
        <v>38113.445338893238</v>
      </c>
      <c r="K1094" s="3">
        <v>9.15</v>
      </c>
      <c r="L1094" s="8">
        <f t="shared" si="38"/>
        <v>17.165683444126458</v>
      </c>
      <c r="M1094" s="13">
        <f>N1094*N1095*N1096*N1097*N1098*N1099*N1100*N1101*N1102*N1103*N1104*N1105*N1106*N1107*N1108*N1109*N1110*N1111*N1112*N1113*N1114*N1115*N1116*N1117*N1118*N1119*N1120*N1121</f>
        <v>1.8760309775001593</v>
      </c>
      <c r="N1094" s="5">
        <v>1</v>
      </c>
      <c r="O1094">
        <v>1.4550000000000001</v>
      </c>
      <c r="P1094">
        <v>3.319</v>
      </c>
      <c r="Q1094">
        <v>0</v>
      </c>
      <c r="R1094" s="11">
        <v>0</v>
      </c>
      <c r="S1094" s="11">
        <v>0</v>
      </c>
      <c r="T1094" s="9">
        <v>0</v>
      </c>
      <c r="U1094">
        <v>0</v>
      </c>
      <c r="V1094" s="6">
        <v>0</v>
      </c>
      <c r="W1094" s="6">
        <v>0</v>
      </c>
      <c r="X1094">
        <v>0</v>
      </c>
      <c r="Y1094">
        <f>VLOOKUP(C1094,Sheet1!$A$1:$H$52,8, FALSE)</f>
        <v>0.5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1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</row>
    <row r="1095" spans="1:105" ht="15" x14ac:dyDescent="0.25">
      <c r="A1095">
        <v>1991</v>
      </c>
      <c r="B1095">
        <v>44</v>
      </c>
      <c r="C1095" t="s">
        <v>36</v>
      </c>
      <c r="D1095" s="2">
        <v>1.4</v>
      </c>
      <c r="E1095" s="4">
        <v>59.824205999999997</v>
      </c>
      <c r="F1095">
        <v>0</v>
      </c>
      <c r="G1095" s="4">
        <v>10.660957610000001</v>
      </c>
      <c r="H1095">
        <v>1010649</v>
      </c>
      <c r="I1095">
        <v>20419</v>
      </c>
      <c r="J1095">
        <f t="shared" si="37"/>
        <v>38306.67652957575</v>
      </c>
      <c r="K1095" s="3">
        <v>10.17</v>
      </c>
      <c r="L1095" s="8">
        <f t="shared" si="38"/>
        <v>19.07923504117662</v>
      </c>
      <c r="M1095" s="14">
        <f>N1095*N1096*N1097*N1098*N1099*N1100*N1101*N1102*N1103*N1104*N1105*N1106*N1107*N1108*N1109*N1110*N1111*N1112*N1113*N1114*N1115*N1116*N1117*N1118*N1119*N1120*N1121</f>
        <v>1.8760309775001593</v>
      </c>
      <c r="N1095" s="5">
        <v>1.0423500000000001</v>
      </c>
      <c r="O1095">
        <v>1.4470000000000001</v>
      </c>
      <c r="P1095">
        <v>2.4649999999999999</v>
      </c>
      <c r="Q1095">
        <v>0</v>
      </c>
      <c r="R1095" s="11">
        <v>0</v>
      </c>
      <c r="S1095" s="11">
        <v>0</v>
      </c>
      <c r="T1095" s="9">
        <v>0</v>
      </c>
      <c r="U1095">
        <v>0</v>
      </c>
      <c r="V1095" s="6">
        <v>0</v>
      </c>
      <c r="W1095" s="6">
        <v>0</v>
      </c>
      <c r="X1095">
        <v>0</v>
      </c>
      <c r="Y1095">
        <f>VLOOKUP(C1095,Sheet1!$A$1:$H$52,8, FALSE)</f>
        <v>0.5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1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</row>
    <row r="1096" spans="1:105" ht="15" x14ac:dyDescent="0.25">
      <c r="A1096">
        <v>1992</v>
      </c>
      <c r="B1096">
        <v>44</v>
      </c>
      <c r="C1096" t="s">
        <v>36</v>
      </c>
      <c r="D1096" s="2">
        <v>2.2000000000000002</v>
      </c>
      <c r="E1096" s="4">
        <v>56.58108</v>
      </c>
      <c r="F1096">
        <v>0</v>
      </c>
      <c r="G1096" s="4">
        <v>12.86278405</v>
      </c>
      <c r="H1096">
        <v>1012581</v>
      </c>
      <c r="I1096">
        <v>21329</v>
      </c>
      <c r="J1096">
        <f t="shared" si="37"/>
        <v>38388.127518684611</v>
      </c>
      <c r="K1096" s="3">
        <v>10.3</v>
      </c>
      <c r="L1096" s="8">
        <f t="shared" si="38"/>
        <v>18.53803335564028</v>
      </c>
      <c r="M1096" s="13">
        <f>N1096*N1097*N1098*N1099*N1100*N1101*N1102*N1103*N1104*N1105*N1106*N1107*N1108*N1109*N1110*N1111*N1112*N1113*N1114*N1115*N1116*N1117*N1118*N1119*N1120*N1121</f>
        <v>1.799809063654396</v>
      </c>
      <c r="N1096" s="5">
        <v>1.0302880000000001</v>
      </c>
      <c r="O1096">
        <v>1.4119999999999999</v>
      </c>
      <c r="P1096">
        <v>2.4750000000000001</v>
      </c>
      <c r="Q1096">
        <v>0</v>
      </c>
      <c r="R1096" s="11">
        <v>0</v>
      </c>
      <c r="S1096" s="11">
        <v>0</v>
      </c>
      <c r="T1096" s="9">
        <v>0</v>
      </c>
      <c r="U1096">
        <v>0</v>
      </c>
      <c r="V1096" s="6">
        <v>0</v>
      </c>
      <c r="W1096" s="6">
        <v>0</v>
      </c>
      <c r="X1096">
        <v>0</v>
      </c>
      <c r="Y1096">
        <f>VLOOKUP(C1096,Sheet1!$A$1:$H$52,8, FALSE)</f>
        <v>0.5</v>
      </c>
      <c r="Z1096">
        <v>0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1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</row>
    <row r="1097" spans="1:105" ht="15" x14ac:dyDescent="0.25">
      <c r="A1097">
        <v>1993</v>
      </c>
      <c r="B1097">
        <v>44</v>
      </c>
      <c r="C1097" t="s">
        <v>36</v>
      </c>
      <c r="D1097" s="2">
        <v>2</v>
      </c>
      <c r="E1097" s="4">
        <v>58.434483999999998</v>
      </c>
      <c r="F1097">
        <v>0</v>
      </c>
      <c r="G1097" s="4">
        <v>10.64612975</v>
      </c>
      <c r="H1097">
        <v>1015112</v>
      </c>
      <c r="I1097">
        <v>22180</v>
      </c>
      <c r="J1097">
        <f t="shared" si="37"/>
        <v>38746.219534590804</v>
      </c>
      <c r="K1097" s="3">
        <v>10.4</v>
      </c>
      <c r="L1097" s="8">
        <f t="shared" si="38"/>
        <v>18.167749466174229</v>
      </c>
      <c r="M1097" s="13">
        <f>N1097*N1098*N1099*N1100*N1101*N1102*N1103*N1104*N1105*N1106*N1107*N1108*N1109*N1110*N1111*N1112*N1113*N1114*N1115*N1116*N1117*N1118*N1119*N1120*N1121</f>
        <v>1.7468989871321372</v>
      </c>
      <c r="N1097" s="5">
        <v>1.029517</v>
      </c>
      <c r="O1097">
        <v>1.385</v>
      </c>
      <c r="P1097">
        <v>2.3620000000000001</v>
      </c>
      <c r="Q1097">
        <v>0</v>
      </c>
      <c r="R1097" s="11">
        <v>0</v>
      </c>
      <c r="S1097" s="11">
        <v>0</v>
      </c>
      <c r="T1097" s="9">
        <v>0</v>
      </c>
      <c r="U1097">
        <v>0</v>
      </c>
      <c r="V1097" s="6">
        <v>0</v>
      </c>
      <c r="W1097" s="6">
        <v>0</v>
      </c>
      <c r="X1097">
        <v>0</v>
      </c>
      <c r="Y1097">
        <f>VLOOKUP(C1097,Sheet1!$A$1:$H$52,8, FALSE)</f>
        <v>0.5</v>
      </c>
      <c r="Z1097">
        <v>0</v>
      </c>
      <c r="AA1097">
        <v>0</v>
      </c>
      <c r="AB1097">
        <v>0</v>
      </c>
      <c r="AC1097">
        <v>1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1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</row>
    <row r="1098" spans="1:105" ht="15" x14ac:dyDescent="0.25">
      <c r="A1098">
        <v>1994</v>
      </c>
      <c r="B1098">
        <v>44</v>
      </c>
      <c r="C1098" t="s">
        <v>36</v>
      </c>
      <c r="D1098" s="2">
        <v>2.1</v>
      </c>
      <c r="E1098" s="4">
        <v>56.744401000000003</v>
      </c>
      <c r="F1098">
        <v>0</v>
      </c>
      <c r="G1098" s="4">
        <v>12.60317723</v>
      </c>
      <c r="H1098">
        <v>1015960</v>
      </c>
      <c r="I1098">
        <v>22728</v>
      </c>
      <c r="J1098">
        <f t="shared" si="37"/>
        <v>38565.191424269076</v>
      </c>
      <c r="K1098" s="3">
        <v>10.24</v>
      </c>
      <c r="L1098" s="8">
        <f t="shared" si="38"/>
        <v>17.375376636066321</v>
      </c>
      <c r="M1098" s="13">
        <f>N1098*N1099*N1100*N1101*N1102*N1103*N1104*N1105*N1106*N1107*N1108*N1109*N1110*N1111*N1112*N1113*N1114*N1115*N1116*N1117*N1118*N1119*N1120*N1121</f>
        <v>1.6968141246158517</v>
      </c>
      <c r="N1098" s="5">
        <v>1.0260739999999999</v>
      </c>
      <c r="O1098">
        <v>1.355</v>
      </c>
      <c r="P1098">
        <v>2.4089999999999998</v>
      </c>
      <c r="Q1098">
        <v>0</v>
      </c>
      <c r="R1098" s="11">
        <v>0</v>
      </c>
      <c r="S1098" s="11">
        <v>0</v>
      </c>
      <c r="T1098" s="9">
        <v>0</v>
      </c>
      <c r="U1098">
        <v>0</v>
      </c>
      <c r="V1098" s="6">
        <v>0</v>
      </c>
      <c r="W1098" s="6">
        <v>0</v>
      </c>
      <c r="X1098">
        <v>0</v>
      </c>
      <c r="Y1098">
        <f>VLOOKUP(C1098,Sheet1!$A$1:$H$52,8, FALSE)</f>
        <v>0.5</v>
      </c>
      <c r="Z1098">
        <v>0</v>
      </c>
      <c r="AA1098">
        <v>0</v>
      </c>
      <c r="AB1098">
        <v>0</v>
      </c>
      <c r="AC1098">
        <v>0</v>
      </c>
      <c r="AD1098">
        <v>1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1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</row>
    <row r="1099" spans="1:105" ht="15" x14ac:dyDescent="0.25">
      <c r="A1099">
        <v>1995</v>
      </c>
      <c r="B1099">
        <v>44</v>
      </c>
      <c r="C1099" t="s">
        <v>36</v>
      </c>
      <c r="D1099" s="2">
        <v>2</v>
      </c>
      <c r="E1099" s="4">
        <v>56.962356</v>
      </c>
      <c r="F1099">
        <v>0</v>
      </c>
      <c r="G1099" s="4">
        <v>11.862676739999999</v>
      </c>
      <c r="H1099">
        <v>1017002</v>
      </c>
      <c r="I1099">
        <v>23918</v>
      </c>
      <c r="J1099">
        <f t="shared" si="37"/>
        <v>39553.092888584972</v>
      </c>
      <c r="K1099" s="3">
        <v>10.38</v>
      </c>
      <c r="L1099" s="8">
        <f t="shared" si="38"/>
        <v>17.165360991032365</v>
      </c>
      <c r="M1099" s="13">
        <f>N1099*N1100*N1101*N1102*N1103*N1104*N1105*N1106*N1107*N1108*N1109*N1110*N1111*N1112*N1113*N1114*N1115*N1116*N1117*N1118*N1119*N1120*N1121</f>
        <v>1.6536956638759501</v>
      </c>
      <c r="N1099" s="5">
        <v>1.028054</v>
      </c>
      <c r="O1099">
        <v>1.3180000000000001</v>
      </c>
      <c r="P1099">
        <v>2.5859999999999999</v>
      </c>
      <c r="Q1099">
        <v>0</v>
      </c>
      <c r="R1099" s="11">
        <v>0</v>
      </c>
      <c r="S1099" s="11">
        <v>0</v>
      </c>
      <c r="T1099" s="9">
        <v>0</v>
      </c>
      <c r="U1099">
        <v>0</v>
      </c>
      <c r="V1099" s="6">
        <v>0</v>
      </c>
      <c r="W1099" s="6">
        <v>0</v>
      </c>
      <c r="X1099">
        <v>0</v>
      </c>
      <c r="Y1099">
        <f>VLOOKUP(C1099,Sheet1!$A$1:$H$52,8, FALSE)</f>
        <v>0.5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1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</row>
    <row r="1100" spans="1:105" ht="15" x14ac:dyDescent="0.25">
      <c r="A1100">
        <v>1996</v>
      </c>
      <c r="B1100">
        <v>44</v>
      </c>
      <c r="C1100" t="s">
        <v>36</v>
      </c>
      <c r="D1100" s="2">
        <v>3.4</v>
      </c>
      <c r="E1100" s="4">
        <v>57.564275000000002</v>
      </c>
      <c r="F1100">
        <v>0</v>
      </c>
      <c r="G1100" s="4">
        <v>13.19637035</v>
      </c>
      <c r="H1100">
        <v>1020893</v>
      </c>
      <c r="I1100">
        <v>24657</v>
      </c>
      <c r="J1100">
        <f t="shared" si="37"/>
        <v>39662.482694672937</v>
      </c>
      <c r="K1100" s="3">
        <v>10.48</v>
      </c>
      <c r="L1100" s="8">
        <f t="shared" si="38"/>
        <v>16.857801786112358</v>
      </c>
      <c r="M1100" s="13">
        <f>N1100*N1101*N1102*N1103*N1104*N1105*N1106*N1107*N1108*N1109*N1110*N1111*N1112*N1113*N1114*N1115*N1116*N1117*N1118*N1119*N1120*N1121</f>
        <v>1.6085688727206446</v>
      </c>
      <c r="N1100" s="5">
        <v>1.029312</v>
      </c>
      <c r="O1100">
        <v>1.2889999999999999</v>
      </c>
      <c r="P1100">
        <v>3.0339999999999998</v>
      </c>
      <c r="Q1100">
        <v>0</v>
      </c>
      <c r="R1100" s="11">
        <v>0</v>
      </c>
      <c r="S1100" s="11">
        <v>0</v>
      </c>
      <c r="T1100" s="9">
        <v>0</v>
      </c>
      <c r="U1100">
        <v>0</v>
      </c>
      <c r="V1100" s="6">
        <v>0</v>
      </c>
      <c r="W1100" s="6">
        <v>0</v>
      </c>
      <c r="X1100">
        <v>0</v>
      </c>
      <c r="Y1100">
        <f>VLOOKUP(C1100,Sheet1!$A$1:$H$52,8, FALSE)</f>
        <v>0.5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1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</row>
    <row r="1101" spans="1:105" ht="15" x14ac:dyDescent="0.25">
      <c r="A1101">
        <v>1997</v>
      </c>
      <c r="B1101">
        <v>44</v>
      </c>
      <c r="C1101" t="s">
        <v>36</v>
      </c>
      <c r="D1101" s="2">
        <v>3.4</v>
      </c>
      <c r="E1101" s="4">
        <v>58.130889000000003</v>
      </c>
      <c r="F1101">
        <v>1</v>
      </c>
      <c r="G1101" s="4">
        <v>13.2134629</v>
      </c>
      <c r="H1101">
        <v>1025353</v>
      </c>
      <c r="I1101">
        <v>25975</v>
      </c>
      <c r="J1101">
        <f t="shared" si="37"/>
        <v>40592.722584521245</v>
      </c>
      <c r="K1101" s="3">
        <v>10.7</v>
      </c>
      <c r="L1101" s="8">
        <f t="shared" si="38"/>
        <v>16.721545010755623</v>
      </c>
      <c r="M1101" s="13">
        <f>N1101*N1102*N1103*N1104*N1105*N1106*N1107*N1108*N1109*N1110*N1111*N1112*N1113*N1114*N1115*N1116*N1117*N1118*N1119*N1120*N1121</f>
        <v>1.5627612159584694</v>
      </c>
      <c r="N1101" s="5">
        <v>1.023377</v>
      </c>
      <c r="O1101">
        <v>1.2729999999999999</v>
      </c>
      <c r="P1101">
        <v>2.7879999999999998</v>
      </c>
      <c r="Q1101">
        <v>0</v>
      </c>
      <c r="R1101" s="11">
        <v>0</v>
      </c>
      <c r="S1101" s="11">
        <v>0</v>
      </c>
      <c r="T1101" s="9">
        <v>0</v>
      </c>
      <c r="U1101">
        <v>0</v>
      </c>
      <c r="V1101" s="6">
        <v>0</v>
      </c>
      <c r="W1101" s="6">
        <v>0</v>
      </c>
      <c r="X1101">
        <v>0</v>
      </c>
      <c r="Y1101">
        <f>VLOOKUP(C1101,Sheet1!$A$1:$H$52,8, FALSE)</f>
        <v>0.5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1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1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</row>
    <row r="1102" spans="1:105" ht="15" x14ac:dyDescent="0.25">
      <c r="A1102">
        <v>1998</v>
      </c>
      <c r="B1102">
        <v>44</v>
      </c>
      <c r="C1102" t="s">
        <v>36</v>
      </c>
      <c r="D1102" s="2">
        <v>3.3</v>
      </c>
      <c r="E1102" s="4">
        <v>57.351815000000002</v>
      </c>
      <c r="F1102">
        <v>2</v>
      </c>
      <c r="G1102" s="4">
        <v>13.38605834</v>
      </c>
      <c r="H1102">
        <v>1031155</v>
      </c>
      <c r="I1102">
        <v>27552</v>
      </c>
      <c r="J1102">
        <f t="shared" si="37"/>
        <v>42073.64150463391</v>
      </c>
      <c r="K1102" s="3">
        <v>9.58</v>
      </c>
      <c r="L1102" s="8">
        <f t="shared" si="38"/>
        <v>14.629264141056652</v>
      </c>
      <c r="M1102" s="13">
        <f>N1102*N1103*N1104*N1105*N1106*N1107*N1108*N1109*N1110*N1111*N1112*N1113*N1114*N1115*N1116*N1117*N1118*N1119*N1120*N1121</f>
        <v>1.5270630627407777</v>
      </c>
      <c r="N1102" s="5">
        <v>1.015523</v>
      </c>
      <c r="O1102">
        <v>1.252</v>
      </c>
      <c r="P1102">
        <v>2.0790000000000002</v>
      </c>
      <c r="Q1102">
        <v>0</v>
      </c>
      <c r="R1102" s="11">
        <v>0</v>
      </c>
      <c r="S1102" s="11">
        <v>0</v>
      </c>
      <c r="T1102" s="9">
        <v>0</v>
      </c>
      <c r="U1102">
        <v>0</v>
      </c>
      <c r="V1102" s="6">
        <v>0</v>
      </c>
      <c r="W1102" s="6">
        <v>0</v>
      </c>
      <c r="X1102">
        <v>0</v>
      </c>
      <c r="Y1102">
        <f>VLOOKUP(C1102,Sheet1!$A$1:$H$52,8, FALSE)</f>
        <v>0.5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1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1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</row>
    <row r="1103" spans="1:105" ht="15" x14ac:dyDescent="0.25">
      <c r="A1103">
        <v>1999</v>
      </c>
      <c r="B1103">
        <v>44</v>
      </c>
      <c r="C1103" t="s">
        <v>36</v>
      </c>
      <c r="D1103" s="2">
        <v>3</v>
      </c>
      <c r="E1103" s="4">
        <v>57.412877000000002</v>
      </c>
      <c r="F1103">
        <v>2</v>
      </c>
      <c r="G1103" s="4">
        <v>12.650541110000001</v>
      </c>
      <c r="H1103">
        <v>1040402</v>
      </c>
      <c r="I1103">
        <v>28596</v>
      </c>
      <c r="J1103">
        <f t="shared" si="37"/>
        <v>43000.400130903297</v>
      </c>
      <c r="K1103" s="3">
        <v>8.6199999999999992</v>
      </c>
      <c r="L1103" s="8">
        <f t="shared" si="38"/>
        <v>12.962073336424199</v>
      </c>
      <c r="M1103" s="13">
        <f>N1103*N1104*N1105*N1106*N1107*N1108*N1109*N1110*N1111*N1112*N1113*N1114*N1115*N1116*N1117*N1118*N1119*N1120*N1121</f>
        <v>1.5037208046895825</v>
      </c>
      <c r="N1103" s="5">
        <v>1.0218799999999999</v>
      </c>
      <c r="O1103">
        <v>1.216</v>
      </c>
      <c r="P1103">
        <v>2.4359999999999999</v>
      </c>
      <c r="Q1103">
        <v>0</v>
      </c>
      <c r="R1103" s="11">
        <v>0</v>
      </c>
      <c r="S1103" s="11">
        <v>0</v>
      </c>
      <c r="T1103" s="9">
        <v>0</v>
      </c>
      <c r="U1103">
        <v>0</v>
      </c>
      <c r="V1103" s="6">
        <v>0</v>
      </c>
      <c r="W1103" s="6">
        <v>0</v>
      </c>
      <c r="X1103">
        <v>0</v>
      </c>
      <c r="Y1103">
        <f>VLOOKUP(C1103,Sheet1!$A$1:$H$52,8, FALSE)</f>
        <v>0.5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1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</row>
    <row r="1104" spans="1:105" ht="15" x14ac:dyDescent="0.25">
      <c r="A1104">
        <v>2000</v>
      </c>
      <c r="B1104">
        <v>44</v>
      </c>
      <c r="C1104" t="s">
        <v>36</v>
      </c>
      <c r="D1104" s="2">
        <v>2.7</v>
      </c>
      <c r="E1104" s="4">
        <v>58.622517999999999</v>
      </c>
      <c r="F1104">
        <v>2</v>
      </c>
      <c r="G1104" s="4">
        <v>11.106678110000001</v>
      </c>
      <c r="H1104">
        <v>1050268</v>
      </c>
      <c r="I1104">
        <v>30515</v>
      </c>
      <c r="J1104">
        <f t="shared" si="37"/>
        <v>44903.550666519179</v>
      </c>
      <c r="K1104" s="3">
        <v>10.18</v>
      </c>
      <c r="L1104" s="8">
        <f t="shared" si="38"/>
        <v>14.980112921027862</v>
      </c>
      <c r="M1104" s="13">
        <f>N1104*N1105*N1106*N1107*N1108*N1109*N1110*N1111*N1112*N1113*N1114*N1115*N1116*N1117*N1118*N1119*N1120*N1121</f>
        <v>1.4715238625764109</v>
      </c>
      <c r="N1104" s="5">
        <v>1.0337689999999999</v>
      </c>
      <c r="O1104">
        <v>1.2</v>
      </c>
      <c r="P1104">
        <v>4.2939999999999996</v>
      </c>
      <c r="Q1104">
        <v>0</v>
      </c>
      <c r="R1104" s="11">
        <v>0</v>
      </c>
      <c r="S1104" s="11">
        <v>0</v>
      </c>
      <c r="T1104" s="9">
        <v>0</v>
      </c>
      <c r="U1104">
        <v>0</v>
      </c>
      <c r="V1104" s="6">
        <v>0</v>
      </c>
      <c r="W1104" s="6">
        <v>0</v>
      </c>
      <c r="X1104">
        <v>0</v>
      </c>
      <c r="Y1104">
        <f>VLOOKUP(C1104,Sheet1!$A$1:$H$52,8, FALSE)</f>
        <v>0.5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1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</row>
    <row r="1105" spans="1:105" ht="15" x14ac:dyDescent="0.25">
      <c r="A1105">
        <v>2001</v>
      </c>
      <c r="B1105">
        <v>44</v>
      </c>
      <c r="C1105" t="s">
        <v>36</v>
      </c>
      <c r="D1105" s="2">
        <v>3.2</v>
      </c>
      <c r="E1105" s="4">
        <v>59.630533999999997</v>
      </c>
      <c r="F1105">
        <v>2</v>
      </c>
      <c r="G1105" s="4">
        <v>11.55940998</v>
      </c>
      <c r="H1105">
        <v>1057142</v>
      </c>
      <c r="I1105">
        <v>31910</v>
      </c>
      <c r="J1105">
        <f t="shared" si="37"/>
        <v>45422.455553236046</v>
      </c>
      <c r="K1105" s="3">
        <v>11.45</v>
      </c>
      <c r="L1105" s="8">
        <f t="shared" si="38"/>
        <v>16.298562083502123</v>
      </c>
      <c r="M1105" s="13">
        <f>N1105*N1106*N1107*N1108*N1109*N1110*N1111*N1112*N1113*N1114*N1115*N1116*N1117*N1118*N1119*N1120*N1121</f>
        <v>1.423455203799312</v>
      </c>
      <c r="N1105" s="5">
        <v>1.028262</v>
      </c>
      <c r="O1105">
        <v>1.232</v>
      </c>
      <c r="P1105">
        <v>3.726</v>
      </c>
      <c r="Q1105">
        <v>0</v>
      </c>
      <c r="R1105" s="11">
        <v>0</v>
      </c>
      <c r="S1105" s="11">
        <v>0</v>
      </c>
      <c r="T1105" s="9">
        <v>0</v>
      </c>
      <c r="U1105">
        <v>0</v>
      </c>
      <c r="V1105" s="6">
        <v>0</v>
      </c>
      <c r="W1105" s="6">
        <v>0</v>
      </c>
      <c r="X1105">
        <v>0</v>
      </c>
      <c r="Y1105">
        <f>VLOOKUP(C1105,Sheet1!$A$1:$H$52,8, FALSE)</f>
        <v>0.5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1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</row>
    <row r="1106" spans="1:105" ht="15" x14ac:dyDescent="0.25">
      <c r="A1106">
        <v>2002</v>
      </c>
      <c r="B1106">
        <v>44</v>
      </c>
      <c r="C1106" t="s">
        <v>36</v>
      </c>
      <c r="D1106" s="2">
        <v>2.9</v>
      </c>
      <c r="E1106" s="4">
        <v>60.3795</v>
      </c>
      <c r="F1106">
        <v>2</v>
      </c>
      <c r="G1106" s="4">
        <v>10.92183591</v>
      </c>
      <c r="H1106">
        <v>1065995</v>
      </c>
      <c r="I1106">
        <v>32958</v>
      </c>
      <c r="J1106">
        <f t="shared" si="37"/>
        <v>45624.788825044328</v>
      </c>
      <c r="K1106" s="3">
        <v>9.1999999999999993</v>
      </c>
      <c r="L1106" s="8">
        <f t="shared" si="38"/>
        <v>12.735847356951506</v>
      </c>
      <c r="M1106" s="13">
        <f>N1106*N1107*N1108*N1109*N1110*N1111*N1112*N1113*N1114*N1115*N1116*N1117*N1118*N1119*N1120*N1121</f>
        <v>1.3843312344512508</v>
      </c>
      <c r="N1106" s="5">
        <v>1.01586</v>
      </c>
      <c r="O1106">
        <v>1.25</v>
      </c>
      <c r="P1106">
        <v>3.73</v>
      </c>
      <c r="Q1106">
        <v>0</v>
      </c>
      <c r="R1106" s="11">
        <v>0</v>
      </c>
      <c r="S1106" s="11">
        <v>0</v>
      </c>
      <c r="T1106" s="9">
        <v>0</v>
      </c>
      <c r="U1106">
        <v>0</v>
      </c>
      <c r="V1106" s="6">
        <v>0</v>
      </c>
      <c r="W1106" s="6">
        <v>0</v>
      </c>
      <c r="X1106">
        <v>0</v>
      </c>
      <c r="Y1106">
        <f>VLOOKUP(C1106,Sheet1!$A$1:$H$52,8, FALSE)</f>
        <v>0.5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1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</row>
    <row r="1107" spans="1:105" ht="15" x14ac:dyDescent="0.25">
      <c r="A1107">
        <v>2003</v>
      </c>
      <c r="B1107">
        <v>44</v>
      </c>
      <c r="C1107" t="s">
        <v>36</v>
      </c>
      <c r="D1107" s="2">
        <v>2.2999999999999998</v>
      </c>
      <c r="E1107" s="4">
        <v>60.955556000000001</v>
      </c>
      <c r="F1107">
        <v>2</v>
      </c>
      <c r="G1107" s="4">
        <v>10.677922179999999</v>
      </c>
      <c r="H1107">
        <v>1071342</v>
      </c>
      <c r="I1107">
        <v>34512</v>
      </c>
      <c r="J1107">
        <f t="shared" si="37"/>
        <v>47030.14151889192</v>
      </c>
      <c r="K1107" s="3">
        <v>10.47</v>
      </c>
      <c r="L1107" s="8">
        <f t="shared" si="38"/>
        <v>14.267662891249374</v>
      </c>
      <c r="M1107" s="13">
        <f>N1107*N1108*N1109*N1110*N1111*N1112*N1113*N1114*N1115*N1116*N1117*N1118*N1119*N1120*N1121</f>
        <v>1.3627185187439708</v>
      </c>
      <c r="N1107" s="5">
        <v>1.0227010000000001</v>
      </c>
      <c r="O1107">
        <v>1.28</v>
      </c>
      <c r="P1107">
        <v>4.66</v>
      </c>
      <c r="Q1107">
        <v>0</v>
      </c>
      <c r="R1107" s="11">
        <v>0</v>
      </c>
      <c r="S1107" s="11">
        <v>0</v>
      </c>
      <c r="T1107" s="9">
        <v>0</v>
      </c>
      <c r="U1107">
        <v>0</v>
      </c>
      <c r="V1107" s="6">
        <v>0</v>
      </c>
      <c r="W1107" s="6">
        <v>0</v>
      </c>
      <c r="X1107">
        <v>0</v>
      </c>
      <c r="Y1107">
        <f>VLOOKUP(C1107,Sheet1!$A$1:$H$52,8, FALSE)</f>
        <v>0.5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1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1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</row>
    <row r="1108" spans="1:105" ht="15" x14ac:dyDescent="0.25">
      <c r="A1108">
        <v>2004</v>
      </c>
      <c r="B1108">
        <v>44</v>
      </c>
      <c r="C1108" t="s">
        <v>36</v>
      </c>
      <c r="D1108" s="2">
        <v>2</v>
      </c>
      <c r="E1108" s="4">
        <v>60.882401999999999</v>
      </c>
      <c r="F1108">
        <v>2</v>
      </c>
      <c r="G1108" s="4">
        <v>10.10359034</v>
      </c>
      <c r="H1108">
        <v>1074579</v>
      </c>
      <c r="I1108">
        <v>36207</v>
      </c>
      <c r="J1108">
        <f t="shared" si="37"/>
        <v>48244.745441886669</v>
      </c>
      <c r="K1108" s="3">
        <v>10.96</v>
      </c>
      <c r="L1108" s="8">
        <f t="shared" si="38"/>
        <v>14.603872456792276</v>
      </c>
      <c r="M1108" s="13">
        <f>N1108*N1109*N1110*N1111*N1112*N1113*N1114*N1115*N1116*N1117*N1118*N1119*N1120*N1121</f>
        <v>1.332470114670828</v>
      </c>
      <c r="N1108" s="5">
        <v>1.026772</v>
      </c>
      <c r="O1108">
        <v>1.36</v>
      </c>
      <c r="P1108">
        <v>4.7300000000000004</v>
      </c>
      <c r="Q1108">
        <v>1</v>
      </c>
      <c r="R1108" s="11">
        <v>16</v>
      </c>
      <c r="S1108" s="11">
        <f>R1108/AVERAGE(D1094:D1107)</f>
        <v>6.4739884393063596</v>
      </c>
      <c r="T1108" s="12">
        <v>3</v>
      </c>
      <c r="U1108">
        <v>0</v>
      </c>
      <c r="V1108" s="6">
        <v>0</v>
      </c>
      <c r="W1108" s="6">
        <v>0</v>
      </c>
      <c r="X1108">
        <v>0</v>
      </c>
      <c r="Y1108">
        <f>VLOOKUP(C1108,Sheet1!$A$1:$H$52,8, FALSE)</f>
        <v>0.5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1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1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</row>
    <row r="1109" spans="1:105" ht="15" x14ac:dyDescent="0.25">
      <c r="A1109">
        <v>2005</v>
      </c>
      <c r="B1109">
        <v>44</v>
      </c>
      <c r="C1109" t="s">
        <v>36</v>
      </c>
      <c r="D1109" s="2">
        <v>2.4</v>
      </c>
      <c r="E1109" s="4">
        <v>60.849339000000001</v>
      </c>
      <c r="F1109">
        <v>2</v>
      </c>
      <c r="G1109" s="4">
        <v>10.41725872</v>
      </c>
      <c r="H1109">
        <v>1067916</v>
      </c>
      <c r="I1109">
        <v>37220</v>
      </c>
      <c r="J1109">
        <f t="shared" si="37"/>
        <v>48301.412259048979</v>
      </c>
      <c r="K1109" s="3">
        <v>11.97</v>
      </c>
      <c r="L1109" s="8">
        <f t="shared" si="38"/>
        <v>15.53379647342333</v>
      </c>
      <c r="M1109" s="13">
        <f>N1109*N1110*N1111*N1112*N1113*N1114*N1115*N1116*N1117*N1118*N1119*N1120*N1121</f>
        <v>1.2977273578465605</v>
      </c>
      <c r="N1109" s="5">
        <v>1.033927</v>
      </c>
      <c r="O1109">
        <v>1.54</v>
      </c>
      <c r="P1109">
        <v>7.06</v>
      </c>
      <c r="Q1109">
        <v>1</v>
      </c>
      <c r="R1109" s="11">
        <v>16</v>
      </c>
      <c r="S1109" s="11">
        <v>6.4739884393063596</v>
      </c>
      <c r="T1109" s="12">
        <v>3</v>
      </c>
      <c r="U1109">
        <v>0</v>
      </c>
      <c r="V1109" s="6">
        <v>0</v>
      </c>
      <c r="W1109" s="6">
        <v>0</v>
      </c>
      <c r="X1109">
        <v>0</v>
      </c>
      <c r="Y1109">
        <f>VLOOKUP(C1109,Sheet1!$A$1:$H$52,8, FALSE)</f>
        <v>0.5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1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1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</row>
    <row r="1110" spans="1:105" ht="15" x14ac:dyDescent="0.25">
      <c r="A1110">
        <v>2006</v>
      </c>
      <c r="B1110">
        <v>44</v>
      </c>
      <c r="C1110" t="s">
        <v>36</v>
      </c>
      <c r="D1110" s="2">
        <v>2.2999999999999998</v>
      </c>
      <c r="E1110" s="4">
        <v>59.573126999999999</v>
      </c>
      <c r="F1110">
        <v>2</v>
      </c>
      <c r="G1110" s="4">
        <v>9.8369074780000005</v>
      </c>
      <c r="H1110">
        <v>1063096</v>
      </c>
      <c r="I1110">
        <v>39236</v>
      </c>
      <c r="J1110">
        <f t="shared" si="37"/>
        <v>49246.833299128128</v>
      </c>
      <c r="K1110" s="3">
        <v>13.98</v>
      </c>
      <c r="L1110" s="8">
        <f t="shared" si="38"/>
        <v>17.546914301198164</v>
      </c>
      <c r="M1110" s="13">
        <f>N1110*N1111*N1112*N1113*N1114*N1115*N1116*N1117*N1118*N1119*N1120*N1121</f>
        <v>1.2551440844920003</v>
      </c>
      <c r="N1110" s="5">
        <v>1.032259</v>
      </c>
      <c r="O1110">
        <v>1.69</v>
      </c>
      <c r="P1110">
        <v>7.85</v>
      </c>
      <c r="Q1110">
        <v>1</v>
      </c>
      <c r="R1110" s="11">
        <v>16</v>
      </c>
      <c r="S1110" s="11">
        <v>6.4739884393063596</v>
      </c>
      <c r="T1110" s="12">
        <v>3</v>
      </c>
      <c r="U1110">
        <v>0</v>
      </c>
      <c r="V1110" s="6">
        <v>0</v>
      </c>
      <c r="W1110" s="6">
        <v>0</v>
      </c>
      <c r="X1110">
        <v>0</v>
      </c>
      <c r="Y1110">
        <f>VLOOKUP(C1110,Sheet1!$A$1:$H$52,8, FALSE)</f>
        <v>0.5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1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1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</row>
    <row r="1111" spans="1:105" ht="15" x14ac:dyDescent="0.25">
      <c r="A1111">
        <v>2007</v>
      </c>
      <c r="B1111">
        <v>44</v>
      </c>
      <c r="C1111" t="s">
        <v>36</v>
      </c>
      <c r="D1111" s="2">
        <v>2.8</v>
      </c>
      <c r="E1111" s="4">
        <v>59.430765000000001</v>
      </c>
      <c r="F1111">
        <v>2</v>
      </c>
      <c r="G1111" s="4">
        <v>10.40887403</v>
      </c>
      <c r="H1111">
        <v>1057315</v>
      </c>
      <c r="I1111">
        <v>41042</v>
      </c>
      <c r="J1111">
        <f t="shared" si="37"/>
        <v>49903.777555555993</v>
      </c>
      <c r="K1111" s="3">
        <v>13.12</v>
      </c>
      <c r="L1111" s="8">
        <f t="shared" si="38"/>
        <v>15.952866856607734</v>
      </c>
      <c r="M1111" s="13">
        <f>N1111*N1112*N1113*N1114*N1115*N1116*N1117*N1118*N1119*N1120*N1121</f>
        <v>1.21591972992437</v>
      </c>
      <c r="N1111" s="5">
        <v>1.028527</v>
      </c>
      <c r="O1111">
        <v>1.77</v>
      </c>
      <c r="P1111">
        <v>8.64</v>
      </c>
      <c r="Q1111">
        <v>1</v>
      </c>
      <c r="R1111" s="11">
        <v>16</v>
      </c>
      <c r="S1111" s="11">
        <v>6.4739884393063596</v>
      </c>
      <c r="T1111" s="12">
        <v>3</v>
      </c>
      <c r="U1111">
        <v>0</v>
      </c>
      <c r="V1111" s="6">
        <v>0</v>
      </c>
      <c r="W1111" s="6">
        <v>0</v>
      </c>
      <c r="X1111">
        <v>0</v>
      </c>
      <c r="Y1111">
        <f>VLOOKUP(C1111,Sheet1!$A$1:$H$52,8, FALSE)</f>
        <v>0.5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1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1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</row>
    <row r="1112" spans="1:105" ht="15" x14ac:dyDescent="0.25">
      <c r="A1112">
        <v>2008</v>
      </c>
      <c r="B1112">
        <v>44</v>
      </c>
      <c r="C1112" t="s">
        <v>36</v>
      </c>
      <c r="D1112" s="2">
        <v>2.9</v>
      </c>
      <c r="E1112" s="4">
        <v>56.071815999999998</v>
      </c>
      <c r="F1112">
        <v>2</v>
      </c>
      <c r="G1112" s="4">
        <v>10.050886269999999</v>
      </c>
      <c r="H1112">
        <v>1055003</v>
      </c>
      <c r="I1112">
        <v>41755</v>
      </c>
      <c r="J1112">
        <f t="shared" si="37"/>
        <v>49362.562502483721</v>
      </c>
      <c r="K1112" s="3">
        <v>16.04</v>
      </c>
      <c r="L1112" s="8">
        <f t="shared" si="38"/>
        <v>18.962411748050265</v>
      </c>
      <c r="M1112" s="13">
        <f>N1112*N1113*N1114*N1115*N1116*N1117*N1118*N1119*N1120*N1121</f>
        <v>1.1821952461377971</v>
      </c>
      <c r="N1112" s="5">
        <v>1.0383910000000001</v>
      </c>
      <c r="O1112">
        <v>2.0699999999999998</v>
      </c>
      <c r="P1112">
        <v>13.62</v>
      </c>
      <c r="Q1112">
        <v>1</v>
      </c>
      <c r="R1112" s="11">
        <v>16</v>
      </c>
      <c r="S1112" s="11">
        <v>6.4739884393063596</v>
      </c>
      <c r="T1112" s="12">
        <v>3</v>
      </c>
      <c r="U1112">
        <v>0</v>
      </c>
      <c r="V1112" s="6">
        <v>0</v>
      </c>
      <c r="W1112" s="6">
        <v>0</v>
      </c>
      <c r="X1112">
        <v>0</v>
      </c>
      <c r="Y1112">
        <f>VLOOKUP(C1112,Sheet1!$A$1:$H$52,8, FALSE)</f>
        <v>0.5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1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1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</row>
    <row r="1113" spans="1:105" ht="15" x14ac:dyDescent="0.25">
      <c r="A1113">
        <v>2009</v>
      </c>
      <c r="B1113">
        <v>44</v>
      </c>
      <c r="C1113" t="s">
        <v>36</v>
      </c>
      <c r="D1113" s="2">
        <v>3</v>
      </c>
      <c r="E1113" s="4">
        <v>56.873178000000003</v>
      </c>
      <c r="F1113">
        <v>2</v>
      </c>
      <c r="G1113" s="4">
        <v>10.599778990000001</v>
      </c>
      <c r="H1113">
        <v>1053646</v>
      </c>
      <c r="I1113">
        <v>40766</v>
      </c>
      <c r="J1113">
        <f t="shared" si="37"/>
        <v>46411.584272257212</v>
      </c>
      <c r="K1113" s="3">
        <v>14.22</v>
      </c>
      <c r="L1113" s="8">
        <f t="shared" si="38"/>
        <v>16.189293243180533</v>
      </c>
      <c r="M1113" s="13">
        <f>N1113*N1114*N1115*N1116*N1117*N1118*N1119*N1120*N1121</f>
        <v>1.1384875698439192</v>
      </c>
      <c r="N1113" s="5">
        <v>0.99644500000000003</v>
      </c>
      <c r="O1113">
        <v>2.21</v>
      </c>
      <c r="P1113">
        <v>8.98</v>
      </c>
      <c r="Q1113">
        <v>1</v>
      </c>
      <c r="R1113" s="11">
        <v>16</v>
      </c>
      <c r="S1113" s="11">
        <v>6.4739884393063596</v>
      </c>
      <c r="T1113" s="12">
        <v>3</v>
      </c>
      <c r="U1113">
        <v>0</v>
      </c>
      <c r="V1113" s="6">
        <v>0</v>
      </c>
      <c r="W1113" s="6">
        <v>0</v>
      </c>
      <c r="X1113">
        <v>0</v>
      </c>
      <c r="Y1113">
        <f>VLOOKUP(C1113,Sheet1!$A$1:$H$52,8, FALSE)</f>
        <v>0.5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1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</row>
    <row r="1114" spans="1:105" ht="15" x14ac:dyDescent="0.25">
      <c r="A1114">
        <v>2010</v>
      </c>
      <c r="B1114">
        <v>44</v>
      </c>
      <c r="C1114" t="s">
        <v>36</v>
      </c>
      <c r="D1114" s="2">
        <v>3.1</v>
      </c>
      <c r="E1114" s="4">
        <v>56.613625999999996</v>
      </c>
      <c r="F1114">
        <v>2</v>
      </c>
      <c r="G1114" s="4">
        <v>10.38403476</v>
      </c>
      <c r="H1114">
        <v>1053959</v>
      </c>
      <c r="I1114">
        <v>42944</v>
      </c>
      <c r="J1114">
        <f t="shared" si="37"/>
        <v>49065.638544402609</v>
      </c>
      <c r="K1114" s="3">
        <v>14.07</v>
      </c>
      <c r="L1114" s="8">
        <f t="shared" si="38"/>
        <v>16.075669111394951</v>
      </c>
      <c r="M1114" s="13">
        <f>N1114*N1115*N1116*N1117*N1118*N1119*N1120*N1121</f>
        <v>1.1425493327217449</v>
      </c>
      <c r="N1114" s="5">
        <v>1.0164</v>
      </c>
      <c r="O1114">
        <v>2.27</v>
      </c>
      <c r="P1114">
        <v>12.57</v>
      </c>
      <c r="Q1114">
        <v>1</v>
      </c>
      <c r="R1114" s="11">
        <v>16</v>
      </c>
      <c r="S1114" s="11">
        <v>6.4739884393063596</v>
      </c>
      <c r="T1114" s="12">
        <v>3</v>
      </c>
      <c r="U1114">
        <v>0</v>
      </c>
      <c r="V1114" s="6">
        <v>0</v>
      </c>
      <c r="W1114" s="6">
        <v>0</v>
      </c>
      <c r="X1114">
        <v>0</v>
      </c>
      <c r="Y1114">
        <f>VLOOKUP(C1114,Sheet1!$A$1:$H$52,8, FALSE)</f>
        <v>0.5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1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1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</row>
    <row r="1115" spans="1:105" ht="15" x14ac:dyDescent="0.25">
      <c r="A1115">
        <v>2011</v>
      </c>
      <c r="B1115">
        <v>44</v>
      </c>
      <c r="C1115" t="s">
        <v>36</v>
      </c>
      <c r="D1115" s="2">
        <v>3.5</v>
      </c>
      <c r="E1115" s="4">
        <v>56.510263999999999</v>
      </c>
      <c r="F1115">
        <v>2</v>
      </c>
      <c r="G1115" s="4">
        <v>10.41220388</v>
      </c>
      <c r="H1115">
        <v>1053649</v>
      </c>
      <c r="I1115">
        <v>44670</v>
      </c>
      <c r="J1115">
        <f t="shared" si="37"/>
        <v>50214.166364305733</v>
      </c>
      <c r="K1115" s="3">
        <v>13.04</v>
      </c>
      <c r="L1115" s="8">
        <f t="shared" si="38"/>
        <v>14.65844480390747</v>
      </c>
      <c r="M1115" s="13">
        <f>N1115*N1116*N1117*N1118*N1119*N1120*N1121</f>
        <v>1.1241138653303275</v>
      </c>
      <c r="N1115" s="5">
        <v>1.031568</v>
      </c>
      <c r="O1115">
        <v>2.39</v>
      </c>
      <c r="P1115">
        <v>18.350000000000001</v>
      </c>
      <c r="Q1115">
        <v>1</v>
      </c>
      <c r="R1115" s="11">
        <v>16</v>
      </c>
      <c r="S1115" s="11">
        <v>6.4739884393063596</v>
      </c>
      <c r="T1115" s="12">
        <v>3</v>
      </c>
      <c r="U1115">
        <v>0</v>
      </c>
      <c r="V1115" s="6">
        <v>0</v>
      </c>
      <c r="W1115" s="6">
        <v>0</v>
      </c>
      <c r="X1115">
        <v>0</v>
      </c>
      <c r="Y1115">
        <f>VLOOKUP(C1115,Sheet1!$A$1:$H$52,8, FALSE)</f>
        <v>0.5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1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1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</row>
    <row r="1116" spans="1:105" ht="15" x14ac:dyDescent="0.25">
      <c r="A1116">
        <v>2012</v>
      </c>
      <c r="B1116">
        <v>44</v>
      </c>
      <c r="C1116" t="s">
        <v>36</v>
      </c>
      <c r="D1116" s="2">
        <v>3.3</v>
      </c>
      <c r="E1116" s="4">
        <v>56.975214000000001</v>
      </c>
      <c r="F1116">
        <v>2</v>
      </c>
      <c r="G1116" s="4">
        <v>9.9311847530000001</v>
      </c>
      <c r="H1116">
        <v>1054621</v>
      </c>
      <c r="I1116">
        <v>46282</v>
      </c>
      <c r="J1116">
        <f t="shared" si="37"/>
        <v>50434.133198410782</v>
      </c>
      <c r="K1116" s="3">
        <v>12.74</v>
      </c>
      <c r="L1116" s="8">
        <f t="shared" si="38"/>
        <v>13.882953566132695</v>
      </c>
      <c r="M1116" s="13">
        <f>N1116*N1117*N1118*N1119*N1120*N1121</f>
        <v>1.0897137807011534</v>
      </c>
      <c r="N1116" s="5">
        <v>1.0206930000000001</v>
      </c>
      <c r="O1116">
        <v>2.38</v>
      </c>
      <c r="P1116">
        <v>21.03</v>
      </c>
      <c r="Q1116">
        <v>1</v>
      </c>
      <c r="R1116" s="11">
        <v>16</v>
      </c>
      <c r="S1116" s="11">
        <v>6.4739884393063596</v>
      </c>
      <c r="T1116" s="12">
        <v>3</v>
      </c>
      <c r="U1116">
        <v>0</v>
      </c>
      <c r="V1116" s="6">
        <v>0</v>
      </c>
      <c r="W1116" s="6">
        <v>0</v>
      </c>
      <c r="X1116">
        <v>0</v>
      </c>
      <c r="Y1116">
        <f>VLOOKUP(C1116,Sheet1!$A$1:$H$52,8, FALSE)</f>
        <v>0.5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1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1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</row>
    <row r="1117" spans="1:105" ht="15" x14ac:dyDescent="0.25">
      <c r="A1117">
        <v>2013</v>
      </c>
      <c r="B1117">
        <v>44</v>
      </c>
      <c r="C1117" t="s">
        <v>36</v>
      </c>
      <c r="D1117" s="2">
        <v>2.6</v>
      </c>
      <c r="E1117" s="4">
        <v>56.771664999999999</v>
      </c>
      <c r="F1117">
        <v>2</v>
      </c>
      <c r="G1117" s="4">
        <v>9.5574425030000008</v>
      </c>
      <c r="H1117">
        <v>1055081</v>
      </c>
      <c r="I1117">
        <v>46226</v>
      </c>
      <c r="J1117">
        <f t="shared" si="37"/>
        <v>49351.870960897664</v>
      </c>
      <c r="K1117" s="3">
        <v>13.72</v>
      </c>
      <c r="L1117" s="8">
        <f t="shared" si="38"/>
        <v>14.647766832161901</v>
      </c>
      <c r="M1117" s="13">
        <f>N1117*N1118*N1119*N1120*N1121</f>
        <v>1.0676214892246283</v>
      </c>
      <c r="N1117" s="5">
        <v>1.014648</v>
      </c>
      <c r="O1117">
        <v>2.34</v>
      </c>
      <c r="P1117">
        <v>19.260000000000002</v>
      </c>
      <c r="Q1117">
        <v>1</v>
      </c>
      <c r="R1117" s="11">
        <v>16</v>
      </c>
      <c r="S1117" s="11">
        <v>6.4739884393063596</v>
      </c>
      <c r="T1117" s="12">
        <v>3</v>
      </c>
      <c r="U1117">
        <v>0</v>
      </c>
      <c r="V1117" s="6">
        <v>0</v>
      </c>
      <c r="W1117" s="6">
        <v>0</v>
      </c>
      <c r="X1117">
        <v>0</v>
      </c>
      <c r="Y1117">
        <f>VLOOKUP(C1117,Sheet1!$A$1:$H$52,8, FALSE)</f>
        <v>0.5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1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</row>
    <row r="1118" spans="1:105" ht="15" x14ac:dyDescent="0.25">
      <c r="A1118">
        <v>2014</v>
      </c>
      <c r="B1118">
        <v>44</v>
      </c>
      <c r="C1118" t="s">
        <v>36</v>
      </c>
      <c r="D1118" s="2">
        <v>2.5</v>
      </c>
      <c r="E1118" s="4">
        <v>56.523293000000002</v>
      </c>
      <c r="F1118">
        <v>2</v>
      </c>
      <c r="G1118" s="4">
        <v>10.02239346</v>
      </c>
      <c r="H1118">
        <v>1055936</v>
      </c>
      <c r="I1118">
        <v>48169</v>
      </c>
      <c r="J1118">
        <f t="shared" si="37"/>
        <v>50683.842588228748</v>
      </c>
      <c r="K1118" s="3">
        <v>15.41</v>
      </c>
      <c r="L1118" s="8">
        <f t="shared" si="38"/>
        <v>16.214536616591687</v>
      </c>
      <c r="M1118" s="13">
        <f>N1118*N1119*N1120*N1121</f>
        <v>1.052208735664613</v>
      </c>
      <c r="N1118" s="5">
        <v>1.016222</v>
      </c>
      <c r="O1118">
        <v>2.37</v>
      </c>
      <c r="P1118">
        <v>18.3</v>
      </c>
      <c r="Q1118">
        <v>1</v>
      </c>
      <c r="R1118" s="11">
        <v>16</v>
      </c>
      <c r="S1118" s="11">
        <v>6.4739884393063596</v>
      </c>
      <c r="T1118" s="12">
        <v>3</v>
      </c>
      <c r="U1118">
        <v>0</v>
      </c>
      <c r="V1118" s="6">
        <v>0</v>
      </c>
      <c r="W1118" s="6">
        <v>0</v>
      </c>
      <c r="X1118">
        <v>0</v>
      </c>
      <c r="Y1118">
        <f>VLOOKUP(C1118,Sheet1!$A$1:$H$52,8, FALSE)</f>
        <v>0.5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1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1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</row>
    <row r="1119" spans="1:105" ht="15" x14ac:dyDescent="0.25">
      <c r="A1119">
        <v>2015</v>
      </c>
      <c r="B1119">
        <v>44</v>
      </c>
      <c r="C1119" t="s">
        <v>36</v>
      </c>
      <c r="D1119" s="2">
        <v>2.8</v>
      </c>
      <c r="E1119" s="4">
        <v>56.404190999999997</v>
      </c>
      <c r="F1119">
        <v>2</v>
      </c>
      <c r="G1119" s="4">
        <v>10.263639850000001</v>
      </c>
      <c r="H1119">
        <v>1056065</v>
      </c>
      <c r="I1119">
        <v>49939</v>
      </c>
      <c r="J1119">
        <f t="shared" si="37"/>
        <v>51707.453735852112</v>
      </c>
      <c r="K1119" s="3">
        <v>17.010000000000002</v>
      </c>
      <c r="L1119" s="8">
        <f t="shared" si="38"/>
        <v>17.612362843606089</v>
      </c>
      <c r="M1119" s="13">
        <f>N1119*N1120*N1121</f>
        <v>1.0354122776958312</v>
      </c>
      <c r="N1119" s="5">
        <v>1.0011859999999999</v>
      </c>
      <c r="O1119">
        <v>2.2200000000000002</v>
      </c>
      <c r="P1119">
        <v>9.89</v>
      </c>
      <c r="Q1119">
        <v>1</v>
      </c>
      <c r="R1119" s="11">
        <v>16</v>
      </c>
      <c r="S1119" s="11">
        <v>6.4739884393063596</v>
      </c>
      <c r="T1119" s="12">
        <v>3</v>
      </c>
      <c r="U1119">
        <v>0</v>
      </c>
      <c r="V1119" s="6">
        <v>0</v>
      </c>
      <c r="W1119" s="6">
        <v>0</v>
      </c>
      <c r="X1119">
        <v>0</v>
      </c>
      <c r="Y1119">
        <f>VLOOKUP(C1119,Sheet1!$A$1:$H$52,8, FALSE)</f>
        <v>0.5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1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</row>
    <row r="1120" spans="1:105" ht="15" x14ac:dyDescent="0.25">
      <c r="A1120">
        <v>2016</v>
      </c>
      <c r="B1120">
        <v>44</v>
      </c>
      <c r="C1120" t="s">
        <v>36</v>
      </c>
      <c r="D1120" s="2">
        <v>2.6</v>
      </c>
      <c r="E1120" s="4">
        <v>56.061141999999997</v>
      </c>
      <c r="F1120">
        <v>2</v>
      </c>
      <c r="G1120" s="4">
        <v>9.1490511110000003</v>
      </c>
      <c r="H1120">
        <v>1056770</v>
      </c>
      <c r="I1120">
        <v>50655</v>
      </c>
      <c r="J1120">
        <f t="shared" si="37"/>
        <v>52386.678326187481</v>
      </c>
      <c r="K1120" s="3">
        <v>16.28</v>
      </c>
      <c r="L1120" s="8">
        <f t="shared" si="38"/>
        <v>16.83654374001248</v>
      </c>
      <c r="M1120" s="13">
        <f>N1120*N1121</f>
        <v>1.0341857334160001</v>
      </c>
      <c r="N1120" s="5">
        <v>1.012616</v>
      </c>
      <c r="O1120">
        <v>2.11</v>
      </c>
      <c r="P1120">
        <v>8.4499999999999993</v>
      </c>
      <c r="Q1120">
        <v>1</v>
      </c>
      <c r="R1120" s="11">
        <v>16</v>
      </c>
      <c r="S1120" s="11">
        <v>6.4739884393063596</v>
      </c>
      <c r="T1120" s="12">
        <v>3</v>
      </c>
      <c r="U1120">
        <v>0</v>
      </c>
      <c r="V1120" s="6">
        <v>0</v>
      </c>
      <c r="W1120" s="6">
        <v>0</v>
      </c>
      <c r="X1120">
        <v>0</v>
      </c>
      <c r="Y1120">
        <f>VLOOKUP(C1120,Sheet1!$A$1:$H$52,8, FALSE)</f>
        <v>0.5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1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1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</row>
    <row r="1121" spans="1:105" ht="15" x14ac:dyDescent="0.25">
      <c r="A1121">
        <v>2017</v>
      </c>
      <c r="B1121">
        <v>44</v>
      </c>
      <c r="C1121" t="s">
        <v>36</v>
      </c>
      <c r="D1121" s="2">
        <v>2.8</v>
      </c>
      <c r="E1121" s="4">
        <v>55.355414000000003</v>
      </c>
      <c r="F1121">
        <v>2</v>
      </c>
      <c r="G1121" s="4">
        <v>9.5140021499999996</v>
      </c>
      <c r="H1121">
        <v>1055673</v>
      </c>
      <c r="I1121">
        <v>52644</v>
      </c>
      <c r="J1121">
        <f t="shared" si="37"/>
        <v>53765.369844000001</v>
      </c>
      <c r="K1121" s="3">
        <v>16.420000000000002</v>
      </c>
      <c r="L1121" s="8">
        <f t="shared" si="38"/>
        <v>16.769762420000003</v>
      </c>
      <c r="M1121" s="13">
        <f>N1121</f>
        <v>1.021301</v>
      </c>
      <c r="N1121" s="5">
        <v>1.021301</v>
      </c>
      <c r="O1121">
        <v>2.06</v>
      </c>
      <c r="P1121">
        <v>11</v>
      </c>
      <c r="Q1121">
        <v>1</v>
      </c>
      <c r="R1121" s="11">
        <v>16</v>
      </c>
      <c r="S1121" s="11">
        <v>6.4739884393063596</v>
      </c>
      <c r="T1121" s="12">
        <v>3</v>
      </c>
      <c r="U1121">
        <v>0</v>
      </c>
      <c r="V1121" s="6">
        <v>0</v>
      </c>
      <c r="W1121" s="6">
        <v>0</v>
      </c>
      <c r="X1121">
        <v>0</v>
      </c>
      <c r="Y1121">
        <f>VLOOKUP(C1121,Sheet1!$A$1:$H$52,8, FALSE)</f>
        <v>0.5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1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1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</row>
    <row r="1122" spans="1:105" ht="15" x14ac:dyDescent="0.25">
      <c r="A1122">
        <v>1990</v>
      </c>
      <c r="B1122">
        <v>45</v>
      </c>
      <c r="C1122" t="s">
        <v>37</v>
      </c>
      <c r="D1122" s="2">
        <v>22.4</v>
      </c>
      <c r="E1122" s="4">
        <v>44.069349000000003</v>
      </c>
      <c r="F1122">
        <v>0</v>
      </c>
      <c r="G1122" s="4">
        <v>17.261652959999999</v>
      </c>
      <c r="H1122">
        <v>3501155</v>
      </c>
      <c r="I1122">
        <v>16109</v>
      </c>
      <c r="J1122">
        <f t="shared" si="37"/>
        <v>30220.983016550068</v>
      </c>
      <c r="K1122" s="3">
        <v>5.59</v>
      </c>
      <c r="L1122" s="8">
        <f t="shared" si="38"/>
        <v>10.487013164225891</v>
      </c>
      <c r="M1122" s="13">
        <f>N1122*N1123*N1124*N1125*N1126*N1127*N1128*N1129*N1130*N1131*N1132*N1133*N1134*N1135*N1136*N1137*N1138*N1139*N1140*N1141*N1142*N1143*N1144*N1145*N1146*N1147*N1148*N1149</f>
        <v>1.8760309775001593</v>
      </c>
      <c r="N1122" s="5">
        <v>1</v>
      </c>
      <c r="O1122">
        <v>1.4550000000000001</v>
      </c>
      <c r="P1122">
        <v>3.319</v>
      </c>
      <c r="Q1122">
        <v>0</v>
      </c>
      <c r="R1122" s="11">
        <v>0</v>
      </c>
      <c r="S1122" s="11">
        <v>0</v>
      </c>
      <c r="T1122" s="9">
        <v>0</v>
      </c>
      <c r="U1122">
        <v>0</v>
      </c>
      <c r="V1122" s="6">
        <v>0</v>
      </c>
      <c r="W1122" s="6">
        <v>0</v>
      </c>
      <c r="X1122">
        <v>0</v>
      </c>
      <c r="Y1122">
        <f>VLOOKUP(C1122,Sheet1!$A$1:$H$52,8, FALSE)</f>
        <v>9.8333333333333339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1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</row>
    <row r="1123" spans="1:105" ht="15" x14ac:dyDescent="0.25">
      <c r="A1123">
        <v>1991</v>
      </c>
      <c r="B1123">
        <v>45</v>
      </c>
      <c r="C1123" t="s">
        <v>37</v>
      </c>
      <c r="D1123" s="2">
        <v>22.9</v>
      </c>
      <c r="E1123" s="4">
        <v>44.546945999999998</v>
      </c>
      <c r="F1123">
        <v>0</v>
      </c>
      <c r="G1123" s="4">
        <v>17.307249599999999</v>
      </c>
      <c r="H1123">
        <v>3570404</v>
      </c>
      <c r="I1123">
        <v>16495</v>
      </c>
      <c r="J1123">
        <f t="shared" si="37"/>
        <v>30945.130973865129</v>
      </c>
      <c r="K1123" s="3">
        <v>5.63</v>
      </c>
      <c r="L1123" s="8">
        <f t="shared" si="38"/>
        <v>10.562054403325897</v>
      </c>
      <c r="M1123" s="14">
        <f>N1123*N1124*N1125*N1126*N1127*N1128*N1129*N1130*N1131*N1132*N1133*N1134*N1135*N1136*N1137*N1138*N1139*N1140*N1141*N1142*N1143*N1144*N1145*N1146*N1147*N1148*N1149</f>
        <v>1.8760309775001593</v>
      </c>
      <c r="N1123" s="5">
        <v>1.0423500000000001</v>
      </c>
      <c r="O1123">
        <v>1.4470000000000001</v>
      </c>
      <c r="P1123">
        <v>2.4649999999999999</v>
      </c>
      <c r="Q1123">
        <v>0</v>
      </c>
      <c r="R1123" s="11">
        <v>0</v>
      </c>
      <c r="S1123" s="11">
        <v>0</v>
      </c>
      <c r="T1123" s="9">
        <v>0</v>
      </c>
      <c r="U1123">
        <v>0</v>
      </c>
      <c r="V1123" s="6">
        <v>0</v>
      </c>
      <c r="W1123" s="6">
        <v>0</v>
      </c>
      <c r="X1123">
        <v>0</v>
      </c>
      <c r="Y1123">
        <f>VLOOKUP(C1123,Sheet1!$A$1:$H$52,8, FALSE)</f>
        <v>9.8333333333333339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1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</row>
    <row r="1124" spans="1:105" ht="15" x14ac:dyDescent="0.25">
      <c r="A1124">
        <v>1992</v>
      </c>
      <c r="B1124">
        <v>45</v>
      </c>
      <c r="C1124" t="s">
        <v>37</v>
      </c>
      <c r="D1124" s="2">
        <v>22.3</v>
      </c>
      <c r="E1124" s="4">
        <v>43.169995</v>
      </c>
      <c r="F1124">
        <v>0</v>
      </c>
      <c r="G1124" s="4">
        <v>16.760094590000001</v>
      </c>
      <c r="H1124">
        <v>3620464</v>
      </c>
      <c r="I1124">
        <v>17316</v>
      </c>
      <c r="J1124">
        <f t="shared" si="37"/>
        <v>31165.493746239521</v>
      </c>
      <c r="K1124" s="3">
        <v>5.53</v>
      </c>
      <c r="L1124" s="8">
        <f t="shared" si="38"/>
        <v>9.9529441220088106</v>
      </c>
      <c r="M1124" s="13">
        <f>N1124*N1125*N1126*N1127*N1128*N1129*N1130*N1131*N1132*N1133*N1134*N1135*N1136*N1137*N1138*N1139*N1140*N1141*N1142*N1143*N1144*N1145*N1146*N1147*N1148*N1149</f>
        <v>1.799809063654396</v>
      </c>
      <c r="N1124" s="5">
        <v>1.0302880000000001</v>
      </c>
      <c r="O1124">
        <v>1.4119999999999999</v>
      </c>
      <c r="P1124">
        <v>2.4750000000000001</v>
      </c>
      <c r="Q1124">
        <v>0</v>
      </c>
      <c r="R1124" s="11">
        <v>0</v>
      </c>
      <c r="S1124" s="11">
        <v>0</v>
      </c>
      <c r="T1124" s="9">
        <v>0</v>
      </c>
      <c r="U1124">
        <v>0</v>
      </c>
      <c r="V1124" s="6">
        <v>0</v>
      </c>
      <c r="W1124" s="6">
        <v>0</v>
      </c>
      <c r="X1124">
        <v>0</v>
      </c>
      <c r="Y1124">
        <f>VLOOKUP(C1124,Sheet1!$A$1:$H$52,8, FALSE)</f>
        <v>9.8333333333333339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1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</row>
    <row r="1125" spans="1:105" ht="15" x14ac:dyDescent="0.25">
      <c r="A1125">
        <v>1993</v>
      </c>
      <c r="B1125">
        <v>45</v>
      </c>
      <c r="C1125" t="s">
        <v>37</v>
      </c>
      <c r="D1125" s="2">
        <v>25.5</v>
      </c>
      <c r="E1125" s="4">
        <v>44.601385999999998</v>
      </c>
      <c r="F1125">
        <v>0</v>
      </c>
      <c r="G1125" s="4">
        <v>17.870507740000001</v>
      </c>
      <c r="H1125">
        <v>3663314</v>
      </c>
      <c r="I1125">
        <v>17991</v>
      </c>
      <c r="J1125">
        <f t="shared" si="37"/>
        <v>31428.45967749428</v>
      </c>
      <c r="K1125" s="3">
        <v>5.64</v>
      </c>
      <c r="L1125" s="8">
        <f t="shared" si="38"/>
        <v>9.8525102874252539</v>
      </c>
      <c r="M1125" s="13">
        <f>N1125*N1126*N1127*N1128*N1129*N1130*N1131*N1132*N1133*N1134*N1135*N1136*N1137*N1138*N1139*N1140*N1141*N1142*N1143*N1144*N1145*N1146*N1147*N1148*N1149</f>
        <v>1.7468989871321372</v>
      </c>
      <c r="N1125" s="5">
        <v>1.029517</v>
      </c>
      <c r="O1125">
        <v>1.385</v>
      </c>
      <c r="P1125">
        <v>2.3620000000000001</v>
      </c>
      <c r="Q1125">
        <v>0</v>
      </c>
      <c r="R1125" s="11">
        <v>0</v>
      </c>
      <c r="S1125" s="11">
        <v>0</v>
      </c>
      <c r="T1125" s="9">
        <v>0</v>
      </c>
      <c r="U1125">
        <v>0</v>
      </c>
      <c r="V1125" s="6">
        <v>0</v>
      </c>
      <c r="W1125" s="6">
        <v>0</v>
      </c>
      <c r="X1125">
        <v>0</v>
      </c>
      <c r="Y1125">
        <f>VLOOKUP(C1125,Sheet1!$A$1:$H$52,8, FALSE)</f>
        <v>9.8333333333333339</v>
      </c>
      <c r="Z1125">
        <v>0</v>
      </c>
      <c r="AA1125">
        <v>0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1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</row>
    <row r="1126" spans="1:105" ht="15" x14ac:dyDescent="0.25">
      <c r="A1126">
        <v>1994</v>
      </c>
      <c r="B1126">
        <v>45</v>
      </c>
      <c r="C1126" t="s">
        <v>37</v>
      </c>
      <c r="D1126" s="2">
        <v>26</v>
      </c>
      <c r="E1126" s="4">
        <v>45.114711999999997</v>
      </c>
      <c r="F1126">
        <v>0</v>
      </c>
      <c r="G1126" s="4">
        <v>17.69830043</v>
      </c>
      <c r="H1126">
        <v>3705397</v>
      </c>
      <c r="I1126">
        <v>18867</v>
      </c>
      <c r="J1126">
        <f t="shared" si="37"/>
        <v>32013.792089127273</v>
      </c>
      <c r="K1126" s="3">
        <v>5.67</v>
      </c>
      <c r="L1126" s="8">
        <f t="shared" si="38"/>
        <v>9.6209360865718789</v>
      </c>
      <c r="M1126" s="13">
        <f>N1126*N1127*N1128*N1129*N1130*N1131*N1132*N1133*N1134*N1135*N1136*N1137*N1138*N1139*N1140*N1141*N1142*N1143*N1144*N1145*N1146*N1147*N1148*N1149</f>
        <v>1.6968141246158517</v>
      </c>
      <c r="N1126" s="5">
        <v>1.0260739999999999</v>
      </c>
      <c r="O1126">
        <v>1.355</v>
      </c>
      <c r="P1126">
        <v>2.4089999999999998</v>
      </c>
      <c r="Q1126">
        <v>0</v>
      </c>
      <c r="R1126" s="11">
        <v>0</v>
      </c>
      <c r="S1126" s="11">
        <v>0</v>
      </c>
      <c r="T1126" s="9">
        <v>0</v>
      </c>
      <c r="U1126">
        <v>0</v>
      </c>
      <c r="V1126" s="6">
        <v>0</v>
      </c>
      <c r="W1126" s="6">
        <v>0</v>
      </c>
      <c r="X1126">
        <v>0</v>
      </c>
      <c r="Y1126">
        <f>VLOOKUP(C1126,Sheet1!$A$1:$H$52,8, FALSE)</f>
        <v>9.8333333333333339</v>
      </c>
      <c r="Z1126">
        <v>0</v>
      </c>
      <c r="AA1126">
        <v>0</v>
      </c>
      <c r="AB1126">
        <v>0</v>
      </c>
      <c r="AC1126">
        <v>0</v>
      </c>
      <c r="AD1126">
        <v>1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1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</row>
    <row r="1127" spans="1:105" ht="15" x14ac:dyDescent="0.25">
      <c r="A1127">
        <v>1995</v>
      </c>
      <c r="B1127">
        <v>45</v>
      </c>
      <c r="C1127" t="s">
        <v>37</v>
      </c>
      <c r="D1127" s="2">
        <v>25.1</v>
      </c>
      <c r="E1127" s="4">
        <v>42.691566999999999</v>
      </c>
      <c r="F1127">
        <v>0</v>
      </c>
      <c r="G1127" s="4">
        <v>17.231860659999999</v>
      </c>
      <c r="H1127">
        <v>3748582</v>
      </c>
      <c r="I1127">
        <v>19765</v>
      </c>
      <c r="J1127">
        <f t="shared" si="37"/>
        <v>32685.294796508155</v>
      </c>
      <c r="K1127" s="3">
        <v>5.69</v>
      </c>
      <c r="L1127" s="8">
        <f t="shared" si="38"/>
        <v>9.4095283274541561</v>
      </c>
      <c r="M1127" s="13">
        <f>N1127*N1128*N1129*N1130*N1131*N1132*N1133*N1134*N1135*N1136*N1137*N1138*N1139*N1140*N1141*N1142*N1143*N1144*N1145*N1146*N1147*N1148*N1149</f>
        <v>1.6536956638759501</v>
      </c>
      <c r="N1127" s="5">
        <v>1.028054</v>
      </c>
      <c r="O1127">
        <v>1.3180000000000001</v>
      </c>
      <c r="P1127">
        <v>2.5859999999999999</v>
      </c>
      <c r="Q1127">
        <v>0</v>
      </c>
      <c r="R1127" s="11">
        <v>0</v>
      </c>
      <c r="S1127" s="11">
        <v>0</v>
      </c>
      <c r="T1127" s="9">
        <v>0</v>
      </c>
      <c r="U1127">
        <v>0</v>
      </c>
      <c r="V1127" s="6">
        <v>0</v>
      </c>
      <c r="W1127" s="6">
        <v>0</v>
      </c>
      <c r="X1127">
        <v>0</v>
      </c>
      <c r="Y1127">
        <f>VLOOKUP(C1127,Sheet1!$A$1:$H$52,8, FALSE)</f>
        <v>9.8333333333333339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1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</row>
    <row r="1128" spans="1:105" ht="15" x14ac:dyDescent="0.25">
      <c r="A1128">
        <v>1996</v>
      </c>
      <c r="B1128">
        <v>45</v>
      </c>
      <c r="C1128" t="s">
        <v>37</v>
      </c>
      <c r="D1128" s="2">
        <v>28.9</v>
      </c>
      <c r="E1128" s="4">
        <v>45.607360999999997</v>
      </c>
      <c r="F1128">
        <v>0</v>
      </c>
      <c r="G1128" s="4">
        <v>18.07459596</v>
      </c>
      <c r="H1128">
        <v>3796200</v>
      </c>
      <c r="I1128">
        <v>20755</v>
      </c>
      <c r="J1128">
        <f t="shared" si="37"/>
        <v>33385.846953316977</v>
      </c>
      <c r="K1128" s="3">
        <v>5.67</v>
      </c>
      <c r="L1128" s="8">
        <f t="shared" si="38"/>
        <v>9.1205855083260552</v>
      </c>
      <c r="M1128" s="13">
        <f>N1128*N1129*N1130*N1131*N1132*N1133*N1134*N1135*N1136*N1137*N1138*N1139*N1140*N1141*N1142*N1143*N1144*N1145*N1146*N1147*N1148*N1149</f>
        <v>1.6085688727206446</v>
      </c>
      <c r="N1128" s="5">
        <v>1.029312</v>
      </c>
      <c r="O1128">
        <v>1.2889999999999999</v>
      </c>
      <c r="P1128">
        <v>3.0339999999999998</v>
      </c>
      <c r="Q1128">
        <v>0</v>
      </c>
      <c r="R1128" s="11">
        <v>0</v>
      </c>
      <c r="S1128" s="11">
        <v>0</v>
      </c>
      <c r="T1128" s="9">
        <v>0</v>
      </c>
      <c r="U1128">
        <v>0</v>
      </c>
      <c r="V1128" s="6">
        <v>0</v>
      </c>
      <c r="W1128" s="6">
        <v>0</v>
      </c>
      <c r="X1128">
        <v>0</v>
      </c>
      <c r="Y1128">
        <f>VLOOKUP(C1128,Sheet1!$A$1:$H$52,8, FALSE)</f>
        <v>9.8333333333333339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1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</row>
    <row r="1129" spans="1:105" ht="15" x14ac:dyDescent="0.25">
      <c r="A1129">
        <v>1997</v>
      </c>
      <c r="B1129">
        <v>45</v>
      </c>
      <c r="C1129" t="s">
        <v>37</v>
      </c>
      <c r="D1129" s="2">
        <v>29.9</v>
      </c>
      <c r="E1129" s="4">
        <v>45.550452999999997</v>
      </c>
      <c r="F1129">
        <v>0</v>
      </c>
      <c r="G1129" s="4">
        <v>18.40050677</v>
      </c>
      <c r="H1129">
        <v>3859696</v>
      </c>
      <c r="I1129">
        <v>21728</v>
      </c>
      <c r="J1129">
        <f t="shared" si="37"/>
        <v>33955.675700345622</v>
      </c>
      <c r="K1129" s="3">
        <v>5.5</v>
      </c>
      <c r="L1129" s="8">
        <f t="shared" si="38"/>
        <v>8.5951866877715819</v>
      </c>
      <c r="M1129" s="13">
        <f>N1129*N1130*N1131*N1132*N1133*N1134*N1135*N1136*N1137*N1138*N1139*N1140*N1141*N1142*N1143*N1144*N1145*N1146*N1147*N1148*N1149</f>
        <v>1.5627612159584694</v>
      </c>
      <c r="N1129" s="5">
        <v>1.023377</v>
      </c>
      <c r="O1129">
        <v>1.2729999999999999</v>
      </c>
      <c r="P1129">
        <v>2.7879999999999998</v>
      </c>
      <c r="Q1129">
        <v>0</v>
      </c>
      <c r="R1129" s="11">
        <v>0</v>
      </c>
      <c r="S1129" s="11">
        <v>0</v>
      </c>
      <c r="T1129" s="9">
        <v>0</v>
      </c>
      <c r="U1129">
        <v>0</v>
      </c>
      <c r="V1129" s="6">
        <v>0</v>
      </c>
      <c r="W1129" s="6">
        <v>0</v>
      </c>
      <c r="X1129">
        <v>0</v>
      </c>
      <c r="Y1129">
        <f>VLOOKUP(C1129,Sheet1!$A$1:$H$52,8, FALSE)</f>
        <v>9.8333333333333339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1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</row>
    <row r="1130" spans="1:105" ht="15" x14ac:dyDescent="0.25">
      <c r="A1130">
        <v>1998</v>
      </c>
      <c r="B1130">
        <v>45</v>
      </c>
      <c r="C1130" t="s">
        <v>37</v>
      </c>
      <c r="D1130" s="2">
        <v>31.6</v>
      </c>
      <c r="E1130" s="4">
        <v>45.178502999999999</v>
      </c>
      <c r="F1130">
        <v>0</v>
      </c>
      <c r="G1130" s="4">
        <v>18.814373580000002</v>
      </c>
      <c r="H1130">
        <v>3919235</v>
      </c>
      <c r="I1130">
        <v>22947</v>
      </c>
      <c r="J1130">
        <f t="shared" si="37"/>
        <v>35041.51610071263</v>
      </c>
      <c r="K1130" s="3">
        <v>5.53</v>
      </c>
      <c r="L1130" s="8">
        <f t="shared" si="38"/>
        <v>8.4446587369565016</v>
      </c>
      <c r="M1130" s="13">
        <f>N1130*N1131*N1132*N1133*N1134*N1135*N1136*N1137*N1138*N1139*N1140*N1141*N1142*N1143*N1144*N1145*N1146*N1147*N1148*N1149</f>
        <v>1.5270630627407777</v>
      </c>
      <c r="N1130" s="5">
        <v>1.015523</v>
      </c>
      <c r="O1130">
        <v>1.252</v>
      </c>
      <c r="P1130">
        <v>2.0790000000000002</v>
      </c>
      <c r="Q1130">
        <v>0</v>
      </c>
      <c r="R1130" s="11">
        <v>0</v>
      </c>
      <c r="S1130" s="11">
        <v>0</v>
      </c>
      <c r="T1130" s="9">
        <v>0</v>
      </c>
      <c r="U1130">
        <v>0</v>
      </c>
      <c r="V1130" s="6">
        <v>0</v>
      </c>
      <c r="W1130" s="6">
        <v>0</v>
      </c>
      <c r="X1130">
        <v>0</v>
      </c>
      <c r="Y1130">
        <f>VLOOKUP(C1130,Sheet1!$A$1:$H$52,8, FALSE)</f>
        <v>9.8333333333333339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1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1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</row>
    <row r="1131" spans="1:105" ht="15" x14ac:dyDescent="0.25">
      <c r="A1131">
        <v>1999</v>
      </c>
      <c r="B1131">
        <v>45</v>
      </c>
      <c r="C1131" t="s">
        <v>37</v>
      </c>
      <c r="D1131" s="2">
        <v>34.200000000000003</v>
      </c>
      <c r="E1131" s="4">
        <v>46.414580999999998</v>
      </c>
      <c r="F1131">
        <v>0</v>
      </c>
      <c r="G1131" s="4">
        <v>19.330266030000001</v>
      </c>
      <c r="H1131">
        <v>3974682</v>
      </c>
      <c r="I1131">
        <v>23789</v>
      </c>
      <c r="J1131">
        <f t="shared" si="37"/>
        <v>35772.014222760474</v>
      </c>
      <c r="K1131" s="3">
        <v>5.57</v>
      </c>
      <c r="L1131" s="8">
        <f t="shared" si="38"/>
        <v>8.3757248821209753</v>
      </c>
      <c r="M1131" s="13">
        <f>N1131*N1132*N1133*N1134*N1135*N1136*N1137*N1138*N1139*N1140*N1141*N1142*N1143*N1144*N1145*N1146*N1147*N1148*N1149</f>
        <v>1.5037208046895825</v>
      </c>
      <c r="N1131" s="5">
        <v>1.0218799999999999</v>
      </c>
      <c r="O1131">
        <v>1.216</v>
      </c>
      <c r="P1131">
        <v>2.4359999999999999</v>
      </c>
      <c r="Q1131">
        <v>0</v>
      </c>
      <c r="R1131" s="11">
        <v>0</v>
      </c>
      <c r="S1131" s="11">
        <v>0</v>
      </c>
      <c r="T1131" s="9">
        <v>0</v>
      </c>
      <c r="U1131">
        <v>0</v>
      </c>
      <c r="V1131" s="6">
        <v>0</v>
      </c>
      <c r="W1131" s="6">
        <v>0</v>
      </c>
      <c r="X1131">
        <v>0</v>
      </c>
      <c r="Y1131">
        <f>VLOOKUP(C1131,Sheet1!$A$1:$H$52,8, FALSE)</f>
        <v>9.8333333333333339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1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</row>
    <row r="1132" spans="1:105" ht="15" x14ac:dyDescent="0.25">
      <c r="A1132">
        <v>2000</v>
      </c>
      <c r="B1132">
        <v>45</v>
      </c>
      <c r="C1132" t="s">
        <v>37</v>
      </c>
      <c r="D1132" s="2">
        <v>37.200000000000003</v>
      </c>
      <c r="E1132" s="4">
        <v>47.577956</v>
      </c>
      <c r="F1132">
        <v>0</v>
      </c>
      <c r="G1132" s="4">
        <v>20.01313979</v>
      </c>
      <c r="H1132">
        <v>4024223</v>
      </c>
      <c r="I1132">
        <v>25152</v>
      </c>
      <c r="J1132">
        <f t="shared" si="37"/>
        <v>37011.768191521885</v>
      </c>
      <c r="K1132" s="3">
        <v>5.62</v>
      </c>
      <c r="L1132" s="8">
        <f t="shared" si="38"/>
        <v>8.2699641076794297</v>
      </c>
      <c r="M1132" s="13">
        <f>N1132*N1133*N1134*N1135*N1136*N1137*N1138*N1139*N1140*N1141*N1142*N1143*N1144*N1145*N1146*N1147*N1148*N1149</f>
        <v>1.4715238625764109</v>
      </c>
      <c r="N1132" s="5">
        <v>1.0337689999999999</v>
      </c>
      <c r="O1132">
        <v>1.2</v>
      </c>
      <c r="P1132">
        <v>4.2939999999999996</v>
      </c>
      <c r="Q1132">
        <v>0</v>
      </c>
      <c r="R1132" s="11">
        <v>0</v>
      </c>
      <c r="S1132" s="11">
        <v>0</v>
      </c>
      <c r="T1132" s="9">
        <v>0</v>
      </c>
      <c r="U1132">
        <v>0</v>
      </c>
      <c r="V1132" s="6">
        <v>0</v>
      </c>
      <c r="W1132" s="6">
        <v>0</v>
      </c>
      <c r="X1132">
        <v>0</v>
      </c>
      <c r="Y1132">
        <f>VLOOKUP(C1132,Sheet1!$A$1:$H$52,8, FALSE)</f>
        <v>9.8333333333333339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1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</row>
    <row r="1133" spans="1:105" ht="15" x14ac:dyDescent="0.25">
      <c r="A1133">
        <v>2001</v>
      </c>
      <c r="B1133">
        <v>45</v>
      </c>
      <c r="C1133" t="s">
        <v>37</v>
      </c>
      <c r="D1133" s="2">
        <v>35.299999999999997</v>
      </c>
      <c r="E1133" s="4">
        <v>47.857970000000002</v>
      </c>
      <c r="F1133">
        <v>0</v>
      </c>
      <c r="G1133" s="4">
        <v>19.237538130000001</v>
      </c>
      <c r="H1133">
        <v>4064995</v>
      </c>
      <c r="I1133">
        <v>25747</v>
      </c>
      <c r="J1133">
        <f t="shared" si="37"/>
        <v>36649.701132220885</v>
      </c>
      <c r="K1133" s="3">
        <v>5.77</v>
      </c>
      <c r="L1133" s="8">
        <f t="shared" si="38"/>
        <v>8.2133365259220295</v>
      </c>
      <c r="M1133" s="13">
        <f>N1133*N1134*N1135*N1136*N1137*N1138*N1139*N1140*N1141*N1142*N1143*N1144*N1145*N1146*N1147*N1148*N1149</f>
        <v>1.423455203799312</v>
      </c>
      <c r="N1133" s="5">
        <v>1.028262</v>
      </c>
      <c r="O1133">
        <v>1.232</v>
      </c>
      <c r="P1133">
        <v>3.726</v>
      </c>
      <c r="Q1133">
        <v>0</v>
      </c>
      <c r="R1133" s="11">
        <v>0</v>
      </c>
      <c r="S1133" s="11">
        <v>0</v>
      </c>
      <c r="T1133" s="9">
        <v>0</v>
      </c>
      <c r="U1133">
        <v>0</v>
      </c>
      <c r="V1133" s="6">
        <v>0</v>
      </c>
      <c r="W1133" s="6">
        <v>0</v>
      </c>
      <c r="X1133">
        <v>0</v>
      </c>
      <c r="Y1133">
        <f>VLOOKUP(C1133,Sheet1!$A$1:$H$52,8, FALSE)</f>
        <v>9.8333333333333339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1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</row>
    <row r="1134" spans="1:105" ht="15" x14ac:dyDescent="0.25">
      <c r="A1134">
        <v>2002</v>
      </c>
      <c r="B1134">
        <v>45</v>
      </c>
      <c r="C1134" t="s">
        <v>37</v>
      </c>
      <c r="D1134" s="2">
        <v>36</v>
      </c>
      <c r="E1134" s="4">
        <v>46.622860000000003</v>
      </c>
      <c r="F1134">
        <v>0</v>
      </c>
      <c r="G1134" s="4">
        <v>19.42215513</v>
      </c>
      <c r="H1134">
        <v>4107795</v>
      </c>
      <c r="I1134">
        <v>26179</v>
      </c>
      <c r="J1134">
        <f t="shared" si="37"/>
        <v>36240.407386699299</v>
      </c>
      <c r="K1134" s="3">
        <v>5.83</v>
      </c>
      <c r="L1134" s="8">
        <f t="shared" si="38"/>
        <v>8.0706510968507921</v>
      </c>
      <c r="M1134" s="13">
        <f>N1134*N1135*N1136*N1137*N1138*N1139*N1140*N1141*N1142*N1143*N1144*N1145*N1146*N1147*N1148*N1149</f>
        <v>1.3843312344512508</v>
      </c>
      <c r="N1134" s="5">
        <v>1.01586</v>
      </c>
      <c r="O1134">
        <v>1.25</v>
      </c>
      <c r="P1134">
        <v>3.73</v>
      </c>
      <c r="Q1134">
        <v>0</v>
      </c>
      <c r="R1134" s="11">
        <v>0</v>
      </c>
      <c r="S1134" s="11">
        <v>0</v>
      </c>
      <c r="T1134" s="9">
        <v>0</v>
      </c>
      <c r="U1134">
        <v>0</v>
      </c>
      <c r="V1134" s="6">
        <v>0</v>
      </c>
      <c r="W1134" s="6">
        <v>0</v>
      </c>
      <c r="X1134">
        <v>0</v>
      </c>
      <c r="Y1134">
        <f>VLOOKUP(C1134,Sheet1!$A$1:$H$52,8, FALSE)</f>
        <v>9.8333333333333339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1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</row>
    <row r="1135" spans="1:105" ht="15" x14ac:dyDescent="0.25">
      <c r="A1135">
        <v>2003</v>
      </c>
      <c r="B1135">
        <v>45</v>
      </c>
      <c r="C1135" t="s">
        <v>37</v>
      </c>
      <c r="D1135" s="2">
        <v>36.200000000000003</v>
      </c>
      <c r="E1135" s="4">
        <v>47.396638000000003</v>
      </c>
      <c r="F1135">
        <v>0</v>
      </c>
      <c r="G1135" s="4">
        <v>19.377299050000001</v>
      </c>
      <c r="H1135">
        <v>4150297</v>
      </c>
      <c r="I1135">
        <v>26786</v>
      </c>
      <c r="J1135">
        <f t="shared" si="37"/>
        <v>36501.778243075998</v>
      </c>
      <c r="K1135" s="3">
        <v>6.08</v>
      </c>
      <c r="L1135" s="8">
        <f t="shared" si="38"/>
        <v>8.2853285939633423</v>
      </c>
      <c r="M1135" s="13">
        <f>N1135*N1136*N1137*N1138*N1139*N1140*N1141*N1142*N1143*N1144*N1145*N1146*N1147*N1148*N1149</f>
        <v>1.3627185187439708</v>
      </c>
      <c r="N1135" s="5">
        <v>1.0227010000000001</v>
      </c>
      <c r="O1135">
        <v>1.28</v>
      </c>
      <c r="P1135">
        <v>4.66</v>
      </c>
      <c r="Q1135">
        <v>0</v>
      </c>
      <c r="R1135" s="11">
        <v>0</v>
      </c>
      <c r="S1135" s="11">
        <v>0</v>
      </c>
      <c r="T1135" s="9">
        <v>0</v>
      </c>
      <c r="U1135">
        <v>0</v>
      </c>
      <c r="V1135" s="6">
        <v>0</v>
      </c>
      <c r="W1135" s="6">
        <v>0</v>
      </c>
      <c r="X1135">
        <v>0</v>
      </c>
      <c r="Y1135">
        <f>VLOOKUP(C1135,Sheet1!$A$1:$H$52,8, FALSE)</f>
        <v>9.8333333333333339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1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1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</row>
    <row r="1136" spans="1:105" ht="15" x14ac:dyDescent="0.25">
      <c r="A1136">
        <v>2004</v>
      </c>
      <c r="B1136">
        <v>45</v>
      </c>
      <c r="C1136" t="s">
        <v>37</v>
      </c>
      <c r="D1136" s="2">
        <v>39.4</v>
      </c>
      <c r="E1136" s="4">
        <v>48.339779999999998</v>
      </c>
      <c r="F1136">
        <v>0</v>
      </c>
      <c r="G1136" s="4">
        <v>20.714370760000001</v>
      </c>
      <c r="H1136">
        <v>4210921</v>
      </c>
      <c r="I1136">
        <v>27906</v>
      </c>
      <c r="J1136">
        <f t="shared" si="37"/>
        <v>37183.911020004125</v>
      </c>
      <c r="K1136" s="3">
        <v>6.22</v>
      </c>
      <c r="L1136" s="8">
        <f t="shared" si="38"/>
        <v>8.2879641132525492</v>
      </c>
      <c r="M1136" s="13">
        <f>N1136*N1137*N1138*N1139*N1140*N1141*N1142*N1143*N1144*N1145*N1146*N1147*N1148*N1149</f>
        <v>1.332470114670828</v>
      </c>
      <c r="N1136" s="5">
        <v>1.026772</v>
      </c>
      <c r="O1136">
        <v>1.36</v>
      </c>
      <c r="P1136">
        <v>4.7300000000000004</v>
      </c>
      <c r="Q1136">
        <v>0</v>
      </c>
      <c r="R1136" s="11">
        <v>0</v>
      </c>
      <c r="S1136" s="11">
        <v>0</v>
      </c>
      <c r="T1136" s="9">
        <v>0</v>
      </c>
      <c r="U1136">
        <v>0</v>
      </c>
      <c r="V1136" s="6">
        <v>0</v>
      </c>
      <c r="W1136" s="6">
        <v>0</v>
      </c>
      <c r="X1136">
        <v>0</v>
      </c>
      <c r="Y1136">
        <f>VLOOKUP(C1136,Sheet1!$A$1:$H$52,8, FALSE)</f>
        <v>9.8333333333333339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1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1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</row>
    <row r="1137" spans="1:105" ht="15" x14ac:dyDescent="0.25">
      <c r="A1137">
        <v>2005</v>
      </c>
      <c r="B1137">
        <v>45</v>
      </c>
      <c r="C1137" t="s">
        <v>37</v>
      </c>
      <c r="D1137" s="2">
        <v>40.4</v>
      </c>
      <c r="E1137" s="4">
        <v>47.279871999999997</v>
      </c>
      <c r="F1137">
        <v>0</v>
      </c>
      <c r="G1137" s="4">
        <v>20.116433900000001</v>
      </c>
      <c r="H1137">
        <v>4270150</v>
      </c>
      <c r="I1137">
        <v>29171</v>
      </c>
      <c r="J1137">
        <f t="shared" si="37"/>
        <v>37856.004755742018</v>
      </c>
      <c r="K1137" s="3">
        <v>6.72</v>
      </c>
      <c r="L1137" s="8">
        <f t="shared" si="38"/>
        <v>8.7207278447288861</v>
      </c>
      <c r="M1137" s="13">
        <f>N1137*N1138*N1139*N1140*N1141*N1142*N1143*N1144*N1145*N1146*N1147*N1148*N1149</f>
        <v>1.2977273578465605</v>
      </c>
      <c r="N1137" s="5">
        <v>1.033927</v>
      </c>
      <c r="O1137">
        <v>1.54</v>
      </c>
      <c r="P1137">
        <v>7.06</v>
      </c>
      <c r="Q1137">
        <v>0</v>
      </c>
      <c r="R1137" s="11">
        <v>0</v>
      </c>
      <c r="S1137" s="11">
        <v>0</v>
      </c>
      <c r="T1137" s="9">
        <v>0</v>
      </c>
      <c r="U1137">
        <v>0</v>
      </c>
      <c r="V1137" s="6">
        <v>0</v>
      </c>
      <c r="W1137" s="6">
        <v>0</v>
      </c>
      <c r="X1137">
        <v>0</v>
      </c>
      <c r="Y1137">
        <f>VLOOKUP(C1137,Sheet1!$A$1:$H$52,8, FALSE)</f>
        <v>9.8333333333333339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1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</row>
    <row r="1138" spans="1:105" ht="15" x14ac:dyDescent="0.25">
      <c r="A1138">
        <v>2006</v>
      </c>
      <c r="B1138">
        <v>45</v>
      </c>
      <c r="C1138" t="s">
        <v>37</v>
      </c>
      <c r="D1138" s="2">
        <v>40.4</v>
      </c>
      <c r="E1138" s="4">
        <v>47.989077000000002</v>
      </c>
      <c r="F1138">
        <v>0</v>
      </c>
      <c r="G1138" s="4">
        <v>19.78098073</v>
      </c>
      <c r="H1138">
        <v>4357847</v>
      </c>
      <c r="I1138">
        <v>30892</v>
      </c>
      <c r="J1138">
        <f t="shared" si="37"/>
        <v>38773.911058126876</v>
      </c>
      <c r="K1138" s="3">
        <v>6.98</v>
      </c>
      <c r="L1138" s="8">
        <f t="shared" si="38"/>
        <v>8.7609057097541623</v>
      </c>
      <c r="M1138" s="13">
        <f>N1138*N1139*N1140*N1141*N1142*N1143*N1144*N1145*N1146*N1147*N1148*N1149</f>
        <v>1.2551440844920003</v>
      </c>
      <c r="N1138" s="5">
        <v>1.032259</v>
      </c>
      <c r="O1138">
        <v>1.69</v>
      </c>
      <c r="P1138">
        <v>7.85</v>
      </c>
      <c r="Q1138">
        <v>0</v>
      </c>
      <c r="R1138" s="11">
        <v>0</v>
      </c>
      <c r="S1138" s="11">
        <v>0</v>
      </c>
      <c r="T1138" s="9">
        <v>0</v>
      </c>
      <c r="U1138">
        <v>0</v>
      </c>
      <c r="V1138" s="6">
        <v>0</v>
      </c>
      <c r="W1138" s="6">
        <v>0</v>
      </c>
      <c r="X1138">
        <v>0</v>
      </c>
      <c r="Y1138">
        <f>VLOOKUP(C1138,Sheet1!$A$1:$H$52,8, FALSE)</f>
        <v>9.8333333333333339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1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1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</row>
    <row r="1139" spans="1:105" ht="15" x14ac:dyDescent="0.25">
      <c r="A1139">
        <v>2007</v>
      </c>
      <c r="B1139">
        <v>45</v>
      </c>
      <c r="C1139" t="s">
        <v>37</v>
      </c>
      <c r="D1139" s="2">
        <v>42.2</v>
      </c>
      <c r="E1139" s="4">
        <v>47.777957000000001</v>
      </c>
      <c r="F1139">
        <v>1</v>
      </c>
      <c r="G1139" s="4">
        <v>19.52135955</v>
      </c>
      <c r="H1139">
        <v>4444110</v>
      </c>
      <c r="I1139">
        <v>32264</v>
      </c>
      <c r="J1139">
        <f t="shared" si="37"/>
        <v>39230.434166279876</v>
      </c>
      <c r="K1139" s="3">
        <v>7.18</v>
      </c>
      <c r="L1139" s="8">
        <f t="shared" si="38"/>
        <v>8.7303036608569773</v>
      </c>
      <c r="M1139" s="13">
        <f>N1139*N1140*N1141*N1142*N1143*N1144*N1145*N1146*N1147*N1148*N1149</f>
        <v>1.21591972992437</v>
      </c>
      <c r="N1139" s="5">
        <v>1.028527</v>
      </c>
      <c r="O1139">
        <v>1.77</v>
      </c>
      <c r="P1139">
        <v>8.64</v>
      </c>
      <c r="Q1139">
        <v>0</v>
      </c>
      <c r="R1139" s="11">
        <v>0</v>
      </c>
      <c r="S1139" s="11">
        <v>0</v>
      </c>
      <c r="T1139" s="9">
        <v>0</v>
      </c>
      <c r="U1139">
        <v>0</v>
      </c>
      <c r="V1139" s="6">
        <v>0</v>
      </c>
      <c r="W1139" s="6">
        <v>0</v>
      </c>
      <c r="X1139">
        <v>0</v>
      </c>
      <c r="Y1139">
        <f>VLOOKUP(C1139,Sheet1!$A$1:$H$52,8, FALSE)</f>
        <v>9.8333333333333339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1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1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</row>
    <row r="1140" spans="1:105" ht="15" x14ac:dyDescent="0.25">
      <c r="A1140">
        <v>2008</v>
      </c>
      <c r="B1140">
        <v>45</v>
      </c>
      <c r="C1140" t="s">
        <v>37</v>
      </c>
      <c r="D1140" s="2">
        <v>42.3</v>
      </c>
      <c r="E1140" s="4">
        <v>47.704085999999997</v>
      </c>
      <c r="F1140">
        <v>1</v>
      </c>
      <c r="G1140" s="4">
        <v>18.660650400000002</v>
      </c>
      <c r="H1140">
        <v>4528996</v>
      </c>
      <c r="I1140">
        <v>32962</v>
      </c>
      <c r="J1140">
        <f t="shared" si="37"/>
        <v>38967.51970319407</v>
      </c>
      <c r="K1140" s="3">
        <v>7.85</v>
      </c>
      <c r="L1140" s="8">
        <f t="shared" si="38"/>
        <v>9.2802326821817065</v>
      </c>
      <c r="M1140" s="13">
        <f>N1140*N1141*N1142*N1143*N1144*N1145*N1146*N1147*N1148*N1149</f>
        <v>1.1821952461377971</v>
      </c>
      <c r="N1140" s="5">
        <v>1.0383910000000001</v>
      </c>
      <c r="O1140">
        <v>2.0699999999999998</v>
      </c>
      <c r="P1140">
        <v>13.62</v>
      </c>
      <c r="Q1140">
        <v>0</v>
      </c>
      <c r="R1140" s="11">
        <v>0</v>
      </c>
      <c r="S1140" s="11">
        <v>0</v>
      </c>
      <c r="T1140" s="9">
        <v>0</v>
      </c>
      <c r="U1140">
        <v>0</v>
      </c>
      <c r="V1140" s="6">
        <v>0</v>
      </c>
      <c r="W1140" s="6">
        <v>0</v>
      </c>
      <c r="X1140">
        <v>0</v>
      </c>
      <c r="Y1140">
        <f>VLOOKUP(C1140,Sheet1!$A$1:$H$52,8, FALSE)</f>
        <v>9.8333333333333339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1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</row>
    <row r="1141" spans="1:105" ht="15" x14ac:dyDescent="0.25">
      <c r="A1141">
        <v>2009</v>
      </c>
      <c r="B1141">
        <v>45</v>
      </c>
      <c r="C1141" t="s">
        <v>37</v>
      </c>
      <c r="D1141" s="2">
        <v>37.9</v>
      </c>
      <c r="E1141" s="4">
        <v>45.136944999999997</v>
      </c>
      <c r="F1141">
        <v>1</v>
      </c>
      <c r="G1141" s="4">
        <v>17.212241389999999</v>
      </c>
      <c r="H1141">
        <v>4589872</v>
      </c>
      <c r="I1141">
        <v>31727</v>
      </c>
      <c r="J1141">
        <f t="shared" si="37"/>
        <v>36120.795128438025</v>
      </c>
      <c r="K1141" s="3">
        <v>8.42</v>
      </c>
      <c r="L1141" s="8">
        <f t="shared" si="38"/>
        <v>9.586065338085799</v>
      </c>
      <c r="M1141" s="13">
        <f>N1141*N1142*N1143*N1144*N1145*N1146*N1147*N1148*N1149</f>
        <v>1.1384875698439192</v>
      </c>
      <c r="N1141" s="5">
        <v>0.99644500000000003</v>
      </c>
      <c r="O1141">
        <v>2.21</v>
      </c>
      <c r="P1141">
        <v>8.98</v>
      </c>
      <c r="Q1141">
        <v>0</v>
      </c>
      <c r="R1141" s="11">
        <v>0</v>
      </c>
      <c r="S1141" s="11">
        <v>0</v>
      </c>
      <c r="T1141" s="9">
        <v>0</v>
      </c>
      <c r="U1141">
        <v>0</v>
      </c>
      <c r="V1141" s="6">
        <v>0</v>
      </c>
      <c r="W1141" s="6">
        <v>0</v>
      </c>
      <c r="X1141">
        <v>0</v>
      </c>
      <c r="Y1141">
        <f>VLOOKUP(C1141,Sheet1!$A$1:$H$52,8, FALSE)</f>
        <v>9.8333333333333339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1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1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</row>
    <row r="1142" spans="1:105" ht="15" x14ac:dyDescent="0.25">
      <c r="A1142">
        <v>2010</v>
      </c>
      <c r="B1142">
        <v>45</v>
      </c>
      <c r="C1142" t="s">
        <v>37</v>
      </c>
      <c r="D1142" s="2">
        <v>41.3</v>
      </c>
      <c r="E1142" s="4">
        <v>46.170810000000003</v>
      </c>
      <c r="F1142">
        <v>1</v>
      </c>
      <c r="G1142" s="4">
        <v>17.961182059999999</v>
      </c>
      <c r="H1142">
        <v>4635649</v>
      </c>
      <c r="I1142">
        <v>32458</v>
      </c>
      <c r="J1142">
        <f t="shared" si="37"/>
        <v>37084.866241482392</v>
      </c>
      <c r="K1142" s="3">
        <v>8.49</v>
      </c>
      <c r="L1142" s="8">
        <f t="shared" si="38"/>
        <v>9.7002438348076137</v>
      </c>
      <c r="M1142" s="13">
        <f>N1142*N1143*N1144*N1145*N1146*N1147*N1148*N1149</f>
        <v>1.1425493327217449</v>
      </c>
      <c r="N1142" s="5">
        <v>1.0164</v>
      </c>
      <c r="O1142">
        <v>2.27</v>
      </c>
      <c r="P1142">
        <v>12.57</v>
      </c>
      <c r="Q1142">
        <v>0</v>
      </c>
      <c r="R1142" s="11">
        <v>0</v>
      </c>
      <c r="S1142" s="11">
        <v>0</v>
      </c>
      <c r="T1142" s="9">
        <v>0</v>
      </c>
      <c r="U1142">
        <v>0</v>
      </c>
      <c r="V1142" s="6">
        <v>0</v>
      </c>
      <c r="W1142" s="6">
        <v>0</v>
      </c>
      <c r="X1142">
        <v>0</v>
      </c>
      <c r="Y1142">
        <f>VLOOKUP(C1142,Sheet1!$A$1:$H$52,8, FALSE)</f>
        <v>9.8333333333333339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1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</row>
    <row r="1143" spans="1:105" ht="15" x14ac:dyDescent="0.25">
      <c r="A1143">
        <v>2011</v>
      </c>
      <c r="B1143">
        <v>45</v>
      </c>
      <c r="C1143" t="s">
        <v>37</v>
      </c>
      <c r="D1143" s="2">
        <v>38.299999999999997</v>
      </c>
      <c r="E1143" s="4">
        <v>44.880228000000002</v>
      </c>
      <c r="F1143">
        <v>1</v>
      </c>
      <c r="G1143" s="4">
        <v>16.994588759999999</v>
      </c>
      <c r="H1143">
        <v>4671994</v>
      </c>
      <c r="I1143">
        <v>34073</v>
      </c>
      <c r="J1143">
        <f t="shared" si="37"/>
        <v>38301.931733400248</v>
      </c>
      <c r="K1143" s="3">
        <v>8.8000000000000007</v>
      </c>
      <c r="L1143" s="8">
        <f t="shared" si="38"/>
        <v>9.8922020149068839</v>
      </c>
      <c r="M1143" s="13">
        <f>N1143*N1144*N1145*N1146*N1147*N1148*N1149</f>
        <v>1.1241138653303275</v>
      </c>
      <c r="N1143" s="5">
        <v>1.031568</v>
      </c>
      <c r="O1143">
        <v>2.39</v>
      </c>
      <c r="P1143">
        <v>18.350000000000001</v>
      </c>
      <c r="Q1143">
        <v>0</v>
      </c>
      <c r="R1143" s="11">
        <v>0</v>
      </c>
      <c r="S1143" s="11">
        <v>0</v>
      </c>
      <c r="T1143" s="9">
        <v>0</v>
      </c>
      <c r="U1143">
        <v>0</v>
      </c>
      <c r="V1143" s="6">
        <v>0</v>
      </c>
      <c r="W1143" s="6">
        <v>0</v>
      </c>
      <c r="X1143">
        <v>0</v>
      </c>
      <c r="Y1143">
        <f>VLOOKUP(C1143,Sheet1!$A$1:$H$52,8, FALSE)</f>
        <v>9.8333333333333339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1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1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</row>
    <row r="1144" spans="1:105" ht="15" x14ac:dyDescent="0.25">
      <c r="A1144">
        <v>2012</v>
      </c>
      <c r="B1144">
        <v>45</v>
      </c>
      <c r="C1144" t="s">
        <v>37</v>
      </c>
      <c r="D1144" s="2">
        <v>33.700000000000003</v>
      </c>
      <c r="E1144" s="4">
        <v>43.135648000000003</v>
      </c>
      <c r="F1144">
        <v>1</v>
      </c>
      <c r="G1144" s="4">
        <v>15.4417755</v>
      </c>
      <c r="H1144">
        <v>4717354</v>
      </c>
      <c r="I1144">
        <v>35570</v>
      </c>
      <c r="J1144">
        <f t="shared" si="37"/>
        <v>38761.11917954003</v>
      </c>
      <c r="K1144" s="3">
        <v>9.1</v>
      </c>
      <c r="L1144" s="8">
        <f t="shared" si="38"/>
        <v>9.9163954043804967</v>
      </c>
      <c r="M1144" s="13">
        <f>N1144*N1145*N1146*N1147*N1148*N1149</f>
        <v>1.0897137807011534</v>
      </c>
      <c r="N1144" s="5">
        <v>1.0206930000000001</v>
      </c>
      <c r="O1144">
        <v>2.38</v>
      </c>
      <c r="P1144">
        <v>21.03</v>
      </c>
      <c r="Q1144">
        <v>0</v>
      </c>
      <c r="R1144" s="11">
        <v>0</v>
      </c>
      <c r="S1144" s="11">
        <v>0</v>
      </c>
      <c r="T1144" s="9">
        <v>0</v>
      </c>
      <c r="U1144">
        <v>0</v>
      </c>
      <c r="V1144" s="6">
        <v>0</v>
      </c>
      <c r="W1144" s="6">
        <v>0</v>
      </c>
      <c r="X1144">
        <v>0</v>
      </c>
      <c r="Y1144">
        <f>VLOOKUP(C1144,Sheet1!$A$1:$H$52,8, FALSE)</f>
        <v>9.8333333333333339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1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</row>
    <row r="1145" spans="1:105" ht="15" x14ac:dyDescent="0.25">
      <c r="A1145">
        <v>2013</v>
      </c>
      <c r="B1145">
        <v>45</v>
      </c>
      <c r="C1145" t="s">
        <v>37</v>
      </c>
      <c r="D1145" s="2">
        <v>28.5</v>
      </c>
      <c r="E1145" s="4">
        <v>41.082459</v>
      </c>
      <c r="F1145">
        <v>1</v>
      </c>
      <c r="G1145" s="4">
        <v>14.653882169999999</v>
      </c>
      <c r="H1145">
        <v>4764080</v>
      </c>
      <c r="I1145">
        <v>35731</v>
      </c>
      <c r="J1145">
        <f t="shared" si="37"/>
        <v>38147.183431485195</v>
      </c>
      <c r="K1145" s="3">
        <v>9.24</v>
      </c>
      <c r="L1145" s="8">
        <f t="shared" si="38"/>
        <v>9.8648225604355648</v>
      </c>
      <c r="M1145" s="13">
        <f>N1145*N1146*N1147*N1148*N1149</f>
        <v>1.0676214892246283</v>
      </c>
      <c r="N1145" s="5">
        <v>1.014648</v>
      </c>
      <c r="O1145">
        <v>2.34</v>
      </c>
      <c r="P1145">
        <v>19.260000000000002</v>
      </c>
      <c r="Q1145">
        <v>0</v>
      </c>
      <c r="R1145" s="11">
        <v>0</v>
      </c>
      <c r="S1145" s="11">
        <v>0</v>
      </c>
      <c r="T1145" s="9">
        <v>0</v>
      </c>
      <c r="U1145">
        <v>0</v>
      </c>
      <c r="V1145" s="6">
        <v>0</v>
      </c>
      <c r="W1145" s="6">
        <v>0</v>
      </c>
      <c r="X1145">
        <v>0</v>
      </c>
      <c r="Y1145">
        <f>VLOOKUP(C1145,Sheet1!$A$1:$H$52,8, FALSE)</f>
        <v>9.8333333333333339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1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1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</row>
    <row r="1146" spans="1:105" ht="15" x14ac:dyDescent="0.25">
      <c r="A1146">
        <v>2014</v>
      </c>
      <c r="B1146">
        <v>45</v>
      </c>
      <c r="C1146" t="s">
        <v>37</v>
      </c>
      <c r="D1146" s="2">
        <v>32.799999999999997</v>
      </c>
      <c r="E1146" s="4">
        <v>42.911479999999997</v>
      </c>
      <c r="F1146">
        <v>1</v>
      </c>
      <c r="G1146" s="4">
        <v>15.367139979999999</v>
      </c>
      <c r="H1146">
        <v>4823617</v>
      </c>
      <c r="I1146">
        <v>37624</v>
      </c>
      <c r="J1146">
        <f t="shared" si="37"/>
        <v>39588.301470645398</v>
      </c>
      <c r="K1146" s="3">
        <v>9.67</v>
      </c>
      <c r="L1146" s="8">
        <f t="shared" si="38"/>
        <v>10.174858473876808</v>
      </c>
      <c r="M1146" s="13">
        <f>N1146*N1147*N1148*N1149</f>
        <v>1.052208735664613</v>
      </c>
      <c r="N1146" s="5">
        <v>1.016222</v>
      </c>
      <c r="O1146">
        <v>2.37</v>
      </c>
      <c r="P1146">
        <v>18.3</v>
      </c>
      <c r="Q1146">
        <v>0</v>
      </c>
      <c r="R1146" s="11">
        <v>0</v>
      </c>
      <c r="S1146" s="11">
        <v>0</v>
      </c>
      <c r="T1146" s="9">
        <v>0</v>
      </c>
      <c r="U1146">
        <v>1</v>
      </c>
      <c r="V1146" s="6">
        <v>0</v>
      </c>
      <c r="W1146" s="6">
        <v>0</v>
      </c>
      <c r="X1146">
        <v>0</v>
      </c>
      <c r="Y1146">
        <f>VLOOKUP(C1146,Sheet1!$A$1:$H$52,8, FALSE)</f>
        <v>9.8333333333333339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1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</row>
    <row r="1147" spans="1:105" ht="15" x14ac:dyDescent="0.25">
      <c r="A1147">
        <v>2015</v>
      </c>
      <c r="B1147">
        <v>45</v>
      </c>
      <c r="C1147" t="s">
        <v>37</v>
      </c>
      <c r="D1147" s="2">
        <v>29.5</v>
      </c>
      <c r="E1147" s="4">
        <v>41.579591999999998</v>
      </c>
      <c r="F1147">
        <v>1</v>
      </c>
      <c r="G1147" s="4">
        <v>14.81425089</v>
      </c>
      <c r="H1147">
        <v>4891938</v>
      </c>
      <c r="I1147">
        <v>39446</v>
      </c>
      <c r="J1147">
        <f t="shared" si="37"/>
        <v>40842.872705989757</v>
      </c>
      <c r="K1147" s="3">
        <v>9.58</v>
      </c>
      <c r="L1147" s="8">
        <f t="shared" si="38"/>
        <v>9.9192496203260632</v>
      </c>
      <c r="M1147" s="13">
        <f>N1147*N1148*N1149</f>
        <v>1.0354122776958312</v>
      </c>
      <c r="N1147" s="5">
        <v>1.0011859999999999</v>
      </c>
      <c r="O1147">
        <v>2.2200000000000002</v>
      </c>
      <c r="P1147">
        <v>9.89</v>
      </c>
      <c r="Q1147">
        <v>0</v>
      </c>
      <c r="R1147" s="11">
        <v>0</v>
      </c>
      <c r="S1147" s="11">
        <v>0</v>
      </c>
      <c r="T1147" s="9">
        <v>0</v>
      </c>
      <c r="U1147">
        <v>1</v>
      </c>
      <c r="V1147" s="6">
        <v>0</v>
      </c>
      <c r="W1147" s="6">
        <v>0</v>
      </c>
      <c r="X1147">
        <v>0</v>
      </c>
      <c r="Y1147">
        <f>VLOOKUP(C1147,Sheet1!$A$1:$H$52,8, FALSE)</f>
        <v>9.8333333333333339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1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1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</row>
    <row r="1148" spans="1:105" ht="15" x14ac:dyDescent="0.25">
      <c r="A1148">
        <v>2016</v>
      </c>
      <c r="B1148">
        <v>45</v>
      </c>
      <c r="C1148" t="s">
        <v>37</v>
      </c>
      <c r="D1148" s="2">
        <v>27.7</v>
      </c>
      <c r="E1148" s="4">
        <v>40.632100999999999</v>
      </c>
      <c r="F1148">
        <v>1</v>
      </c>
      <c r="G1148" s="4">
        <v>14.42585476</v>
      </c>
      <c r="H1148">
        <v>4957968</v>
      </c>
      <c r="I1148">
        <v>40569</v>
      </c>
      <c r="J1148">
        <f t="shared" si="37"/>
        <v>41955.881018953703</v>
      </c>
      <c r="K1148" s="3">
        <v>9.7899999999999991</v>
      </c>
      <c r="L1148" s="8">
        <f t="shared" si="38"/>
        <v>10.12467833014264</v>
      </c>
      <c r="M1148" s="13">
        <f>N1148*N1149</f>
        <v>1.0341857334160001</v>
      </c>
      <c r="N1148" s="5">
        <v>1.012616</v>
      </c>
      <c r="O1148">
        <v>2.11</v>
      </c>
      <c r="P1148">
        <v>8.4499999999999993</v>
      </c>
      <c r="Q1148">
        <v>0</v>
      </c>
      <c r="R1148" s="11">
        <v>0</v>
      </c>
      <c r="S1148" s="11">
        <v>0</v>
      </c>
      <c r="T1148" s="9">
        <v>0</v>
      </c>
      <c r="U1148">
        <v>1</v>
      </c>
      <c r="V1148" s="6">
        <v>0</v>
      </c>
      <c r="W1148" s="6">
        <v>0</v>
      </c>
      <c r="X1148">
        <v>0</v>
      </c>
      <c r="Y1148">
        <f>VLOOKUP(C1148,Sheet1!$A$1:$H$52,8, FALSE)</f>
        <v>9.8333333333333339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1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1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</row>
    <row r="1149" spans="1:105" ht="15" x14ac:dyDescent="0.25">
      <c r="A1149">
        <v>2017</v>
      </c>
      <c r="B1149">
        <v>45</v>
      </c>
      <c r="C1149" t="s">
        <v>37</v>
      </c>
      <c r="D1149" s="2">
        <v>25.2</v>
      </c>
      <c r="E1149" s="4">
        <v>40.193756999999998</v>
      </c>
      <c r="F1149">
        <v>1</v>
      </c>
      <c r="G1149" s="4">
        <v>13.79607287</v>
      </c>
      <c r="H1149">
        <v>5021268</v>
      </c>
      <c r="I1149">
        <v>42227</v>
      </c>
      <c r="J1149">
        <f t="shared" si="37"/>
        <v>43126.477327000001</v>
      </c>
      <c r="K1149" s="3">
        <v>9.9700000000000006</v>
      </c>
      <c r="L1149" s="8">
        <f t="shared" si="38"/>
        <v>10.182370970000001</v>
      </c>
      <c r="M1149" s="13">
        <f>N1149</f>
        <v>1.021301</v>
      </c>
      <c r="N1149" s="5">
        <v>1.021301</v>
      </c>
      <c r="O1149">
        <v>2.06</v>
      </c>
      <c r="P1149">
        <v>11</v>
      </c>
      <c r="Q1149">
        <v>0</v>
      </c>
      <c r="R1149" s="11">
        <v>0</v>
      </c>
      <c r="S1149" s="11">
        <v>0</v>
      </c>
      <c r="T1149" s="9">
        <v>0</v>
      </c>
      <c r="U1149">
        <v>1</v>
      </c>
      <c r="V1149" s="6">
        <v>0</v>
      </c>
      <c r="W1149" s="6">
        <v>0</v>
      </c>
      <c r="X1149">
        <v>0</v>
      </c>
      <c r="Y1149">
        <f>VLOOKUP(C1149,Sheet1!$A$1:$H$52,8, FALSE)</f>
        <v>9.8333333333333339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1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1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</row>
    <row r="1150" spans="1:105" ht="15" x14ac:dyDescent="0.25">
      <c r="A1150">
        <v>1990</v>
      </c>
      <c r="B1150">
        <v>46</v>
      </c>
      <c r="C1150" t="s">
        <v>38</v>
      </c>
      <c r="D1150" s="2">
        <v>3</v>
      </c>
      <c r="E1150" s="4">
        <v>55.576434999999996</v>
      </c>
      <c r="F1150">
        <v>0</v>
      </c>
      <c r="G1150" s="4">
        <v>16.984222379999999</v>
      </c>
      <c r="H1150">
        <v>697101</v>
      </c>
      <c r="I1150">
        <v>16475</v>
      </c>
      <c r="J1150">
        <f t="shared" si="37"/>
        <v>30907.610354315126</v>
      </c>
      <c r="K1150" s="3">
        <v>6.13</v>
      </c>
      <c r="L1150" s="8">
        <f t="shared" si="38"/>
        <v>11.500069892075977</v>
      </c>
      <c r="M1150" s="13">
        <f>N1150*N1151*N1152*N1153*N1154*N1155*N1156*N1157*N1158*N1159*N1160*N1161*N1162*N1163*N1164*N1165*N1166*N1167*N1168*N1169*N1170*N1171*N1172*N1173*N1174*N1175*N1176*N1177</f>
        <v>1.8760309775001593</v>
      </c>
      <c r="N1150" s="5">
        <v>1</v>
      </c>
      <c r="O1150">
        <v>1.4550000000000001</v>
      </c>
      <c r="P1150">
        <v>3.319</v>
      </c>
      <c r="Q1150">
        <v>0</v>
      </c>
      <c r="R1150" s="11">
        <v>0</v>
      </c>
      <c r="S1150" s="11">
        <v>0</v>
      </c>
      <c r="T1150" s="9">
        <v>0</v>
      </c>
      <c r="U1150">
        <v>0</v>
      </c>
      <c r="V1150" s="6">
        <v>0</v>
      </c>
      <c r="W1150" s="6">
        <v>0</v>
      </c>
      <c r="X1150">
        <v>0</v>
      </c>
      <c r="Y1150">
        <f>VLOOKUP(C1150,Sheet1!$A$1:$H$52,8, FALSE)</f>
        <v>167</v>
      </c>
      <c r="Z1150">
        <v>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1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</row>
    <row r="1151" spans="1:105" ht="15" x14ac:dyDescent="0.25">
      <c r="A1151">
        <v>1991</v>
      </c>
      <c r="B1151">
        <v>46</v>
      </c>
      <c r="C1151" t="s">
        <v>38</v>
      </c>
      <c r="D1151" s="2">
        <v>3.2</v>
      </c>
      <c r="E1151" s="4">
        <v>55.710036000000002</v>
      </c>
      <c r="F1151">
        <v>0</v>
      </c>
      <c r="G1151" s="4">
        <v>16.369571050000001</v>
      </c>
      <c r="H1151">
        <v>703669</v>
      </c>
      <c r="I1151">
        <v>17006</v>
      </c>
      <c r="J1151">
        <f t="shared" si="37"/>
        <v>31903.782803367711</v>
      </c>
      <c r="K1151" s="3">
        <v>6.13</v>
      </c>
      <c r="L1151" s="8">
        <f t="shared" si="38"/>
        <v>11.500069892075977</v>
      </c>
      <c r="M1151" s="14">
        <f>N1151*N1152*N1153*N1154*N1155*N1156*N1157*N1158*N1159*N1160*N1161*N1162*N1163*N1164*N1165*N1166*N1167*N1168*N1169*N1170*N1171*N1172*N1173*N1174*N1175*N1176*N1177</f>
        <v>1.8760309775001593</v>
      </c>
      <c r="N1151" s="5">
        <v>1.0423500000000001</v>
      </c>
      <c r="O1151">
        <v>1.4470000000000001</v>
      </c>
      <c r="P1151">
        <v>2.4649999999999999</v>
      </c>
      <c r="Q1151">
        <v>0</v>
      </c>
      <c r="R1151" s="11">
        <v>0</v>
      </c>
      <c r="S1151" s="11">
        <v>0</v>
      </c>
      <c r="T1151" s="9">
        <v>0</v>
      </c>
      <c r="U1151">
        <v>0</v>
      </c>
      <c r="V1151" s="6">
        <v>0</v>
      </c>
      <c r="W1151" s="6">
        <v>0</v>
      </c>
      <c r="X1151">
        <v>0</v>
      </c>
      <c r="Y1151">
        <f>VLOOKUP(C1151,Sheet1!$A$1:$H$52,8, FALSE)</f>
        <v>167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1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</row>
    <row r="1152" spans="1:105" ht="15" x14ac:dyDescent="0.25">
      <c r="A1152">
        <v>1992</v>
      </c>
      <c r="B1152">
        <v>46</v>
      </c>
      <c r="C1152" t="s">
        <v>38</v>
      </c>
      <c r="D1152" s="2">
        <v>3</v>
      </c>
      <c r="E1152" s="4">
        <v>55.826948000000002</v>
      </c>
      <c r="F1152">
        <v>0</v>
      </c>
      <c r="G1152" s="4">
        <v>16.305305310000001</v>
      </c>
      <c r="H1152">
        <v>712801</v>
      </c>
      <c r="I1152">
        <v>18156</v>
      </c>
      <c r="J1152">
        <f t="shared" si="37"/>
        <v>32677.333359709213</v>
      </c>
      <c r="K1152" s="3">
        <v>6.22</v>
      </c>
      <c r="L1152" s="8">
        <f t="shared" si="38"/>
        <v>11.194812375930342</v>
      </c>
      <c r="M1152" s="13">
        <f>N1152*N1153*N1154*N1155*N1156*N1157*N1158*N1159*N1160*N1161*N1162*N1163*N1164*N1165*N1166*N1167*N1168*N1169*N1170*N1171*N1172*N1173*N1174*N1175*N1176*N1177</f>
        <v>1.799809063654396</v>
      </c>
      <c r="N1152" s="5">
        <v>1.0302880000000001</v>
      </c>
      <c r="O1152">
        <v>1.4119999999999999</v>
      </c>
      <c r="P1152">
        <v>2.4750000000000001</v>
      </c>
      <c r="Q1152">
        <v>0</v>
      </c>
      <c r="R1152" s="11">
        <v>0</v>
      </c>
      <c r="S1152" s="11">
        <v>0</v>
      </c>
      <c r="T1152" s="9">
        <v>0</v>
      </c>
      <c r="U1152">
        <v>0</v>
      </c>
      <c r="V1152" s="6">
        <v>0</v>
      </c>
      <c r="W1152" s="6">
        <v>0</v>
      </c>
      <c r="X1152">
        <v>0</v>
      </c>
      <c r="Y1152">
        <f>VLOOKUP(C1152,Sheet1!$A$1:$H$52,8, FALSE)</f>
        <v>167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1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</row>
    <row r="1153" spans="1:105" ht="15" x14ac:dyDescent="0.25">
      <c r="A1153">
        <v>1993</v>
      </c>
      <c r="B1153">
        <v>46</v>
      </c>
      <c r="C1153" t="s">
        <v>38</v>
      </c>
      <c r="D1153" s="2">
        <v>2.9</v>
      </c>
      <c r="E1153" s="4">
        <v>59.828175999999999</v>
      </c>
      <c r="F1153">
        <v>0</v>
      </c>
      <c r="G1153" s="4">
        <v>17.037523190000002</v>
      </c>
      <c r="H1153">
        <v>722159</v>
      </c>
      <c r="I1153">
        <v>18737</v>
      </c>
      <c r="J1153">
        <f t="shared" si="37"/>
        <v>32731.646321894856</v>
      </c>
      <c r="K1153" s="3">
        <v>6.2</v>
      </c>
      <c r="L1153" s="8">
        <f t="shared" si="38"/>
        <v>10.83077372021925</v>
      </c>
      <c r="M1153" s="13">
        <f>N1153*N1154*N1155*N1156*N1157*N1158*N1159*N1160*N1161*N1162*N1163*N1164*N1165*N1166*N1167*N1168*N1169*N1170*N1171*N1172*N1173*N1174*N1175*N1176*N1177</f>
        <v>1.7468989871321372</v>
      </c>
      <c r="N1153" s="5">
        <v>1.029517</v>
      </c>
      <c r="O1153">
        <v>1.385</v>
      </c>
      <c r="P1153">
        <v>2.3620000000000001</v>
      </c>
      <c r="Q1153">
        <v>0</v>
      </c>
      <c r="R1153" s="11">
        <v>0</v>
      </c>
      <c r="S1153" s="11">
        <v>0</v>
      </c>
      <c r="T1153" s="9">
        <v>0</v>
      </c>
      <c r="U1153">
        <v>0</v>
      </c>
      <c r="V1153" s="6">
        <v>0</v>
      </c>
      <c r="W1153" s="6">
        <v>0</v>
      </c>
      <c r="X1153">
        <v>0</v>
      </c>
      <c r="Y1153">
        <f>VLOOKUP(C1153,Sheet1!$A$1:$H$52,8, FALSE)</f>
        <v>167</v>
      </c>
      <c r="Z1153">
        <v>0</v>
      </c>
      <c r="AA1153">
        <v>0</v>
      </c>
      <c r="AB1153">
        <v>0</v>
      </c>
      <c r="AC1153">
        <v>1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1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</row>
    <row r="1154" spans="1:105" ht="15" x14ac:dyDescent="0.25">
      <c r="A1154">
        <v>1994</v>
      </c>
      <c r="B1154">
        <v>46</v>
      </c>
      <c r="C1154" t="s">
        <v>38</v>
      </c>
      <c r="D1154" s="2">
        <v>3.2</v>
      </c>
      <c r="E1154" s="4">
        <v>54.032088000000002</v>
      </c>
      <c r="F1154">
        <v>0</v>
      </c>
      <c r="G1154" s="4">
        <v>17.704415690000001</v>
      </c>
      <c r="H1154">
        <v>730790</v>
      </c>
      <c r="I1154">
        <v>19962</v>
      </c>
      <c r="J1154">
        <f t="shared" ref="J1154:J1217" si="39">I1154*M1154</f>
        <v>33871.803555581631</v>
      </c>
      <c r="K1154" s="3">
        <v>6.19</v>
      </c>
      <c r="L1154" s="8">
        <f t="shared" ref="L1154:L1217" si="40">K1154*M1154</f>
        <v>10.503279431372123</v>
      </c>
      <c r="M1154" s="13">
        <f>N1154*N1155*N1156*N1157*N1158*N1159*N1160*N1161*N1162*N1163*N1164*N1165*N1166*N1167*N1168*N1169*N1170*N1171*N1172*N1173*N1174*N1175*N1176*N1177</f>
        <v>1.6968141246158517</v>
      </c>
      <c r="N1154" s="5">
        <v>1.0260739999999999</v>
      </c>
      <c r="O1154">
        <v>1.355</v>
      </c>
      <c r="P1154">
        <v>2.4089999999999998</v>
      </c>
      <c r="Q1154">
        <v>0</v>
      </c>
      <c r="R1154" s="11">
        <v>0</v>
      </c>
      <c r="S1154" s="11">
        <v>0</v>
      </c>
      <c r="T1154" s="9">
        <v>0</v>
      </c>
      <c r="U1154">
        <v>0</v>
      </c>
      <c r="V1154" s="6">
        <v>0</v>
      </c>
      <c r="W1154" s="6">
        <v>0</v>
      </c>
      <c r="X1154">
        <v>0</v>
      </c>
      <c r="Y1154">
        <f>VLOOKUP(C1154,Sheet1!$A$1:$H$52,8, FALSE)</f>
        <v>167</v>
      </c>
      <c r="Z1154">
        <v>0</v>
      </c>
      <c r="AA1154">
        <v>0</v>
      </c>
      <c r="AB1154">
        <v>0</v>
      </c>
      <c r="AC1154">
        <v>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1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</row>
    <row r="1155" spans="1:105" ht="15" x14ac:dyDescent="0.25">
      <c r="A1155">
        <v>1995</v>
      </c>
      <c r="B1155">
        <v>46</v>
      </c>
      <c r="C1155" t="s">
        <v>38</v>
      </c>
      <c r="D1155" s="2">
        <v>3</v>
      </c>
      <c r="E1155" s="4">
        <v>51.123953</v>
      </c>
      <c r="F1155">
        <v>0</v>
      </c>
      <c r="G1155" s="4">
        <v>17.25966829</v>
      </c>
      <c r="H1155">
        <v>737925</v>
      </c>
      <c r="I1155">
        <v>20169</v>
      </c>
      <c r="J1155">
        <f t="shared" si="39"/>
        <v>33353.387844714038</v>
      </c>
      <c r="K1155" s="3">
        <v>6.2</v>
      </c>
      <c r="L1155" s="8">
        <f t="shared" si="40"/>
        <v>10.252913116030891</v>
      </c>
      <c r="M1155" s="13">
        <f>N1155*N1156*N1157*N1158*N1159*N1160*N1161*N1162*N1163*N1164*N1165*N1166*N1167*N1168*N1169*N1170*N1171*N1172*N1173*N1174*N1175*N1176*N1177</f>
        <v>1.6536956638759501</v>
      </c>
      <c r="N1155" s="5">
        <v>1.028054</v>
      </c>
      <c r="O1155">
        <v>1.3180000000000001</v>
      </c>
      <c r="P1155">
        <v>2.5859999999999999</v>
      </c>
      <c r="Q1155">
        <v>0</v>
      </c>
      <c r="R1155" s="11">
        <v>0</v>
      </c>
      <c r="S1155" s="11">
        <v>0</v>
      </c>
      <c r="T1155" s="9">
        <v>0</v>
      </c>
      <c r="U1155">
        <v>0</v>
      </c>
      <c r="V1155" s="6">
        <v>0</v>
      </c>
      <c r="W1155" s="6">
        <v>0</v>
      </c>
      <c r="X1155">
        <v>0</v>
      </c>
      <c r="Y1155">
        <f>VLOOKUP(C1155,Sheet1!$A$1:$H$52,8, FALSE)</f>
        <v>167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1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1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</row>
    <row r="1156" spans="1:105" ht="15" x14ac:dyDescent="0.25">
      <c r="A1156">
        <v>1996</v>
      </c>
      <c r="B1156">
        <v>46</v>
      </c>
      <c r="C1156" t="s">
        <v>38</v>
      </c>
      <c r="D1156" s="2">
        <v>2.6</v>
      </c>
      <c r="E1156" s="4">
        <v>46.524635000000004</v>
      </c>
      <c r="F1156">
        <v>0</v>
      </c>
      <c r="G1156" s="4">
        <v>17.13391966</v>
      </c>
      <c r="H1156">
        <v>742213</v>
      </c>
      <c r="I1156">
        <v>22157</v>
      </c>
      <c r="J1156">
        <f t="shared" si="39"/>
        <v>35641.060512871321</v>
      </c>
      <c r="K1156" s="3">
        <v>6.18</v>
      </c>
      <c r="L1156" s="8">
        <f t="shared" si="40"/>
        <v>9.9409556334135836</v>
      </c>
      <c r="M1156" s="13">
        <f>N1156*N1157*N1158*N1159*N1160*N1161*N1162*N1163*N1164*N1165*N1166*N1167*N1168*N1169*N1170*N1171*N1172*N1173*N1174*N1175*N1176*N1177</f>
        <v>1.6085688727206446</v>
      </c>
      <c r="N1156" s="5">
        <v>1.029312</v>
      </c>
      <c r="O1156">
        <v>1.2889999999999999</v>
      </c>
      <c r="P1156">
        <v>3.0339999999999998</v>
      </c>
      <c r="Q1156">
        <v>0</v>
      </c>
      <c r="R1156" s="11">
        <v>0</v>
      </c>
      <c r="S1156" s="11">
        <v>0</v>
      </c>
      <c r="T1156" s="9">
        <v>0</v>
      </c>
      <c r="U1156">
        <v>0</v>
      </c>
      <c r="V1156" s="6">
        <v>0</v>
      </c>
      <c r="W1156" s="6">
        <v>0</v>
      </c>
      <c r="X1156">
        <v>0</v>
      </c>
      <c r="Y1156">
        <f>VLOOKUP(C1156,Sheet1!$A$1:$H$52,8, FALSE)</f>
        <v>167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1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</row>
    <row r="1157" spans="1:105" ht="15" x14ac:dyDescent="0.25">
      <c r="A1157">
        <v>1997</v>
      </c>
      <c r="B1157">
        <v>46</v>
      </c>
      <c r="C1157" t="s">
        <v>38</v>
      </c>
      <c r="D1157" s="2">
        <v>3.5</v>
      </c>
      <c r="E1157" s="4">
        <v>45.861035999999999</v>
      </c>
      <c r="F1157">
        <v>0</v>
      </c>
      <c r="G1157" s="4">
        <v>17.756234410000001</v>
      </c>
      <c r="H1157">
        <v>744223</v>
      </c>
      <c r="I1157">
        <v>22582</v>
      </c>
      <c r="J1157">
        <f t="shared" si="39"/>
        <v>35290.273778774157</v>
      </c>
      <c r="K1157" s="3">
        <v>6.22</v>
      </c>
      <c r="L1157" s="8">
        <f t="shared" si="40"/>
        <v>9.7203747632616793</v>
      </c>
      <c r="M1157" s="13">
        <f>N1157*N1158*N1159*N1160*N1161*N1162*N1163*N1164*N1165*N1166*N1167*N1168*N1169*N1170*N1171*N1172*N1173*N1174*N1175*N1176*N1177</f>
        <v>1.5627612159584694</v>
      </c>
      <c r="N1157" s="5">
        <v>1.023377</v>
      </c>
      <c r="O1157">
        <v>1.2729999999999999</v>
      </c>
      <c r="P1157">
        <v>2.7879999999999998</v>
      </c>
      <c r="Q1157">
        <v>0</v>
      </c>
      <c r="R1157" s="11">
        <v>0</v>
      </c>
      <c r="S1157" s="11">
        <v>0</v>
      </c>
      <c r="T1157" s="9">
        <v>0</v>
      </c>
      <c r="U1157">
        <v>0</v>
      </c>
      <c r="V1157" s="6">
        <v>0</v>
      </c>
      <c r="W1157" s="6">
        <v>0</v>
      </c>
      <c r="X1157">
        <v>0</v>
      </c>
      <c r="Y1157">
        <f>VLOOKUP(C1157,Sheet1!$A$1:$H$52,8, FALSE)</f>
        <v>167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1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1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</row>
    <row r="1158" spans="1:105" ht="15" x14ac:dyDescent="0.25">
      <c r="A1158">
        <v>1998</v>
      </c>
      <c r="B1158">
        <v>46</v>
      </c>
      <c r="C1158" t="s">
        <v>38</v>
      </c>
      <c r="D1158" s="2">
        <v>3.3</v>
      </c>
      <c r="E1158" s="4">
        <v>51.585819999999998</v>
      </c>
      <c r="F1158">
        <v>0</v>
      </c>
      <c r="G1158" s="4">
        <v>17.12497106</v>
      </c>
      <c r="H1158">
        <v>746058</v>
      </c>
      <c r="I1158">
        <v>24328</v>
      </c>
      <c r="J1158">
        <f t="shared" si="39"/>
        <v>37150.390190357641</v>
      </c>
      <c r="K1158" s="3">
        <v>6.26</v>
      </c>
      <c r="L1158" s="8">
        <f t="shared" si="40"/>
        <v>9.5594147727572683</v>
      </c>
      <c r="M1158" s="13">
        <f>N1158*N1159*N1160*N1161*N1162*N1163*N1164*N1165*N1166*N1167*N1168*N1169*N1170*N1171*N1172*N1173*N1174*N1175*N1176*N1177</f>
        <v>1.5270630627407777</v>
      </c>
      <c r="N1158" s="5">
        <v>1.015523</v>
      </c>
      <c r="O1158">
        <v>1.252</v>
      </c>
      <c r="P1158">
        <v>2.0790000000000002</v>
      </c>
      <c r="Q1158">
        <v>0</v>
      </c>
      <c r="R1158" s="11">
        <v>0</v>
      </c>
      <c r="S1158" s="11">
        <v>0</v>
      </c>
      <c r="T1158" s="9">
        <v>0</v>
      </c>
      <c r="U1158">
        <v>0</v>
      </c>
      <c r="V1158" s="6">
        <v>0</v>
      </c>
      <c r="W1158" s="6">
        <v>0</v>
      </c>
      <c r="X1158">
        <v>0</v>
      </c>
      <c r="Y1158">
        <f>VLOOKUP(C1158,Sheet1!$A$1:$H$52,8, FALSE)</f>
        <v>167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1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</row>
    <row r="1159" spans="1:105" ht="15" x14ac:dyDescent="0.25">
      <c r="A1159">
        <v>1999</v>
      </c>
      <c r="B1159">
        <v>46</v>
      </c>
      <c r="C1159" t="s">
        <v>38</v>
      </c>
      <c r="D1159" s="2">
        <v>3.8</v>
      </c>
      <c r="E1159" s="4">
        <v>49.646489000000003</v>
      </c>
      <c r="F1159">
        <v>0</v>
      </c>
      <c r="G1159" s="4">
        <v>17.86406448</v>
      </c>
      <c r="H1159">
        <v>750412</v>
      </c>
      <c r="I1159">
        <v>25327</v>
      </c>
      <c r="J1159">
        <f t="shared" si="39"/>
        <v>38084.736820373058</v>
      </c>
      <c r="K1159" s="3">
        <v>6.35</v>
      </c>
      <c r="L1159" s="8">
        <f t="shared" si="40"/>
        <v>9.5486271097788489</v>
      </c>
      <c r="M1159" s="13">
        <f>N1159*N1160*N1161*N1162*N1163*N1164*N1165*N1166*N1167*N1168*N1169*N1170*N1171*N1172*N1173*N1174*N1175*N1176*N1177</f>
        <v>1.5037208046895825</v>
      </c>
      <c r="N1159" s="5">
        <v>1.0218799999999999</v>
      </c>
      <c r="O1159">
        <v>1.216</v>
      </c>
      <c r="P1159">
        <v>2.4359999999999999</v>
      </c>
      <c r="Q1159">
        <v>0</v>
      </c>
      <c r="R1159" s="11">
        <v>0</v>
      </c>
      <c r="S1159" s="11">
        <v>0</v>
      </c>
      <c r="T1159" s="9">
        <v>0</v>
      </c>
      <c r="U1159">
        <v>0</v>
      </c>
      <c r="V1159" s="6">
        <v>0</v>
      </c>
      <c r="W1159" s="6">
        <v>0</v>
      </c>
      <c r="X1159">
        <v>0</v>
      </c>
      <c r="Y1159">
        <f>VLOOKUP(C1159,Sheet1!$A$1:$H$52,8, FALSE)</f>
        <v>167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1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</row>
    <row r="1160" spans="1:105" ht="15" x14ac:dyDescent="0.25">
      <c r="A1160">
        <v>2000</v>
      </c>
      <c r="B1160">
        <v>46</v>
      </c>
      <c r="C1160" t="s">
        <v>38</v>
      </c>
      <c r="D1160" s="2">
        <v>3.9</v>
      </c>
      <c r="E1160" s="4">
        <v>52.667569</v>
      </c>
      <c r="F1160">
        <v>0</v>
      </c>
      <c r="G1160" s="4">
        <v>18.683332450000002</v>
      </c>
      <c r="H1160">
        <v>755844</v>
      </c>
      <c r="I1160">
        <v>26832</v>
      </c>
      <c r="J1160">
        <f t="shared" si="39"/>
        <v>39483.92828065026</v>
      </c>
      <c r="K1160" s="3">
        <v>6.32</v>
      </c>
      <c r="L1160" s="8">
        <f t="shared" si="40"/>
        <v>9.3000308114829178</v>
      </c>
      <c r="M1160" s="13">
        <f>N1160*N1161*N1162*N1163*N1164*N1165*N1166*N1167*N1168*N1169*N1170*N1171*N1172*N1173*N1174*N1175*N1176*N1177</f>
        <v>1.4715238625764109</v>
      </c>
      <c r="N1160" s="5">
        <v>1.0337689999999999</v>
      </c>
      <c r="O1160">
        <v>1.2</v>
      </c>
      <c r="P1160">
        <v>4.2939999999999996</v>
      </c>
      <c r="Q1160">
        <v>0</v>
      </c>
      <c r="R1160" s="11">
        <v>0</v>
      </c>
      <c r="S1160" s="11">
        <v>0</v>
      </c>
      <c r="T1160" s="9">
        <v>0</v>
      </c>
      <c r="U1160">
        <v>0</v>
      </c>
      <c r="V1160" s="6">
        <v>0</v>
      </c>
      <c r="W1160" s="6">
        <v>0</v>
      </c>
      <c r="X1160">
        <v>0</v>
      </c>
      <c r="Y1160">
        <f>VLOOKUP(C1160,Sheet1!$A$1:$H$52,8, FALSE)</f>
        <v>167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1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</row>
    <row r="1161" spans="1:105" ht="15" x14ac:dyDescent="0.25">
      <c r="A1161">
        <v>2001</v>
      </c>
      <c r="B1161">
        <v>46</v>
      </c>
      <c r="C1161" t="s">
        <v>38</v>
      </c>
      <c r="D1161" s="2">
        <v>3.9</v>
      </c>
      <c r="E1161" s="4">
        <v>57.678989000000001</v>
      </c>
      <c r="F1161">
        <v>0</v>
      </c>
      <c r="G1161" s="4">
        <v>17.712167489999999</v>
      </c>
      <c r="H1161">
        <v>757972</v>
      </c>
      <c r="I1161">
        <v>27637</v>
      </c>
      <c r="J1161">
        <f t="shared" si="39"/>
        <v>39340.031467401583</v>
      </c>
      <c r="K1161" s="3">
        <v>6.35</v>
      </c>
      <c r="L1161" s="8">
        <f t="shared" si="40"/>
        <v>9.0389405441256301</v>
      </c>
      <c r="M1161" s="13">
        <f>N1161*N1162*N1163*N1164*N1165*N1166*N1167*N1168*N1169*N1170*N1171*N1172*N1173*N1174*N1175*N1176*N1177</f>
        <v>1.423455203799312</v>
      </c>
      <c r="N1161" s="5">
        <v>1.028262</v>
      </c>
      <c r="O1161">
        <v>1.232</v>
      </c>
      <c r="P1161">
        <v>3.726</v>
      </c>
      <c r="Q1161">
        <v>0</v>
      </c>
      <c r="R1161" s="11">
        <v>0</v>
      </c>
      <c r="S1161" s="11">
        <v>0</v>
      </c>
      <c r="T1161" s="9">
        <v>0</v>
      </c>
      <c r="U1161">
        <v>0</v>
      </c>
      <c r="V1161" s="6">
        <v>0</v>
      </c>
      <c r="W1161" s="6">
        <v>0</v>
      </c>
      <c r="X1161">
        <v>0</v>
      </c>
      <c r="Y1161">
        <f>VLOOKUP(C1161,Sheet1!$A$1:$H$52,8, FALSE)</f>
        <v>167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1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1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</row>
    <row r="1162" spans="1:105" ht="15" x14ac:dyDescent="0.25">
      <c r="A1162">
        <v>2002</v>
      </c>
      <c r="B1162">
        <v>46</v>
      </c>
      <c r="C1162" t="s">
        <v>38</v>
      </c>
      <c r="D1162" s="2">
        <v>3.4</v>
      </c>
      <c r="E1162" s="4">
        <v>54.731231999999999</v>
      </c>
      <c r="F1162">
        <v>0</v>
      </c>
      <c r="G1162" s="4">
        <v>18.105811639999999</v>
      </c>
      <c r="H1162">
        <v>760020</v>
      </c>
      <c r="I1162">
        <v>27552</v>
      </c>
      <c r="J1162">
        <f t="shared" si="39"/>
        <v>38141.09417160086</v>
      </c>
      <c r="K1162" s="3">
        <v>6.26</v>
      </c>
      <c r="L1162" s="8">
        <f t="shared" si="40"/>
        <v>8.6659135276648307</v>
      </c>
      <c r="M1162" s="13">
        <f>N1162*N1163*N1164*N1165*N1166*N1167*N1168*N1169*N1170*N1171*N1172*N1173*N1174*N1175*N1176*N1177</f>
        <v>1.3843312344512508</v>
      </c>
      <c r="N1162" s="5">
        <v>1.01586</v>
      </c>
      <c r="O1162">
        <v>1.25</v>
      </c>
      <c r="P1162">
        <v>3.73</v>
      </c>
      <c r="Q1162">
        <v>0</v>
      </c>
      <c r="R1162" s="11">
        <v>0</v>
      </c>
      <c r="S1162" s="11">
        <v>0</v>
      </c>
      <c r="T1162" s="9">
        <v>0</v>
      </c>
      <c r="U1162">
        <v>0</v>
      </c>
      <c r="V1162" s="6">
        <v>0</v>
      </c>
      <c r="W1162" s="6">
        <v>0</v>
      </c>
      <c r="X1162">
        <v>0</v>
      </c>
      <c r="Y1162">
        <f>VLOOKUP(C1162,Sheet1!$A$1:$H$52,8, FALSE)</f>
        <v>167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1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</row>
    <row r="1163" spans="1:105" ht="15" x14ac:dyDescent="0.25">
      <c r="A1163">
        <v>2003</v>
      </c>
      <c r="B1163">
        <v>46</v>
      </c>
      <c r="C1163" t="s">
        <v>38</v>
      </c>
      <c r="D1163" s="2">
        <v>3.7</v>
      </c>
      <c r="E1163" s="4">
        <v>53.301310000000001</v>
      </c>
      <c r="F1163">
        <v>0</v>
      </c>
      <c r="G1163" s="4">
        <v>17.895844960000002</v>
      </c>
      <c r="H1163">
        <v>763729</v>
      </c>
      <c r="I1163">
        <v>29972</v>
      </c>
      <c r="J1163">
        <f t="shared" si="39"/>
        <v>40843.399443794289</v>
      </c>
      <c r="K1163" s="3">
        <v>6.35</v>
      </c>
      <c r="L1163" s="8">
        <f t="shared" si="40"/>
        <v>8.6532625940242145</v>
      </c>
      <c r="M1163" s="13">
        <f>N1163*N1164*N1165*N1166*N1167*N1168*N1169*N1170*N1171*N1172*N1173*N1174*N1175*N1176*N1177</f>
        <v>1.3627185187439708</v>
      </c>
      <c r="N1163" s="5">
        <v>1.0227010000000001</v>
      </c>
      <c r="O1163">
        <v>1.28</v>
      </c>
      <c r="P1163">
        <v>4.66</v>
      </c>
      <c r="Q1163">
        <v>0</v>
      </c>
      <c r="R1163" s="11">
        <v>0</v>
      </c>
      <c r="S1163" s="11">
        <v>0</v>
      </c>
      <c r="T1163" s="9">
        <v>0</v>
      </c>
      <c r="U1163">
        <v>0</v>
      </c>
      <c r="V1163" s="6">
        <v>0</v>
      </c>
      <c r="W1163" s="6">
        <v>0</v>
      </c>
      <c r="X1163">
        <v>0</v>
      </c>
      <c r="Y1163">
        <f>VLOOKUP(C1163,Sheet1!$A$1:$H$52,8, FALSE)</f>
        <v>167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1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</row>
    <row r="1164" spans="1:105" ht="15" x14ac:dyDescent="0.25">
      <c r="A1164">
        <v>2004</v>
      </c>
      <c r="B1164">
        <v>46</v>
      </c>
      <c r="C1164" t="s">
        <v>38</v>
      </c>
      <c r="D1164" s="2">
        <v>3.9</v>
      </c>
      <c r="E1164" s="4">
        <v>53.139448000000002</v>
      </c>
      <c r="F1164">
        <v>0</v>
      </c>
      <c r="G1164" s="4">
        <v>17.846780030000001</v>
      </c>
      <c r="H1164">
        <v>770396</v>
      </c>
      <c r="I1164">
        <v>31904</v>
      </c>
      <c r="J1164">
        <f t="shared" si="39"/>
        <v>42511.126538458098</v>
      </c>
      <c r="K1164" s="3">
        <v>6.44</v>
      </c>
      <c r="L1164" s="8">
        <f t="shared" si="40"/>
        <v>8.5811075384801327</v>
      </c>
      <c r="M1164" s="13">
        <f>N1164*N1165*N1166*N1167*N1168*N1169*N1170*N1171*N1172*N1173*N1174*N1175*N1176*N1177</f>
        <v>1.332470114670828</v>
      </c>
      <c r="N1164" s="5">
        <v>1.026772</v>
      </c>
      <c r="O1164">
        <v>1.36</v>
      </c>
      <c r="P1164">
        <v>4.7300000000000004</v>
      </c>
      <c r="Q1164">
        <v>0</v>
      </c>
      <c r="R1164" s="11">
        <v>0</v>
      </c>
      <c r="S1164" s="11">
        <v>0</v>
      </c>
      <c r="T1164" s="9">
        <v>0</v>
      </c>
      <c r="U1164">
        <v>0</v>
      </c>
      <c r="V1164" s="6">
        <v>0</v>
      </c>
      <c r="W1164" s="6">
        <v>0</v>
      </c>
      <c r="X1164">
        <v>0</v>
      </c>
      <c r="Y1164">
        <f>VLOOKUP(C1164,Sheet1!$A$1:$H$52,8, FALSE)</f>
        <v>167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1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</row>
    <row r="1165" spans="1:105" ht="15" x14ac:dyDescent="0.25">
      <c r="A1165">
        <v>2005</v>
      </c>
      <c r="B1165">
        <v>46</v>
      </c>
      <c r="C1165" t="s">
        <v>38</v>
      </c>
      <c r="D1165" s="2">
        <v>3.3</v>
      </c>
      <c r="E1165" s="4">
        <v>51.050665000000002</v>
      </c>
      <c r="F1165">
        <v>1</v>
      </c>
      <c r="G1165" s="4">
        <v>17.089391200000001</v>
      </c>
      <c r="H1165">
        <v>775493</v>
      </c>
      <c r="I1165">
        <v>33672</v>
      </c>
      <c r="J1165">
        <f t="shared" si="39"/>
        <v>43697.075593409383</v>
      </c>
      <c r="K1165" s="3">
        <v>6.6</v>
      </c>
      <c r="L1165" s="8">
        <f t="shared" si="40"/>
        <v>8.5650005617872988</v>
      </c>
      <c r="M1165" s="13">
        <f>N1165*N1166*N1167*N1168*N1169*N1170*N1171*N1172*N1173*N1174*N1175*N1176*N1177</f>
        <v>1.2977273578465605</v>
      </c>
      <c r="N1165" s="5">
        <v>1.033927</v>
      </c>
      <c r="O1165">
        <v>1.54</v>
      </c>
      <c r="P1165">
        <v>7.06</v>
      </c>
      <c r="Q1165">
        <v>0</v>
      </c>
      <c r="R1165" s="11">
        <v>0</v>
      </c>
      <c r="S1165" s="11">
        <v>0</v>
      </c>
      <c r="T1165" s="9">
        <v>0</v>
      </c>
      <c r="U1165">
        <v>0</v>
      </c>
      <c r="V1165" s="6">
        <v>0</v>
      </c>
      <c r="W1165" s="6">
        <v>0</v>
      </c>
      <c r="X1165">
        <v>0</v>
      </c>
      <c r="Y1165">
        <f>VLOOKUP(C1165,Sheet1!$A$1:$H$52,8, FALSE)</f>
        <v>167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1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1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</row>
    <row r="1166" spans="1:105" ht="15" x14ac:dyDescent="0.25">
      <c r="A1166">
        <v>2006</v>
      </c>
      <c r="B1166">
        <v>46</v>
      </c>
      <c r="C1166" t="s">
        <v>38</v>
      </c>
      <c r="D1166" s="2">
        <v>3.5</v>
      </c>
      <c r="E1166" s="4">
        <v>49.777929</v>
      </c>
      <c r="F1166">
        <v>1</v>
      </c>
      <c r="G1166" s="4">
        <v>17.0330154</v>
      </c>
      <c r="H1166">
        <v>783033</v>
      </c>
      <c r="I1166">
        <v>35177</v>
      </c>
      <c r="J1166">
        <f t="shared" si="39"/>
        <v>44152.203460175093</v>
      </c>
      <c r="K1166" s="3">
        <v>6.7</v>
      </c>
      <c r="L1166" s="8">
        <f t="shared" si="40"/>
        <v>8.4094653660964021</v>
      </c>
      <c r="M1166" s="13">
        <f>N1166*N1167*N1168*N1169*N1170*N1171*N1172*N1173*N1174*N1175*N1176*N1177</f>
        <v>1.2551440844920003</v>
      </c>
      <c r="N1166" s="5">
        <v>1.032259</v>
      </c>
      <c r="O1166">
        <v>1.69</v>
      </c>
      <c r="P1166">
        <v>7.85</v>
      </c>
      <c r="Q1166">
        <v>0</v>
      </c>
      <c r="R1166" s="11">
        <v>0</v>
      </c>
      <c r="S1166" s="11">
        <v>0</v>
      </c>
      <c r="T1166" s="9">
        <v>0</v>
      </c>
      <c r="U1166">
        <v>0</v>
      </c>
      <c r="V1166" s="6">
        <v>0</v>
      </c>
      <c r="W1166" s="6">
        <v>0</v>
      </c>
      <c r="X1166">
        <v>0</v>
      </c>
      <c r="Y1166">
        <f>VLOOKUP(C1166,Sheet1!$A$1:$H$52,8, FALSE)</f>
        <v>167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1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1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</row>
    <row r="1167" spans="1:105" ht="15" x14ac:dyDescent="0.25">
      <c r="A1167">
        <v>2007</v>
      </c>
      <c r="B1167">
        <v>46</v>
      </c>
      <c r="C1167" t="s">
        <v>38</v>
      </c>
      <c r="D1167" s="2">
        <v>3</v>
      </c>
      <c r="E1167" s="4">
        <v>50.518042999999999</v>
      </c>
      <c r="F1167">
        <v>2</v>
      </c>
      <c r="G1167" s="4">
        <v>17.482559609999999</v>
      </c>
      <c r="H1167">
        <v>791623</v>
      </c>
      <c r="I1167">
        <v>38661</v>
      </c>
      <c r="J1167">
        <f t="shared" si="39"/>
        <v>47008.672678606068</v>
      </c>
      <c r="K1167" s="3">
        <v>6.89</v>
      </c>
      <c r="L1167" s="8">
        <f t="shared" si="40"/>
        <v>8.3776869391789095</v>
      </c>
      <c r="M1167" s="13">
        <f>N1167*N1168*N1169*N1170*N1171*N1172*N1173*N1174*N1175*N1176*N1177</f>
        <v>1.21591972992437</v>
      </c>
      <c r="N1167" s="5">
        <v>1.028527</v>
      </c>
      <c r="O1167">
        <v>1.77</v>
      </c>
      <c r="P1167">
        <v>8.64</v>
      </c>
      <c r="Q1167">
        <v>0</v>
      </c>
      <c r="R1167" s="11">
        <v>0</v>
      </c>
      <c r="S1167" s="11">
        <v>0</v>
      </c>
      <c r="T1167" s="9">
        <v>0</v>
      </c>
      <c r="U1167">
        <v>0</v>
      </c>
      <c r="V1167" s="6">
        <v>0</v>
      </c>
      <c r="W1167" s="6">
        <v>0</v>
      </c>
      <c r="X1167">
        <v>0</v>
      </c>
      <c r="Y1167">
        <f>VLOOKUP(C1167,Sheet1!$A$1:$H$52,8, FALSE)</f>
        <v>167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1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</row>
    <row r="1168" spans="1:105" ht="15" x14ac:dyDescent="0.25">
      <c r="A1168">
        <v>2008</v>
      </c>
      <c r="B1168">
        <v>46</v>
      </c>
      <c r="C1168" t="s">
        <v>38</v>
      </c>
      <c r="D1168" s="2">
        <v>3.9</v>
      </c>
      <c r="E1168" s="4">
        <v>49.330010999999999</v>
      </c>
      <c r="F1168">
        <v>2</v>
      </c>
      <c r="G1168" s="4">
        <v>18.708483869999998</v>
      </c>
      <c r="H1168">
        <v>799124</v>
      </c>
      <c r="I1168">
        <v>40909</v>
      </c>
      <c r="J1168">
        <f t="shared" si="39"/>
        <v>48362.42532425114</v>
      </c>
      <c r="K1168" s="3">
        <v>7.14</v>
      </c>
      <c r="L1168" s="8">
        <f t="shared" si="40"/>
        <v>8.440874057423871</v>
      </c>
      <c r="M1168" s="13">
        <f>N1168*N1169*N1170*N1171*N1172*N1173*N1174*N1175*N1176*N1177</f>
        <v>1.1821952461377971</v>
      </c>
      <c r="N1168" s="5">
        <v>1.0383910000000001</v>
      </c>
      <c r="O1168">
        <v>2.0699999999999998</v>
      </c>
      <c r="P1168">
        <v>13.62</v>
      </c>
      <c r="Q1168">
        <v>0</v>
      </c>
      <c r="R1168" s="11">
        <v>0</v>
      </c>
      <c r="S1168" s="11">
        <v>0</v>
      </c>
      <c r="T1168" s="9">
        <v>0</v>
      </c>
      <c r="U1168">
        <v>1</v>
      </c>
      <c r="V1168" s="6">
        <v>10</v>
      </c>
      <c r="W1168" s="6">
        <f>V1168/AVERAGE(D1150:D1167)</f>
        <v>2.9950083194675541</v>
      </c>
      <c r="X1168" s="7">
        <v>3</v>
      </c>
      <c r="Y1168">
        <f>VLOOKUP(C1168,Sheet1!$A$1:$H$52,8, FALSE)</f>
        <v>167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1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1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</row>
    <row r="1169" spans="1:105" ht="15" x14ac:dyDescent="0.25">
      <c r="A1169">
        <v>2009</v>
      </c>
      <c r="B1169">
        <v>46</v>
      </c>
      <c r="C1169" t="s">
        <v>38</v>
      </c>
      <c r="D1169" s="2">
        <v>3.4</v>
      </c>
      <c r="E1169" s="4">
        <v>45.235066000000003</v>
      </c>
      <c r="F1169">
        <v>2</v>
      </c>
      <c r="G1169" s="4">
        <v>18.21997829</v>
      </c>
      <c r="H1169">
        <v>807067</v>
      </c>
      <c r="I1169">
        <v>39395</v>
      </c>
      <c r="J1169">
        <f t="shared" si="39"/>
        <v>44850.717814001197</v>
      </c>
      <c r="K1169" s="3">
        <v>7.39</v>
      </c>
      <c r="L1169" s="8">
        <f t="shared" si="40"/>
        <v>8.4134231411465628</v>
      </c>
      <c r="M1169" s="13">
        <f>N1169*N1170*N1171*N1172*N1173*N1174*N1175*N1176*N1177</f>
        <v>1.1384875698439192</v>
      </c>
      <c r="N1169" s="5">
        <v>0.99644500000000003</v>
      </c>
      <c r="O1169">
        <v>2.21</v>
      </c>
      <c r="P1169">
        <v>8.98</v>
      </c>
      <c r="Q1169">
        <v>0</v>
      </c>
      <c r="R1169" s="11">
        <v>0</v>
      </c>
      <c r="S1169" s="11">
        <v>0</v>
      </c>
      <c r="T1169" s="9">
        <v>0</v>
      </c>
      <c r="U1169">
        <v>1</v>
      </c>
      <c r="V1169" s="6">
        <v>10</v>
      </c>
      <c r="W1169" s="6">
        <v>2.9950083194675541</v>
      </c>
      <c r="X1169" s="7">
        <v>3</v>
      </c>
      <c r="Y1169">
        <f>VLOOKUP(C1169,Sheet1!$A$1:$H$52,8, FALSE)</f>
        <v>167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1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</row>
    <row r="1170" spans="1:105" ht="15" x14ac:dyDescent="0.25">
      <c r="A1170">
        <v>2010</v>
      </c>
      <c r="B1170">
        <v>46</v>
      </c>
      <c r="C1170" t="s">
        <v>38</v>
      </c>
      <c r="D1170" s="2">
        <v>3.6</v>
      </c>
      <c r="E1170" s="4">
        <v>42.168216000000001</v>
      </c>
      <c r="F1170">
        <v>2</v>
      </c>
      <c r="G1170" s="4">
        <v>18.443168289999999</v>
      </c>
      <c r="H1170">
        <v>816166</v>
      </c>
      <c r="I1170">
        <v>41163</v>
      </c>
      <c r="J1170">
        <f t="shared" si="39"/>
        <v>47030.758182825186</v>
      </c>
      <c r="K1170" s="3">
        <v>7.82</v>
      </c>
      <c r="L1170" s="8">
        <f t="shared" si="40"/>
        <v>8.9347357818840454</v>
      </c>
      <c r="M1170" s="13">
        <f>N1170*N1171*N1172*N1173*N1174*N1175*N1176*N1177</f>
        <v>1.1425493327217449</v>
      </c>
      <c r="N1170" s="5">
        <v>1.0164</v>
      </c>
      <c r="O1170">
        <v>2.27</v>
      </c>
      <c r="P1170">
        <v>12.57</v>
      </c>
      <c r="Q1170">
        <v>0</v>
      </c>
      <c r="R1170" s="11">
        <v>0</v>
      </c>
      <c r="S1170" s="11">
        <v>0</v>
      </c>
      <c r="T1170" s="9">
        <v>0</v>
      </c>
      <c r="U1170">
        <v>1</v>
      </c>
      <c r="V1170" s="6">
        <v>10</v>
      </c>
      <c r="W1170" s="6">
        <v>2.9950083194675541</v>
      </c>
      <c r="X1170" s="7">
        <v>3</v>
      </c>
      <c r="Y1170">
        <f>VLOOKUP(C1170,Sheet1!$A$1:$H$52,8, FALSE)</f>
        <v>167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1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1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</row>
    <row r="1171" spans="1:105" ht="15" x14ac:dyDescent="0.25">
      <c r="A1171">
        <v>2011</v>
      </c>
      <c r="B1171">
        <v>46</v>
      </c>
      <c r="C1171" t="s">
        <v>38</v>
      </c>
      <c r="D1171" s="2">
        <v>2.9</v>
      </c>
      <c r="E1171" s="4">
        <v>38.986058</v>
      </c>
      <c r="F1171">
        <v>2</v>
      </c>
      <c r="G1171" s="4">
        <v>17.716581479999999</v>
      </c>
      <c r="H1171">
        <v>823579</v>
      </c>
      <c r="I1171">
        <v>44612</v>
      </c>
      <c r="J1171">
        <f t="shared" si="39"/>
        <v>50148.967760116575</v>
      </c>
      <c r="K1171" s="3">
        <v>8.0500000000000007</v>
      </c>
      <c r="L1171" s="8">
        <f t="shared" si="40"/>
        <v>9.0491166159091367</v>
      </c>
      <c r="M1171" s="13">
        <f>N1171*N1172*N1173*N1174*N1175*N1176*N1177</f>
        <v>1.1241138653303275</v>
      </c>
      <c r="N1171" s="5">
        <v>1.031568</v>
      </c>
      <c r="O1171">
        <v>2.39</v>
      </c>
      <c r="P1171">
        <v>18.350000000000001</v>
      </c>
      <c r="Q1171">
        <v>0</v>
      </c>
      <c r="R1171" s="11">
        <v>0</v>
      </c>
      <c r="S1171" s="11">
        <v>0</v>
      </c>
      <c r="T1171" s="9">
        <v>0</v>
      </c>
      <c r="U1171">
        <v>1</v>
      </c>
      <c r="V1171" s="6">
        <v>10</v>
      </c>
      <c r="W1171" s="6">
        <v>2.9950083194675541</v>
      </c>
      <c r="X1171" s="7">
        <v>3</v>
      </c>
      <c r="Y1171">
        <f>VLOOKUP(C1171,Sheet1!$A$1:$H$52,8, FALSE)</f>
        <v>167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1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</row>
    <row r="1172" spans="1:105" ht="15" x14ac:dyDescent="0.25">
      <c r="A1172">
        <v>2012</v>
      </c>
      <c r="B1172">
        <v>46</v>
      </c>
      <c r="C1172" t="s">
        <v>38</v>
      </c>
      <c r="D1172" s="2">
        <v>3.2</v>
      </c>
      <c r="E1172" s="4">
        <v>40.919240000000002</v>
      </c>
      <c r="F1172">
        <v>2</v>
      </c>
      <c r="G1172" s="4">
        <v>17.949251490000002</v>
      </c>
      <c r="H1172">
        <v>833566</v>
      </c>
      <c r="I1172">
        <v>45179</v>
      </c>
      <c r="J1172">
        <f t="shared" si="39"/>
        <v>49232.17889829741</v>
      </c>
      <c r="K1172" s="3">
        <v>8.49</v>
      </c>
      <c r="L1172" s="8">
        <f t="shared" si="40"/>
        <v>9.2516699981527921</v>
      </c>
      <c r="M1172" s="13">
        <f>N1172*N1173*N1174*N1175*N1176*N1177</f>
        <v>1.0897137807011534</v>
      </c>
      <c r="N1172" s="5">
        <v>1.0206930000000001</v>
      </c>
      <c r="O1172">
        <v>2.38</v>
      </c>
      <c r="P1172">
        <v>21.03</v>
      </c>
      <c r="Q1172">
        <v>0</v>
      </c>
      <c r="R1172" s="11">
        <v>0</v>
      </c>
      <c r="S1172" s="11">
        <v>0</v>
      </c>
      <c r="T1172" s="9">
        <v>0</v>
      </c>
      <c r="U1172">
        <v>1</v>
      </c>
      <c r="V1172" s="6">
        <v>10</v>
      </c>
      <c r="W1172" s="6">
        <v>2.9950083194675541</v>
      </c>
      <c r="X1172" s="7">
        <v>3</v>
      </c>
      <c r="Y1172">
        <f>VLOOKUP(C1172,Sheet1!$A$1:$H$52,8, FALSE)</f>
        <v>167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1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1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</row>
    <row r="1173" spans="1:105" ht="15" x14ac:dyDescent="0.25">
      <c r="A1173">
        <v>2013</v>
      </c>
      <c r="B1173">
        <v>46</v>
      </c>
      <c r="C1173" t="s">
        <v>38</v>
      </c>
      <c r="D1173" s="2">
        <v>3.2</v>
      </c>
      <c r="E1173" s="4">
        <v>42.742865999999999</v>
      </c>
      <c r="F1173">
        <v>2</v>
      </c>
      <c r="G1173" s="4">
        <v>18.28079907</v>
      </c>
      <c r="H1173">
        <v>842316</v>
      </c>
      <c r="I1173">
        <v>45243</v>
      </c>
      <c r="J1173">
        <f t="shared" si="39"/>
        <v>48302.39903698986</v>
      </c>
      <c r="K1173" s="3">
        <v>8.86</v>
      </c>
      <c r="L1173" s="8">
        <f t="shared" si="40"/>
        <v>9.4591263945302053</v>
      </c>
      <c r="M1173" s="13">
        <f>N1173*N1174*N1175*N1176*N1177</f>
        <v>1.0676214892246283</v>
      </c>
      <c r="N1173" s="5">
        <v>1.014648</v>
      </c>
      <c r="O1173">
        <v>2.34</v>
      </c>
      <c r="P1173">
        <v>19.260000000000002</v>
      </c>
      <c r="Q1173">
        <v>0</v>
      </c>
      <c r="R1173" s="11">
        <v>0</v>
      </c>
      <c r="S1173" s="11">
        <v>0</v>
      </c>
      <c r="T1173" s="9">
        <v>0</v>
      </c>
      <c r="U1173">
        <v>1</v>
      </c>
      <c r="V1173" s="6">
        <v>10</v>
      </c>
      <c r="W1173" s="6">
        <v>2.9950083194675541</v>
      </c>
      <c r="X1173" s="7">
        <v>3</v>
      </c>
      <c r="Y1173">
        <f>VLOOKUP(C1173,Sheet1!$A$1:$H$52,8, FALSE)</f>
        <v>167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1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1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</row>
    <row r="1174" spans="1:105" ht="15" x14ac:dyDescent="0.25">
      <c r="A1174">
        <v>2014</v>
      </c>
      <c r="B1174">
        <v>46</v>
      </c>
      <c r="C1174" t="s">
        <v>38</v>
      </c>
      <c r="D1174" s="2">
        <v>3</v>
      </c>
      <c r="E1174" s="4">
        <v>41.535761999999998</v>
      </c>
      <c r="F1174">
        <v>2</v>
      </c>
      <c r="G1174" s="4">
        <v>18.18483586</v>
      </c>
      <c r="H1174">
        <v>849129</v>
      </c>
      <c r="I1174">
        <v>46957</v>
      </c>
      <c r="J1174">
        <f t="shared" si="39"/>
        <v>49408.565600603237</v>
      </c>
      <c r="K1174" s="3">
        <v>9.0500000000000007</v>
      </c>
      <c r="L1174" s="8">
        <f t="shared" si="40"/>
        <v>9.5224890577647479</v>
      </c>
      <c r="M1174" s="13">
        <f>N1174*N1175*N1176*N1177</f>
        <v>1.052208735664613</v>
      </c>
      <c r="N1174" s="5">
        <v>1.016222</v>
      </c>
      <c r="O1174">
        <v>2.37</v>
      </c>
      <c r="P1174">
        <v>18.3</v>
      </c>
      <c r="Q1174">
        <v>0</v>
      </c>
      <c r="R1174" s="11">
        <v>0</v>
      </c>
      <c r="S1174" s="11">
        <v>0</v>
      </c>
      <c r="T1174" s="9">
        <v>0</v>
      </c>
      <c r="U1174">
        <v>1</v>
      </c>
      <c r="V1174" s="6">
        <v>10</v>
      </c>
      <c r="W1174" s="6">
        <v>2.9950083194675541</v>
      </c>
      <c r="X1174" s="7">
        <v>3</v>
      </c>
      <c r="Y1174">
        <f>VLOOKUP(C1174,Sheet1!$A$1:$H$52,8, FALSE)</f>
        <v>167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1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1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</row>
    <row r="1175" spans="1:105" ht="15" x14ac:dyDescent="0.25">
      <c r="A1175">
        <v>2015</v>
      </c>
      <c r="B1175">
        <v>46</v>
      </c>
      <c r="C1175" t="s">
        <v>38</v>
      </c>
      <c r="D1175" s="2">
        <v>1.9</v>
      </c>
      <c r="E1175" s="4">
        <v>40.228544999999997</v>
      </c>
      <c r="F1175">
        <v>2</v>
      </c>
      <c r="G1175" s="4">
        <v>16.618911099999998</v>
      </c>
      <c r="H1175">
        <v>853988</v>
      </c>
      <c r="I1175">
        <v>48678</v>
      </c>
      <c r="J1175">
        <f t="shared" si="39"/>
        <v>50401.798853677676</v>
      </c>
      <c r="K1175" s="3">
        <v>9.4700000000000006</v>
      </c>
      <c r="L1175" s="8">
        <f t="shared" si="40"/>
        <v>9.8053542697795226</v>
      </c>
      <c r="M1175" s="13">
        <f>N1175*N1176*N1177</f>
        <v>1.0354122776958312</v>
      </c>
      <c r="N1175" s="5">
        <v>1.0011859999999999</v>
      </c>
      <c r="O1175">
        <v>2.2200000000000002</v>
      </c>
      <c r="P1175">
        <v>9.89</v>
      </c>
      <c r="Q1175">
        <v>0</v>
      </c>
      <c r="R1175" s="11">
        <v>0</v>
      </c>
      <c r="S1175" s="11">
        <v>0</v>
      </c>
      <c r="T1175" s="9">
        <v>0</v>
      </c>
      <c r="U1175">
        <v>1</v>
      </c>
      <c r="V1175" s="6">
        <v>10</v>
      </c>
      <c r="W1175" s="6">
        <v>2.9950083194675541</v>
      </c>
      <c r="X1175" s="7">
        <v>3</v>
      </c>
      <c r="Y1175">
        <f>VLOOKUP(C1175,Sheet1!$A$1:$H$52,8, FALSE)</f>
        <v>167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1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1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</row>
    <row r="1176" spans="1:105" ht="15" x14ac:dyDescent="0.25">
      <c r="A1176">
        <v>2016</v>
      </c>
      <c r="B1176">
        <v>46</v>
      </c>
      <c r="C1176" t="s">
        <v>38</v>
      </c>
      <c r="D1176" s="2">
        <v>2.6</v>
      </c>
      <c r="E1176" s="4">
        <v>40.360380999999997</v>
      </c>
      <c r="F1176">
        <v>2</v>
      </c>
      <c r="G1176" s="4">
        <v>17.267929330000001</v>
      </c>
      <c r="H1176">
        <v>862996</v>
      </c>
      <c r="I1176">
        <v>48724</v>
      </c>
      <c r="J1176">
        <f t="shared" si="39"/>
        <v>50389.665674961187</v>
      </c>
      <c r="K1176" s="3">
        <v>9.83</v>
      </c>
      <c r="L1176" s="8">
        <f t="shared" si="40"/>
        <v>10.16604575947928</v>
      </c>
      <c r="M1176" s="13">
        <f>N1176*N1177</f>
        <v>1.0341857334160001</v>
      </c>
      <c r="N1176" s="5">
        <v>1.012616</v>
      </c>
      <c r="O1176">
        <v>2.11</v>
      </c>
      <c r="P1176">
        <v>8.4499999999999993</v>
      </c>
      <c r="Q1176">
        <v>0</v>
      </c>
      <c r="R1176" s="11">
        <v>0</v>
      </c>
      <c r="S1176" s="11">
        <v>0</v>
      </c>
      <c r="T1176" s="9">
        <v>0</v>
      </c>
      <c r="U1176">
        <v>1</v>
      </c>
      <c r="V1176" s="6">
        <v>10</v>
      </c>
      <c r="W1176" s="6">
        <v>2.9950083194675541</v>
      </c>
      <c r="X1176" s="7">
        <v>3</v>
      </c>
      <c r="Y1176">
        <f>VLOOKUP(C1176,Sheet1!$A$1:$H$52,8, FALSE)</f>
        <v>167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1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1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</row>
    <row r="1177" spans="1:105" ht="15" x14ac:dyDescent="0.25">
      <c r="A1177">
        <v>2017</v>
      </c>
      <c r="B1177">
        <v>46</v>
      </c>
      <c r="C1177" t="s">
        <v>38</v>
      </c>
      <c r="D1177" s="2">
        <v>2.5</v>
      </c>
      <c r="E1177" s="4">
        <v>40.096998999999997</v>
      </c>
      <c r="F1177">
        <v>2</v>
      </c>
      <c r="G1177" s="4">
        <v>16.689950920000001</v>
      </c>
      <c r="H1177">
        <v>872868</v>
      </c>
      <c r="I1177">
        <v>49787</v>
      </c>
      <c r="J1177">
        <f t="shared" si="39"/>
        <v>50847.512886999997</v>
      </c>
      <c r="K1177" s="3">
        <v>10.050000000000001</v>
      </c>
      <c r="L1177" s="8">
        <f t="shared" si="40"/>
        <v>10.264075050000001</v>
      </c>
      <c r="M1177" s="13">
        <f>N1177</f>
        <v>1.021301</v>
      </c>
      <c r="N1177" s="5">
        <v>1.021301</v>
      </c>
      <c r="O1177">
        <v>2.06</v>
      </c>
      <c r="P1177">
        <v>11</v>
      </c>
      <c r="Q1177">
        <v>0</v>
      </c>
      <c r="R1177" s="11">
        <v>0</v>
      </c>
      <c r="S1177" s="11">
        <v>0</v>
      </c>
      <c r="T1177" s="9">
        <v>0</v>
      </c>
      <c r="U1177">
        <v>1</v>
      </c>
      <c r="V1177" s="6">
        <v>10</v>
      </c>
      <c r="W1177" s="6">
        <v>2.9950083194675541</v>
      </c>
      <c r="X1177" s="7">
        <v>3</v>
      </c>
      <c r="Y1177">
        <f>VLOOKUP(C1177,Sheet1!$A$1:$H$52,8, FALSE)</f>
        <v>167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1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</row>
    <row r="1178" spans="1:105" ht="15" x14ac:dyDescent="0.25">
      <c r="A1178">
        <v>1990</v>
      </c>
      <c r="B1178">
        <v>47</v>
      </c>
      <c r="C1178" t="s">
        <v>39</v>
      </c>
      <c r="D1178" s="2">
        <v>47.6</v>
      </c>
      <c r="E1178" s="4">
        <v>61.629531</v>
      </c>
      <c r="F1178">
        <v>0</v>
      </c>
      <c r="G1178" s="4">
        <v>21.337871419999999</v>
      </c>
      <c r="H1178">
        <v>4894492</v>
      </c>
      <c r="I1178">
        <v>16709</v>
      </c>
      <c r="J1178">
        <f t="shared" si="39"/>
        <v>31346.601603050163</v>
      </c>
      <c r="K1178" s="3">
        <v>5.31</v>
      </c>
      <c r="L1178" s="8">
        <f t="shared" si="40"/>
        <v>9.961724490525846</v>
      </c>
      <c r="M1178" s="13">
        <f>N1178*N1179*N1180*N1181*N1182*N1183*N1184*N1185*N1186*N1187*N1188*N1189*N1190*N1191*N1192*N1193*N1194*N1195*N1196*N1197*N1198*N1199*N1200*N1201*N1202*N1203*N1204*N1205</f>
        <v>1.8760309775001593</v>
      </c>
      <c r="N1178" s="5">
        <v>1</v>
      </c>
      <c r="O1178">
        <v>1.4550000000000001</v>
      </c>
      <c r="P1178">
        <v>3.319</v>
      </c>
      <c r="Q1178">
        <v>0</v>
      </c>
      <c r="R1178" s="11">
        <v>0</v>
      </c>
      <c r="S1178" s="11">
        <v>0</v>
      </c>
      <c r="T1178" s="9">
        <v>0</v>
      </c>
      <c r="U1178">
        <v>0</v>
      </c>
      <c r="V1178" s="6">
        <v>0</v>
      </c>
      <c r="W1178" s="6">
        <v>0</v>
      </c>
      <c r="X1178">
        <v>0</v>
      </c>
      <c r="Y1178">
        <f>VLOOKUP(C1178,Sheet1!$A$1:$H$52,8, FALSE)</f>
        <v>12</v>
      </c>
      <c r="Z1178">
        <v>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1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</row>
    <row r="1179" spans="1:105" ht="15" x14ac:dyDescent="0.25">
      <c r="A1179">
        <v>1991</v>
      </c>
      <c r="B1179">
        <v>47</v>
      </c>
      <c r="C1179" t="s">
        <v>39</v>
      </c>
      <c r="D1179" s="2">
        <v>44.7</v>
      </c>
      <c r="E1179" s="4">
        <v>59.515849000000003</v>
      </c>
      <c r="F1179">
        <v>0</v>
      </c>
      <c r="G1179" s="4">
        <v>20.112929940000001</v>
      </c>
      <c r="H1179">
        <v>4966587</v>
      </c>
      <c r="I1179">
        <v>17318</v>
      </c>
      <c r="J1179">
        <f t="shared" si="39"/>
        <v>32489.104468347759</v>
      </c>
      <c r="K1179" s="3">
        <v>5.21</v>
      </c>
      <c r="L1179" s="8">
        <f t="shared" si="40"/>
        <v>9.7741213927758306</v>
      </c>
      <c r="M1179" s="14">
        <f>N1179*N1180*N1181*N1182*N1183*N1184*N1185*N1186*N1187*N1188*N1189*N1190*N1191*N1192*N1193*N1194*N1195*N1196*N1197*N1198*N1199*N1200*N1201*N1202*N1203*N1204*N1205</f>
        <v>1.8760309775001593</v>
      </c>
      <c r="N1179" s="5">
        <v>1.0423500000000001</v>
      </c>
      <c r="O1179">
        <v>1.4470000000000001</v>
      </c>
      <c r="P1179">
        <v>2.4649999999999999</v>
      </c>
      <c r="Q1179">
        <v>0</v>
      </c>
      <c r="R1179" s="11">
        <v>0</v>
      </c>
      <c r="S1179" s="11">
        <v>0</v>
      </c>
      <c r="T1179" s="9">
        <v>0</v>
      </c>
      <c r="U1179">
        <v>0</v>
      </c>
      <c r="V1179" s="6">
        <v>0</v>
      </c>
      <c r="W1179" s="6">
        <v>0</v>
      </c>
      <c r="X1179">
        <v>0</v>
      </c>
      <c r="Y1179">
        <f>VLOOKUP(C1179,Sheet1!$A$1:$H$52,8, FALSE)</f>
        <v>12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1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</row>
    <row r="1180" spans="1:105" ht="15" x14ac:dyDescent="0.25">
      <c r="A1180">
        <v>1992</v>
      </c>
      <c r="B1180">
        <v>47</v>
      </c>
      <c r="C1180" t="s">
        <v>39</v>
      </c>
      <c r="D1180" s="2">
        <v>47.1</v>
      </c>
      <c r="E1180" s="4">
        <v>60.716334000000003</v>
      </c>
      <c r="F1180">
        <v>0</v>
      </c>
      <c r="G1180" s="4">
        <v>20.846081550000001</v>
      </c>
      <c r="H1180">
        <v>5049742</v>
      </c>
      <c r="I1180">
        <v>18625</v>
      </c>
      <c r="J1180">
        <f t="shared" si="39"/>
        <v>33521.443810563127</v>
      </c>
      <c r="K1180" s="3">
        <v>5.21</v>
      </c>
      <c r="L1180" s="8">
        <f t="shared" si="40"/>
        <v>9.3770052216394024</v>
      </c>
      <c r="M1180" s="13">
        <f>N1180*N1181*N1182*N1183*N1184*N1185*N1186*N1187*N1188*N1189*N1190*N1191*N1192*N1193*N1194*N1195*N1196*N1197*N1198*N1199*N1200*N1201*N1202*N1203*N1204*N1205</f>
        <v>1.799809063654396</v>
      </c>
      <c r="N1180" s="5">
        <v>1.0302880000000001</v>
      </c>
      <c r="O1180">
        <v>1.4119999999999999</v>
      </c>
      <c r="P1180">
        <v>2.4750000000000001</v>
      </c>
      <c r="Q1180">
        <v>0</v>
      </c>
      <c r="R1180" s="11">
        <v>0</v>
      </c>
      <c r="S1180" s="11">
        <v>0</v>
      </c>
      <c r="T1180" s="9">
        <v>0</v>
      </c>
      <c r="U1180">
        <v>0</v>
      </c>
      <c r="V1180" s="6">
        <v>0</v>
      </c>
      <c r="W1180" s="6">
        <v>0</v>
      </c>
      <c r="X1180">
        <v>0</v>
      </c>
      <c r="Y1180">
        <f>VLOOKUP(C1180,Sheet1!$A$1:$H$52,8, FALSE)</f>
        <v>12</v>
      </c>
      <c r="Z1180">
        <v>0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1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</row>
    <row r="1181" spans="1:105" ht="15" x14ac:dyDescent="0.25">
      <c r="A1181">
        <v>1993</v>
      </c>
      <c r="B1181">
        <v>47</v>
      </c>
      <c r="C1181" t="s">
        <v>39</v>
      </c>
      <c r="D1181" s="2">
        <v>55.7</v>
      </c>
      <c r="E1181" s="4">
        <v>67.960491000000005</v>
      </c>
      <c r="F1181">
        <v>0</v>
      </c>
      <c r="G1181" s="4">
        <v>22.596704590000002</v>
      </c>
      <c r="H1181">
        <v>5137584</v>
      </c>
      <c r="I1181">
        <v>19482</v>
      </c>
      <c r="J1181">
        <f t="shared" si="39"/>
        <v>34033.086067308293</v>
      </c>
      <c r="K1181" s="3">
        <v>5.22</v>
      </c>
      <c r="L1181" s="8">
        <f t="shared" si="40"/>
        <v>9.1188127128297563</v>
      </c>
      <c r="M1181" s="13">
        <f>N1181*N1182*N1183*N1184*N1185*N1186*N1187*N1188*N1189*N1190*N1191*N1192*N1193*N1194*N1195*N1196*N1197*N1198*N1199*N1200*N1201*N1202*N1203*N1204*N1205</f>
        <v>1.7468989871321372</v>
      </c>
      <c r="N1181" s="5">
        <v>1.029517</v>
      </c>
      <c r="O1181">
        <v>1.385</v>
      </c>
      <c r="P1181">
        <v>2.3620000000000001</v>
      </c>
      <c r="Q1181">
        <v>0</v>
      </c>
      <c r="R1181" s="11">
        <v>0</v>
      </c>
      <c r="S1181" s="11">
        <v>0</v>
      </c>
      <c r="T1181" s="9">
        <v>0</v>
      </c>
      <c r="U1181">
        <v>0</v>
      </c>
      <c r="V1181" s="6">
        <v>0</v>
      </c>
      <c r="W1181" s="6">
        <v>0</v>
      </c>
      <c r="X1181">
        <v>0</v>
      </c>
      <c r="Y1181">
        <f>VLOOKUP(C1181,Sheet1!$A$1:$H$52,8, FALSE)</f>
        <v>12</v>
      </c>
      <c r="Z1181">
        <v>0</v>
      </c>
      <c r="AA1181">
        <v>0</v>
      </c>
      <c r="AB1181">
        <v>0</v>
      </c>
      <c r="AC1181">
        <v>1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1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</row>
    <row r="1182" spans="1:105" ht="15" x14ac:dyDescent="0.25">
      <c r="A1182">
        <v>1994</v>
      </c>
      <c r="B1182">
        <v>47</v>
      </c>
      <c r="C1182" t="s">
        <v>39</v>
      </c>
      <c r="D1182" s="2">
        <v>49.4</v>
      </c>
      <c r="E1182" s="4">
        <v>62.167495000000002</v>
      </c>
      <c r="F1182">
        <v>0</v>
      </c>
      <c r="G1182" s="4">
        <v>21.158518529999998</v>
      </c>
      <c r="H1182">
        <v>5231438</v>
      </c>
      <c r="I1182">
        <v>20357</v>
      </c>
      <c r="J1182">
        <f t="shared" si="39"/>
        <v>34542.045134804895</v>
      </c>
      <c r="K1182" s="3">
        <v>5.23</v>
      </c>
      <c r="L1182" s="8">
        <f t="shared" si="40"/>
        <v>8.8743378717409058</v>
      </c>
      <c r="M1182" s="13">
        <f>N1182*N1183*N1184*N1185*N1186*N1187*N1188*N1189*N1190*N1191*N1192*N1193*N1194*N1195*N1196*N1197*N1198*N1199*N1200*N1201*N1202*N1203*N1204*N1205</f>
        <v>1.6968141246158517</v>
      </c>
      <c r="N1182" s="5">
        <v>1.0260739999999999</v>
      </c>
      <c r="O1182">
        <v>1.355</v>
      </c>
      <c r="P1182">
        <v>2.4089999999999998</v>
      </c>
      <c r="Q1182">
        <v>0</v>
      </c>
      <c r="R1182" s="11">
        <v>0</v>
      </c>
      <c r="S1182" s="11">
        <v>0</v>
      </c>
      <c r="T1182" s="9">
        <v>0</v>
      </c>
      <c r="U1182">
        <v>0</v>
      </c>
      <c r="V1182" s="6">
        <v>0</v>
      </c>
      <c r="W1182" s="6">
        <v>0</v>
      </c>
      <c r="X1182">
        <v>0</v>
      </c>
      <c r="Y1182">
        <f>VLOOKUP(C1182,Sheet1!$A$1:$H$52,8, FALSE)</f>
        <v>12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1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</row>
    <row r="1183" spans="1:105" ht="15" x14ac:dyDescent="0.25">
      <c r="A1183">
        <v>1995</v>
      </c>
      <c r="B1183">
        <v>47</v>
      </c>
      <c r="C1183" t="s">
        <v>39</v>
      </c>
      <c r="D1183" s="2">
        <v>54.5</v>
      </c>
      <c r="E1183" s="4">
        <v>62.525123999999998</v>
      </c>
      <c r="F1183">
        <v>0</v>
      </c>
      <c r="G1183" s="4">
        <v>22.067284220000001</v>
      </c>
      <c r="H1183">
        <v>5326936</v>
      </c>
      <c r="I1183">
        <v>21469</v>
      </c>
      <c r="J1183">
        <f t="shared" si="39"/>
        <v>35503.192207752771</v>
      </c>
      <c r="K1183" s="3">
        <v>5.21</v>
      </c>
      <c r="L1183" s="8">
        <f t="shared" si="40"/>
        <v>8.6157544087937001</v>
      </c>
      <c r="M1183" s="13">
        <f>N1183*N1184*N1185*N1186*N1187*N1188*N1189*N1190*N1191*N1192*N1193*N1194*N1195*N1196*N1197*N1198*N1199*N1200*N1201*N1202*N1203*N1204*N1205</f>
        <v>1.6536956638759501</v>
      </c>
      <c r="N1183" s="5">
        <v>1.028054</v>
      </c>
      <c r="O1183">
        <v>1.3180000000000001</v>
      </c>
      <c r="P1183">
        <v>2.5859999999999999</v>
      </c>
      <c r="Q1183">
        <v>0</v>
      </c>
      <c r="R1183" s="11">
        <v>0</v>
      </c>
      <c r="S1183" s="11">
        <v>0</v>
      </c>
      <c r="T1183" s="9">
        <v>0</v>
      </c>
      <c r="U1183">
        <v>0</v>
      </c>
      <c r="V1183" s="6">
        <v>0</v>
      </c>
      <c r="W1183" s="6">
        <v>0</v>
      </c>
      <c r="X1183">
        <v>0</v>
      </c>
      <c r="Y1183">
        <f>VLOOKUP(C1183,Sheet1!$A$1:$H$52,8, FALSE)</f>
        <v>12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1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</row>
    <row r="1184" spans="1:105" ht="15" x14ac:dyDescent="0.25">
      <c r="A1184">
        <v>1996</v>
      </c>
      <c r="B1184">
        <v>47</v>
      </c>
      <c r="C1184" t="s">
        <v>39</v>
      </c>
      <c r="D1184" s="2">
        <v>53.1</v>
      </c>
      <c r="E1184" s="4">
        <v>59.415325000000003</v>
      </c>
      <c r="F1184">
        <v>0</v>
      </c>
      <c r="G1184" s="4">
        <v>21.83687042</v>
      </c>
      <c r="H1184">
        <v>5416643</v>
      </c>
      <c r="I1184">
        <v>22301</v>
      </c>
      <c r="J1184">
        <f t="shared" si="39"/>
        <v>35872.694430543095</v>
      </c>
      <c r="K1184" s="3">
        <v>5.24</v>
      </c>
      <c r="L1184" s="8">
        <f t="shared" si="40"/>
        <v>8.4289008930561788</v>
      </c>
      <c r="M1184" s="13">
        <f>N1184*N1185*N1186*N1187*N1188*N1189*N1190*N1191*N1192*N1193*N1194*N1195*N1196*N1197*N1198*N1199*N1200*N1201*N1202*N1203*N1204*N1205</f>
        <v>1.6085688727206446</v>
      </c>
      <c r="N1184" s="5">
        <v>1.029312</v>
      </c>
      <c r="O1184">
        <v>1.2889999999999999</v>
      </c>
      <c r="P1184">
        <v>3.0339999999999998</v>
      </c>
      <c r="Q1184">
        <v>0</v>
      </c>
      <c r="R1184" s="11">
        <v>0</v>
      </c>
      <c r="S1184" s="11">
        <v>0</v>
      </c>
      <c r="T1184" s="9">
        <v>0</v>
      </c>
      <c r="U1184">
        <v>0</v>
      </c>
      <c r="V1184" s="6">
        <v>0</v>
      </c>
      <c r="W1184" s="6">
        <v>0</v>
      </c>
      <c r="X1184">
        <v>0</v>
      </c>
      <c r="Y1184">
        <f>VLOOKUP(C1184,Sheet1!$A$1:$H$52,8, FALSE)</f>
        <v>12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1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</row>
    <row r="1185" spans="1:105" ht="15" x14ac:dyDescent="0.25">
      <c r="A1185">
        <v>1997</v>
      </c>
      <c r="B1185">
        <v>47</v>
      </c>
      <c r="C1185" t="s">
        <v>39</v>
      </c>
      <c r="D1185" s="2">
        <v>56</v>
      </c>
      <c r="E1185" s="4">
        <v>59.937621999999998</v>
      </c>
      <c r="F1185">
        <v>0</v>
      </c>
      <c r="G1185" s="4">
        <v>22.12610565</v>
      </c>
      <c r="H1185">
        <v>5499233</v>
      </c>
      <c r="I1185">
        <v>23267</v>
      </c>
      <c r="J1185">
        <f t="shared" si="39"/>
        <v>36360.765211705708</v>
      </c>
      <c r="K1185" s="3">
        <v>5.31</v>
      </c>
      <c r="L1185" s="8">
        <f t="shared" si="40"/>
        <v>8.2982620567394711</v>
      </c>
      <c r="M1185" s="13">
        <f>N1185*N1186*N1187*N1188*N1189*N1190*N1191*N1192*N1193*N1194*N1195*N1196*N1197*N1198*N1199*N1200*N1201*N1202*N1203*N1204*N1205</f>
        <v>1.5627612159584694</v>
      </c>
      <c r="N1185" s="5">
        <v>1.023377</v>
      </c>
      <c r="O1185">
        <v>1.2729999999999999</v>
      </c>
      <c r="P1185">
        <v>2.7879999999999998</v>
      </c>
      <c r="Q1185">
        <v>0</v>
      </c>
      <c r="R1185" s="11">
        <v>0</v>
      </c>
      <c r="S1185" s="11">
        <v>0</v>
      </c>
      <c r="T1185" s="9">
        <v>0</v>
      </c>
      <c r="U1185">
        <v>0</v>
      </c>
      <c r="V1185" s="6">
        <v>0</v>
      </c>
      <c r="W1185" s="6">
        <v>0</v>
      </c>
      <c r="X1185">
        <v>0</v>
      </c>
      <c r="Y1185">
        <f>VLOOKUP(C1185,Sheet1!$A$1:$H$52,8, FALSE)</f>
        <v>12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1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</row>
    <row r="1186" spans="1:105" ht="15" x14ac:dyDescent="0.25">
      <c r="A1186">
        <v>1998</v>
      </c>
      <c r="B1186">
        <v>47</v>
      </c>
      <c r="C1186" t="s">
        <v>39</v>
      </c>
      <c r="D1186" s="2">
        <v>54.7</v>
      </c>
      <c r="E1186" s="4">
        <v>58.130096000000002</v>
      </c>
      <c r="F1186">
        <v>0</v>
      </c>
      <c r="G1186" s="4">
        <v>21.574040799999999</v>
      </c>
      <c r="H1186">
        <v>5570045</v>
      </c>
      <c r="I1186">
        <v>25141</v>
      </c>
      <c r="J1186">
        <f t="shared" si="39"/>
        <v>38391.892460365896</v>
      </c>
      <c r="K1186" s="3">
        <v>5.62</v>
      </c>
      <c r="L1186" s="8">
        <f t="shared" si="40"/>
        <v>8.5820944126031709</v>
      </c>
      <c r="M1186" s="13">
        <f>N1186*N1187*N1188*N1189*N1190*N1191*N1192*N1193*N1194*N1195*N1196*N1197*N1198*N1199*N1200*N1201*N1202*N1203*N1204*N1205</f>
        <v>1.5270630627407777</v>
      </c>
      <c r="N1186" s="5">
        <v>1.015523</v>
      </c>
      <c r="O1186">
        <v>1.252</v>
      </c>
      <c r="P1186">
        <v>2.0790000000000002</v>
      </c>
      <c r="Q1186">
        <v>0</v>
      </c>
      <c r="R1186" s="11">
        <v>0</v>
      </c>
      <c r="S1186" s="11">
        <v>0</v>
      </c>
      <c r="T1186" s="9">
        <v>0</v>
      </c>
      <c r="U1186">
        <v>0</v>
      </c>
      <c r="V1186" s="6">
        <v>0</v>
      </c>
      <c r="W1186" s="6">
        <v>0</v>
      </c>
      <c r="X1186">
        <v>0</v>
      </c>
      <c r="Y1186">
        <f>VLOOKUP(C1186,Sheet1!$A$1:$H$52,8, FALSE)</f>
        <v>12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1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1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</row>
    <row r="1187" spans="1:105" ht="15" x14ac:dyDescent="0.25">
      <c r="A1187">
        <v>1999</v>
      </c>
      <c r="B1187">
        <v>47</v>
      </c>
      <c r="C1187" t="s">
        <v>39</v>
      </c>
      <c r="D1187" s="2">
        <v>54.4</v>
      </c>
      <c r="E1187" s="4">
        <v>59.204464999999999</v>
      </c>
      <c r="F1187">
        <v>0</v>
      </c>
      <c r="G1187" s="4">
        <v>21.418272959999999</v>
      </c>
      <c r="H1187">
        <v>5638706</v>
      </c>
      <c r="I1187">
        <v>25815</v>
      </c>
      <c r="J1187">
        <f t="shared" si="39"/>
        <v>38818.55257306157</v>
      </c>
      <c r="K1187" s="3">
        <v>5.63</v>
      </c>
      <c r="L1187" s="8">
        <f t="shared" si="40"/>
        <v>8.4659481304023494</v>
      </c>
      <c r="M1187" s="13">
        <f>N1187*N1188*N1189*N1190*N1191*N1192*N1193*N1194*N1195*N1196*N1197*N1198*N1199*N1200*N1201*N1202*N1203*N1204*N1205</f>
        <v>1.5037208046895825</v>
      </c>
      <c r="N1187" s="5">
        <v>1.0218799999999999</v>
      </c>
      <c r="O1187">
        <v>1.216</v>
      </c>
      <c r="P1187">
        <v>2.4359999999999999</v>
      </c>
      <c r="Q1187">
        <v>0</v>
      </c>
      <c r="R1187" s="11">
        <v>0</v>
      </c>
      <c r="S1187" s="11">
        <v>0</v>
      </c>
      <c r="T1187" s="9">
        <v>0</v>
      </c>
      <c r="U1187">
        <v>0</v>
      </c>
      <c r="V1187" s="6">
        <v>0</v>
      </c>
      <c r="W1187" s="6">
        <v>0</v>
      </c>
      <c r="X1187">
        <v>0</v>
      </c>
      <c r="Y1187">
        <f>VLOOKUP(C1187,Sheet1!$A$1:$H$52,8, FALSE)</f>
        <v>12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1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1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</row>
    <row r="1188" spans="1:105" ht="15" x14ac:dyDescent="0.25">
      <c r="A1188">
        <v>2000</v>
      </c>
      <c r="B1188">
        <v>47</v>
      </c>
      <c r="C1188" t="s">
        <v>39</v>
      </c>
      <c r="D1188" s="2">
        <v>59.3</v>
      </c>
      <c r="E1188" s="4">
        <v>61.114769000000003</v>
      </c>
      <c r="F1188">
        <v>0</v>
      </c>
      <c r="G1188" s="4">
        <v>22.206164810000001</v>
      </c>
      <c r="H1188">
        <v>5703719</v>
      </c>
      <c r="I1188">
        <v>27073</v>
      </c>
      <c r="J1188">
        <f t="shared" si="39"/>
        <v>39838.565531531174</v>
      </c>
      <c r="K1188" s="3">
        <v>5.58</v>
      </c>
      <c r="L1188" s="8">
        <f t="shared" si="40"/>
        <v>8.2111031531763725</v>
      </c>
      <c r="M1188" s="13">
        <f>N1188*N1189*N1190*N1191*N1192*N1193*N1194*N1195*N1196*N1197*N1198*N1199*N1200*N1201*N1202*N1203*N1204*N1205</f>
        <v>1.4715238625764109</v>
      </c>
      <c r="N1188" s="5">
        <v>1.0337689999999999</v>
      </c>
      <c r="O1188">
        <v>1.2</v>
      </c>
      <c r="P1188">
        <v>4.2939999999999996</v>
      </c>
      <c r="Q1188">
        <v>0</v>
      </c>
      <c r="R1188" s="11">
        <v>0</v>
      </c>
      <c r="S1188" s="11">
        <v>0</v>
      </c>
      <c r="T1188" s="9">
        <v>0</v>
      </c>
      <c r="U1188">
        <v>0</v>
      </c>
      <c r="V1188" s="6">
        <v>0</v>
      </c>
      <c r="W1188" s="6">
        <v>0</v>
      </c>
      <c r="X1188">
        <v>0</v>
      </c>
      <c r="Y1188">
        <f>VLOOKUP(C1188,Sheet1!$A$1:$H$52,8, FALSE)</f>
        <v>12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1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</row>
    <row r="1189" spans="1:105" ht="15" x14ac:dyDescent="0.25">
      <c r="A1189">
        <v>2001</v>
      </c>
      <c r="B1189">
        <v>47</v>
      </c>
      <c r="C1189" t="s">
        <v>39</v>
      </c>
      <c r="D1189" s="2">
        <v>56.9</v>
      </c>
      <c r="E1189" s="4">
        <v>59.271456999999998</v>
      </c>
      <c r="F1189">
        <v>1</v>
      </c>
      <c r="G1189" s="4">
        <v>21.64794388</v>
      </c>
      <c r="H1189">
        <v>5750789</v>
      </c>
      <c r="I1189">
        <v>27537</v>
      </c>
      <c r="J1189">
        <f t="shared" si="39"/>
        <v>39197.685947021651</v>
      </c>
      <c r="K1189" s="3">
        <v>5.59</v>
      </c>
      <c r="L1189" s="8">
        <f t="shared" si="40"/>
        <v>7.9571145892381541</v>
      </c>
      <c r="M1189" s="13">
        <f>N1189*N1190*N1191*N1192*N1193*N1194*N1195*N1196*N1197*N1198*N1199*N1200*N1201*N1202*N1203*N1204*N1205</f>
        <v>1.423455203799312</v>
      </c>
      <c r="N1189" s="5">
        <v>1.028262</v>
      </c>
      <c r="O1189">
        <v>1.232</v>
      </c>
      <c r="P1189">
        <v>3.726</v>
      </c>
      <c r="Q1189">
        <v>0</v>
      </c>
      <c r="R1189" s="11">
        <v>0</v>
      </c>
      <c r="S1189" s="11">
        <v>0</v>
      </c>
      <c r="T1189" s="9">
        <v>0</v>
      </c>
      <c r="U1189">
        <v>0</v>
      </c>
      <c r="V1189" s="6">
        <v>0</v>
      </c>
      <c r="W1189" s="6">
        <v>0</v>
      </c>
      <c r="X1189">
        <v>0</v>
      </c>
      <c r="Y1189">
        <f>VLOOKUP(C1189,Sheet1!$A$1:$H$52,8, FALSE)</f>
        <v>12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1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</row>
    <row r="1190" spans="1:105" ht="15" x14ac:dyDescent="0.25">
      <c r="A1190">
        <v>2002</v>
      </c>
      <c r="B1190">
        <v>47</v>
      </c>
      <c r="C1190" t="s">
        <v>39</v>
      </c>
      <c r="D1190" s="2">
        <v>54.5</v>
      </c>
      <c r="E1190" s="4">
        <v>59.163640999999998</v>
      </c>
      <c r="F1190">
        <v>1</v>
      </c>
      <c r="G1190" s="4">
        <v>21.369313040000002</v>
      </c>
      <c r="H1190">
        <v>5795918</v>
      </c>
      <c r="I1190">
        <v>28096</v>
      </c>
      <c r="J1190">
        <f t="shared" si="39"/>
        <v>38894.170363142344</v>
      </c>
      <c r="K1190" s="3">
        <v>5.72</v>
      </c>
      <c r="L1190" s="8">
        <f t="shared" si="40"/>
        <v>7.9183746610611543</v>
      </c>
      <c r="M1190" s="13">
        <f>N1190*N1191*N1192*N1193*N1194*N1195*N1196*N1197*N1198*N1199*N1200*N1201*N1202*N1203*N1204*N1205</f>
        <v>1.3843312344512508</v>
      </c>
      <c r="N1190" s="5">
        <v>1.01586</v>
      </c>
      <c r="O1190">
        <v>1.25</v>
      </c>
      <c r="P1190">
        <v>3.73</v>
      </c>
      <c r="Q1190">
        <v>0</v>
      </c>
      <c r="R1190" s="11">
        <v>0</v>
      </c>
      <c r="S1190" s="11">
        <v>0</v>
      </c>
      <c r="T1190" s="9">
        <v>0</v>
      </c>
      <c r="U1190">
        <v>0</v>
      </c>
      <c r="V1190" s="6">
        <v>0</v>
      </c>
      <c r="W1190" s="6">
        <v>0</v>
      </c>
      <c r="X1190">
        <v>0</v>
      </c>
      <c r="Y1190">
        <f>VLOOKUP(C1190,Sheet1!$A$1:$H$52,8, FALSE)</f>
        <v>12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1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</row>
    <row r="1191" spans="1:105" ht="15" x14ac:dyDescent="0.25">
      <c r="A1191">
        <v>2003</v>
      </c>
      <c r="B1191">
        <v>47</v>
      </c>
      <c r="C1191" t="s">
        <v>39</v>
      </c>
      <c r="D1191" s="2">
        <v>51.5</v>
      </c>
      <c r="E1191" s="4">
        <v>58.774636999999998</v>
      </c>
      <c r="F1191">
        <v>1</v>
      </c>
      <c r="G1191" s="4">
        <v>20.895770559999999</v>
      </c>
      <c r="H1191">
        <v>5847812</v>
      </c>
      <c r="I1191">
        <v>28977</v>
      </c>
      <c r="J1191">
        <f t="shared" si="39"/>
        <v>39487.494517644038</v>
      </c>
      <c r="K1191" s="3">
        <v>5.84</v>
      </c>
      <c r="L1191" s="8">
        <f t="shared" si="40"/>
        <v>7.9582761494647887</v>
      </c>
      <c r="M1191" s="13">
        <f>N1191*N1192*N1193*N1194*N1195*N1196*N1197*N1198*N1199*N1200*N1201*N1202*N1203*N1204*N1205</f>
        <v>1.3627185187439708</v>
      </c>
      <c r="N1191" s="5">
        <v>1.0227010000000001</v>
      </c>
      <c r="O1191">
        <v>1.28</v>
      </c>
      <c r="P1191">
        <v>4.66</v>
      </c>
      <c r="Q1191">
        <v>0</v>
      </c>
      <c r="R1191" s="11">
        <v>0</v>
      </c>
      <c r="S1191" s="11">
        <v>0</v>
      </c>
      <c r="T1191" s="9">
        <v>0</v>
      </c>
      <c r="U1191">
        <v>0</v>
      </c>
      <c r="V1191" s="6">
        <v>0</v>
      </c>
      <c r="W1191" s="6">
        <v>0</v>
      </c>
      <c r="X1191">
        <v>0</v>
      </c>
      <c r="Y1191">
        <f>VLOOKUP(C1191,Sheet1!$A$1:$H$52,8, FALSE)</f>
        <v>12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1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</row>
    <row r="1192" spans="1:105" ht="15" x14ac:dyDescent="0.25">
      <c r="A1192">
        <v>2004</v>
      </c>
      <c r="B1192">
        <v>47</v>
      </c>
      <c r="C1192" t="s">
        <v>39</v>
      </c>
      <c r="D1192" s="2">
        <v>54.1</v>
      </c>
      <c r="E1192" s="4">
        <v>57.981943999999999</v>
      </c>
      <c r="F1192">
        <v>1</v>
      </c>
      <c r="G1192" s="4">
        <v>20.897179019999999</v>
      </c>
      <c r="H1192">
        <v>5910809</v>
      </c>
      <c r="I1192">
        <v>30365</v>
      </c>
      <c r="J1192">
        <f t="shared" si="39"/>
        <v>40460.455031979691</v>
      </c>
      <c r="K1192" s="3">
        <v>6.14</v>
      </c>
      <c r="L1192" s="8">
        <f t="shared" si="40"/>
        <v>8.1813665040788841</v>
      </c>
      <c r="M1192" s="13">
        <f>N1192*N1193*N1194*N1195*N1196*N1197*N1198*N1199*N1200*N1201*N1202*N1203*N1204*N1205</f>
        <v>1.332470114670828</v>
      </c>
      <c r="N1192" s="5">
        <v>1.026772</v>
      </c>
      <c r="O1192">
        <v>1.36</v>
      </c>
      <c r="P1192">
        <v>4.7300000000000004</v>
      </c>
      <c r="Q1192">
        <v>0</v>
      </c>
      <c r="R1192" s="11">
        <v>0</v>
      </c>
      <c r="S1192" s="11">
        <v>0</v>
      </c>
      <c r="T1192" s="9">
        <v>0</v>
      </c>
      <c r="U1192">
        <v>0</v>
      </c>
      <c r="V1192" s="6">
        <v>0</v>
      </c>
      <c r="W1192" s="6">
        <v>0</v>
      </c>
      <c r="X1192">
        <v>0</v>
      </c>
      <c r="Y1192">
        <f>VLOOKUP(C1192,Sheet1!$A$1:$H$52,8, FALSE)</f>
        <v>12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1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</row>
    <row r="1193" spans="1:105" ht="15" x14ac:dyDescent="0.25">
      <c r="A1193">
        <v>2005</v>
      </c>
      <c r="B1193">
        <v>47</v>
      </c>
      <c r="C1193" t="s">
        <v>39</v>
      </c>
      <c r="D1193" s="2">
        <v>55.5</v>
      </c>
      <c r="E1193" s="4">
        <v>58.328575000000001</v>
      </c>
      <c r="F1193">
        <v>1</v>
      </c>
      <c r="G1193" s="4">
        <v>20.861933860000001</v>
      </c>
      <c r="H1193">
        <v>5991057</v>
      </c>
      <c r="I1193">
        <v>31370</v>
      </c>
      <c r="J1193">
        <f t="shared" si="39"/>
        <v>40709.707215646602</v>
      </c>
      <c r="K1193" s="3">
        <v>6.31</v>
      </c>
      <c r="L1193" s="8">
        <f t="shared" si="40"/>
        <v>8.1886596280117967</v>
      </c>
      <c r="M1193" s="13">
        <f>N1193*N1194*N1195*N1196*N1197*N1198*N1199*N1200*N1201*N1202*N1203*N1204*N1205</f>
        <v>1.2977273578465605</v>
      </c>
      <c r="N1193" s="5">
        <v>1.033927</v>
      </c>
      <c r="O1193">
        <v>1.54</v>
      </c>
      <c r="P1193">
        <v>7.06</v>
      </c>
      <c r="Q1193">
        <v>0</v>
      </c>
      <c r="R1193" s="11">
        <v>0</v>
      </c>
      <c r="S1193" s="11">
        <v>0</v>
      </c>
      <c r="T1193" s="9">
        <v>0</v>
      </c>
      <c r="U1193">
        <v>0</v>
      </c>
      <c r="V1193" s="6">
        <v>0</v>
      </c>
      <c r="W1193" s="6">
        <v>0</v>
      </c>
      <c r="X1193">
        <v>0</v>
      </c>
      <c r="Y1193">
        <f>VLOOKUP(C1193,Sheet1!$A$1:$H$52,8, FALSE)</f>
        <v>12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1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1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</row>
    <row r="1194" spans="1:105" ht="15" x14ac:dyDescent="0.25">
      <c r="A1194">
        <v>2006</v>
      </c>
      <c r="B1194">
        <v>47</v>
      </c>
      <c r="C1194" t="s">
        <v>39</v>
      </c>
      <c r="D1194" s="2">
        <v>57.6</v>
      </c>
      <c r="E1194" s="4">
        <v>60.432614999999998</v>
      </c>
      <c r="F1194">
        <v>1</v>
      </c>
      <c r="G1194" s="4">
        <v>20.85698361</v>
      </c>
      <c r="H1194">
        <v>6088766</v>
      </c>
      <c r="I1194">
        <v>32897</v>
      </c>
      <c r="J1194">
        <f t="shared" si="39"/>
        <v>41290.474947533337</v>
      </c>
      <c r="K1194" s="3">
        <v>6.97</v>
      </c>
      <c r="L1194" s="8">
        <f t="shared" si="40"/>
        <v>8.7483542689092424</v>
      </c>
      <c r="M1194" s="13">
        <f>N1194*N1195*N1196*N1197*N1198*N1199*N1200*N1201*N1202*N1203*N1204*N1205</f>
        <v>1.2551440844920003</v>
      </c>
      <c r="N1194" s="5">
        <v>1.032259</v>
      </c>
      <c r="O1194">
        <v>1.69</v>
      </c>
      <c r="P1194">
        <v>7.85</v>
      </c>
      <c r="Q1194">
        <v>0</v>
      </c>
      <c r="R1194" s="11">
        <v>0</v>
      </c>
      <c r="S1194" s="11">
        <v>0</v>
      </c>
      <c r="T1194" s="9">
        <v>0</v>
      </c>
      <c r="U1194">
        <v>0</v>
      </c>
      <c r="V1194" s="6">
        <v>0</v>
      </c>
      <c r="W1194" s="6">
        <v>0</v>
      </c>
      <c r="X1194">
        <v>0</v>
      </c>
      <c r="Y1194">
        <f>VLOOKUP(C1194,Sheet1!$A$1:$H$52,8, FALSE)</f>
        <v>12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1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1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</row>
    <row r="1195" spans="1:105" ht="15" x14ac:dyDescent="0.25">
      <c r="A1195">
        <v>2007</v>
      </c>
      <c r="B1195">
        <v>47</v>
      </c>
      <c r="C1195" t="s">
        <v>39</v>
      </c>
      <c r="D1195" s="2">
        <v>57.2</v>
      </c>
      <c r="E1195" s="4">
        <v>60.300987999999997</v>
      </c>
      <c r="F1195">
        <v>3</v>
      </c>
      <c r="G1195" s="4">
        <v>20.529879359999999</v>
      </c>
      <c r="H1195">
        <v>6175727</v>
      </c>
      <c r="I1195">
        <v>33998</v>
      </c>
      <c r="J1195">
        <f t="shared" si="39"/>
        <v>41338.838977968735</v>
      </c>
      <c r="K1195" s="3">
        <v>7.07</v>
      </c>
      <c r="L1195" s="8">
        <f t="shared" si="40"/>
        <v>8.5965524905652959</v>
      </c>
      <c r="M1195" s="13">
        <f>N1195*N1196*N1197*N1198*N1199*N1200*N1201*N1202*N1203*N1204*N1205</f>
        <v>1.21591972992437</v>
      </c>
      <c r="N1195" s="5">
        <v>1.028527</v>
      </c>
      <c r="O1195">
        <v>1.77</v>
      </c>
      <c r="P1195">
        <v>8.64</v>
      </c>
      <c r="Q1195">
        <v>0</v>
      </c>
      <c r="R1195" s="11">
        <v>0</v>
      </c>
      <c r="S1195" s="11">
        <v>0</v>
      </c>
      <c r="T1195" s="9">
        <v>0</v>
      </c>
      <c r="U1195">
        <v>0</v>
      </c>
      <c r="V1195" s="6">
        <v>0</v>
      </c>
      <c r="W1195" s="6">
        <v>0</v>
      </c>
      <c r="X1195">
        <v>0</v>
      </c>
      <c r="Y1195">
        <f>VLOOKUP(C1195,Sheet1!$A$1:$H$52,8, FALSE)</f>
        <v>12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1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</row>
    <row r="1196" spans="1:105" ht="15" x14ac:dyDescent="0.25">
      <c r="A1196">
        <v>2008</v>
      </c>
      <c r="B1196">
        <v>47</v>
      </c>
      <c r="C1196" t="s">
        <v>39</v>
      </c>
      <c r="D1196" s="2">
        <v>54.4</v>
      </c>
      <c r="E1196" s="4">
        <v>59.313639999999999</v>
      </c>
      <c r="F1196">
        <v>3</v>
      </c>
      <c r="G1196" s="4">
        <v>19.260231690000001</v>
      </c>
      <c r="H1196">
        <v>6247411</v>
      </c>
      <c r="I1196">
        <v>34830</v>
      </c>
      <c r="J1196">
        <f t="shared" si="39"/>
        <v>41175.860422979473</v>
      </c>
      <c r="K1196" s="3">
        <v>8.18</v>
      </c>
      <c r="L1196" s="8">
        <f t="shared" si="40"/>
        <v>9.6703571134071797</v>
      </c>
      <c r="M1196" s="13">
        <f>N1196*N1197*N1198*N1199*N1200*N1201*N1202*N1203*N1204*N1205</f>
        <v>1.1821952461377971</v>
      </c>
      <c r="N1196" s="5">
        <v>1.0383910000000001</v>
      </c>
      <c r="O1196">
        <v>2.0699999999999998</v>
      </c>
      <c r="P1196">
        <v>13.62</v>
      </c>
      <c r="Q1196">
        <v>0</v>
      </c>
      <c r="R1196" s="11">
        <v>0</v>
      </c>
      <c r="S1196" s="11">
        <v>0</v>
      </c>
      <c r="T1196" s="9">
        <v>0</v>
      </c>
      <c r="U1196">
        <v>0</v>
      </c>
      <c r="V1196" s="6">
        <v>0</v>
      </c>
      <c r="W1196" s="6">
        <v>0</v>
      </c>
      <c r="X1196">
        <v>0</v>
      </c>
      <c r="Y1196">
        <f>VLOOKUP(C1196,Sheet1!$A$1:$H$52,8, FALSE)</f>
        <v>12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1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</row>
    <row r="1197" spans="1:105" ht="15" x14ac:dyDescent="0.25">
      <c r="A1197">
        <v>2009</v>
      </c>
      <c r="B1197">
        <v>47</v>
      </c>
      <c r="C1197" t="s">
        <v>39</v>
      </c>
      <c r="D1197" s="2">
        <v>39.4</v>
      </c>
      <c r="E1197" s="4">
        <v>55.601919000000002</v>
      </c>
      <c r="F1197">
        <v>3</v>
      </c>
      <c r="G1197" s="4">
        <v>16.14510954</v>
      </c>
      <c r="H1197">
        <v>6306019</v>
      </c>
      <c r="I1197">
        <v>34260</v>
      </c>
      <c r="J1197">
        <f t="shared" si="39"/>
        <v>39004.584142852669</v>
      </c>
      <c r="K1197" s="3">
        <v>8.69</v>
      </c>
      <c r="L1197" s="8">
        <f t="shared" si="40"/>
        <v>9.8934569819436575</v>
      </c>
      <c r="M1197" s="13">
        <f>N1197*N1198*N1199*N1200*N1201*N1202*N1203*N1204*N1205</f>
        <v>1.1384875698439192</v>
      </c>
      <c r="N1197" s="5">
        <v>0.99644500000000003</v>
      </c>
      <c r="O1197">
        <v>2.21</v>
      </c>
      <c r="P1197">
        <v>8.98</v>
      </c>
      <c r="Q1197">
        <v>0</v>
      </c>
      <c r="R1197" s="11">
        <v>0</v>
      </c>
      <c r="S1197" s="11">
        <v>0</v>
      </c>
      <c r="T1197" s="9">
        <v>0</v>
      </c>
      <c r="U1197">
        <v>0</v>
      </c>
      <c r="V1197" s="6">
        <v>0</v>
      </c>
      <c r="W1197" s="6">
        <v>0</v>
      </c>
      <c r="X1197">
        <v>0</v>
      </c>
      <c r="Y1197">
        <f>VLOOKUP(C1197,Sheet1!$A$1:$H$52,8, FALSE)</f>
        <v>12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1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</row>
    <row r="1198" spans="1:105" ht="15" x14ac:dyDescent="0.25">
      <c r="A1198">
        <v>2010</v>
      </c>
      <c r="B1198">
        <v>47</v>
      </c>
      <c r="C1198" t="s">
        <v>39</v>
      </c>
      <c r="D1198" s="2">
        <v>43.8</v>
      </c>
      <c r="E1198" s="4">
        <v>56.765585000000002</v>
      </c>
      <c r="F1198">
        <v>3</v>
      </c>
      <c r="G1198" s="4">
        <v>17.21520203</v>
      </c>
      <c r="H1198">
        <v>6355311</v>
      </c>
      <c r="I1198">
        <v>35653</v>
      </c>
      <c r="J1198">
        <f t="shared" si="39"/>
        <v>40735.311359528372</v>
      </c>
      <c r="K1198" s="3">
        <v>8.61</v>
      </c>
      <c r="L1198" s="8">
        <f t="shared" si="40"/>
        <v>9.8373497547342232</v>
      </c>
      <c r="M1198" s="13">
        <f>N1198*N1199*N1200*N1201*N1202*N1203*N1204*N1205</f>
        <v>1.1425493327217449</v>
      </c>
      <c r="N1198" s="5">
        <v>1.0164</v>
      </c>
      <c r="O1198">
        <v>2.27</v>
      </c>
      <c r="P1198">
        <v>12.57</v>
      </c>
      <c r="Q1198">
        <v>0</v>
      </c>
      <c r="R1198" s="11">
        <v>0</v>
      </c>
      <c r="S1198" s="11">
        <v>0</v>
      </c>
      <c r="T1198" s="9">
        <v>0</v>
      </c>
      <c r="U1198">
        <v>0</v>
      </c>
      <c r="V1198" s="6">
        <v>0</v>
      </c>
      <c r="W1198" s="6">
        <v>0</v>
      </c>
      <c r="X1198">
        <v>0</v>
      </c>
      <c r="Y1198">
        <f>VLOOKUP(C1198,Sheet1!$A$1:$H$52,8, FALSE)</f>
        <v>12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1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1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</row>
    <row r="1199" spans="1:105" ht="15" x14ac:dyDescent="0.25">
      <c r="A1199">
        <v>2011</v>
      </c>
      <c r="B1199">
        <v>47</v>
      </c>
      <c r="C1199" t="s">
        <v>39</v>
      </c>
      <c r="D1199" s="2">
        <v>41</v>
      </c>
      <c r="E1199" s="4">
        <v>55.753521999999997</v>
      </c>
      <c r="F1199">
        <v>3</v>
      </c>
      <c r="G1199" s="4">
        <v>16.551195939999999</v>
      </c>
      <c r="H1199">
        <v>6399291</v>
      </c>
      <c r="I1199">
        <v>37616</v>
      </c>
      <c r="J1199">
        <f t="shared" si="39"/>
        <v>42284.667158265598</v>
      </c>
      <c r="K1199" s="3">
        <v>9.2799999999999994</v>
      </c>
      <c r="L1199" s="8">
        <f t="shared" si="40"/>
        <v>10.431776670265439</v>
      </c>
      <c r="M1199" s="13">
        <f>N1199*N1200*N1201*N1202*N1203*N1204*N1205</f>
        <v>1.1241138653303275</v>
      </c>
      <c r="N1199" s="5">
        <v>1.031568</v>
      </c>
      <c r="O1199">
        <v>2.39</v>
      </c>
      <c r="P1199">
        <v>18.350000000000001</v>
      </c>
      <c r="Q1199">
        <v>0</v>
      </c>
      <c r="R1199" s="11">
        <v>0</v>
      </c>
      <c r="S1199" s="11">
        <v>0</v>
      </c>
      <c r="T1199" s="9">
        <v>0</v>
      </c>
      <c r="U1199">
        <v>0</v>
      </c>
      <c r="V1199" s="6">
        <v>0</v>
      </c>
      <c r="W1199" s="6">
        <v>0</v>
      </c>
      <c r="X1199">
        <v>0</v>
      </c>
      <c r="Y1199">
        <f>VLOOKUP(C1199,Sheet1!$A$1:$H$52,8, FALSE)</f>
        <v>12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1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</row>
    <row r="1200" spans="1:105" ht="15" x14ac:dyDescent="0.25">
      <c r="A1200">
        <v>2012</v>
      </c>
      <c r="B1200">
        <v>47</v>
      </c>
      <c r="C1200" t="s">
        <v>39</v>
      </c>
      <c r="D1200" s="2">
        <v>37.700000000000003</v>
      </c>
      <c r="E1200" s="4">
        <v>55.294733000000001</v>
      </c>
      <c r="F1200">
        <v>3</v>
      </c>
      <c r="G1200" s="4">
        <v>15.41895044</v>
      </c>
      <c r="H1200">
        <v>6453898</v>
      </c>
      <c r="I1200">
        <v>39296</v>
      </c>
      <c r="J1200">
        <f t="shared" si="39"/>
        <v>42821.392726432525</v>
      </c>
      <c r="K1200" s="3">
        <v>9.27</v>
      </c>
      <c r="L1200" s="8">
        <f t="shared" si="40"/>
        <v>10.101646747099691</v>
      </c>
      <c r="M1200" s="13">
        <f>N1200*N1201*N1202*N1203*N1204*N1205</f>
        <v>1.0897137807011534</v>
      </c>
      <c r="N1200" s="5">
        <v>1.0206930000000001</v>
      </c>
      <c r="O1200">
        <v>2.38</v>
      </c>
      <c r="P1200">
        <v>21.03</v>
      </c>
      <c r="Q1200">
        <v>0</v>
      </c>
      <c r="R1200" s="11">
        <v>0</v>
      </c>
      <c r="S1200" s="11">
        <v>0</v>
      </c>
      <c r="T1200" s="9">
        <v>0</v>
      </c>
      <c r="U1200">
        <v>0</v>
      </c>
      <c r="V1200" s="6">
        <v>0</v>
      </c>
      <c r="W1200" s="6">
        <v>0</v>
      </c>
      <c r="X1200">
        <v>0</v>
      </c>
      <c r="Y1200">
        <f>VLOOKUP(C1200,Sheet1!$A$1:$H$52,8, FALSE)</f>
        <v>12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1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</row>
    <row r="1201" spans="1:105" ht="15" x14ac:dyDescent="0.25">
      <c r="A1201">
        <v>2013</v>
      </c>
      <c r="B1201">
        <v>47</v>
      </c>
      <c r="C1201" t="s">
        <v>39</v>
      </c>
      <c r="D1201" s="2">
        <v>33.9</v>
      </c>
      <c r="E1201" s="4">
        <v>52.546334000000002</v>
      </c>
      <c r="F1201">
        <v>3</v>
      </c>
      <c r="G1201" s="4">
        <v>15.098755819999999</v>
      </c>
      <c r="H1201">
        <v>6494340</v>
      </c>
      <c r="I1201">
        <v>39421</v>
      </c>
      <c r="J1201">
        <f t="shared" si="39"/>
        <v>42086.706726724071</v>
      </c>
      <c r="K1201" s="3">
        <v>9.1300000000000008</v>
      </c>
      <c r="L1201" s="8">
        <f t="shared" si="40"/>
        <v>9.7473841966208568</v>
      </c>
      <c r="M1201" s="13">
        <f>N1201*N1202*N1203*N1204*N1205</f>
        <v>1.0676214892246283</v>
      </c>
      <c r="N1201" s="5">
        <v>1.014648</v>
      </c>
      <c r="O1201">
        <v>2.34</v>
      </c>
      <c r="P1201">
        <v>19.260000000000002</v>
      </c>
      <c r="Q1201">
        <v>0</v>
      </c>
      <c r="R1201" s="11">
        <v>0</v>
      </c>
      <c r="S1201" s="11">
        <v>0</v>
      </c>
      <c r="T1201" s="9">
        <v>0</v>
      </c>
      <c r="U1201">
        <v>0</v>
      </c>
      <c r="V1201" s="6">
        <v>0</v>
      </c>
      <c r="W1201" s="6">
        <v>0</v>
      </c>
      <c r="X1201">
        <v>0</v>
      </c>
      <c r="Y1201">
        <f>VLOOKUP(C1201,Sheet1!$A$1:$H$52,8, FALSE)</f>
        <v>12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1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1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</row>
    <row r="1202" spans="1:105" ht="15" x14ac:dyDescent="0.25">
      <c r="A1202">
        <v>2014</v>
      </c>
      <c r="B1202">
        <v>47</v>
      </c>
      <c r="C1202" t="s">
        <v>39</v>
      </c>
      <c r="D1202" s="2">
        <v>37.5</v>
      </c>
      <c r="E1202" s="4">
        <v>54.478712999999999</v>
      </c>
      <c r="F1202">
        <v>3</v>
      </c>
      <c r="G1202" s="4">
        <v>15.821606149999999</v>
      </c>
      <c r="H1202">
        <v>6541223</v>
      </c>
      <c r="I1202">
        <v>40799</v>
      </c>
      <c r="J1202">
        <f t="shared" si="39"/>
        <v>42929.06420638055</v>
      </c>
      <c r="K1202" s="3">
        <v>9.4</v>
      </c>
      <c r="L1202" s="8">
        <f t="shared" si="40"/>
        <v>9.8907621152473624</v>
      </c>
      <c r="M1202" s="13">
        <f>N1202*N1203*N1204*N1205</f>
        <v>1.052208735664613</v>
      </c>
      <c r="N1202" s="5">
        <v>1.016222</v>
      </c>
      <c r="O1202">
        <v>2.37</v>
      </c>
      <c r="P1202">
        <v>18.3</v>
      </c>
      <c r="Q1202">
        <v>0</v>
      </c>
      <c r="R1202" s="11">
        <v>0</v>
      </c>
      <c r="S1202" s="11">
        <v>0</v>
      </c>
      <c r="T1202" s="9">
        <v>0</v>
      </c>
      <c r="U1202">
        <v>0</v>
      </c>
      <c r="V1202" s="6">
        <v>0</v>
      </c>
      <c r="W1202" s="6">
        <v>0</v>
      </c>
      <c r="X1202">
        <v>0</v>
      </c>
      <c r="Y1202">
        <f>VLOOKUP(C1202,Sheet1!$A$1:$H$52,8, FALSE)</f>
        <v>12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1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1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</row>
    <row r="1203" spans="1:105" ht="15" x14ac:dyDescent="0.25">
      <c r="A1203">
        <v>2015</v>
      </c>
      <c r="B1203">
        <v>47</v>
      </c>
      <c r="C1203" t="s">
        <v>39</v>
      </c>
      <c r="D1203" s="2">
        <v>33.9</v>
      </c>
      <c r="E1203" s="4">
        <v>54.199630999999997</v>
      </c>
      <c r="F1203">
        <v>3</v>
      </c>
      <c r="G1203" s="4">
        <v>15.13650711</v>
      </c>
      <c r="H1203">
        <v>6591170</v>
      </c>
      <c r="I1203">
        <v>42626</v>
      </c>
      <c r="J1203">
        <f t="shared" si="39"/>
        <v>44135.4837490625</v>
      </c>
      <c r="K1203" s="3">
        <v>9.3000000000000007</v>
      </c>
      <c r="L1203" s="8">
        <f t="shared" si="40"/>
        <v>9.6293341825712311</v>
      </c>
      <c r="M1203" s="13">
        <f>N1203*N1204*N1205</f>
        <v>1.0354122776958312</v>
      </c>
      <c r="N1203" s="5">
        <v>1.0011859999999999</v>
      </c>
      <c r="O1203">
        <v>2.2200000000000002</v>
      </c>
      <c r="P1203">
        <v>9.89</v>
      </c>
      <c r="Q1203">
        <v>0</v>
      </c>
      <c r="R1203" s="11">
        <v>0</v>
      </c>
      <c r="S1203" s="11">
        <v>0</v>
      </c>
      <c r="T1203" s="9">
        <v>0</v>
      </c>
      <c r="U1203">
        <v>0</v>
      </c>
      <c r="V1203" s="6">
        <v>0</v>
      </c>
      <c r="W1203" s="6">
        <v>0</v>
      </c>
      <c r="X1203">
        <v>0</v>
      </c>
      <c r="Y1203">
        <f>VLOOKUP(C1203,Sheet1!$A$1:$H$52,8, FALSE)</f>
        <v>12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1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</row>
    <row r="1204" spans="1:105" ht="15" x14ac:dyDescent="0.25">
      <c r="A1204">
        <v>2016</v>
      </c>
      <c r="B1204">
        <v>47</v>
      </c>
      <c r="C1204" t="s">
        <v>39</v>
      </c>
      <c r="D1204" s="2">
        <v>36.200000000000003</v>
      </c>
      <c r="E1204" s="4">
        <v>53.928167999999999</v>
      </c>
      <c r="F1204">
        <v>3</v>
      </c>
      <c r="G1204" s="4">
        <v>15.454903890000001</v>
      </c>
      <c r="H1204">
        <v>6646010</v>
      </c>
      <c r="I1204">
        <v>43626</v>
      </c>
      <c r="J1204">
        <f t="shared" si="39"/>
        <v>45117.38680600642</v>
      </c>
      <c r="K1204" s="3">
        <v>9.23</v>
      </c>
      <c r="L1204" s="8">
        <f t="shared" si="40"/>
        <v>9.5455343194296809</v>
      </c>
      <c r="M1204" s="13">
        <f>N1204*N1205</f>
        <v>1.0341857334160001</v>
      </c>
      <c r="N1204" s="5">
        <v>1.012616</v>
      </c>
      <c r="O1204">
        <v>2.11</v>
      </c>
      <c r="P1204">
        <v>8.4499999999999993</v>
      </c>
      <c r="Q1204">
        <v>0</v>
      </c>
      <c r="R1204" s="11">
        <v>0</v>
      </c>
      <c r="S1204" s="11">
        <v>0</v>
      </c>
      <c r="T1204" s="9">
        <v>0</v>
      </c>
      <c r="U1204">
        <v>0</v>
      </c>
      <c r="V1204" s="6">
        <v>0</v>
      </c>
      <c r="W1204" s="6">
        <v>0</v>
      </c>
      <c r="X1204">
        <v>0</v>
      </c>
      <c r="Y1204">
        <f>VLOOKUP(C1204,Sheet1!$A$1:$H$52,8, FALSE)</f>
        <v>12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1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1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</row>
    <row r="1205" spans="1:105" ht="15" x14ac:dyDescent="0.25">
      <c r="A1205">
        <v>2017</v>
      </c>
      <c r="B1205">
        <v>47</v>
      </c>
      <c r="C1205" t="s">
        <v>39</v>
      </c>
      <c r="D1205" s="2">
        <v>32.200000000000003</v>
      </c>
      <c r="E1205" s="4">
        <v>51.735080000000004</v>
      </c>
      <c r="F1205">
        <v>3</v>
      </c>
      <c r="G1205" s="4">
        <v>14.64607073</v>
      </c>
      <c r="H1205">
        <v>6708799</v>
      </c>
      <c r="I1205">
        <v>45233</v>
      </c>
      <c r="J1205">
        <f t="shared" si="39"/>
        <v>46196.508133000003</v>
      </c>
      <c r="K1205" s="3">
        <v>9.4499999999999993</v>
      </c>
      <c r="L1205" s="8">
        <f t="shared" si="40"/>
        <v>9.65129445</v>
      </c>
      <c r="M1205" s="13">
        <f>N1205</f>
        <v>1.021301</v>
      </c>
      <c r="N1205" s="5">
        <v>1.021301</v>
      </c>
      <c r="O1205">
        <v>2.06</v>
      </c>
      <c r="P1205">
        <v>11</v>
      </c>
      <c r="Q1205">
        <v>0</v>
      </c>
      <c r="R1205" s="11">
        <v>0</v>
      </c>
      <c r="S1205" s="11">
        <v>0</v>
      </c>
      <c r="T1205" s="9">
        <v>0</v>
      </c>
      <c r="U1205">
        <v>0</v>
      </c>
      <c r="V1205" s="6">
        <v>0</v>
      </c>
      <c r="W1205" s="6">
        <v>0</v>
      </c>
      <c r="X1205">
        <v>0</v>
      </c>
      <c r="Y1205">
        <f>VLOOKUP(C1205,Sheet1!$A$1:$H$52,8, FALSE)</f>
        <v>12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1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1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</row>
    <row r="1206" spans="1:105" ht="15" x14ac:dyDescent="0.25">
      <c r="A1206">
        <v>1990</v>
      </c>
      <c r="B1206">
        <v>48</v>
      </c>
      <c r="C1206" t="s">
        <v>40</v>
      </c>
      <c r="D1206" s="2">
        <v>183.8</v>
      </c>
      <c r="E1206" s="4">
        <v>59.161434999999997</v>
      </c>
      <c r="F1206">
        <v>1</v>
      </c>
      <c r="G1206" s="4">
        <v>35.564166270000001</v>
      </c>
      <c r="H1206">
        <v>17056755</v>
      </c>
      <c r="I1206">
        <v>17455</v>
      </c>
      <c r="J1206">
        <f t="shared" si="39"/>
        <v>32746.120712265281</v>
      </c>
      <c r="K1206" s="3">
        <v>5.78</v>
      </c>
      <c r="L1206" s="8">
        <f t="shared" si="40"/>
        <v>10.843459049950921</v>
      </c>
      <c r="M1206" s="13">
        <f>N1206*N1207*N1208*N1209*N1210*N1211*N1212*N1213*N1214*N1215*N1216*N1217*N1218*N1219*N1220*N1221*N1222*N1223*N1224*N1225*N1226*N1227*N1228*N1229*N1230*N1231*N1232*N1233</f>
        <v>1.8760309775001593</v>
      </c>
      <c r="N1206" s="5">
        <v>1</v>
      </c>
      <c r="O1206">
        <v>1.4550000000000001</v>
      </c>
      <c r="P1206">
        <v>3.319</v>
      </c>
      <c r="Q1206">
        <v>0</v>
      </c>
      <c r="R1206" s="11">
        <v>0</v>
      </c>
      <c r="S1206" s="11">
        <v>0</v>
      </c>
      <c r="T1206" s="9">
        <v>0</v>
      </c>
      <c r="U1206">
        <v>0</v>
      </c>
      <c r="V1206" s="6">
        <v>0</v>
      </c>
      <c r="W1206" s="6">
        <v>0</v>
      </c>
      <c r="X1206">
        <v>0</v>
      </c>
      <c r="Y1206">
        <f>VLOOKUP(C1206,Sheet1!$A$1:$H$52,8, FALSE)</f>
        <v>391.5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1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</row>
    <row r="1207" spans="1:105" ht="15" x14ac:dyDescent="0.25">
      <c r="A1207">
        <v>1991</v>
      </c>
      <c r="B1207">
        <v>48</v>
      </c>
      <c r="C1207" t="s">
        <v>40</v>
      </c>
      <c r="D1207" s="2">
        <v>183.1</v>
      </c>
      <c r="E1207" s="4">
        <v>58.735247999999999</v>
      </c>
      <c r="F1207">
        <v>1</v>
      </c>
      <c r="G1207" s="4">
        <v>34.663680890000002</v>
      </c>
      <c r="H1207">
        <v>17398005</v>
      </c>
      <c r="I1207">
        <v>17897</v>
      </c>
      <c r="J1207">
        <f t="shared" si="39"/>
        <v>33575.326404320353</v>
      </c>
      <c r="K1207" s="3">
        <v>6.06</v>
      </c>
      <c r="L1207" s="8">
        <f t="shared" si="40"/>
        <v>11.368747723650966</v>
      </c>
      <c r="M1207" s="14">
        <f>N1207*N1208*N1209*N1210*N1211*N1212*N1213*N1214*N1215*N1216*N1217*N1218*N1219*N1220*N1221*N1222*N1223*N1224*N1225*N1226*N1227*N1228*N1229*N1230*N1231*N1232*N1233</f>
        <v>1.8760309775001593</v>
      </c>
      <c r="N1207" s="5">
        <v>1.0423500000000001</v>
      </c>
      <c r="O1207">
        <v>1.4470000000000001</v>
      </c>
      <c r="P1207">
        <v>2.4649999999999999</v>
      </c>
      <c r="Q1207">
        <v>0</v>
      </c>
      <c r="R1207" s="11">
        <v>0</v>
      </c>
      <c r="S1207" s="11">
        <v>0</v>
      </c>
      <c r="T1207" s="9">
        <v>0</v>
      </c>
      <c r="U1207">
        <v>0</v>
      </c>
      <c r="V1207" s="6">
        <v>0</v>
      </c>
      <c r="W1207" s="6">
        <v>0</v>
      </c>
      <c r="X1207">
        <v>0</v>
      </c>
      <c r="Y1207">
        <f>VLOOKUP(C1207,Sheet1!$A$1:$H$52,8, FALSE)</f>
        <v>391.5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1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</row>
    <row r="1208" spans="1:105" ht="15" x14ac:dyDescent="0.25">
      <c r="A1208">
        <v>1992</v>
      </c>
      <c r="B1208">
        <v>48</v>
      </c>
      <c r="C1208" t="s">
        <v>40</v>
      </c>
      <c r="D1208" s="2">
        <v>180.8</v>
      </c>
      <c r="E1208" s="4">
        <v>58.148274000000001</v>
      </c>
      <c r="F1208">
        <v>1</v>
      </c>
      <c r="G1208" s="4">
        <v>34.273388189999999</v>
      </c>
      <c r="H1208">
        <v>17759738</v>
      </c>
      <c r="I1208">
        <v>18956</v>
      </c>
      <c r="J1208">
        <f t="shared" si="39"/>
        <v>34117.180610632728</v>
      </c>
      <c r="K1208" s="3">
        <v>6.16</v>
      </c>
      <c r="L1208" s="8">
        <f t="shared" si="40"/>
        <v>11.086823832111079</v>
      </c>
      <c r="M1208" s="13">
        <f>N1208*N1209*N1210*N1211*N1212*N1213*N1214*N1215*N1216*N1217*N1218*N1219*N1220*N1221*N1222*N1223*N1224*N1225*N1226*N1227*N1228*N1229*N1230*N1231*N1232*N1233</f>
        <v>1.799809063654396</v>
      </c>
      <c r="N1208" s="5">
        <v>1.0302880000000001</v>
      </c>
      <c r="O1208">
        <v>1.4119999999999999</v>
      </c>
      <c r="P1208">
        <v>2.4750000000000001</v>
      </c>
      <c r="Q1208">
        <v>0</v>
      </c>
      <c r="R1208" s="11">
        <v>0</v>
      </c>
      <c r="S1208" s="11">
        <v>0</v>
      </c>
      <c r="T1208" s="9">
        <v>0</v>
      </c>
      <c r="U1208">
        <v>0</v>
      </c>
      <c r="V1208" s="6">
        <v>0</v>
      </c>
      <c r="W1208" s="6">
        <v>0</v>
      </c>
      <c r="X1208">
        <v>0</v>
      </c>
      <c r="Y1208">
        <f>VLOOKUP(C1208,Sheet1!$A$1:$H$52,8, FALSE)</f>
        <v>391.5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1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</row>
    <row r="1209" spans="1:105" ht="15" x14ac:dyDescent="0.25">
      <c r="A1209">
        <v>1993</v>
      </c>
      <c r="B1209">
        <v>48</v>
      </c>
      <c r="C1209" t="s">
        <v>40</v>
      </c>
      <c r="D1209" s="2">
        <v>197.2</v>
      </c>
      <c r="E1209" s="4">
        <v>59.291772999999999</v>
      </c>
      <c r="F1209">
        <v>1</v>
      </c>
      <c r="G1209" s="4">
        <v>34.371174940000003</v>
      </c>
      <c r="H1209">
        <v>18161612</v>
      </c>
      <c r="I1209">
        <v>19624</v>
      </c>
      <c r="J1209">
        <f t="shared" si="39"/>
        <v>34281.145723481059</v>
      </c>
      <c r="K1209" s="3">
        <v>6.39</v>
      </c>
      <c r="L1209" s="8">
        <f t="shared" si="40"/>
        <v>11.162684527774356</v>
      </c>
      <c r="M1209" s="13">
        <f>N1209*N1210*N1211*N1212*N1213*N1214*N1215*N1216*N1217*N1218*N1219*N1220*N1221*N1222*N1223*N1224*N1225*N1226*N1227*N1228*N1229*N1230*N1231*N1232*N1233</f>
        <v>1.7468989871321372</v>
      </c>
      <c r="N1209" s="5">
        <v>1.029517</v>
      </c>
      <c r="O1209">
        <v>1.385</v>
      </c>
      <c r="P1209">
        <v>2.3620000000000001</v>
      </c>
      <c r="Q1209">
        <v>0</v>
      </c>
      <c r="R1209" s="11">
        <v>0</v>
      </c>
      <c r="S1209" s="11">
        <v>0</v>
      </c>
      <c r="T1209" s="9">
        <v>0</v>
      </c>
      <c r="U1209">
        <v>0</v>
      </c>
      <c r="V1209" s="6">
        <v>0</v>
      </c>
      <c r="W1209" s="6">
        <v>0</v>
      </c>
      <c r="X1209">
        <v>0</v>
      </c>
      <c r="Y1209">
        <f>VLOOKUP(C1209,Sheet1!$A$1:$H$52,8, FALSE)</f>
        <v>391.5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1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</row>
    <row r="1210" spans="1:105" ht="15" x14ac:dyDescent="0.25">
      <c r="A1210">
        <v>1994</v>
      </c>
      <c r="B1210">
        <v>48</v>
      </c>
      <c r="C1210" t="s">
        <v>40</v>
      </c>
      <c r="D1210" s="2">
        <v>190.8</v>
      </c>
      <c r="E1210" s="4">
        <v>58.031607999999999</v>
      </c>
      <c r="F1210">
        <v>1</v>
      </c>
      <c r="G1210" s="4">
        <v>33.875323080000001</v>
      </c>
      <c r="H1210">
        <v>18564062</v>
      </c>
      <c r="I1210">
        <v>20287</v>
      </c>
      <c r="J1210">
        <f t="shared" si="39"/>
        <v>34423.268146081784</v>
      </c>
      <c r="K1210" s="3">
        <v>6.42</v>
      </c>
      <c r="L1210" s="8">
        <f t="shared" si="40"/>
        <v>10.893546680033767</v>
      </c>
      <c r="M1210" s="13">
        <f>N1210*N1211*N1212*N1213*N1214*N1215*N1216*N1217*N1218*N1219*N1220*N1221*N1222*N1223*N1224*N1225*N1226*N1227*N1228*N1229*N1230*N1231*N1232*N1233</f>
        <v>1.6968141246158517</v>
      </c>
      <c r="N1210" s="5">
        <v>1.0260739999999999</v>
      </c>
      <c r="O1210">
        <v>1.355</v>
      </c>
      <c r="P1210">
        <v>2.4089999999999998</v>
      </c>
      <c r="Q1210">
        <v>0</v>
      </c>
      <c r="R1210" s="11">
        <v>0</v>
      </c>
      <c r="S1210" s="11">
        <v>0</v>
      </c>
      <c r="T1210" s="9">
        <v>0</v>
      </c>
      <c r="U1210">
        <v>0</v>
      </c>
      <c r="V1210" s="6">
        <v>0</v>
      </c>
      <c r="W1210" s="6">
        <v>0</v>
      </c>
      <c r="X1210">
        <v>0</v>
      </c>
      <c r="Y1210">
        <f>VLOOKUP(C1210,Sheet1!$A$1:$H$52,8, FALSE)</f>
        <v>391.5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1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</row>
    <row r="1211" spans="1:105" ht="15" x14ac:dyDescent="0.25">
      <c r="A1211">
        <v>1995</v>
      </c>
      <c r="B1211">
        <v>48</v>
      </c>
      <c r="C1211" t="s">
        <v>40</v>
      </c>
      <c r="D1211" s="2">
        <v>191.2</v>
      </c>
      <c r="E1211" s="4">
        <v>57.448179000000003</v>
      </c>
      <c r="F1211">
        <v>1</v>
      </c>
      <c r="G1211" s="4">
        <v>33.399875350000002</v>
      </c>
      <c r="H1211">
        <v>18958751</v>
      </c>
      <c r="I1211">
        <v>21246</v>
      </c>
      <c r="J1211">
        <f t="shared" si="39"/>
        <v>35134.418074708439</v>
      </c>
      <c r="K1211" s="3">
        <v>6.1</v>
      </c>
      <c r="L1211" s="8">
        <f t="shared" si="40"/>
        <v>10.087543549643295</v>
      </c>
      <c r="M1211" s="13">
        <f>N1211*N1212*N1213*N1214*N1215*N1216*N1217*N1218*N1219*N1220*N1221*N1222*N1223*N1224*N1225*N1226*N1227*N1228*N1229*N1230*N1231*N1232*N1233</f>
        <v>1.6536956638759501</v>
      </c>
      <c r="N1211" s="5">
        <v>1.028054</v>
      </c>
      <c r="O1211">
        <v>1.3180000000000001</v>
      </c>
      <c r="P1211">
        <v>2.5859999999999999</v>
      </c>
      <c r="Q1211">
        <v>0</v>
      </c>
      <c r="R1211" s="11">
        <v>0</v>
      </c>
      <c r="S1211" s="11">
        <v>0</v>
      </c>
      <c r="T1211" s="9">
        <v>0</v>
      </c>
      <c r="U1211">
        <v>0</v>
      </c>
      <c r="V1211" s="6">
        <v>0</v>
      </c>
      <c r="W1211" s="6">
        <v>0</v>
      </c>
      <c r="X1211">
        <v>0</v>
      </c>
      <c r="Y1211">
        <f>VLOOKUP(C1211,Sheet1!$A$1:$H$52,8, FALSE)</f>
        <v>391.5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1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</row>
    <row r="1212" spans="1:105" ht="15" x14ac:dyDescent="0.25">
      <c r="A1212">
        <v>1996</v>
      </c>
      <c r="B1212">
        <v>48</v>
      </c>
      <c r="C1212" t="s">
        <v>40</v>
      </c>
      <c r="D1212" s="2">
        <v>201.8</v>
      </c>
      <c r="E1212" s="4">
        <v>57.889145999999997</v>
      </c>
      <c r="F1212">
        <v>1</v>
      </c>
      <c r="G1212" s="4">
        <v>35.129145489999999</v>
      </c>
      <c r="H1212">
        <v>19340342</v>
      </c>
      <c r="I1212">
        <v>22397</v>
      </c>
      <c r="J1212">
        <f t="shared" si="39"/>
        <v>36027.11704232428</v>
      </c>
      <c r="K1212" s="3">
        <v>6.16</v>
      </c>
      <c r="L1212" s="8">
        <f t="shared" si="40"/>
        <v>9.908784255959171</v>
      </c>
      <c r="M1212" s="13">
        <f>N1212*N1213*N1214*N1215*N1216*N1217*N1218*N1219*N1220*N1221*N1222*N1223*N1224*N1225*N1226*N1227*N1228*N1229*N1230*N1231*N1232*N1233</f>
        <v>1.6085688727206446</v>
      </c>
      <c r="N1212" s="5">
        <v>1.029312</v>
      </c>
      <c r="O1212">
        <v>1.2889999999999999</v>
      </c>
      <c r="P1212">
        <v>3.0339999999999998</v>
      </c>
      <c r="Q1212">
        <v>0</v>
      </c>
      <c r="R1212" s="11">
        <v>0</v>
      </c>
      <c r="S1212" s="11">
        <v>0</v>
      </c>
      <c r="T1212" s="9">
        <v>0</v>
      </c>
      <c r="U1212">
        <v>0</v>
      </c>
      <c r="V1212" s="6">
        <v>0</v>
      </c>
      <c r="W1212" s="6">
        <v>0</v>
      </c>
      <c r="X1212">
        <v>0</v>
      </c>
      <c r="Y1212">
        <f>VLOOKUP(C1212,Sheet1!$A$1:$H$52,8, FALSE)</f>
        <v>391.5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1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</row>
    <row r="1213" spans="1:105" ht="15" x14ac:dyDescent="0.25">
      <c r="A1213">
        <v>1997</v>
      </c>
      <c r="B1213">
        <v>48</v>
      </c>
      <c r="C1213" t="s">
        <v>40</v>
      </c>
      <c r="D1213" s="2">
        <v>206.3</v>
      </c>
      <c r="E1213" s="4">
        <v>58.018647000000001</v>
      </c>
      <c r="F1213">
        <v>1</v>
      </c>
      <c r="G1213" s="4">
        <v>35.66427101</v>
      </c>
      <c r="H1213">
        <v>19740317</v>
      </c>
      <c r="I1213">
        <v>23919</v>
      </c>
      <c r="J1213">
        <f t="shared" si="39"/>
        <v>37379.685524510627</v>
      </c>
      <c r="K1213" s="3">
        <v>6.17</v>
      </c>
      <c r="L1213" s="8">
        <f t="shared" si="40"/>
        <v>9.6422367024637552</v>
      </c>
      <c r="M1213" s="13">
        <f>N1213*N1214*N1215*N1216*N1217*N1218*N1219*N1220*N1221*N1222*N1223*N1224*N1225*N1226*N1227*N1228*N1229*N1230*N1231*N1232*N1233</f>
        <v>1.5627612159584694</v>
      </c>
      <c r="N1213" s="5">
        <v>1.023377</v>
      </c>
      <c r="O1213">
        <v>1.2729999999999999</v>
      </c>
      <c r="P1213">
        <v>2.7879999999999998</v>
      </c>
      <c r="Q1213">
        <v>0</v>
      </c>
      <c r="R1213" s="11">
        <v>0</v>
      </c>
      <c r="S1213" s="11">
        <v>0</v>
      </c>
      <c r="T1213" s="9">
        <v>0</v>
      </c>
      <c r="U1213">
        <v>0</v>
      </c>
      <c r="V1213" s="6">
        <v>0</v>
      </c>
      <c r="W1213" s="6">
        <v>0</v>
      </c>
      <c r="X1213">
        <v>0</v>
      </c>
      <c r="Y1213">
        <f>VLOOKUP(C1213,Sheet1!$A$1:$H$52,8, FALSE)</f>
        <v>391.5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1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1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</row>
    <row r="1214" spans="1:105" ht="15" x14ac:dyDescent="0.25">
      <c r="A1214">
        <v>1998</v>
      </c>
      <c r="B1214">
        <v>48</v>
      </c>
      <c r="C1214" t="s">
        <v>40</v>
      </c>
      <c r="D1214" s="2">
        <v>215.7</v>
      </c>
      <c r="E1214" s="4">
        <v>58.174256</v>
      </c>
      <c r="F1214">
        <v>1</v>
      </c>
      <c r="G1214" s="4">
        <v>35.568582419999998</v>
      </c>
      <c r="H1214">
        <v>20157531</v>
      </c>
      <c r="I1214">
        <v>25502</v>
      </c>
      <c r="J1214">
        <f t="shared" si="39"/>
        <v>38943.162226015316</v>
      </c>
      <c r="K1214" s="3">
        <v>6.07</v>
      </c>
      <c r="L1214" s="8">
        <f t="shared" si="40"/>
        <v>9.2692727908365207</v>
      </c>
      <c r="M1214" s="13">
        <f>N1214*N1215*N1216*N1217*N1218*N1219*N1220*N1221*N1222*N1223*N1224*N1225*N1226*N1227*N1228*N1229*N1230*N1231*N1232*N1233</f>
        <v>1.5270630627407777</v>
      </c>
      <c r="N1214" s="5">
        <v>1.015523</v>
      </c>
      <c r="O1214">
        <v>1.252</v>
      </c>
      <c r="P1214">
        <v>2.0790000000000002</v>
      </c>
      <c r="Q1214">
        <v>0</v>
      </c>
      <c r="R1214" s="11">
        <v>0</v>
      </c>
      <c r="S1214" s="11">
        <v>0</v>
      </c>
      <c r="T1214" s="9">
        <v>0</v>
      </c>
      <c r="U1214">
        <v>0</v>
      </c>
      <c r="V1214" s="6">
        <v>0</v>
      </c>
      <c r="W1214" s="6">
        <v>0</v>
      </c>
      <c r="X1214">
        <v>0</v>
      </c>
      <c r="Y1214">
        <f>VLOOKUP(C1214,Sheet1!$A$1:$H$52,8, FALSE)</f>
        <v>391.5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1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1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</row>
    <row r="1215" spans="1:105" ht="15" x14ac:dyDescent="0.25">
      <c r="A1215">
        <v>1999</v>
      </c>
      <c r="B1215">
        <v>48</v>
      </c>
      <c r="C1215" t="s">
        <v>40</v>
      </c>
      <c r="D1215" s="2">
        <v>220</v>
      </c>
      <c r="E1215" s="4">
        <v>57.857303000000002</v>
      </c>
      <c r="F1215">
        <v>1</v>
      </c>
      <c r="G1215" s="4">
        <v>33.756013060000001</v>
      </c>
      <c r="H1215">
        <v>20558220</v>
      </c>
      <c r="I1215">
        <v>26337</v>
      </c>
      <c r="J1215">
        <f t="shared" si="39"/>
        <v>39603.494833109537</v>
      </c>
      <c r="K1215" s="3">
        <v>6.04</v>
      </c>
      <c r="L1215" s="8">
        <f t="shared" si="40"/>
        <v>9.0824736603250784</v>
      </c>
      <c r="M1215" s="13">
        <f>N1215*N1216*N1217*N1218*N1219*N1220*N1221*N1222*N1223*N1224*N1225*N1226*N1227*N1228*N1229*N1230*N1231*N1232*N1233</f>
        <v>1.5037208046895825</v>
      </c>
      <c r="N1215" s="5">
        <v>1.0218799999999999</v>
      </c>
      <c r="O1215">
        <v>1.216</v>
      </c>
      <c r="P1215">
        <v>2.4359999999999999</v>
      </c>
      <c r="Q1215">
        <v>1</v>
      </c>
      <c r="R1215" s="12">
        <v>8.18</v>
      </c>
      <c r="S1215" s="12">
        <f>R1215/AVERAGE(D1206:D1214)</f>
        <v>4.2051750728280109E-2</v>
      </c>
      <c r="T1215" s="9">
        <v>1</v>
      </c>
      <c r="U1215">
        <v>0</v>
      </c>
      <c r="V1215" s="6">
        <v>0</v>
      </c>
      <c r="W1215" s="6">
        <v>0</v>
      </c>
      <c r="X1215">
        <v>0</v>
      </c>
      <c r="Y1215">
        <f>VLOOKUP(C1215,Sheet1!$A$1:$H$52,8, FALSE)</f>
        <v>391.5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1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1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</row>
    <row r="1216" spans="1:105" ht="15" x14ac:dyDescent="0.25">
      <c r="A1216">
        <v>2000</v>
      </c>
      <c r="B1216">
        <v>48</v>
      </c>
      <c r="C1216" t="s">
        <v>40</v>
      </c>
      <c r="D1216" s="2">
        <v>228.9</v>
      </c>
      <c r="E1216" s="4">
        <v>57.800817000000002</v>
      </c>
      <c r="F1216">
        <v>1</v>
      </c>
      <c r="G1216" s="4">
        <v>34.106776500000002</v>
      </c>
      <c r="H1216">
        <v>20944499</v>
      </c>
      <c r="I1216">
        <v>28135</v>
      </c>
      <c r="J1216">
        <f t="shared" si="39"/>
        <v>41401.323873587316</v>
      </c>
      <c r="K1216" s="3">
        <v>6.49</v>
      </c>
      <c r="L1216" s="8">
        <f t="shared" si="40"/>
        <v>9.5501898681209063</v>
      </c>
      <c r="M1216" s="13">
        <f>N1216*N1217*N1218*N1219*N1220*N1221*N1222*N1223*N1224*N1225*N1226*N1227*N1228*N1229*N1230*N1231*N1232*N1233</f>
        <v>1.4715238625764109</v>
      </c>
      <c r="N1216" s="5">
        <v>1.0337689999999999</v>
      </c>
      <c r="O1216">
        <v>1.2</v>
      </c>
      <c r="P1216">
        <v>4.2939999999999996</v>
      </c>
      <c r="Q1216">
        <v>1</v>
      </c>
      <c r="R1216" s="12">
        <v>8.18</v>
      </c>
      <c r="S1216" s="12">
        <v>4.2051750728280109E-2</v>
      </c>
      <c r="T1216" s="9">
        <v>1</v>
      </c>
      <c r="U1216">
        <v>0</v>
      </c>
      <c r="V1216" s="6">
        <v>0</v>
      </c>
      <c r="W1216" s="6">
        <v>0</v>
      </c>
      <c r="X1216">
        <v>0</v>
      </c>
      <c r="Y1216">
        <f>VLOOKUP(C1216,Sheet1!$A$1:$H$52,8, FALSE)</f>
        <v>391.5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1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1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</row>
    <row r="1217" spans="1:105" ht="15" x14ac:dyDescent="0.25">
      <c r="A1217">
        <v>2001</v>
      </c>
      <c r="B1217">
        <v>48</v>
      </c>
      <c r="C1217" t="s">
        <v>40</v>
      </c>
      <c r="D1217" s="2">
        <v>220.2</v>
      </c>
      <c r="E1217" s="4">
        <v>58.027591000000001</v>
      </c>
      <c r="F1217">
        <v>1</v>
      </c>
      <c r="G1217" s="4">
        <v>33.069393150000003</v>
      </c>
      <c r="H1217">
        <v>21319622</v>
      </c>
      <c r="I1217">
        <v>29339</v>
      </c>
      <c r="J1217">
        <f t="shared" si="39"/>
        <v>41762.752224268013</v>
      </c>
      <c r="K1217" s="3">
        <v>7.38</v>
      </c>
      <c r="L1217" s="8">
        <f t="shared" si="40"/>
        <v>10.505099404038923</v>
      </c>
      <c r="M1217" s="13">
        <f>N1217*N1218*N1219*N1220*N1221*N1222*N1223*N1224*N1225*N1226*N1227*N1228*N1229*N1230*N1231*N1232*N1233</f>
        <v>1.423455203799312</v>
      </c>
      <c r="N1217" s="5">
        <v>1.028262</v>
      </c>
      <c r="O1217">
        <v>1.232</v>
      </c>
      <c r="P1217">
        <v>3.726</v>
      </c>
      <c r="Q1217">
        <v>1</v>
      </c>
      <c r="R1217" s="12">
        <v>8.18</v>
      </c>
      <c r="S1217" s="12">
        <v>4.2051750728280109E-2</v>
      </c>
      <c r="T1217" s="9">
        <v>1</v>
      </c>
      <c r="U1217">
        <v>0</v>
      </c>
      <c r="V1217" s="6">
        <v>0</v>
      </c>
      <c r="W1217" s="6">
        <v>0</v>
      </c>
      <c r="X1217">
        <v>0</v>
      </c>
      <c r="Y1217">
        <f>VLOOKUP(C1217,Sheet1!$A$1:$H$52,8, FALSE)</f>
        <v>391.5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1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</row>
    <row r="1218" spans="1:105" ht="15" x14ac:dyDescent="0.25">
      <c r="A1218">
        <v>2002</v>
      </c>
      <c r="B1218">
        <v>48</v>
      </c>
      <c r="C1218" t="s">
        <v>40</v>
      </c>
      <c r="D1218" s="2">
        <v>227</v>
      </c>
      <c r="E1218" s="4">
        <v>57.833067</v>
      </c>
      <c r="F1218">
        <v>1</v>
      </c>
      <c r="G1218" s="4">
        <v>33.100906620000003</v>
      </c>
      <c r="H1218">
        <v>21690325</v>
      </c>
      <c r="I1218">
        <v>29185</v>
      </c>
      <c r="J1218">
        <f t="shared" ref="J1218:J1281" si="41">I1218*M1218</f>
        <v>40401.707077459752</v>
      </c>
      <c r="K1218" s="3">
        <v>6.62</v>
      </c>
      <c r="L1218" s="8">
        <f t="shared" ref="L1218:L1281" si="42">K1218*M1218</f>
        <v>9.1642727720672799</v>
      </c>
      <c r="M1218" s="13">
        <f>N1218*N1219*N1220*N1221*N1222*N1223*N1224*N1225*N1226*N1227*N1228*N1229*N1230*N1231*N1232*N1233</f>
        <v>1.3843312344512508</v>
      </c>
      <c r="N1218" s="5">
        <v>1.01586</v>
      </c>
      <c r="O1218">
        <v>1.25</v>
      </c>
      <c r="P1218">
        <v>3.73</v>
      </c>
      <c r="Q1218">
        <v>1</v>
      </c>
      <c r="R1218" s="12">
        <v>8.18</v>
      </c>
      <c r="S1218" s="12">
        <v>4.2051750728280109E-2</v>
      </c>
      <c r="T1218" s="9">
        <v>1</v>
      </c>
      <c r="U1218">
        <v>0</v>
      </c>
      <c r="V1218" s="6">
        <v>0</v>
      </c>
      <c r="W1218" s="6">
        <v>0</v>
      </c>
      <c r="X1218">
        <v>0</v>
      </c>
      <c r="Y1218">
        <f>VLOOKUP(C1218,Sheet1!$A$1:$H$52,8, FALSE)</f>
        <v>391.5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1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</row>
    <row r="1219" spans="1:105" ht="15" x14ac:dyDescent="0.25">
      <c r="A1219">
        <v>2003</v>
      </c>
      <c r="B1219">
        <v>48</v>
      </c>
      <c r="C1219" t="s">
        <v>40</v>
      </c>
      <c r="D1219" s="2">
        <v>227.1</v>
      </c>
      <c r="E1219" s="4">
        <v>58.242992000000001</v>
      </c>
      <c r="F1219">
        <v>1</v>
      </c>
      <c r="G1219" s="4">
        <v>32.319633840000002</v>
      </c>
      <c r="H1219">
        <v>22030931</v>
      </c>
      <c r="I1219">
        <v>29772</v>
      </c>
      <c r="J1219">
        <f t="shared" si="41"/>
        <v>40570.855740045496</v>
      </c>
      <c r="K1219" s="3">
        <v>7.5</v>
      </c>
      <c r="L1219" s="8">
        <f t="shared" si="42"/>
        <v>10.22038889057978</v>
      </c>
      <c r="M1219" s="13">
        <f>N1219*N1220*N1221*N1222*N1223*N1224*N1225*N1226*N1227*N1228*N1229*N1230*N1231*N1232*N1233</f>
        <v>1.3627185187439708</v>
      </c>
      <c r="N1219" s="5">
        <v>1.0227010000000001</v>
      </c>
      <c r="O1219">
        <v>1.28</v>
      </c>
      <c r="P1219">
        <v>4.66</v>
      </c>
      <c r="Q1219">
        <v>1</v>
      </c>
      <c r="R1219" s="12">
        <v>8.18</v>
      </c>
      <c r="S1219" s="12">
        <v>4.2051750728280109E-2</v>
      </c>
      <c r="T1219" s="9">
        <v>1</v>
      </c>
      <c r="U1219">
        <v>0</v>
      </c>
      <c r="V1219" s="6">
        <v>0</v>
      </c>
      <c r="W1219" s="6">
        <v>0</v>
      </c>
      <c r="X1219">
        <v>0</v>
      </c>
      <c r="Y1219">
        <f>VLOOKUP(C1219,Sheet1!$A$1:$H$52,8, FALSE)</f>
        <v>391.5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1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</row>
    <row r="1220" spans="1:105" ht="15" x14ac:dyDescent="0.25">
      <c r="A1220">
        <v>2004</v>
      </c>
      <c r="B1220">
        <v>48</v>
      </c>
      <c r="C1220" t="s">
        <v>40</v>
      </c>
      <c r="D1220" s="2">
        <v>226.2</v>
      </c>
      <c r="E1220" s="4">
        <v>57.827097999999999</v>
      </c>
      <c r="F1220">
        <v>1</v>
      </c>
      <c r="G1220" s="4">
        <v>31.946486369999999</v>
      </c>
      <c r="H1220">
        <v>22394023</v>
      </c>
      <c r="I1220">
        <v>30688</v>
      </c>
      <c r="J1220">
        <f t="shared" si="41"/>
        <v>40890.842879018368</v>
      </c>
      <c r="K1220" s="3">
        <v>7.95</v>
      </c>
      <c r="L1220" s="8">
        <f t="shared" si="42"/>
        <v>10.593137411633082</v>
      </c>
      <c r="M1220" s="13">
        <f>N1220*N1221*N1222*N1223*N1224*N1225*N1226*N1227*N1228*N1229*N1230*N1231*N1232*N1233</f>
        <v>1.332470114670828</v>
      </c>
      <c r="N1220" s="5">
        <v>1.026772</v>
      </c>
      <c r="O1220">
        <v>1.36</v>
      </c>
      <c r="P1220">
        <v>4.7300000000000004</v>
      </c>
      <c r="Q1220">
        <v>1</v>
      </c>
      <c r="R1220" s="12">
        <v>8.18</v>
      </c>
      <c r="S1220" s="12">
        <v>4.2051750728280109E-2</v>
      </c>
      <c r="T1220" s="9">
        <v>1</v>
      </c>
      <c r="U1220">
        <v>0</v>
      </c>
      <c r="V1220" s="6">
        <v>0</v>
      </c>
      <c r="W1220" s="6">
        <v>0</v>
      </c>
      <c r="X1220">
        <v>0</v>
      </c>
      <c r="Y1220">
        <f>VLOOKUP(C1220,Sheet1!$A$1:$H$52,8, FALSE)</f>
        <v>391.5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1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</row>
    <row r="1221" spans="1:105" ht="15" x14ac:dyDescent="0.25">
      <c r="A1221">
        <v>2005</v>
      </c>
      <c r="B1221">
        <v>48</v>
      </c>
      <c r="C1221" t="s">
        <v>40</v>
      </c>
      <c r="D1221" s="2">
        <v>230.7</v>
      </c>
      <c r="E1221" s="4">
        <v>58.266469000000001</v>
      </c>
      <c r="F1221">
        <v>1</v>
      </c>
      <c r="G1221" s="4">
        <v>30.11802432</v>
      </c>
      <c r="H1221">
        <v>22778123</v>
      </c>
      <c r="I1221">
        <v>32745</v>
      </c>
      <c r="J1221">
        <f t="shared" si="41"/>
        <v>42494.082332685619</v>
      </c>
      <c r="K1221" s="3">
        <v>9.14</v>
      </c>
      <c r="L1221" s="8">
        <f t="shared" si="42"/>
        <v>11.861228050717564</v>
      </c>
      <c r="M1221" s="13">
        <f>N1221*N1222*N1223*N1224*N1225*N1226*N1227*N1228*N1229*N1230*N1231*N1232*N1233</f>
        <v>1.2977273578465605</v>
      </c>
      <c r="N1221" s="5">
        <v>1.033927</v>
      </c>
      <c r="O1221">
        <v>1.54</v>
      </c>
      <c r="P1221">
        <v>7.06</v>
      </c>
      <c r="Q1221">
        <v>1</v>
      </c>
      <c r="R1221" s="12">
        <v>8.18</v>
      </c>
      <c r="S1221" s="12">
        <v>4.2051750728280109E-2</v>
      </c>
      <c r="T1221" s="9">
        <v>1</v>
      </c>
      <c r="U1221">
        <v>0</v>
      </c>
      <c r="V1221" s="6">
        <v>0</v>
      </c>
      <c r="W1221" s="6">
        <v>0</v>
      </c>
      <c r="X1221">
        <v>0</v>
      </c>
      <c r="Y1221">
        <f>VLOOKUP(C1221,Sheet1!$A$1:$H$52,8, FALSE)</f>
        <v>391.5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1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1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</row>
    <row r="1222" spans="1:105" ht="15" x14ac:dyDescent="0.25">
      <c r="A1222">
        <v>2006</v>
      </c>
      <c r="B1222">
        <v>48</v>
      </c>
      <c r="C1222" t="s">
        <v>40</v>
      </c>
      <c r="D1222" s="2">
        <v>228.5</v>
      </c>
      <c r="E1222" s="4">
        <v>57.853096000000001</v>
      </c>
      <c r="F1222">
        <v>1</v>
      </c>
      <c r="G1222" s="4">
        <v>29.374701250000001</v>
      </c>
      <c r="H1222">
        <v>23359580</v>
      </c>
      <c r="I1222">
        <v>35144</v>
      </c>
      <c r="J1222">
        <f t="shared" si="41"/>
        <v>44110.783705386857</v>
      </c>
      <c r="K1222" s="3">
        <v>10.34</v>
      </c>
      <c r="L1222" s="8">
        <f t="shared" si="42"/>
        <v>12.978189833647283</v>
      </c>
      <c r="M1222" s="13">
        <f>N1222*N1223*N1224*N1225*N1226*N1227*N1228*N1229*N1230*N1231*N1232*N1233</f>
        <v>1.2551440844920003</v>
      </c>
      <c r="N1222" s="5">
        <v>1.032259</v>
      </c>
      <c r="O1222">
        <v>1.69</v>
      </c>
      <c r="P1222">
        <v>7.85</v>
      </c>
      <c r="Q1222">
        <v>1</v>
      </c>
      <c r="R1222" s="12">
        <v>8.18</v>
      </c>
      <c r="S1222" s="12">
        <v>4.2051750728280109E-2</v>
      </c>
      <c r="T1222" s="9">
        <v>1</v>
      </c>
      <c r="U1222">
        <v>0</v>
      </c>
      <c r="V1222" s="6">
        <v>0</v>
      </c>
      <c r="W1222" s="6">
        <v>0</v>
      </c>
      <c r="X1222">
        <v>0</v>
      </c>
      <c r="Y1222">
        <f>VLOOKUP(C1222,Sheet1!$A$1:$H$52,8, FALSE)</f>
        <v>391.5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1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1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</row>
    <row r="1223" spans="1:105" ht="15" x14ac:dyDescent="0.25">
      <c r="A1223">
        <v>2007</v>
      </c>
      <c r="B1223">
        <v>48</v>
      </c>
      <c r="C1223" t="s">
        <v>40</v>
      </c>
      <c r="D1223" s="2">
        <v>231.2</v>
      </c>
      <c r="E1223" s="4">
        <v>57.520476000000002</v>
      </c>
      <c r="F1223">
        <v>1</v>
      </c>
      <c r="G1223" s="4">
        <v>28.54536645</v>
      </c>
      <c r="H1223">
        <v>23831983</v>
      </c>
      <c r="I1223">
        <v>36646</v>
      </c>
      <c r="J1223">
        <f t="shared" si="41"/>
        <v>44558.594422808463</v>
      </c>
      <c r="K1223" s="3">
        <v>10.11</v>
      </c>
      <c r="L1223" s="8">
        <f t="shared" si="42"/>
        <v>12.29294846953538</v>
      </c>
      <c r="M1223" s="13">
        <f>N1223*N1224*N1225*N1226*N1227*N1228*N1229*N1230*N1231*N1232*N1233</f>
        <v>1.21591972992437</v>
      </c>
      <c r="N1223" s="5">
        <v>1.028527</v>
      </c>
      <c r="O1223">
        <v>1.77</v>
      </c>
      <c r="P1223">
        <v>8.64</v>
      </c>
      <c r="Q1223">
        <v>1</v>
      </c>
      <c r="R1223" s="12">
        <v>8.18</v>
      </c>
      <c r="S1223" s="12">
        <v>4.2051750728280109E-2</v>
      </c>
      <c r="T1223" s="9">
        <v>1</v>
      </c>
      <c r="U1223">
        <v>0</v>
      </c>
      <c r="V1223" s="6">
        <v>0</v>
      </c>
      <c r="W1223" s="6">
        <v>0</v>
      </c>
      <c r="X1223">
        <v>0</v>
      </c>
      <c r="Y1223">
        <f>VLOOKUP(C1223,Sheet1!$A$1:$H$52,8, FALSE)</f>
        <v>391.5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1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1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</row>
    <row r="1224" spans="1:105" ht="15" x14ac:dyDescent="0.25">
      <c r="A1224">
        <v>2008</v>
      </c>
      <c r="B1224">
        <v>48</v>
      </c>
      <c r="C1224" t="s">
        <v>40</v>
      </c>
      <c r="D1224" s="2">
        <v>228.9</v>
      </c>
      <c r="E1224" s="4">
        <v>57.081842999999999</v>
      </c>
      <c r="F1224">
        <v>1</v>
      </c>
      <c r="G1224" s="4">
        <v>26.479851069999999</v>
      </c>
      <c r="H1224">
        <v>24309039</v>
      </c>
      <c r="I1224">
        <v>39271</v>
      </c>
      <c r="J1224">
        <f t="shared" si="41"/>
        <v>46425.989511077431</v>
      </c>
      <c r="K1224" s="3">
        <v>10.99</v>
      </c>
      <c r="L1224" s="8">
        <f t="shared" si="42"/>
        <v>12.992325755054392</v>
      </c>
      <c r="M1224" s="13">
        <f>N1224*N1225*N1226*N1227*N1228*N1229*N1230*N1231*N1232*N1233</f>
        <v>1.1821952461377971</v>
      </c>
      <c r="N1224" s="5">
        <v>1.0383910000000001</v>
      </c>
      <c r="O1224">
        <v>2.0699999999999998</v>
      </c>
      <c r="P1224">
        <v>13.62</v>
      </c>
      <c r="Q1224">
        <v>1</v>
      </c>
      <c r="R1224" s="12">
        <v>8.18</v>
      </c>
      <c r="S1224" s="12">
        <v>4.2051750728280109E-2</v>
      </c>
      <c r="T1224" s="9">
        <v>1</v>
      </c>
      <c r="U1224">
        <v>0</v>
      </c>
      <c r="V1224" s="6">
        <v>0</v>
      </c>
      <c r="W1224" s="6">
        <v>0</v>
      </c>
      <c r="X1224">
        <v>0</v>
      </c>
      <c r="Y1224">
        <f>VLOOKUP(C1224,Sheet1!$A$1:$H$52,8, FALSE)</f>
        <v>391.5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1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1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</row>
    <row r="1225" spans="1:105" ht="15" x14ac:dyDescent="0.25">
      <c r="A1225">
        <v>2009</v>
      </c>
      <c r="B1225">
        <v>48</v>
      </c>
      <c r="C1225" t="s">
        <v>40</v>
      </c>
      <c r="D1225" s="2">
        <v>218.1</v>
      </c>
      <c r="E1225" s="4">
        <v>56.442267999999999</v>
      </c>
      <c r="F1225">
        <v>1</v>
      </c>
      <c r="G1225" s="4">
        <v>24.639548659999999</v>
      </c>
      <c r="H1225">
        <v>24801761</v>
      </c>
      <c r="I1225">
        <v>36711</v>
      </c>
      <c r="J1225">
        <f t="shared" si="41"/>
        <v>41795.017176540117</v>
      </c>
      <c r="K1225" s="3">
        <v>9.86</v>
      </c>
      <c r="L1225" s="8">
        <f t="shared" si="42"/>
        <v>11.225487438661043</v>
      </c>
      <c r="M1225" s="13">
        <f>N1225*N1226*N1227*N1228*N1229*N1230*N1231*N1232*N1233</f>
        <v>1.1384875698439192</v>
      </c>
      <c r="N1225" s="5">
        <v>0.99644500000000003</v>
      </c>
      <c r="O1225">
        <v>2.21</v>
      </c>
      <c r="P1225">
        <v>8.98</v>
      </c>
      <c r="Q1225">
        <v>1</v>
      </c>
      <c r="R1225" s="12">
        <v>8.18</v>
      </c>
      <c r="S1225" s="12">
        <v>4.2051750728280109E-2</v>
      </c>
      <c r="T1225" s="9">
        <v>1</v>
      </c>
      <c r="U1225">
        <v>0</v>
      </c>
      <c r="V1225" s="6">
        <v>0</v>
      </c>
      <c r="W1225" s="6">
        <v>0</v>
      </c>
      <c r="X1225">
        <v>0</v>
      </c>
      <c r="Y1225">
        <f>VLOOKUP(C1225,Sheet1!$A$1:$H$52,8, FALSE)</f>
        <v>391.5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1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1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</row>
    <row r="1226" spans="1:105" ht="15" x14ac:dyDescent="0.25">
      <c r="A1226">
        <v>2010</v>
      </c>
      <c r="B1226">
        <v>48</v>
      </c>
      <c r="C1226" t="s">
        <v>40</v>
      </c>
      <c r="D1226" s="2">
        <v>222</v>
      </c>
      <c r="E1226" s="4">
        <v>55.840263</v>
      </c>
      <c r="F1226">
        <v>1</v>
      </c>
      <c r="G1226" s="4">
        <v>25.702925870000001</v>
      </c>
      <c r="H1226">
        <v>25241971</v>
      </c>
      <c r="I1226">
        <v>38276</v>
      </c>
      <c r="J1226">
        <f t="shared" si="41"/>
        <v>43732.218259257505</v>
      </c>
      <c r="K1226" s="3">
        <v>9.34</v>
      </c>
      <c r="L1226" s="8">
        <f t="shared" si="42"/>
        <v>10.671410767621097</v>
      </c>
      <c r="M1226" s="13">
        <f>N1226*N1227*N1228*N1229*N1230*N1231*N1232*N1233</f>
        <v>1.1425493327217449</v>
      </c>
      <c r="N1226" s="5">
        <v>1.0164</v>
      </c>
      <c r="O1226">
        <v>2.27</v>
      </c>
      <c r="P1226">
        <v>12.57</v>
      </c>
      <c r="Q1226">
        <v>1</v>
      </c>
      <c r="R1226" s="12">
        <v>8.18</v>
      </c>
      <c r="S1226" s="12">
        <v>4.2051750728280109E-2</v>
      </c>
      <c r="T1226" s="9">
        <v>1</v>
      </c>
      <c r="U1226">
        <v>0</v>
      </c>
      <c r="V1226" s="6">
        <v>0</v>
      </c>
      <c r="W1226" s="6">
        <v>0</v>
      </c>
      <c r="X1226">
        <v>0</v>
      </c>
      <c r="Y1226">
        <f>VLOOKUP(C1226,Sheet1!$A$1:$H$52,8, FALSE)</f>
        <v>391.5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1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1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</row>
    <row r="1227" spans="1:105" ht="15" x14ac:dyDescent="0.25">
      <c r="A1227">
        <v>2011</v>
      </c>
      <c r="B1227">
        <v>48</v>
      </c>
      <c r="C1227" t="s">
        <v>40</v>
      </c>
      <c r="D1227" s="2">
        <v>239.5</v>
      </c>
      <c r="E1227" s="4">
        <v>56.095408999999997</v>
      </c>
      <c r="F1227">
        <v>1</v>
      </c>
      <c r="G1227" s="4">
        <v>25.996576009999998</v>
      </c>
      <c r="H1227">
        <v>25645629</v>
      </c>
      <c r="I1227">
        <v>41245</v>
      </c>
      <c r="J1227">
        <f t="shared" si="41"/>
        <v>46364.076375549361</v>
      </c>
      <c r="K1227" s="3">
        <v>9</v>
      </c>
      <c r="L1227" s="8">
        <f t="shared" si="42"/>
        <v>10.117024787972948</v>
      </c>
      <c r="M1227" s="13">
        <f>N1227*N1228*N1229*N1230*N1231*N1232*N1233</f>
        <v>1.1241138653303275</v>
      </c>
      <c r="N1227" s="5">
        <v>1.031568</v>
      </c>
      <c r="O1227">
        <v>2.39</v>
      </c>
      <c r="P1227">
        <v>18.350000000000001</v>
      </c>
      <c r="Q1227">
        <v>1</v>
      </c>
      <c r="R1227" s="12">
        <v>8.18</v>
      </c>
      <c r="S1227" s="12">
        <v>4.2051750728280109E-2</v>
      </c>
      <c r="T1227" s="9">
        <v>1</v>
      </c>
      <c r="U1227">
        <v>0</v>
      </c>
      <c r="V1227" s="6">
        <v>0</v>
      </c>
      <c r="W1227" s="6">
        <v>0</v>
      </c>
      <c r="X1227">
        <v>0</v>
      </c>
      <c r="Y1227">
        <f>VLOOKUP(C1227,Sheet1!$A$1:$H$52,8, FALSE)</f>
        <v>391.5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1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1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</row>
    <row r="1228" spans="1:105" ht="15" x14ac:dyDescent="0.25">
      <c r="A1228">
        <v>2012</v>
      </c>
      <c r="B1228">
        <v>48</v>
      </c>
      <c r="C1228" t="s">
        <v>40</v>
      </c>
      <c r="D1228" s="2">
        <v>223.7</v>
      </c>
      <c r="E1228" s="4">
        <v>55.220137999999999</v>
      </c>
      <c r="F1228">
        <v>1</v>
      </c>
      <c r="G1228" s="4">
        <v>25.37379928</v>
      </c>
      <c r="H1228">
        <v>26084481</v>
      </c>
      <c r="I1228">
        <v>43406</v>
      </c>
      <c r="J1228">
        <f t="shared" si="41"/>
        <v>47300.116365114263</v>
      </c>
      <c r="K1228" s="3">
        <v>8.5500000000000007</v>
      </c>
      <c r="L1228" s="8">
        <f t="shared" si="42"/>
        <v>9.3170528249948621</v>
      </c>
      <c r="M1228" s="13">
        <f>N1228*N1229*N1230*N1231*N1232*N1233</f>
        <v>1.0897137807011534</v>
      </c>
      <c r="N1228" s="5">
        <v>1.0206930000000001</v>
      </c>
      <c r="O1228">
        <v>2.38</v>
      </c>
      <c r="P1228">
        <v>21.03</v>
      </c>
      <c r="Q1228">
        <v>1</v>
      </c>
      <c r="R1228" s="12">
        <v>8.18</v>
      </c>
      <c r="S1228" s="12">
        <v>4.2051750728280109E-2</v>
      </c>
      <c r="T1228" s="9">
        <v>1</v>
      </c>
      <c r="U1228">
        <v>0</v>
      </c>
      <c r="V1228" s="6">
        <v>0</v>
      </c>
      <c r="W1228" s="6">
        <v>0</v>
      </c>
      <c r="X1228">
        <v>0</v>
      </c>
      <c r="Y1228">
        <f>VLOOKUP(C1228,Sheet1!$A$1:$H$52,8, FALSE)</f>
        <v>391.5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1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1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</row>
    <row r="1229" spans="1:105" ht="15" x14ac:dyDescent="0.25">
      <c r="A1229">
        <v>2013</v>
      </c>
      <c r="B1229">
        <v>48</v>
      </c>
      <c r="C1229" t="s">
        <v>40</v>
      </c>
      <c r="D1229" s="2">
        <v>227.9</v>
      </c>
      <c r="E1229" s="4">
        <v>55.181545999999997</v>
      </c>
      <c r="F1229">
        <v>1</v>
      </c>
      <c r="G1229" s="4">
        <v>26.306986160000001</v>
      </c>
      <c r="H1229">
        <v>26480266</v>
      </c>
      <c r="I1229">
        <v>43796</v>
      </c>
      <c r="J1229">
        <f t="shared" si="41"/>
        <v>46757.550742081818</v>
      </c>
      <c r="K1229" s="3">
        <v>8.66</v>
      </c>
      <c r="L1229" s="8">
        <f t="shared" si="42"/>
        <v>9.2456020966852819</v>
      </c>
      <c r="M1229" s="13">
        <f>N1229*N1230*N1231*N1232*N1233</f>
        <v>1.0676214892246283</v>
      </c>
      <c r="N1229" s="5">
        <v>1.014648</v>
      </c>
      <c r="O1229">
        <v>2.34</v>
      </c>
      <c r="P1229">
        <v>19.260000000000002</v>
      </c>
      <c r="Q1229">
        <v>1</v>
      </c>
      <c r="R1229" s="12">
        <v>8.18</v>
      </c>
      <c r="S1229" s="12">
        <v>4.2051750728280109E-2</v>
      </c>
      <c r="T1229" s="9">
        <v>1</v>
      </c>
      <c r="U1229">
        <v>0</v>
      </c>
      <c r="V1229" s="6">
        <v>0</v>
      </c>
      <c r="W1229" s="6">
        <v>0</v>
      </c>
      <c r="X1229">
        <v>0</v>
      </c>
      <c r="Y1229">
        <f>VLOOKUP(C1229,Sheet1!$A$1:$H$52,8, FALSE)</f>
        <v>391.5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1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1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</row>
    <row r="1230" spans="1:105" ht="15" x14ac:dyDescent="0.25">
      <c r="A1230">
        <v>2014</v>
      </c>
      <c r="B1230">
        <v>48</v>
      </c>
      <c r="C1230" t="s">
        <v>40</v>
      </c>
      <c r="D1230" s="2">
        <v>226.5</v>
      </c>
      <c r="E1230" s="4">
        <v>55.025198000000003</v>
      </c>
      <c r="F1230">
        <v>1</v>
      </c>
      <c r="G1230" s="4">
        <v>25.70653575</v>
      </c>
      <c r="H1230">
        <v>26964333</v>
      </c>
      <c r="I1230">
        <v>46310</v>
      </c>
      <c r="J1230">
        <f t="shared" si="41"/>
        <v>48727.786548628232</v>
      </c>
      <c r="K1230" s="3">
        <v>8.94</v>
      </c>
      <c r="L1230" s="8">
        <f t="shared" si="42"/>
        <v>9.4067460968416405</v>
      </c>
      <c r="M1230" s="13">
        <f>N1230*N1231*N1232*N1233</f>
        <v>1.052208735664613</v>
      </c>
      <c r="N1230" s="5">
        <v>1.016222</v>
      </c>
      <c r="O1230">
        <v>2.37</v>
      </c>
      <c r="P1230">
        <v>18.3</v>
      </c>
      <c r="Q1230">
        <v>1</v>
      </c>
      <c r="R1230" s="12">
        <v>8.18</v>
      </c>
      <c r="S1230" s="12">
        <v>4.2051750728280109E-2</v>
      </c>
      <c r="T1230" s="9">
        <v>1</v>
      </c>
      <c r="U1230">
        <v>0</v>
      </c>
      <c r="V1230" s="6">
        <v>0</v>
      </c>
      <c r="W1230" s="6">
        <v>0</v>
      </c>
      <c r="X1230">
        <v>0</v>
      </c>
      <c r="Y1230">
        <f>VLOOKUP(C1230,Sheet1!$A$1:$H$52,8, FALSE)</f>
        <v>391.5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1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1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</row>
    <row r="1231" spans="1:105" ht="15" x14ac:dyDescent="0.25">
      <c r="A1231">
        <v>2015</v>
      </c>
      <c r="B1231">
        <v>48</v>
      </c>
      <c r="C1231" t="s">
        <v>40</v>
      </c>
      <c r="D1231" s="2">
        <v>215.1</v>
      </c>
      <c r="E1231" s="4">
        <v>53.973241999999999</v>
      </c>
      <c r="F1231">
        <v>1</v>
      </c>
      <c r="G1231" s="4">
        <v>25.215590809999998</v>
      </c>
      <c r="H1231">
        <v>27470056</v>
      </c>
      <c r="I1231">
        <v>46553</v>
      </c>
      <c r="J1231">
        <f t="shared" si="41"/>
        <v>48201.547763574032</v>
      </c>
      <c r="K1231" s="3">
        <v>8.6999999999999993</v>
      </c>
      <c r="L1231" s="8">
        <f t="shared" si="42"/>
        <v>9.0080868159537317</v>
      </c>
      <c r="M1231" s="13">
        <f>N1231*N1232*N1233</f>
        <v>1.0354122776958312</v>
      </c>
      <c r="N1231" s="5">
        <v>1.0011859999999999</v>
      </c>
      <c r="O1231">
        <v>2.2200000000000002</v>
      </c>
      <c r="P1231">
        <v>9.89</v>
      </c>
      <c r="Q1231">
        <v>1</v>
      </c>
      <c r="R1231" s="12">
        <v>8.18</v>
      </c>
      <c r="S1231" s="12">
        <v>4.2051750728280109E-2</v>
      </c>
      <c r="T1231" s="9">
        <v>1</v>
      </c>
      <c r="U1231">
        <v>0</v>
      </c>
      <c r="V1231" s="6">
        <v>0</v>
      </c>
      <c r="W1231" s="6">
        <v>0</v>
      </c>
      <c r="X1231">
        <v>0</v>
      </c>
      <c r="Y1231">
        <f>VLOOKUP(C1231,Sheet1!$A$1:$H$52,8, FALSE)</f>
        <v>391.5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1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1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</row>
    <row r="1232" spans="1:105" ht="15" x14ac:dyDescent="0.25">
      <c r="A1232">
        <v>2016</v>
      </c>
      <c r="B1232">
        <v>48</v>
      </c>
      <c r="C1232" t="s">
        <v>40</v>
      </c>
      <c r="D1232" s="2">
        <v>209</v>
      </c>
      <c r="E1232" s="4">
        <v>53.440854999999999</v>
      </c>
      <c r="F1232">
        <v>1</v>
      </c>
      <c r="G1232" s="4">
        <v>24.890423210000002</v>
      </c>
      <c r="H1232">
        <v>27914410</v>
      </c>
      <c r="I1232">
        <v>45803</v>
      </c>
      <c r="J1232">
        <f t="shared" si="41"/>
        <v>47368.809147653054</v>
      </c>
      <c r="K1232" s="3">
        <v>8.43</v>
      </c>
      <c r="L1232" s="8">
        <f t="shared" si="42"/>
        <v>8.718185732696881</v>
      </c>
      <c r="M1232" s="13">
        <f>N1232*N1233</f>
        <v>1.0341857334160001</v>
      </c>
      <c r="N1232" s="5">
        <v>1.012616</v>
      </c>
      <c r="O1232">
        <v>2.11</v>
      </c>
      <c r="P1232">
        <v>8.4499999999999993</v>
      </c>
      <c r="Q1232">
        <v>1</v>
      </c>
      <c r="R1232" s="12">
        <v>8.18</v>
      </c>
      <c r="S1232" s="12">
        <v>4.2051750728280109E-2</v>
      </c>
      <c r="T1232" s="9">
        <v>1</v>
      </c>
      <c r="U1232">
        <v>0</v>
      </c>
      <c r="V1232" s="6">
        <v>0</v>
      </c>
      <c r="W1232" s="6">
        <v>0</v>
      </c>
      <c r="X1232">
        <v>0</v>
      </c>
      <c r="Y1232">
        <f>VLOOKUP(C1232,Sheet1!$A$1:$H$52,8, FALSE)</f>
        <v>391.5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1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1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</row>
    <row r="1233" spans="1:105" ht="15" x14ac:dyDescent="0.25">
      <c r="A1233">
        <v>2017</v>
      </c>
      <c r="B1233">
        <v>48</v>
      </c>
      <c r="C1233" t="s">
        <v>40</v>
      </c>
      <c r="D1233" s="2">
        <v>212.4</v>
      </c>
      <c r="E1233" s="4">
        <v>53.780475000000003</v>
      </c>
      <c r="F1233">
        <v>1</v>
      </c>
      <c r="G1233" s="4">
        <v>25.103071109999998</v>
      </c>
      <c r="H1233">
        <v>28295273</v>
      </c>
      <c r="I1233">
        <v>48394</v>
      </c>
      <c r="J1233">
        <f t="shared" si="41"/>
        <v>49424.840594000001</v>
      </c>
      <c r="K1233" s="3">
        <v>8.3800000000000008</v>
      </c>
      <c r="L1233" s="8">
        <f t="shared" si="42"/>
        <v>8.5585023800000002</v>
      </c>
      <c r="M1233" s="13">
        <f>N1233</f>
        <v>1.021301</v>
      </c>
      <c r="N1233" s="5">
        <v>1.021301</v>
      </c>
      <c r="O1233">
        <v>2.06</v>
      </c>
      <c r="P1233">
        <v>11</v>
      </c>
      <c r="Q1233">
        <v>1</v>
      </c>
      <c r="R1233" s="12">
        <v>8.18</v>
      </c>
      <c r="S1233" s="12">
        <v>4.2051750728280109E-2</v>
      </c>
      <c r="T1233" s="9">
        <v>1</v>
      </c>
      <c r="U1233">
        <v>0</v>
      </c>
      <c r="V1233" s="6">
        <v>0</v>
      </c>
      <c r="W1233" s="6">
        <v>0</v>
      </c>
      <c r="X1233">
        <v>0</v>
      </c>
      <c r="Y1233">
        <f>VLOOKUP(C1233,Sheet1!$A$1:$H$52,8, FALSE)</f>
        <v>391.5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1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1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</row>
    <row r="1234" spans="1:105" ht="15" x14ac:dyDescent="0.25">
      <c r="A1234">
        <v>1990</v>
      </c>
      <c r="B1234">
        <v>49</v>
      </c>
      <c r="C1234" t="s">
        <v>41</v>
      </c>
      <c r="D1234" s="2">
        <v>29.8</v>
      </c>
      <c r="E1234" s="4">
        <v>77.656390999999999</v>
      </c>
      <c r="F1234">
        <v>0</v>
      </c>
      <c r="G1234" s="4">
        <v>31.303017749999999</v>
      </c>
      <c r="H1234">
        <v>1731223</v>
      </c>
      <c r="I1234">
        <v>15010</v>
      </c>
      <c r="J1234">
        <f t="shared" si="41"/>
        <v>28159.224972277392</v>
      </c>
      <c r="K1234" s="3">
        <v>5.46</v>
      </c>
      <c r="L1234" s="8">
        <f t="shared" si="42"/>
        <v>10.24312913715087</v>
      </c>
      <c r="M1234" s="13">
        <f>N1234*N1235*N1236*N1237*N1238*N1239*N1240*N1241*N1242*N1243*N1244*N1245*N1246*N1247*N1248*N1249*N1250*N1251*N1252*N1253*N1254*N1255*N1256*N1257*N1258*N1259*N1260*N1261</f>
        <v>1.8760309775001593</v>
      </c>
      <c r="N1234" s="5">
        <v>1</v>
      </c>
      <c r="O1234">
        <v>1.4550000000000001</v>
      </c>
      <c r="P1234">
        <v>3.319</v>
      </c>
      <c r="Q1234">
        <v>0</v>
      </c>
      <c r="R1234" s="11">
        <v>0</v>
      </c>
      <c r="S1234" s="11">
        <v>0</v>
      </c>
      <c r="T1234" s="9">
        <v>0</v>
      </c>
      <c r="U1234">
        <v>0</v>
      </c>
      <c r="V1234" s="6">
        <v>0</v>
      </c>
      <c r="W1234" s="6">
        <v>0</v>
      </c>
      <c r="X1234">
        <v>0</v>
      </c>
      <c r="Y1234">
        <f>VLOOKUP(C1234,Sheet1!$A$1:$H$52,8, FALSE)</f>
        <v>23.333333333333332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1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</row>
    <row r="1235" spans="1:105" ht="15" x14ac:dyDescent="0.25">
      <c r="A1235">
        <v>1991</v>
      </c>
      <c r="B1235">
        <v>49</v>
      </c>
      <c r="C1235" t="s">
        <v>41</v>
      </c>
      <c r="D1235" s="2">
        <v>28.3</v>
      </c>
      <c r="E1235" s="4">
        <v>75.310327999999998</v>
      </c>
      <c r="F1235">
        <v>0</v>
      </c>
      <c r="G1235" s="4">
        <v>29.8167972</v>
      </c>
      <c r="H1235">
        <v>1779780</v>
      </c>
      <c r="I1235">
        <v>15656</v>
      </c>
      <c r="J1235">
        <f t="shared" si="41"/>
        <v>29371.140983742494</v>
      </c>
      <c r="K1235" s="3">
        <v>5.46</v>
      </c>
      <c r="L1235" s="8">
        <f t="shared" si="42"/>
        <v>10.24312913715087</v>
      </c>
      <c r="M1235" s="14">
        <f>N1235*N1236*N1237*N1238*N1239*N1240*N1241*N1242*N1243*N1244*N1245*N1246*N1247*N1248*N1249*N1250*N1251*N1252*N1253*N1254*N1255*N1256*N1257*N1258*N1259*N1260*N1261</f>
        <v>1.8760309775001593</v>
      </c>
      <c r="N1235" s="5">
        <v>1.0423500000000001</v>
      </c>
      <c r="O1235">
        <v>1.4470000000000001</v>
      </c>
      <c r="P1235">
        <v>2.4649999999999999</v>
      </c>
      <c r="Q1235">
        <v>0</v>
      </c>
      <c r="R1235" s="11">
        <v>0</v>
      </c>
      <c r="S1235" s="11">
        <v>0</v>
      </c>
      <c r="T1235" s="9">
        <v>0</v>
      </c>
      <c r="U1235">
        <v>0</v>
      </c>
      <c r="V1235" s="6">
        <v>0</v>
      </c>
      <c r="W1235" s="6">
        <v>0</v>
      </c>
      <c r="X1235">
        <v>0</v>
      </c>
      <c r="Y1235">
        <f>VLOOKUP(C1235,Sheet1!$A$1:$H$52,8, FALSE)</f>
        <v>23.333333333333332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1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</row>
    <row r="1236" spans="1:105" ht="15" x14ac:dyDescent="0.25">
      <c r="A1236">
        <v>1992</v>
      </c>
      <c r="B1236">
        <v>49</v>
      </c>
      <c r="C1236" t="s">
        <v>41</v>
      </c>
      <c r="D1236" s="2">
        <v>30.5</v>
      </c>
      <c r="E1236" s="4">
        <v>77.003349</v>
      </c>
      <c r="F1236">
        <v>0</v>
      </c>
      <c r="G1236" s="4">
        <v>29.743497099999999</v>
      </c>
      <c r="H1236">
        <v>1836799</v>
      </c>
      <c r="I1236">
        <v>16401</v>
      </c>
      <c r="J1236">
        <f t="shared" si="41"/>
        <v>29518.668452995749</v>
      </c>
      <c r="K1236" s="3">
        <v>5.3</v>
      </c>
      <c r="L1236" s="8">
        <f t="shared" si="42"/>
        <v>9.5389880373682985</v>
      </c>
      <c r="M1236" s="13">
        <f>N1236*N1237*N1238*N1239*N1240*N1241*N1242*N1243*N1244*N1245*N1246*N1247*N1248*N1249*N1250*N1251*N1252*N1253*N1254*N1255*N1256*N1257*N1258*N1259*N1260*N1261</f>
        <v>1.799809063654396</v>
      </c>
      <c r="N1236" s="5">
        <v>1.0302880000000001</v>
      </c>
      <c r="O1236">
        <v>1.4119999999999999</v>
      </c>
      <c r="P1236">
        <v>2.4750000000000001</v>
      </c>
      <c r="Q1236">
        <v>0</v>
      </c>
      <c r="R1236" s="11">
        <v>0</v>
      </c>
      <c r="S1236" s="11">
        <v>0</v>
      </c>
      <c r="T1236" s="9">
        <v>0</v>
      </c>
      <c r="U1236">
        <v>0</v>
      </c>
      <c r="V1236" s="6">
        <v>0</v>
      </c>
      <c r="W1236" s="6">
        <v>0</v>
      </c>
      <c r="X1236">
        <v>0</v>
      </c>
      <c r="Y1236">
        <f>VLOOKUP(C1236,Sheet1!$A$1:$H$52,8, FALSE)</f>
        <v>23.333333333333332</v>
      </c>
      <c r="Z1236">
        <v>0</v>
      </c>
      <c r="AA1236">
        <v>0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1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</row>
    <row r="1237" spans="1:105" ht="15" x14ac:dyDescent="0.25">
      <c r="A1237">
        <v>1993</v>
      </c>
      <c r="B1237">
        <v>49</v>
      </c>
      <c r="C1237" t="s">
        <v>41</v>
      </c>
      <c r="D1237" s="2">
        <v>31.2</v>
      </c>
      <c r="E1237" s="4">
        <v>76.166748999999996</v>
      </c>
      <c r="F1237">
        <v>0</v>
      </c>
      <c r="G1237" s="4">
        <v>29.71951885</v>
      </c>
      <c r="H1237">
        <v>1898404</v>
      </c>
      <c r="I1237">
        <v>17115</v>
      </c>
      <c r="J1237">
        <f t="shared" si="41"/>
        <v>29898.17616476653</v>
      </c>
      <c r="K1237" s="3">
        <v>5.33</v>
      </c>
      <c r="L1237" s="8">
        <f t="shared" si="42"/>
        <v>9.3109716014142911</v>
      </c>
      <c r="M1237" s="13">
        <f>N1237*N1238*N1239*N1240*N1241*N1242*N1243*N1244*N1245*N1246*N1247*N1248*N1249*N1250*N1251*N1252*N1253*N1254*N1255*N1256*N1257*N1258*N1259*N1260*N1261</f>
        <v>1.7468989871321372</v>
      </c>
      <c r="N1237" s="5">
        <v>1.029517</v>
      </c>
      <c r="O1237">
        <v>1.385</v>
      </c>
      <c r="P1237">
        <v>2.3620000000000001</v>
      </c>
      <c r="Q1237">
        <v>0</v>
      </c>
      <c r="R1237" s="11">
        <v>0</v>
      </c>
      <c r="S1237" s="11">
        <v>0</v>
      </c>
      <c r="T1237" s="9">
        <v>0</v>
      </c>
      <c r="U1237">
        <v>0</v>
      </c>
      <c r="V1237" s="6">
        <v>0</v>
      </c>
      <c r="W1237" s="6">
        <v>0</v>
      </c>
      <c r="X1237">
        <v>0</v>
      </c>
      <c r="Y1237">
        <f>VLOOKUP(C1237,Sheet1!$A$1:$H$52,8, FALSE)</f>
        <v>23.333333333333332</v>
      </c>
      <c r="Z1237">
        <v>0</v>
      </c>
      <c r="AA1237">
        <v>0</v>
      </c>
      <c r="AB1237">
        <v>0</v>
      </c>
      <c r="AC1237">
        <v>1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1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</row>
    <row r="1238" spans="1:105" ht="15" x14ac:dyDescent="0.25">
      <c r="A1238">
        <v>1994</v>
      </c>
      <c r="B1238">
        <v>49</v>
      </c>
      <c r="C1238" t="s">
        <v>41</v>
      </c>
      <c r="D1238" s="2">
        <v>32.1</v>
      </c>
      <c r="E1238" s="4">
        <v>76.442441000000002</v>
      </c>
      <c r="F1238">
        <v>0</v>
      </c>
      <c r="G1238" s="4">
        <v>29.310723100000001</v>
      </c>
      <c r="H1238">
        <v>1960446</v>
      </c>
      <c r="I1238">
        <v>17933</v>
      </c>
      <c r="J1238">
        <f t="shared" si="41"/>
        <v>30428.967696736068</v>
      </c>
      <c r="K1238" s="3">
        <v>5.36</v>
      </c>
      <c r="L1238" s="8">
        <f t="shared" si="42"/>
        <v>9.0949237079409659</v>
      </c>
      <c r="M1238" s="13">
        <f>N1238*N1239*N1240*N1241*N1242*N1243*N1244*N1245*N1246*N1247*N1248*N1249*N1250*N1251*N1252*N1253*N1254*N1255*N1256*N1257*N1258*N1259*N1260*N1261</f>
        <v>1.6968141246158517</v>
      </c>
      <c r="N1238" s="5">
        <v>1.0260739999999999</v>
      </c>
      <c r="O1238">
        <v>1.355</v>
      </c>
      <c r="P1238">
        <v>2.4089999999999998</v>
      </c>
      <c r="Q1238">
        <v>0</v>
      </c>
      <c r="R1238" s="11">
        <v>0</v>
      </c>
      <c r="S1238" s="11">
        <v>0</v>
      </c>
      <c r="T1238" s="9">
        <v>0</v>
      </c>
      <c r="U1238">
        <v>0</v>
      </c>
      <c r="V1238" s="6">
        <v>0</v>
      </c>
      <c r="W1238" s="6">
        <v>0</v>
      </c>
      <c r="X1238">
        <v>0</v>
      </c>
      <c r="Y1238">
        <f>VLOOKUP(C1238,Sheet1!$A$1:$H$52,8, FALSE)</f>
        <v>23.333333333333332</v>
      </c>
      <c r="Z1238">
        <v>0</v>
      </c>
      <c r="AA1238">
        <v>0</v>
      </c>
      <c r="AB1238">
        <v>0</v>
      </c>
      <c r="AC1238">
        <v>0</v>
      </c>
      <c r="AD1238">
        <v>1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1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</row>
    <row r="1239" spans="1:105" ht="15" x14ac:dyDescent="0.25">
      <c r="A1239">
        <v>1995</v>
      </c>
      <c r="B1239">
        <v>49</v>
      </c>
      <c r="C1239" t="s">
        <v>41</v>
      </c>
      <c r="D1239" s="2">
        <v>30.2</v>
      </c>
      <c r="E1239" s="4">
        <v>74.897842999999995</v>
      </c>
      <c r="F1239">
        <v>0</v>
      </c>
      <c r="G1239" s="4">
        <v>28.699001540000001</v>
      </c>
      <c r="H1239">
        <v>2014177</v>
      </c>
      <c r="I1239">
        <v>19019</v>
      </c>
      <c r="J1239">
        <f t="shared" si="41"/>
        <v>31451.637831256696</v>
      </c>
      <c r="K1239" s="3">
        <v>5.3</v>
      </c>
      <c r="L1239" s="8">
        <f t="shared" si="42"/>
        <v>8.7645870185425352</v>
      </c>
      <c r="M1239" s="13">
        <f>N1239*N1240*N1241*N1242*N1243*N1244*N1245*N1246*N1247*N1248*N1249*N1250*N1251*N1252*N1253*N1254*N1255*N1256*N1257*N1258*N1259*N1260*N1261</f>
        <v>1.6536956638759501</v>
      </c>
      <c r="N1239" s="5">
        <v>1.028054</v>
      </c>
      <c r="O1239">
        <v>1.3180000000000001</v>
      </c>
      <c r="P1239">
        <v>2.5859999999999999</v>
      </c>
      <c r="Q1239">
        <v>0</v>
      </c>
      <c r="R1239" s="11">
        <v>0</v>
      </c>
      <c r="S1239" s="11">
        <v>0</v>
      </c>
      <c r="T1239" s="9">
        <v>0</v>
      </c>
      <c r="U1239">
        <v>0</v>
      </c>
      <c r="V1239" s="6">
        <v>0</v>
      </c>
      <c r="W1239" s="6">
        <v>0</v>
      </c>
      <c r="X1239">
        <v>0</v>
      </c>
      <c r="Y1239">
        <f>VLOOKUP(C1239,Sheet1!$A$1:$H$52,8, FALSE)</f>
        <v>23.333333333333332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1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</row>
    <row r="1240" spans="1:105" ht="15" x14ac:dyDescent="0.25">
      <c r="A1240">
        <v>1996</v>
      </c>
      <c r="B1240">
        <v>49</v>
      </c>
      <c r="C1240" t="s">
        <v>41</v>
      </c>
      <c r="D1240" s="2">
        <v>30.5</v>
      </c>
      <c r="E1240" s="4">
        <v>74.390868999999995</v>
      </c>
      <c r="F1240">
        <v>0</v>
      </c>
      <c r="G1240" s="4">
        <v>28.328676049999999</v>
      </c>
      <c r="H1240">
        <v>2067976</v>
      </c>
      <c r="I1240">
        <v>20183</v>
      </c>
      <c r="J1240">
        <f t="shared" si="41"/>
        <v>32465.745558120772</v>
      </c>
      <c r="K1240" s="3">
        <v>5.28</v>
      </c>
      <c r="L1240" s="8">
        <f t="shared" si="42"/>
        <v>8.493243647965004</v>
      </c>
      <c r="M1240" s="13">
        <f>N1240*N1241*N1242*N1243*N1244*N1245*N1246*N1247*N1248*N1249*N1250*N1251*N1252*N1253*N1254*N1255*N1256*N1257*N1258*N1259*N1260*N1261</f>
        <v>1.6085688727206446</v>
      </c>
      <c r="N1240" s="5">
        <v>1.029312</v>
      </c>
      <c r="O1240">
        <v>1.2889999999999999</v>
      </c>
      <c r="P1240">
        <v>3.0339999999999998</v>
      </c>
      <c r="Q1240">
        <v>0</v>
      </c>
      <c r="R1240" s="11">
        <v>0</v>
      </c>
      <c r="S1240" s="11">
        <v>0</v>
      </c>
      <c r="T1240" s="9">
        <v>0</v>
      </c>
      <c r="U1240">
        <v>0</v>
      </c>
      <c r="V1240" s="6">
        <v>0</v>
      </c>
      <c r="W1240" s="6">
        <v>0</v>
      </c>
      <c r="X1240">
        <v>0</v>
      </c>
      <c r="Y1240">
        <f>VLOOKUP(C1240,Sheet1!$A$1:$H$52,8, FALSE)</f>
        <v>23.333333333333332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1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</row>
    <row r="1241" spans="1:105" ht="15" x14ac:dyDescent="0.25">
      <c r="A1241">
        <v>1997</v>
      </c>
      <c r="B1241">
        <v>49</v>
      </c>
      <c r="C1241" t="s">
        <v>41</v>
      </c>
      <c r="D1241" s="2">
        <v>31.5</v>
      </c>
      <c r="E1241" s="4">
        <v>74.602090000000004</v>
      </c>
      <c r="F1241">
        <v>1</v>
      </c>
      <c r="G1241" s="4">
        <v>28.617995319999999</v>
      </c>
      <c r="H1241">
        <v>2119784</v>
      </c>
      <c r="I1241">
        <v>21288</v>
      </c>
      <c r="J1241">
        <f t="shared" si="41"/>
        <v>33268.060765323899</v>
      </c>
      <c r="K1241" s="3">
        <v>5.17</v>
      </c>
      <c r="L1241" s="8">
        <f t="shared" si="42"/>
        <v>8.0794754865052862</v>
      </c>
      <c r="M1241" s="13">
        <f>N1241*N1242*N1243*N1244*N1245*N1246*N1247*N1248*N1249*N1250*N1251*N1252*N1253*N1254*N1255*N1256*N1257*N1258*N1259*N1260*N1261</f>
        <v>1.5627612159584694</v>
      </c>
      <c r="N1241" s="5">
        <v>1.023377</v>
      </c>
      <c r="O1241">
        <v>1.2729999999999999</v>
      </c>
      <c r="P1241">
        <v>2.7879999999999998</v>
      </c>
      <c r="Q1241">
        <v>0</v>
      </c>
      <c r="R1241" s="11">
        <v>0</v>
      </c>
      <c r="S1241" s="11">
        <v>0</v>
      </c>
      <c r="T1241" s="9">
        <v>0</v>
      </c>
      <c r="U1241">
        <v>0</v>
      </c>
      <c r="V1241" s="6">
        <v>0</v>
      </c>
      <c r="W1241" s="6">
        <v>0</v>
      </c>
      <c r="X1241">
        <v>0</v>
      </c>
      <c r="Y1241">
        <f>VLOOKUP(C1241,Sheet1!$A$1:$H$52,8, FALSE)</f>
        <v>23.333333333333332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1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</row>
    <row r="1242" spans="1:105" ht="15" x14ac:dyDescent="0.25">
      <c r="A1242">
        <v>1998</v>
      </c>
      <c r="B1242">
        <v>49</v>
      </c>
      <c r="C1242" t="s">
        <v>41</v>
      </c>
      <c r="D1242" s="2">
        <v>32.4</v>
      </c>
      <c r="E1242" s="4">
        <v>74.641171</v>
      </c>
      <c r="F1242">
        <v>1</v>
      </c>
      <c r="G1242" s="4">
        <v>29.112710320000001</v>
      </c>
      <c r="H1242">
        <v>2165960</v>
      </c>
      <c r="I1242">
        <v>22284</v>
      </c>
      <c r="J1242">
        <f t="shared" si="41"/>
        <v>34029.073290115492</v>
      </c>
      <c r="K1242" s="3">
        <v>5.16</v>
      </c>
      <c r="L1242" s="8">
        <f t="shared" si="42"/>
        <v>7.8796454037424137</v>
      </c>
      <c r="M1242" s="13">
        <f>N1242*N1243*N1244*N1245*N1246*N1247*N1248*N1249*N1250*N1251*N1252*N1253*N1254*N1255*N1256*N1257*N1258*N1259*N1260*N1261</f>
        <v>1.5270630627407777</v>
      </c>
      <c r="N1242" s="5">
        <v>1.015523</v>
      </c>
      <c r="O1242">
        <v>1.252</v>
      </c>
      <c r="P1242">
        <v>2.0790000000000002</v>
      </c>
      <c r="Q1242">
        <v>0</v>
      </c>
      <c r="R1242" s="11">
        <v>0</v>
      </c>
      <c r="S1242" s="11">
        <v>0</v>
      </c>
      <c r="T1242" s="9">
        <v>0</v>
      </c>
      <c r="U1242">
        <v>0</v>
      </c>
      <c r="V1242" s="6">
        <v>0</v>
      </c>
      <c r="W1242" s="6">
        <v>0</v>
      </c>
      <c r="X1242">
        <v>0</v>
      </c>
      <c r="Y1242">
        <f>VLOOKUP(C1242,Sheet1!$A$1:$H$52,8, FALSE)</f>
        <v>23.333333333333332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1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</row>
    <row r="1243" spans="1:105" ht="15" x14ac:dyDescent="0.25">
      <c r="A1243">
        <v>1999</v>
      </c>
      <c r="B1243">
        <v>49</v>
      </c>
      <c r="C1243" t="s">
        <v>41</v>
      </c>
      <c r="D1243" s="2">
        <v>33.1</v>
      </c>
      <c r="E1243" s="4">
        <v>74.558255000000003</v>
      </c>
      <c r="F1243">
        <v>1</v>
      </c>
      <c r="G1243" s="4">
        <v>28.122236529999999</v>
      </c>
      <c r="H1243">
        <v>2203482</v>
      </c>
      <c r="I1243">
        <v>23078</v>
      </c>
      <c r="J1243">
        <f t="shared" si="41"/>
        <v>34702.868730626185</v>
      </c>
      <c r="K1243" s="3">
        <v>4.8600000000000003</v>
      </c>
      <c r="L1243" s="8">
        <f t="shared" si="42"/>
        <v>7.3080831107913715</v>
      </c>
      <c r="M1243" s="13">
        <f>N1243*N1244*N1245*N1246*N1247*N1248*N1249*N1250*N1251*N1252*N1253*N1254*N1255*N1256*N1257*N1258*N1259*N1260*N1261</f>
        <v>1.5037208046895825</v>
      </c>
      <c r="N1243" s="5">
        <v>1.0218799999999999</v>
      </c>
      <c r="O1243">
        <v>1.216</v>
      </c>
      <c r="P1243">
        <v>2.4359999999999999</v>
      </c>
      <c r="Q1243">
        <v>0</v>
      </c>
      <c r="R1243" s="11">
        <v>0</v>
      </c>
      <c r="S1243" s="11">
        <v>0</v>
      </c>
      <c r="T1243" s="9">
        <v>0</v>
      </c>
      <c r="U1243">
        <v>0</v>
      </c>
      <c r="V1243" s="6">
        <v>0</v>
      </c>
      <c r="W1243" s="6">
        <v>0</v>
      </c>
      <c r="X1243">
        <v>0</v>
      </c>
      <c r="Y1243">
        <f>VLOOKUP(C1243,Sheet1!$A$1:$H$52,8, FALSE)</f>
        <v>23.333333333333332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1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1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</row>
    <row r="1244" spans="1:105" ht="15" x14ac:dyDescent="0.25">
      <c r="A1244">
        <v>2000</v>
      </c>
      <c r="B1244">
        <v>49</v>
      </c>
      <c r="C1244" t="s">
        <v>41</v>
      </c>
      <c r="D1244" s="2">
        <v>33.799999999999997</v>
      </c>
      <c r="E1244" s="4">
        <v>75.269610999999998</v>
      </c>
      <c r="F1244">
        <v>1</v>
      </c>
      <c r="G1244" s="4">
        <v>28.854479640000001</v>
      </c>
      <c r="H1244">
        <v>2244502</v>
      </c>
      <c r="I1244">
        <v>24266</v>
      </c>
      <c r="J1244">
        <f t="shared" si="41"/>
        <v>35707.998049279187</v>
      </c>
      <c r="K1244" s="3">
        <v>4.84</v>
      </c>
      <c r="L1244" s="8">
        <f t="shared" si="42"/>
        <v>7.1221754948698281</v>
      </c>
      <c r="M1244" s="13">
        <f>N1244*N1245*N1246*N1247*N1248*N1249*N1250*N1251*N1252*N1253*N1254*N1255*N1256*N1257*N1258*N1259*N1260*N1261</f>
        <v>1.4715238625764109</v>
      </c>
      <c r="N1244" s="5">
        <v>1.0337689999999999</v>
      </c>
      <c r="O1244">
        <v>1.2</v>
      </c>
      <c r="P1244">
        <v>4.2939999999999996</v>
      </c>
      <c r="Q1244">
        <v>0</v>
      </c>
      <c r="R1244" s="11">
        <v>0</v>
      </c>
      <c r="S1244" s="11">
        <v>0</v>
      </c>
      <c r="T1244" s="9">
        <v>0</v>
      </c>
      <c r="U1244">
        <v>0</v>
      </c>
      <c r="V1244" s="6">
        <v>0</v>
      </c>
      <c r="W1244" s="6">
        <v>0</v>
      </c>
      <c r="X1244">
        <v>0</v>
      </c>
      <c r="Y1244">
        <f>VLOOKUP(C1244,Sheet1!$A$1:$H$52,8, FALSE)</f>
        <v>23.333333333333332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1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1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</row>
    <row r="1245" spans="1:105" ht="15" x14ac:dyDescent="0.25">
      <c r="A1245">
        <v>2001</v>
      </c>
      <c r="B1245">
        <v>49</v>
      </c>
      <c r="C1245" t="s">
        <v>41</v>
      </c>
      <c r="D1245" s="2">
        <v>33.200000000000003</v>
      </c>
      <c r="E1245" s="4">
        <v>75.994855000000001</v>
      </c>
      <c r="F1245">
        <v>1</v>
      </c>
      <c r="G1245" s="4">
        <v>27.433543799999999</v>
      </c>
      <c r="H1245">
        <v>2283715</v>
      </c>
      <c r="I1245">
        <v>24930</v>
      </c>
      <c r="J1245">
        <f t="shared" si="41"/>
        <v>35486.738230716852</v>
      </c>
      <c r="K1245" s="3">
        <v>5.21</v>
      </c>
      <c r="L1245" s="8">
        <f t="shared" si="42"/>
        <v>7.4162016117944152</v>
      </c>
      <c r="M1245" s="13">
        <f>N1245*N1246*N1247*N1248*N1249*N1250*N1251*N1252*N1253*N1254*N1255*N1256*N1257*N1258*N1259*N1260*N1261</f>
        <v>1.423455203799312</v>
      </c>
      <c r="N1245" s="5">
        <v>1.028262</v>
      </c>
      <c r="O1245">
        <v>1.232</v>
      </c>
      <c r="P1245">
        <v>3.726</v>
      </c>
      <c r="Q1245">
        <v>0</v>
      </c>
      <c r="R1245" s="11">
        <v>0</v>
      </c>
      <c r="S1245" s="11">
        <v>0</v>
      </c>
      <c r="T1245" s="9">
        <v>0</v>
      </c>
      <c r="U1245">
        <v>0</v>
      </c>
      <c r="V1245" s="6">
        <v>0</v>
      </c>
      <c r="W1245" s="6">
        <v>0</v>
      </c>
      <c r="X1245">
        <v>0</v>
      </c>
      <c r="Y1245">
        <f>VLOOKUP(C1245,Sheet1!$A$1:$H$52,8, FALSE)</f>
        <v>23.333333333333332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1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</row>
    <row r="1246" spans="1:105" ht="15" x14ac:dyDescent="0.25">
      <c r="A1246">
        <v>2002</v>
      </c>
      <c r="B1246">
        <v>49</v>
      </c>
      <c r="C1246" t="s">
        <v>41</v>
      </c>
      <c r="D1246" s="2">
        <v>34.5</v>
      </c>
      <c r="E1246" s="4">
        <v>76.253871000000004</v>
      </c>
      <c r="F1246">
        <v>2</v>
      </c>
      <c r="G1246" s="4">
        <v>26.644152009999999</v>
      </c>
      <c r="H1246">
        <v>2324815</v>
      </c>
      <c r="I1246">
        <v>25208</v>
      </c>
      <c r="J1246">
        <f t="shared" si="41"/>
        <v>34896.221758047133</v>
      </c>
      <c r="K1246" s="3">
        <v>5.39</v>
      </c>
      <c r="L1246" s="8">
        <f t="shared" si="42"/>
        <v>7.4615453536922418</v>
      </c>
      <c r="M1246" s="13">
        <f>N1246*N1247*N1248*N1249*N1250*N1251*N1252*N1253*N1254*N1255*N1256*N1257*N1258*N1259*N1260*N1261</f>
        <v>1.3843312344512508</v>
      </c>
      <c r="N1246" s="5">
        <v>1.01586</v>
      </c>
      <c r="O1246">
        <v>1.25</v>
      </c>
      <c r="P1246">
        <v>3.73</v>
      </c>
      <c r="Q1246">
        <v>0</v>
      </c>
      <c r="R1246" s="11">
        <v>0</v>
      </c>
      <c r="S1246" s="11">
        <v>0</v>
      </c>
      <c r="T1246" s="9">
        <v>0</v>
      </c>
      <c r="U1246">
        <v>0</v>
      </c>
      <c r="V1246" s="6">
        <v>0</v>
      </c>
      <c r="W1246" s="6">
        <v>0</v>
      </c>
      <c r="X1246">
        <v>0</v>
      </c>
      <c r="Y1246">
        <f>VLOOKUP(C1246,Sheet1!$A$1:$H$52,8, FALSE)</f>
        <v>23.333333333333332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1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</row>
    <row r="1247" spans="1:105" ht="15" x14ac:dyDescent="0.25">
      <c r="A1247">
        <v>2003</v>
      </c>
      <c r="B1247">
        <v>49</v>
      </c>
      <c r="C1247" t="s">
        <v>41</v>
      </c>
      <c r="D1247" s="2">
        <v>35.6</v>
      </c>
      <c r="E1247" s="4">
        <v>75.666976000000005</v>
      </c>
      <c r="F1247">
        <v>2</v>
      </c>
      <c r="G1247" s="4">
        <v>26.59716637</v>
      </c>
      <c r="H1247">
        <v>2360137</v>
      </c>
      <c r="I1247">
        <v>25739</v>
      </c>
      <c r="J1247">
        <f t="shared" si="41"/>
        <v>35075.011953951063</v>
      </c>
      <c r="K1247" s="3">
        <v>5.41</v>
      </c>
      <c r="L1247" s="8">
        <f t="shared" si="42"/>
        <v>7.3723071864048819</v>
      </c>
      <c r="M1247" s="13">
        <f>N1247*N1248*N1249*N1250*N1251*N1252*N1253*N1254*N1255*N1256*N1257*N1258*N1259*N1260*N1261</f>
        <v>1.3627185187439708</v>
      </c>
      <c r="N1247" s="5">
        <v>1.0227010000000001</v>
      </c>
      <c r="O1247">
        <v>1.28</v>
      </c>
      <c r="P1247">
        <v>4.66</v>
      </c>
      <c r="Q1247">
        <v>0</v>
      </c>
      <c r="R1247" s="11">
        <v>0</v>
      </c>
      <c r="S1247" s="11">
        <v>0</v>
      </c>
      <c r="T1247" s="9">
        <v>0</v>
      </c>
      <c r="U1247">
        <v>0</v>
      </c>
      <c r="V1247" s="6">
        <v>0</v>
      </c>
      <c r="W1247" s="6">
        <v>0</v>
      </c>
      <c r="X1247">
        <v>0</v>
      </c>
      <c r="Y1247">
        <f>VLOOKUP(C1247,Sheet1!$A$1:$H$52,8, FALSE)</f>
        <v>23.333333333333332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1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1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</row>
    <row r="1248" spans="1:105" ht="15" x14ac:dyDescent="0.25">
      <c r="A1248">
        <v>2004</v>
      </c>
      <c r="B1248">
        <v>49</v>
      </c>
      <c r="C1248" t="s">
        <v>41</v>
      </c>
      <c r="D1248" s="2">
        <v>35.6</v>
      </c>
      <c r="E1248" s="4">
        <v>76.440614999999994</v>
      </c>
      <c r="F1248">
        <v>3</v>
      </c>
      <c r="G1248" s="4">
        <v>27.116815030000001</v>
      </c>
      <c r="H1248">
        <v>2401580</v>
      </c>
      <c r="I1248">
        <v>26984</v>
      </c>
      <c r="J1248">
        <f t="shared" si="41"/>
        <v>35955.373574277619</v>
      </c>
      <c r="K1248" s="3">
        <v>5.69</v>
      </c>
      <c r="L1248" s="8">
        <f t="shared" si="42"/>
        <v>7.581754952477012</v>
      </c>
      <c r="M1248" s="13">
        <f>N1248*N1249*N1250*N1251*N1252*N1253*N1254*N1255*N1256*N1257*N1258*N1259*N1260*N1261</f>
        <v>1.332470114670828</v>
      </c>
      <c r="N1248" s="5">
        <v>1.026772</v>
      </c>
      <c r="O1248">
        <v>1.36</v>
      </c>
      <c r="P1248">
        <v>4.7300000000000004</v>
      </c>
      <c r="Q1248">
        <v>0</v>
      </c>
      <c r="R1248" s="11">
        <v>0</v>
      </c>
      <c r="S1248" s="11">
        <v>0</v>
      </c>
      <c r="T1248" s="9">
        <v>0</v>
      </c>
      <c r="U1248">
        <v>0</v>
      </c>
      <c r="V1248" s="6">
        <v>0</v>
      </c>
      <c r="W1248" s="6">
        <v>0</v>
      </c>
      <c r="X1248">
        <v>0</v>
      </c>
      <c r="Y1248">
        <f>VLOOKUP(C1248,Sheet1!$A$1:$H$52,8, FALSE)</f>
        <v>23.333333333333332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1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</row>
    <row r="1249" spans="1:105" ht="15" x14ac:dyDescent="0.25">
      <c r="A1249">
        <v>2005</v>
      </c>
      <c r="B1249">
        <v>49</v>
      </c>
      <c r="C1249" t="s">
        <v>41</v>
      </c>
      <c r="D1249" s="2">
        <v>36.200000000000003</v>
      </c>
      <c r="E1249" s="4">
        <v>76.050109000000006</v>
      </c>
      <c r="F1249">
        <v>3</v>
      </c>
      <c r="G1249" s="4">
        <v>27.15913982</v>
      </c>
      <c r="H1249">
        <v>2457719</v>
      </c>
      <c r="I1249">
        <v>28832</v>
      </c>
      <c r="J1249">
        <f t="shared" si="41"/>
        <v>37416.075181432032</v>
      </c>
      <c r="K1249" s="3">
        <v>5.92</v>
      </c>
      <c r="L1249" s="8">
        <f t="shared" si="42"/>
        <v>7.6825459584516382</v>
      </c>
      <c r="M1249" s="13">
        <f>N1249*N1250*N1251*N1252*N1253*N1254*N1255*N1256*N1257*N1258*N1259*N1260*N1261</f>
        <v>1.2977273578465605</v>
      </c>
      <c r="N1249" s="5">
        <v>1.033927</v>
      </c>
      <c r="O1249">
        <v>1.54</v>
      </c>
      <c r="P1249">
        <v>7.06</v>
      </c>
      <c r="Q1249">
        <v>0</v>
      </c>
      <c r="R1249" s="11">
        <v>0</v>
      </c>
      <c r="S1249" s="11">
        <v>0</v>
      </c>
      <c r="T1249" s="9">
        <v>0</v>
      </c>
      <c r="U1249">
        <v>0</v>
      </c>
      <c r="V1249" s="6">
        <v>0</v>
      </c>
      <c r="W1249" s="6">
        <v>0</v>
      </c>
      <c r="X1249">
        <v>0</v>
      </c>
      <c r="Y1249">
        <f>VLOOKUP(C1249,Sheet1!$A$1:$H$52,8, FALSE)</f>
        <v>23.333333333333332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1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</row>
    <row r="1250" spans="1:105" ht="15" x14ac:dyDescent="0.25">
      <c r="A1250">
        <v>2006</v>
      </c>
      <c r="B1250">
        <v>49</v>
      </c>
      <c r="C1250" t="s">
        <v>41</v>
      </c>
      <c r="D1250" s="2">
        <v>36.6</v>
      </c>
      <c r="E1250" s="4">
        <v>75.047976000000006</v>
      </c>
      <c r="F1250">
        <v>4</v>
      </c>
      <c r="G1250" s="4">
        <v>26.923832879999999</v>
      </c>
      <c r="H1250">
        <v>2525507</v>
      </c>
      <c r="I1250">
        <v>31306</v>
      </c>
      <c r="J1250">
        <f t="shared" si="41"/>
        <v>39293.540709106564</v>
      </c>
      <c r="K1250" s="3">
        <v>5.99</v>
      </c>
      <c r="L1250" s="8">
        <f t="shared" si="42"/>
        <v>7.5183130661070825</v>
      </c>
      <c r="M1250" s="13">
        <f>N1250*N1251*N1252*N1253*N1254*N1255*N1256*N1257*N1258*N1259*N1260*N1261</f>
        <v>1.2551440844920003</v>
      </c>
      <c r="N1250" s="5">
        <v>1.032259</v>
      </c>
      <c r="O1250">
        <v>1.69</v>
      </c>
      <c r="P1250">
        <v>7.85</v>
      </c>
      <c r="Q1250">
        <v>0</v>
      </c>
      <c r="R1250" s="11">
        <v>0</v>
      </c>
      <c r="S1250" s="11">
        <v>0</v>
      </c>
      <c r="T1250" s="9">
        <v>0</v>
      </c>
      <c r="U1250">
        <v>0</v>
      </c>
      <c r="V1250" s="6">
        <v>0</v>
      </c>
      <c r="W1250" s="6">
        <v>0</v>
      </c>
      <c r="X1250">
        <v>0</v>
      </c>
      <c r="Y1250">
        <f>VLOOKUP(C1250,Sheet1!$A$1:$H$52,8, FALSE)</f>
        <v>23.333333333333332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1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1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</row>
    <row r="1251" spans="1:105" ht="15" x14ac:dyDescent="0.25">
      <c r="A1251">
        <v>2007</v>
      </c>
      <c r="B1251">
        <v>49</v>
      </c>
      <c r="C1251" t="s">
        <v>41</v>
      </c>
      <c r="D1251" s="2">
        <v>38.5</v>
      </c>
      <c r="E1251" s="4">
        <v>74.784516999999994</v>
      </c>
      <c r="F1251">
        <v>4</v>
      </c>
      <c r="G1251" s="4">
        <v>26.943986259999999</v>
      </c>
      <c r="H1251">
        <v>2597746</v>
      </c>
      <c r="I1251">
        <v>33123</v>
      </c>
      <c r="J1251">
        <f t="shared" si="41"/>
        <v>40274.909214284911</v>
      </c>
      <c r="K1251" s="3">
        <v>6.41</v>
      </c>
      <c r="L1251" s="8">
        <f t="shared" si="42"/>
        <v>7.7940454688152121</v>
      </c>
      <c r="M1251" s="13">
        <f>N1251*N1252*N1253*N1254*N1255*N1256*N1257*N1258*N1259*N1260*N1261</f>
        <v>1.21591972992437</v>
      </c>
      <c r="N1251" s="5">
        <v>1.028527</v>
      </c>
      <c r="O1251">
        <v>1.77</v>
      </c>
      <c r="P1251">
        <v>8.64</v>
      </c>
      <c r="Q1251">
        <v>0</v>
      </c>
      <c r="R1251" s="11">
        <v>0</v>
      </c>
      <c r="S1251" s="11">
        <v>0</v>
      </c>
      <c r="T1251" s="9">
        <v>0</v>
      </c>
      <c r="U1251">
        <v>0</v>
      </c>
      <c r="V1251" s="6">
        <v>0</v>
      </c>
      <c r="W1251" s="6">
        <v>0</v>
      </c>
      <c r="X1251">
        <v>0</v>
      </c>
      <c r="Y1251">
        <f>VLOOKUP(C1251,Sheet1!$A$1:$H$52,8, FALSE)</f>
        <v>23.333333333333332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1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1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</row>
    <row r="1252" spans="1:105" ht="15" x14ac:dyDescent="0.25">
      <c r="A1252">
        <v>2008</v>
      </c>
      <c r="B1252">
        <v>49</v>
      </c>
      <c r="C1252" t="s">
        <v>41</v>
      </c>
      <c r="D1252" s="2">
        <v>39</v>
      </c>
      <c r="E1252" s="4">
        <v>74.382299000000003</v>
      </c>
      <c r="F1252">
        <v>4</v>
      </c>
      <c r="G1252" s="4">
        <v>25.97791307</v>
      </c>
      <c r="H1252">
        <v>2663029</v>
      </c>
      <c r="I1252">
        <v>33857</v>
      </c>
      <c r="J1252">
        <f t="shared" si="41"/>
        <v>40025.584448487396</v>
      </c>
      <c r="K1252" s="3">
        <v>6.49</v>
      </c>
      <c r="L1252" s="8">
        <f t="shared" si="42"/>
        <v>7.6724471474343039</v>
      </c>
      <c r="M1252" s="13">
        <f>N1252*N1253*N1254*N1255*N1256*N1257*N1258*N1259*N1260*N1261</f>
        <v>1.1821952461377971</v>
      </c>
      <c r="N1252" s="5">
        <v>1.0383910000000001</v>
      </c>
      <c r="O1252">
        <v>2.0699999999999998</v>
      </c>
      <c r="P1252">
        <v>13.62</v>
      </c>
      <c r="Q1252">
        <v>0</v>
      </c>
      <c r="R1252" s="11">
        <v>0</v>
      </c>
      <c r="S1252" s="11">
        <v>0</v>
      </c>
      <c r="T1252" s="9">
        <v>0</v>
      </c>
      <c r="U1252">
        <v>1</v>
      </c>
      <c r="V1252" s="6">
        <v>20</v>
      </c>
      <c r="W1252" s="6">
        <f>V1252/AVERAGE(D1234:D1251)</f>
        <v>0.60646900269541759</v>
      </c>
      <c r="X1252" s="7">
        <v>1</v>
      </c>
      <c r="Y1252">
        <f>VLOOKUP(C1252,Sheet1!$A$1:$H$52,8, FALSE)</f>
        <v>23.333333333333332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1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</row>
    <row r="1253" spans="1:105" ht="15" x14ac:dyDescent="0.25">
      <c r="A1253">
        <v>2009</v>
      </c>
      <c r="B1253">
        <v>49</v>
      </c>
      <c r="C1253" t="s">
        <v>41</v>
      </c>
      <c r="D1253" s="2">
        <v>36.1</v>
      </c>
      <c r="E1253" s="4">
        <v>73.679772</v>
      </c>
      <c r="F1253">
        <v>4</v>
      </c>
      <c r="G1253" s="4">
        <v>23.642277450000002</v>
      </c>
      <c r="H1253">
        <v>2723421</v>
      </c>
      <c r="I1253">
        <v>31833</v>
      </c>
      <c r="J1253">
        <f t="shared" si="41"/>
        <v>36241.474810841479</v>
      </c>
      <c r="K1253" s="3">
        <v>6.77</v>
      </c>
      <c r="L1253" s="8">
        <f t="shared" si="42"/>
        <v>7.7075608478433324</v>
      </c>
      <c r="M1253" s="13">
        <f>N1253*N1254*N1255*N1256*N1257*N1258*N1259*N1260*N1261</f>
        <v>1.1384875698439192</v>
      </c>
      <c r="N1253" s="5">
        <v>0.99644500000000003</v>
      </c>
      <c r="O1253">
        <v>2.21</v>
      </c>
      <c r="P1253">
        <v>8.98</v>
      </c>
      <c r="Q1253">
        <v>0</v>
      </c>
      <c r="R1253" s="11">
        <v>0</v>
      </c>
      <c r="S1253" s="11">
        <v>0</v>
      </c>
      <c r="T1253" s="9">
        <v>0</v>
      </c>
      <c r="U1253">
        <v>1</v>
      </c>
      <c r="V1253" s="6">
        <v>20</v>
      </c>
      <c r="W1253" s="6">
        <v>0.60646900269541759</v>
      </c>
      <c r="X1253" s="7">
        <v>1</v>
      </c>
      <c r="Y1253">
        <f>VLOOKUP(C1253,Sheet1!$A$1:$H$52,8, FALSE)</f>
        <v>23.333333333333332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1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1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</row>
    <row r="1254" spans="1:105" ht="15" x14ac:dyDescent="0.25">
      <c r="A1254">
        <v>2010</v>
      </c>
      <c r="B1254">
        <v>49</v>
      </c>
      <c r="C1254" t="s">
        <v>41</v>
      </c>
      <c r="D1254" s="2">
        <v>35.1</v>
      </c>
      <c r="E1254" s="4">
        <v>72.987827999999993</v>
      </c>
      <c r="F1254">
        <v>4</v>
      </c>
      <c r="G1254" s="4">
        <v>22.933459559999999</v>
      </c>
      <c r="H1254">
        <v>2775332</v>
      </c>
      <c r="I1254">
        <v>32156</v>
      </c>
      <c r="J1254">
        <f t="shared" si="41"/>
        <v>36739.816343000428</v>
      </c>
      <c r="K1254" s="3">
        <v>6.94</v>
      </c>
      <c r="L1254" s="8">
        <f t="shared" si="42"/>
        <v>7.9292923690889099</v>
      </c>
      <c r="M1254" s="13">
        <f>N1254*N1255*N1256*N1257*N1258*N1259*N1260*N1261</f>
        <v>1.1425493327217449</v>
      </c>
      <c r="N1254" s="5">
        <v>1.0164</v>
      </c>
      <c r="O1254">
        <v>2.27</v>
      </c>
      <c r="P1254">
        <v>12.57</v>
      </c>
      <c r="Q1254">
        <v>0</v>
      </c>
      <c r="R1254" s="11">
        <v>0</v>
      </c>
      <c r="S1254" s="11">
        <v>0</v>
      </c>
      <c r="T1254" s="9">
        <v>0</v>
      </c>
      <c r="U1254">
        <v>1</v>
      </c>
      <c r="V1254" s="6">
        <v>20</v>
      </c>
      <c r="W1254" s="6">
        <v>0.60646900269541759</v>
      </c>
      <c r="X1254" s="7">
        <v>1</v>
      </c>
      <c r="Y1254">
        <f>VLOOKUP(C1254,Sheet1!$A$1:$H$52,8, FALSE)</f>
        <v>23.333333333333332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1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1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</row>
    <row r="1255" spans="1:105" ht="15" x14ac:dyDescent="0.25">
      <c r="A1255">
        <v>2011</v>
      </c>
      <c r="B1255">
        <v>49</v>
      </c>
      <c r="C1255" t="s">
        <v>41</v>
      </c>
      <c r="D1255" s="2">
        <v>34</v>
      </c>
      <c r="E1255" s="4">
        <v>71.895962999999995</v>
      </c>
      <c r="F1255">
        <v>4</v>
      </c>
      <c r="G1255" s="4">
        <v>22.775000670000001</v>
      </c>
      <c r="H1255">
        <v>2814384</v>
      </c>
      <c r="I1255">
        <v>34198</v>
      </c>
      <c r="J1255">
        <f t="shared" si="41"/>
        <v>38442.445966566542</v>
      </c>
      <c r="K1255" s="3">
        <v>7.13</v>
      </c>
      <c r="L1255" s="8">
        <f t="shared" si="42"/>
        <v>8.0149318598052357</v>
      </c>
      <c r="M1255" s="13">
        <f>N1255*N1256*N1257*N1258*N1259*N1260*N1261</f>
        <v>1.1241138653303275</v>
      </c>
      <c r="N1255" s="5">
        <v>1.031568</v>
      </c>
      <c r="O1255">
        <v>2.39</v>
      </c>
      <c r="P1255">
        <v>18.350000000000001</v>
      </c>
      <c r="Q1255">
        <v>0</v>
      </c>
      <c r="R1255" s="11">
        <v>0</v>
      </c>
      <c r="S1255" s="11">
        <v>0</v>
      </c>
      <c r="T1255" s="9">
        <v>0</v>
      </c>
      <c r="U1255">
        <v>1</v>
      </c>
      <c r="V1255" s="6">
        <v>20</v>
      </c>
      <c r="W1255" s="6">
        <v>0.60646900269541759</v>
      </c>
      <c r="X1255" s="7">
        <v>1</v>
      </c>
      <c r="Y1255">
        <f>VLOOKUP(C1255,Sheet1!$A$1:$H$52,8, FALSE)</f>
        <v>23.333333333333332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1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1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</row>
    <row r="1256" spans="1:105" ht="15" x14ac:dyDescent="0.25">
      <c r="A1256">
        <v>2012</v>
      </c>
      <c r="B1256">
        <v>49</v>
      </c>
      <c r="C1256" t="s">
        <v>41</v>
      </c>
      <c r="D1256" s="2">
        <v>32.1</v>
      </c>
      <c r="E1256" s="4">
        <v>71.495564000000002</v>
      </c>
      <c r="F1256">
        <v>4</v>
      </c>
      <c r="G1256" s="4">
        <v>21.516631459999999</v>
      </c>
      <c r="H1256">
        <v>2853375</v>
      </c>
      <c r="I1256">
        <v>36140</v>
      </c>
      <c r="J1256">
        <f t="shared" si="41"/>
        <v>39382.256034539685</v>
      </c>
      <c r="K1256" s="3">
        <v>7.84</v>
      </c>
      <c r="L1256" s="8">
        <f t="shared" si="42"/>
        <v>8.5433560406970432</v>
      </c>
      <c r="M1256" s="13">
        <f>N1256*N1257*N1258*N1259*N1260*N1261</f>
        <v>1.0897137807011534</v>
      </c>
      <c r="N1256" s="5">
        <v>1.0206930000000001</v>
      </c>
      <c r="O1256">
        <v>2.38</v>
      </c>
      <c r="P1256">
        <v>21.03</v>
      </c>
      <c r="Q1256">
        <v>0</v>
      </c>
      <c r="R1256" s="11">
        <v>0</v>
      </c>
      <c r="S1256" s="11">
        <v>0</v>
      </c>
      <c r="T1256" s="9">
        <v>0</v>
      </c>
      <c r="U1256">
        <v>1</v>
      </c>
      <c r="V1256" s="6">
        <v>20</v>
      </c>
      <c r="W1256" s="6">
        <v>0.60646900269541759</v>
      </c>
      <c r="X1256" s="7">
        <v>1</v>
      </c>
      <c r="Y1256">
        <f>VLOOKUP(C1256,Sheet1!$A$1:$H$52,8, FALSE)</f>
        <v>23.333333333333332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1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</row>
    <row r="1257" spans="1:105" ht="15" x14ac:dyDescent="0.25">
      <c r="A1257">
        <v>2013</v>
      </c>
      <c r="B1257">
        <v>49</v>
      </c>
      <c r="C1257" t="s">
        <v>41</v>
      </c>
      <c r="D1257" s="2">
        <v>35.299999999999997</v>
      </c>
      <c r="E1257" s="4">
        <v>72.264804999999996</v>
      </c>
      <c r="F1257">
        <v>4</v>
      </c>
      <c r="G1257" s="4">
        <v>23.029681159999999</v>
      </c>
      <c r="H1257">
        <v>2897640</v>
      </c>
      <c r="I1257">
        <v>36729</v>
      </c>
      <c r="J1257">
        <f t="shared" si="41"/>
        <v>39212.66967773137</v>
      </c>
      <c r="K1257" s="3">
        <v>8.15</v>
      </c>
      <c r="L1257" s="8">
        <f t="shared" si="42"/>
        <v>8.7011151371807216</v>
      </c>
      <c r="M1257" s="13">
        <f>N1257*N1258*N1259*N1260*N1261</f>
        <v>1.0676214892246283</v>
      </c>
      <c r="N1257" s="5">
        <v>1.014648</v>
      </c>
      <c r="O1257">
        <v>2.34</v>
      </c>
      <c r="P1257">
        <v>19.260000000000002</v>
      </c>
      <c r="Q1257">
        <v>0</v>
      </c>
      <c r="R1257" s="11">
        <v>0</v>
      </c>
      <c r="S1257" s="11">
        <v>0</v>
      </c>
      <c r="T1257" s="9">
        <v>0</v>
      </c>
      <c r="U1257">
        <v>1</v>
      </c>
      <c r="V1257" s="6">
        <v>20</v>
      </c>
      <c r="W1257" s="6">
        <v>0.60646900269541759</v>
      </c>
      <c r="X1257" s="7">
        <v>1</v>
      </c>
      <c r="Y1257">
        <f>VLOOKUP(C1257,Sheet1!$A$1:$H$52,8, FALSE)</f>
        <v>23.333333333333332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1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1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</row>
    <row r="1258" spans="1:105" ht="15" x14ac:dyDescent="0.25">
      <c r="A1258">
        <v>2014</v>
      </c>
      <c r="B1258">
        <v>49</v>
      </c>
      <c r="C1258" t="s">
        <v>41</v>
      </c>
      <c r="D1258" s="2">
        <v>34.799999999999997</v>
      </c>
      <c r="E1258" s="4">
        <v>71.820604000000003</v>
      </c>
      <c r="F1258">
        <v>4</v>
      </c>
      <c r="G1258" s="4">
        <v>22.170240459999999</v>
      </c>
      <c r="H1258">
        <v>2936879</v>
      </c>
      <c r="I1258">
        <v>38524</v>
      </c>
      <c r="J1258">
        <f t="shared" si="41"/>
        <v>40535.289332743552</v>
      </c>
      <c r="K1258" s="3">
        <v>8.35</v>
      </c>
      <c r="L1258" s="8">
        <f t="shared" si="42"/>
        <v>8.7859429427995188</v>
      </c>
      <c r="M1258" s="13">
        <f>N1258*N1259*N1260*N1261</f>
        <v>1.052208735664613</v>
      </c>
      <c r="N1258" s="5">
        <v>1.016222</v>
      </c>
      <c r="O1258">
        <v>2.37</v>
      </c>
      <c r="P1258">
        <v>18.3</v>
      </c>
      <c r="Q1258">
        <v>0</v>
      </c>
      <c r="R1258" s="11">
        <v>0</v>
      </c>
      <c r="S1258" s="11">
        <v>0</v>
      </c>
      <c r="T1258" s="9">
        <v>0</v>
      </c>
      <c r="U1258">
        <v>1</v>
      </c>
      <c r="V1258" s="6">
        <v>20</v>
      </c>
      <c r="W1258" s="6">
        <v>0.60646900269541759</v>
      </c>
      <c r="X1258" s="7">
        <v>1</v>
      </c>
      <c r="Y1258">
        <f>VLOOKUP(C1258,Sheet1!$A$1:$H$52,8, FALSE)</f>
        <v>23.333333333333332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1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1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</row>
    <row r="1259" spans="1:105" ht="15" x14ac:dyDescent="0.25">
      <c r="A1259">
        <v>2015</v>
      </c>
      <c r="B1259">
        <v>49</v>
      </c>
      <c r="C1259" t="s">
        <v>41</v>
      </c>
      <c r="D1259" s="2">
        <v>33.200000000000003</v>
      </c>
      <c r="E1259" s="4">
        <v>71.297740000000005</v>
      </c>
      <c r="F1259">
        <v>4</v>
      </c>
      <c r="G1259" s="4">
        <v>21.28756383</v>
      </c>
      <c r="H1259">
        <v>2981835</v>
      </c>
      <c r="I1259">
        <v>40899</v>
      </c>
      <c r="J1259">
        <f t="shared" si="41"/>
        <v>42347.326745481798</v>
      </c>
      <c r="K1259" s="3">
        <v>8.5399999999999991</v>
      </c>
      <c r="L1259" s="8">
        <f t="shared" si="42"/>
        <v>8.8424208515223981</v>
      </c>
      <c r="M1259" s="13">
        <f>N1259*N1260*N1261</f>
        <v>1.0354122776958312</v>
      </c>
      <c r="N1259" s="5">
        <v>1.0011859999999999</v>
      </c>
      <c r="O1259">
        <v>2.2200000000000002</v>
      </c>
      <c r="P1259">
        <v>9.89</v>
      </c>
      <c r="Q1259">
        <v>0</v>
      </c>
      <c r="R1259" s="11">
        <v>0</v>
      </c>
      <c r="S1259" s="11">
        <v>0</v>
      </c>
      <c r="T1259" s="9">
        <v>0</v>
      </c>
      <c r="U1259">
        <v>1</v>
      </c>
      <c r="V1259" s="6">
        <v>20</v>
      </c>
      <c r="W1259" s="6">
        <v>0.60646900269541759</v>
      </c>
      <c r="X1259" s="7">
        <v>1</v>
      </c>
      <c r="Y1259">
        <f>VLOOKUP(C1259,Sheet1!$A$1:$H$52,8, FALSE)</f>
        <v>23.333333333333332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1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</row>
    <row r="1260" spans="1:105" ht="15" x14ac:dyDescent="0.25">
      <c r="A1260">
        <v>2016</v>
      </c>
      <c r="B1260">
        <v>49</v>
      </c>
      <c r="C1260" t="s">
        <v>41</v>
      </c>
      <c r="D1260" s="2">
        <v>27.7</v>
      </c>
      <c r="E1260" s="4">
        <v>68.283428999999998</v>
      </c>
      <c r="F1260">
        <v>4</v>
      </c>
      <c r="G1260" s="4">
        <v>19.283258329999999</v>
      </c>
      <c r="H1260">
        <v>3041868</v>
      </c>
      <c r="I1260">
        <v>42375</v>
      </c>
      <c r="J1260">
        <f t="shared" si="41"/>
        <v>43823.620453503005</v>
      </c>
      <c r="K1260" s="3">
        <v>8.7200000000000006</v>
      </c>
      <c r="L1260" s="8">
        <f t="shared" si="42"/>
        <v>9.0180995953875218</v>
      </c>
      <c r="M1260" s="13">
        <f>N1260*N1261</f>
        <v>1.0341857334160001</v>
      </c>
      <c r="N1260" s="5">
        <v>1.012616</v>
      </c>
      <c r="O1260">
        <v>2.11</v>
      </c>
      <c r="P1260">
        <v>8.4499999999999993</v>
      </c>
      <c r="Q1260">
        <v>0</v>
      </c>
      <c r="R1260" s="11">
        <v>0</v>
      </c>
      <c r="S1260" s="11">
        <v>0</v>
      </c>
      <c r="T1260" s="9">
        <v>0</v>
      </c>
      <c r="U1260">
        <v>1</v>
      </c>
      <c r="V1260" s="6">
        <v>20</v>
      </c>
      <c r="W1260" s="6">
        <v>0.60646900269541759</v>
      </c>
      <c r="X1260" s="7">
        <v>1</v>
      </c>
      <c r="Y1260">
        <f>VLOOKUP(C1260,Sheet1!$A$1:$H$52,8, FALSE)</f>
        <v>23.333333333333332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1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1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</row>
    <row r="1261" spans="1:105" ht="15" x14ac:dyDescent="0.25">
      <c r="A1261">
        <v>2017</v>
      </c>
      <c r="B1261">
        <v>49</v>
      </c>
      <c r="C1261" t="s">
        <v>41</v>
      </c>
      <c r="D1261" s="2">
        <v>27.4</v>
      </c>
      <c r="E1261" s="4">
        <v>67.395301000000003</v>
      </c>
      <c r="F1261">
        <v>4</v>
      </c>
      <c r="G1261" s="4">
        <v>18.860215579999998</v>
      </c>
      <c r="H1261">
        <v>3101042</v>
      </c>
      <c r="I1261">
        <v>44178</v>
      </c>
      <c r="J1261">
        <f t="shared" si="41"/>
        <v>45119.035578000003</v>
      </c>
      <c r="K1261" s="3">
        <v>8.6</v>
      </c>
      <c r="L1261" s="8">
        <f t="shared" si="42"/>
        <v>8.783188599999999</v>
      </c>
      <c r="M1261" s="13">
        <f>N1261</f>
        <v>1.021301</v>
      </c>
      <c r="N1261" s="5">
        <v>1.021301</v>
      </c>
      <c r="O1261">
        <v>2.06</v>
      </c>
      <c r="P1261">
        <v>11</v>
      </c>
      <c r="Q1261">
        <v>0</v>
      </c>
      <c r="R1261" s="11">
        <v>0</v>
      </c>
      <c r="S1261" s="11">
        <v>0</v>
      </c>
      <c r="T1261" s="9">
        <v>0</v>
      </c>
      <c r="U1261">
        <v>1</v>
      </c>
      <c r="V1261" s="6">
        <v>20</v>
      </c>
      <c r="W1261" s="6">
        <v>0.60646900269541759</v>
      </c>
      <c r="X1261" s="7">
        <v>1</v>
      </c>
      <c r="Y1261">
        <f>VLOOKUP(C1261,Sheet1!$A$1:$H$52,8, FALSE)</f>
        <v>23.333333333333332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1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1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</row>
    <row r="1262" spans="1:105" ht="15" x14ac:dyDescent="0.25">
      <c r="A1262">
        <v>1990</v>
      </c>
      <c r="B1262">
        <v>50</v>
      </c>
      <c r="C1262" t="s">
        <v>42</v>
      </c>
      <c r="D1262" s="2">
        <v>0</v>
      </c>
      <c r="E1262" s="4">
        <v>38.374569000000001</v>
      </c>
      <c r="F1262">
        <v>0</v>
      </c>
      <c r="G1262" s="4">
        <v>9.6775228260000006</v>
      </c>
      <c r="H1262">
        <v>564798</v>
      </c>
      <c r="I1262">
        <v>18233</v>
      </c>
      <c r="J1262">
        <f t="shared" si="41"/>
        <v>34205.672812760407</v>
      </c>
      <c r="K1262" s="3">
        <v>8.2799999999999994</v>
      </c>
      <c r="L1262" s="8">
        <f t="shared" si="42"/>
        <v>15.533536493701318</v>
      </c>
      <c r="M1262" s="13">
        <f>N1262*N1263*N1264*N1265*N1266*N1267*N1268*N1269*N1270*N1271*N1272*N1273*N1274*N1275*N1276*N1277*N1278*N1279*N1280*N1281*N1282*N1283*N1284*N1285*N1286*N1287*N1288*N1289</f>
        <v>1.8760309775001593</v>
      </c>
      <c r="N1262" s="5">
        <v>1</v>
      </c>
      <c r="O1262">
        <v>1.4550000000000001</v>
      </c>
      <c r="P1262">
        <v>3.319</v>
      </c>
      <c r="Q1262">
        <v>0</v>
      </c>
      <c r="R1262" s="11">
        <v>0</v>
      </c>
      <c r="S1262" s="11">
        <v>0</v>
      </c>
      <c r="T1262" s="9">
        <v>0</v>
      </c>
      <c r="U1262">
        <v>0</v>
      </c>
      <c r="V1262" s="6">
        <v>0</v>
      </c>
      <c r="W1262" s="6">
        <v>0</v>
      </c>
      <c r="X1262">
        <v>0</v>
      </c>
      <c r="Y1262">
        <f>VLOOKUP(C1262,Sheet1!$A$1:$H$52,8, FALSE)</f>
        <v>1.5</v>
      </c>
      <c r="Z1262">
        <v>1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1</v>
      </c>
      <c r="CW1262">
        <v>0</v>
      </c>
      <c r="CX1262">
        <v>0</v>
      </c>
      <c r="CY1262">
        <v>0</v>
      </c>
      <c r="CZ1262">
        <v>0</v>
      </c>
      <c r="DA1262">
        <v>0</v>
      </c>
    </row>
    <row r="1263" spans="1:105" ht="15" x14ac:dyDescent="0.25">
      <c r="A1263">
        <v>1991</v>
      </c>
      <c r="B1263">
        <v>50</v>
      </c>
      <c r="C1263" t="s">
        <v>42</v>
      </c>
      <c r="D1263" s="2">
        <v>0.1</v>
      </c>
      <c r="E1263" s="4">
        <v>37.412671000000003</v>
      </c>
      <c r="F1263">
        <v>0</v>
      </c>
      <c r="G1263" s="4">
        <v>9.9311245459999995</v>
      </c>
      <c r="H1263">
        <v>568606</v>
      </c>
      <c r="I1263">
        <v>18465</v>
      </c>
      <c r="J1263">
        <f t="shared" si="41"/>
        <v>34640.91199954044</v>
      </c>
      <c r="K1263" s="3">
        <v>8.6300000000000008</v>
      </c>
      <c r="L1263" s="8">
        <f t="shared" si="42"/>
        <v>16.190147335826378</v>
      </c>
      <c r="M1263" s="14">
        <f>N1263*N1264*N1265*N1266*N1267*N1268*N1269*N1270*N1271*N1272*N1273*N1274*N1275*N1276*N1277*N1278*N1279*N1280*N1281*N1282*N1283*N1284*N1285*N1286*N1287*N1288*N1289</f>
        <v>1.8760309775001593</v>
      </c>
      <c r="N1263" s="5">
        <v>1.0423500000000001</v>
      </c>
      <c r="O1263">
        <v>1.4470000000000001</v>
      </c>
      <c r="P1263">
        <v>2.4649999999999999</v>
      </c>
      <c r="Q1263">
        <v>0</v>
      </c>
      <c r="R1263" s="11">
        <v>0</v>
      </c>
      <c r="S1263" s="11">
        <v>0</v>
      </c>
      <c r="T1263" s="9">
        <v>0</v>
      </c>
      <c r="U1263">
        <v>0</v>
      </c>
      <c r="V1263" s="6">
        <v>0</v>
      </c>
      <c r="W1263" s="6">
        <v>0</v>
      </c>
      <c r="X1263">
        <v>0</v>
      </c>
      <c r="Y1263">
        <f>VLOOKUP(C1263,Sheet1!$A$1:$H$52,8, FALSE)</f>
        <v>1.5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1</v>
      </c>
      <c r="CW1263">
        <v>0</v>
      </c>
      <c r="CX1263">
        <v>0</v>
      </c>
      <c r="CY1263">
        <v>0</v>
      </c>
      <c r="CZ1263">
        <v>0</v>
      </c>
      <c r="DA1263">
        <v>0</v>
      </c>
    </row>
    <row r="1264" spans="1:105" ht="15" x14ac:dyDescent="0.25">
      <c r="A1264">
        <v>1992</v>
      </c>
      <c r="B1264">
        <v>50</v>
      </c>
      <c r="C1264" t="s">
        <v>42</v>
      </c>
      <c r="D1264" s="2">
        <v>0</v>
      </c>
      <c r="E1264" s="4">
        <v>40.119216999999999</v>
      </c>
      <c r="F1264">
        <v>0</v>
      </c>
      <c r="G1264" s="4">
        <v>10.65959902</v>
      </c>
      <c r="H1264">
        <v>572751</v>
      </c>
      <c r="I1264">
        <v>19627</v>
      </c>
      <c r="J1264">
        <f t="shared" si="41"/>
        <v>35324.852492344828</v>
      </c>
      <c r="K1264" s="3">
        <v>8.83</v>
      </c>
      <c r="L1264" s="8">
        <f t="shared" si="42"/>
        <v>15.892314032068317</v>
      </c>
      <c r="M1264" s="13">
        <f>N1264*N1265*N1266*N1267*N1268*N1269*N1270*N1271*N1272*N1273*N1274*N1275*N1276*N1277*N1278*N1279*N1280*N1281*N1282*N1283*N1284*N1285*N1286*N1287*N1288*N1289</f>
        <v>1.799809063654396</v>
      </c>
      <c r="N1264" s="5">
        <v>1.0302880000000001</v>
      </c>
      <c r="O1264">
        <v>1.4119999999999999</v>
      </c>
      <c r="P1264">
        <v>2.4750000000000001</v>
      </c>
      <c r="Q1264">
        <v>0</v>
      </c>
      <c r="R1264" s="11">
        <v>0</v>
      </c>
      <c r="S1264" s="11">
        <v>0</v>
      </c>
      <c r="T1264" s="9">
        <v>0</v>
      </c>
      <c r="U1264">
        <v>0</v>
      </c>
      <c r="V1264" s="6">
        <v>0</v>
      </c>
      <c r="W1264" s="6">
        <v>0</v>
      </c>
      <c r="X1264">
        <v>0</v>
      </c>
      <c r="Y1264">
        <f>VLOOKUP(C1264,Sheet1!$A$1:$H$52,8, FALSE)</f>
        <v>1.5</v>
      </c>
      <c r="Z1264">
        <v>0</v>
      </c>
      <c r="AA1264">
        <v>0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1</v>
      </c>
      <c r="CW1264">
        <v>0</v>
      </c>
      <c r="CX1264">
        <v>0</v>
      </c>
      <c r="CY1264">
        <v>0</v>
      </c>
      <c r="CZ1264">
        <v>0</v>
      </c>
      <c r="DA1264">
        <v>0</v>
      </c>
    </row>
    <row r="1265" spans="1:105" ht="15" x14ac:dyDescent="0.25">
      <c r="A1265">
        <v>1993</v>
      </c>
      <c r="B1265">
        <v>50</v>
      </c>
      <c r="C1265" t="s">
        <v>42</v>
      </c>
      <c r="D1265" s="2">
        <v>0</v>
      </c>
      <c r="E1265" s="4">
        <v>40.775122000000003</v>
      </c>
      <c r="F1265">
        <v>0</v>
      </c>
      <c r="G1265" s="4">
        <v>10.672641199999999</v>
      </c>
      <c r="H1265">
        <v>577748</v>
      </c>
      <c r="I1265">
        <v>20218</v>
      </c>
      <c r="J1265">
        <f t="shared" si="41"/>
        <v>35318.803721837547</v>
      </c>
      <c r="K1265" s="3">
        <v>9.0399999999999991</v>
      </c>
      <c r="L1265" s="8">
        <f t="shared" si="42"/>
        <v>15.791966843674519</v>
      </c>
      <c r="M1265" s="13">
        <f>N1265*N1266*N1267*N1268*N1269*N1270*N1271*N1272*N1273*N1274*N1275*N1276*N1277*N1278*N1279*N1280*N1281*N1282*N1283*N1284*N1285*N1286*N1287*N1288*N1289</f>
        <v>1.7468989871321372</v>
      </c>
      <c r="N1265" s="5">
        <v>1.029517</v>
      </c>
      <c r="O1265">
        <v>1.385</v>
      </c>
      <c r="P1265">
        <v>2.3620000000000001</v>
      </c>
      <c r="Q1265">
        <v>0</v>
      </c>
      <c r="R1265" s="11">
        <v>0</v>
      </c>
      <c r="S1265" s="11">
        <v>0</v>
      </c>
      <c r="T1265" s="9">
        <v>0</v>
      </c>
      <c r="U1265">
        <v>0</v>
      </c>
      <c r="V1265" s="6">
        <v>0</v>
      </c>
      <c r="W1265" s="6">
        <v>0</v>
      </c>
      <c r="X1265">
        <v>0</v>
      </c>
      <c r="Y1265">
        <f>VLOOKUP(C1265,Sheet1!$A$1:$H$52,8, FALSE)</f>
        <v>1.5</v>
      </c>
      <c r="Z1265">
        <v>0</v>
      </c>
      <c r="AA1265">
        <v>0</v>
      </c>
      <c r="AB1265">
        <v>0</v>
      </c>
      <c r="AC1265">
        <v>1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1</v>
      </c>
      <c r="CW1265">
        <v>0</v>
      </c>
      <c r="CX1265">
        <v>0</v>
      </c>
      <c r="CY1265">
        <v>0</v>
      </c>
      <c r="CZ1265">
        <v>0</v>
      </c>
      <c r="DA1265">
        <v>0</v>
      </c>
    </row>
    <row r="1266" spans="1:105" ht="15" x14ac:dyDescent="0.25">
      <c r="A1266">
        <v>1994</v>
      </c>
      <c r="B1266">
        <v>50</v>
      </c>
      <c r="C1266" t="s">
        <v>42</v>
      </c>
      <c r="D1266" s="2">
        <v>0</v>
      </c>
      <c r="E1266" s="4">
        <v>36.873885000000001</v>
      </c>
      <c r="F1266">
        <v>0</v>
      </c>
      <c r="G1266" s="4">
        <v>10.260916050000001</v>
      </c>
      <c r="H1266">
        <v>583836</v>
      </c>
      <c r="I1266">
        <v>20977</v>
      </c>
      <c r="J1266">
        <f t="shared" si="41"/>
        <v>35594.06989206672</v>
      </c>
      <c r="K1266" s="3">
        <v>9.1300000000000008</v>
      </c>
      <c r="L1266" s="8">
        <f t="shared" si="42"/>
        <v>15.491912957742727</v>
      </c>
      <c r="M1266" s="13">
        <f>N1266*N1267*N1268*N1269*N1270*N1271*N1272*N1273*N1274*N1275*N1276*N1277*N1278*N1279*N1280*N1281*N1282*N1283*N1284*N1285*N1286*N1287*N1288*N1289</f>
        <v>1.6968141246158517</v>
      </c>
      <c r="N1266" s="5">
        <v>1.0260739999999999</v>
      </c>
      <c r="O1266">
        <v>1.355</v>
      </c>
      <c r="P1266">
        <v>2.4089999999999998</v>
      </c>
      <c r="Q1266">
        <v>0</v>
      </c>
      <c r="R1266" s="11">
        <v>0</v>
      </c>
      <c r="S1266" s="11">
        <v>0</v>
      </c>
      <c r="T1266" s="9">
        <v>0</v>
      </c>
      <c r="U1266">
        <v>0</v>
      </c>
      <c r="V1266" s="6">
        <v>0</v>
      </c>
      <c r="W1266" s="6">
        <v>0</v>
      </c>
      <c r="X1266">
        <v>0</v>
      </c>
      <c r="Y1266">
        <f>VLOOKUP(C1266,Sheet1!$A$1:$H$52,8, FALSE)</f>
        <v>1.5</v>
      </c>
      <c r="Z1266">
        <v>0</v>
      </c>
      <c r="AA1266">
        <v>0</v>
      </c>
      <c r="AB1266">
        <v>0</v>
      </c>
      <c r="AC1266">
        <v>0</v>
      </c>
      <c r="AD1266">
        <v>1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1</v>
      </c>
      <c r="CW1266">
        <v>0</v>
      </c>
      <c r="CX1266">
        <v>0</v>
      </c>
      <c r="CY1266">
        <v>0</v>
      </c>
      <c r="CZ1266">
        <v>0</v>
      </c>
      <c r="DA1266">
        <v>0</v>
      </c>
    </row>
    <row r="1267" spans="1:105" ht="15" x14ac:dyDescent="0.25">
      <c r="A1267">
        <v>1995</v>
      </c>
      <c r="B1267">
        <v>50</v>
      </c>
      <c r="C1267" t="s">
        <v>42</v>
      </c>
      <c r="D1267" s="2">
        <v>0</v>
      </c>
      <c r="E1267" s="4">
        <v>37.049869999999999</v>
      </c>
      <c r="F1267">
        <v>0</v>
      </c>
      <c r="G1267" s="4">
        <v>10.1253081</v>
      </c>
      <c r="H1267">
        <v>589002</v>
      </c>
      <c r="I1267">
        <v>21885</v>
      </c>
      <c r="J1267">
        <f t="shared" si="41"/>
        <v>36191.129603925168</v>
      </c>
      <c r="K1267" s="3">
        <v>9.4600000000000009</v>
      </c>
      <c r="L1267" s="8">
        <f t="shared" si="42"/>
        <v>15.64396098026649</v>
      </c>
      <c r="M1267" s="13">
        <f>N1267*N1268*N1269*N1270*N1271*N1272*N1273*N1274*N1275*N1276*N1277*N1278*N1279*N1280*N1281*N1282*N1283*N1284*N1285*N1286*N1287*N1288*N1289</f>
        <v>1.6536956638759501</v>
      </c>
      <c r="N1267" s="5">
        <v>1.028054</v>
      </c>
      <c r="O1267">
        <v>1.3180000000000001</v>
      </c>
      <c r="P1267">
        <v>2.5859999999999999</v>
      </c>
      <c r="Q1267">
        <v>0</v>
      </c>
      <c r="R1267" s="11">
        <v>0</v>
      </c>
      <c r="S1267" s="11">
        <v>0</v>
      </c>
      <c r="T1267" s="9">
        <v>0</v>
      </c>
      <c r="U1267">
        <v>0</v>
      </c>
      <c r="V1267" s="6">
        <v>0</v>
      </c>
      <c r="W1267" s="6">
        <v>0</v>
      </c>
      <c r="X1267">
        <v>0</v>
      </c>
      <c r="Y1267">
        <f>VLOOKUP(C1267,Sheet1!$A$1:$H$52,8, FALSE)</f>
        <v>1.5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1</v>
      </c>
      <c r="CW1267">
        <v>0</v>
      </c>
      <c r="CX1267">
        <v>0</v>
      </c>
      <c r="CY1267">
        <v>0</v>
      </c>
      <c r="CZ1267">
        <v>0</v>
      </c>
      <c r="DA1267">
        <v>0</v>
      </c>
    </row>
    <row r="1268" spans="1:105" ht="15" x14ac:dyDescent="0.25">
      <c r="A1268">
        <v>1996</v>
      </c>
      <c r="B1268">
        <v>50</v>
      </c>
      <c r="C1268" t="s">
        <v>42</v>
      </c>
      <c r="D1268" s="2">
        <v>0</v>
      </c>
      <c r="E1268" s="4">
        <v>37.669910000000002</v>
      </c>
      <c r="F1268">
        <v>0</v>
      </c>
      <c r="G1268" s="4">
        <v>10.518085640000001</v>
      </c>
      <c r="H1268">
        <v>593701</v>
      </c>
      <c r="I1268">
        <v>22883</v>
      </c>
      <c r="J1268">
        <f t="shared" si="41"/>
        <v>36808.881514466513</v>
      </c>
      <c r="K1268" s="3">
        <v>9.74</v>
      </c>
      <c r="L1268" s="8">
        <f t="shared" si="42"/>
        <v>15.667460820299079</v>
      </c>
      <c r="M1268" s="13">
        <f>N1268*N1269*N1270*N1271*N1272*N1273*N1274*N1275*N1276*N1277*N1278*N1279*N1280*N1281*N1282*N1283*N1284*N1285*N1286*N1287*N1288*N1289</f>
        <v>1.6085688727206446</v>
      </c>
      <c r="N1268" s="5">
        <v>1.029312</v>
      </c>
      <c r="O1268">
        <v>1.2889999999999999</v>
      </c>
      <c r="P1268">
        <v>3.0339999999999998</v>
      </c>
      <c r="Q1268">
        <v>0</v>
      </c>
      <c r="R1268" s="11">
        <v>0</v>
      </c>
      <c r="S1268" s="11">
        <v>0</v>
      </c>
      <c r="T1268" s="9">
        <v>0</v>
      </c>
      <c r="U1268">
        <v>0</v>
      </c>
      <c r="V1268" s="6">
        <v>0</v>
      </c>
      <c r="W1268" s="6">
        <v>0</v>
      </c>
      <c r="X1268">
        <v>0</v>
      </c>
      <c r="Y1268">
        <f>VLOOKUP(C1268,Sheet1!$A$1:$H$52,8, FALSE)</f>
        <v>1.5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1</v>
      </c>
      <c r="CW1268">
        <v>0</v>
      </c>
      <c r="CX1268">
        <v>0</v>
      </c>
      <c r="CY1268">
        <v>0</v>
      </c>
      <c r="CZ1268">
        <v>0</v>
      </c>
      <c r="DA1268">
        <v>0</v>
      </c>
    </row>
    <row r="1269" spans="1:105" ht="15" x14ac:dyDescent="0.25">
      <c r="A1269">
        <v>1997</v>
      </c>
      <c r="B1269">
        <v>50</v>
      </c>
      <c r="C1269" t="s">
        <v>42</v>
      </c>
      <c r="D1269" s="2">
        <v>0</v>
      </c>
      <c r="E1269" s="4">
        <v>36.677264000000001</v>
      </c>
      <c r="F1269">
        <v>1</v>
      </c>
      <c r="G1269" s="4">
        <v>10.80173083</v>
      </c>
      <c r="H1269">
        <v>597239</v>
      </c>
      <c r="I1269">
        <v>23999</v>
      </c>
      <c r="J1269">
        <f t="shared" si="41"/>
        <v>37504.706421787305</v>
      </c>
      <c r="K1269" s="3">
        <v>9.89</v>
      </c>
      <c r="L1269" s="8">
        <f t="shared" si="42"/>
        <v>15.455708425829263</v>
      </c>
      <c r="M1269" s="13">
        <f>N1269*N1270*N1271*N1272*N1273*N1274*N1275*N1276*N1277*N1278*N1279*N1280*N1281*N1282*N1283*N1284*N1285*N1286*N1287*N1288*N1289</f>
        <v>1.5627612159584694</v>
      </c>
      <c r="N1269" s="5">
        <v>1.023377</v>
      </c>
      <c r="O1269">
        <v>1.2729999999999999</v>
      </c>
      <c r="P1269">
        <v>2.7879999999999998</v>
      </c>
      <c r="Q1269">
        <v>0</v>
      </c>
      <c r="R1269" s="11">
        <v>0</v>
      </c>
      <c r="S1269" s="11">
        <v>0</v>
      </c>
      <c r="T1269" s="9">
        <v>0</v>
      </c>
      <c r="U1269">
        <v>0</v>
      </c>
      <c r="V1269" s="6">
        <v>0</v>
      </c>
      <c r="W1269" s="6">
        <v>0</v>
      </c>
      <c r="X1269">
        <v>0</v>
      </c>
      <c r="Y1269">
        <f>VLOOKUP(C1269,Sheet1!$A$1:$H$52,8, FALSE)</f>
        <v>1.5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1</v>
      </c>
      <c r="CW1269">
        <v>0</v>
      </c>
      <c r="CX1269">
        <v>0</v>
      </c>
      <c r="CY1269">
        <v>0</v>
      </c>
      <c r="CZ1269">
        <v>0</v>
      </c>
      <c r="DA1269">
        <v>0</v>
      </c>
    </row>
    <row r="1270" spans="1:105" ht="15" x14ac:dyDescent="0.25">
      <c r="A1270">
        <v>1998</v>
      </c>
      <c r="B1270">
        <v>50</v>
      </c>
      <c r="C1270" t="s">
        <v>42</v>
      </c>
      <c r="D1270" s="2">
        <v>0.1</v>
      </c>
      <c r="E1270" s="4">
        <v>38.915610000000001</v>
      </c>
      <c r="F1270">
        <v>1</v>
      </c>
      <c r="G1270" s="4">
        <v>10.35246038</v>
      </c>
      <c r="H1270">
        <v>600416</v>
      </c>
      <c r="I1270">
        <v>25667</v>
      </c>
      <c r="J1270">
        <f t="shared" si="41"/>
        <v>39195.127631367541</v>
      </c>
      <c r="K1270" s="3">
        <v>9.83</v>
      </c>
      <c r="L1270" s="8">
        <f t="shared" si="42"/>
        <v>15.011029906741845</v>
      </c>
      <c r="M1270" s="13">
        <f>N1270*N1271*N1272*N1273*N1274*N1275*N1276*N1277*N1278*N1279*N1280*N1281*N1282*N1283*N1284*N1285*N1286*N1287*N1288*N1289</f>
        <v>1.5270630627407777</v>
      </c>
      <c r="N1270" s="5">
        <v>1.015523</v>
      </c>
      <c r="O1270">
        <v>1.252</v>
      </c>
      <c r="P1270">
        <v>2.0790000000000002</v>
      </c>
      <c r="Q1270">
        <v>0</v>
      </c>
      <c r="R1270" s="11">
        <v>0</v>
      </c>
      <c r="S1270" s="11">
        <v>0</v>
      </c>
      <c r="T1270" s="9">
        <v>0</v>
      </c>
      <c r="U1270">
        <v>0</v>
      </c>
      <c r="V1270" s="6">
        <v>0</v>
      </c>
      <c r="W1270" s="6">
        <v>0</v>
      </c>
      <c r="X1270">
        <v>0</v>
      </c>
      <c r="Y1270">
        <f>VLOOKUP(C1270,Sheet1!$A$1:$H$52,8, FALSE)</f>
        <v>1.5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1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1</v>
      </c>
      <c r="CW1270">
        <v>0</v>
      </c>
      <c r="CX1270">
        <v>0</v>
      </c>
      <c r="CY1270">
        <v>0</v>
      </c>
      <c r="CZ1270">
        <v>0</v>
      </c>
      <c r="DA1270">
        <v>0</v>
      </c>
    </row>
    <row r="1271" spans="1:105" ht="15" x14ac:dyDescent="0.25">
      <c r="A1271">
        <v>1999</v>
      </c>
      <c r="B1271">
        <v>50</v>
      </c>
      <c r="C1271" t="s">
        <v>42</v>
      </c>
      <c r="D1271" s="2">
        <v>0</v>
      </c>
      <c r="E1271" s="4">
        <v>35.230221</v>
      </c>
      <c r="F1271">
        <v>1</v>
      </c>
      <c r="G1271" s="4">
        <v>10.674407670000001</v>
      </c>
      <c r="H1271">
        <v>604683</v>
      </c>
      <c r="I1271">
        <v>27112</v>
      </c>
      <c r="J1271">
        <f t="shared" si="41"/>
        <v>40768.878456743958</v>
      </c>
      <c r="K1271" s="3">
        <v>10.28</v>
      </c>
      <c r="L1271" s="8">
        <f t="shared" si="42"/>
        <v>15.458249872208906</v>
      </c>
      <c r="M1271" s="13">
        <f>N1271*N1272*N1273*N1274*N1275*N1276*N1277*N1278*N1279*N1280*N1281*N1282*N1283*N1284*N1285*N1286*N1287*N1288*N1289</f>
        <v>1.5037208046895825</v>
      </c>
      <c r="N1271" s="5">
        <v>1.0218799999999999</v>
      </c>
      <c r="O1271">
        <v>1.216</v>
      </c>
      <c r="P1271">
        <v>2.4359999999999999</v>
      </c>
      <c r="Q1271">
        <v>0</v>
      </c>
      <c r="R1271" s="11">
        <v>0</v>
      </c>
      <c r="S1271" s="11">
        <v>0</v>
      </c>
      <c r="T1271" s="9">
        <v>0</v>
      </c>
      <c r="U1271">
        <v>0</v>
      </c>
      <c r="V1271" s="6">
        <v>0</v>
      </c>
      <c r="W1271" s="6">
        <v>0</v>
      </c>
      <c r="X1271">
        <v>0</v>
      </c>
      <c r="Y1271">
        <f>VLOOKUP(C1271,Sheet1!$A$1:$H$52,8, FALSE)</f>
        <v>1.5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1</v>
      </c>
      <c r="CW1271">
        <v>0</v>
      </c>
      <c r="CX1271">
        <v>0</v>
      </c>
      <c r="CY1271">
        <v>0</v>
      </c>
      <c r="CZ1271">
        <v>0</v>
      </c>
      <c r="DA1271">
        <v>0</v>
      </c>
    </row>
    <row r="1272" spans="1:105" ht="15" x14ac:dyDescent="0.25">
      <c r="A1272">
        <v>2000</v>
      </c>
      <c r="B1272">
        <v>50</v>
      </c>
      <c r="C1272" t="s">
        <v>42</v>
      </c>
      <c r="D1272" s="2">
        <v>0.1</v>
      </c>
      <c r="E1272" s="4">
        <v>37.064723999999998</v>
      </c>
      <c r="F1272">
        <v>1</v>
      </c>
      <c r="G1272" s="4">
        <v>10.98719955</v>
      </c>
      <c r="H1272">
        <v>609618</v>
      </c>
      <c r="I1272">
        <v>29109</v>
      </c>
      <c r="J1272">
        <f t="shared" si="41"/>
        <v>42834.588115736748</v>
      </c>
      <c r="K1272" s="3">
        <v>10.27</v>
      </c>
      <c r="L1272" s="8">
        <f t="shared" si="42"/>
        <v>15.11255006865974</v>
      </c>
      <c r="M1272" s="13">
        <f>N1272*N1273*N1274*N1275*N1276*N1277*N1278*N1279*N1280*N1281*N1282*N1283*N1284*N1285*N1286*N1287*N1288*N1289</f>
        <v>1.4715238625764109</v>
      </c>
      <c r="N1272" s="5">
        <v>1.0337689999999999</v>
      </c>
      <c r="O1272">
        <v>1.2</v>
      </c>
      <c r="P1272">
        <v>4.2939999999999996</v>
      </c>
      <c r="Q1272">
        <v>0</v>
      </c>
      <c r="R1272" s="11">
        <v>0</v>
      </c>
      <c r="S1272" s="11">
        <v>0</v>
      </c>
      <c r="T1272" s="9">
        <v>0</v>
      </c>
      <c r="U1272">
        <v>0</v>
      </c>
      <c r="V1272" s="6">
        <v>0</v>
      </c>
      <c r="W1272" s="6">
        <v>0</v>
      </c>
      <c r="X1272">
        <v>0</v>
      </c>
      <c r="Y1272">
        <f>VLOOKUP(C1272,Sheet1!$A$1:$H$52,8, FALSE)</f>
        <v>1.5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1</v>
      </c>
      <c r="CW1272">
        <v>0</v>
      </c>
      <c r="CX1272">
        <v>0</v>
      </c>
      <c r="CY1272">
        <v>0</v>
      </c>
      <c r="CZ1272">
        <v>0</v>
      </c>
      <c r="DA1272">
        <v>0</v>
      </c>
    </row>
    <row r="1273" spans="1:105" ht="15" x14ac:dyDescent="0.25">
      <c r="A1273">
        <v>2001</v>
      </c>
      <c r="B1273">
        <v>50</v>
      </c>
      <c r="C1273" t="s">
        <v>42</v>
      </c>
      <c r="D1273" s="2">
        <v>0</v>
      </c>
      <c r="E1273" s="4">
        <v>39.054031999999999</v>
      </c>
      <c r="F1273">
        <v>1</v>
      </c>
      <c r="G1273" s="4">
        <v>10.74017798</v>
      </c>
      <c r="H1273">
        <v>612223</v>
      </c>
      <c r="I1273">
        <v>30744</v>
      </c>
      <c r="J1273">
        <f t="shared" si="41"/>
        <v>43762.706785606046</v>
      </c>
      <c r="K1273" s="3">
        <v>10.86</v>
      </c>
      <c r="L1273" s="8">
        <f t="shared" si="42"/>
        <v>15.458723513260528</v>
      </c>
      <c r="M1273" s="13">
        <f>N1273*N1274*N1275*N1276*N1277*N1278*N1279*N1280*N1281*N1282*N1283*N1284*N1285*N1286*N1287*N1288*N1289</f>
        <v>1.423455203799312</v>
      </c>
      <c r="N1273" s="5">
        <v>1.028262</v>
      </c>
      <c r="O1273">
        <v>1.232</v>
      </c>
      <c r="P1273">
        <v>3.726</v>
      </c>
      <c r="Q1273">
        <v>0</v>
      </c>
      <c r="R1273" s="11">
        <v>0</v>
      </c>
      <c r="S1273" s="11">
        <v>0</v>
      </c>
      <c r="T1273" s="9">
        <v>0</v>
      </c>
      <c r="U1273">
        <v>0</v>
      </c>
      <c r="V1273" s="6">
        <v>0</v>
      </c>
      <c r="W1273" s="6">
        <v>0</v>
      </c>
      <c r="X1273">
        <v>0</v>
      </c>
      <c r="Y1273">
        <f>VLOOKUP(C1273,Sheet1!$A$1:$H$52,8, FALSE)</f>
        <v>1.5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1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1</v>
      </c>
      <c r="CW1273">
        <v>0</v>
      </c>
      <c r="CX1273">
        <v>0</v>
      </c>
      <c r="CY1273">
        <v>0</v>
      </c>
      <c r="CZ1273">
        <v>0</v>
      </c>
      <c r="DA1273">
        <v>0</v>
      </c>
    </row>
    <row r="1274" spans="1:105" ht="15" x14ac:dyDescent="0.25">
      <c r="A1274">
        <v>2002</v>
      </c>
      <c r="B1274">
        <v>50</v>
      </c>
      <c r="C1274" t="s">
        <v>42</v>
      </c>
      <c r="D1274" s="2">
        <v>0</v>
      </c>
      <c r="E1274" s="4">
        <v>38.183725000000003</v>
      </c>
      <c r="F1274">
        <v>1</v>
      </c>
      <c r="G1274" s="4">
        <v>10.263412750000001</v>
      </c>
      <c r="H1274">
        <v>615442</v>
      </c>
      <c r="I1274">
        <v>31241</v>
      </c>
      <c r="J1274">
        <f t="shared" si="41"/>
        <v>43247.89209549153</v>
      </c>
      <c r="K1274" s="3">
        <v>10.87</v>
      </c>
      <c r="L1274" s="8">
        <f t="shared" si="42"/>
        <v>15.047680518485096</v>
      </c>
      <c r="M1274" s="13">
        <f>N1274*N1275*N1276*N1277*N1278*N1279*N1280*N1281*N1282*N1283*N1284*N1285*N1286*N1287*N1288*N1289</f>
        <v>1.3843312344512508</v>
      </c>
      <c r="N1274" s="5">
        <v>1.01586</v>
      </c>
      <c r="O1274">
        <v>1.25</v>
      </c>
      <c r="P1274">
        <v>3.73</v>
      </c>
      <c r="Q1274">
        <v>0</v>
      </c>
      <c r="R1274" s="11">
        <v>0</v>
      </c>
      <c r="S1274" s="11">
        <v>0</v>
      </c>
      <c r="T1274" s="9">
        <v>0</v>
      </c>
      <c r="U1274">
        <v>0</v>
      </c>
      <c r="V1274" s="6">
        <v>0</v>
      </c>
      <c r="W1274" s="6">
        <v>0</v>
      </c>
      <c r="X1274">
        <v>0</v>
      </c>
      <c r="Y1274">
        <f>VLOOKUP(C1274,Sheet1!$A$1:$H$52,8, FALSE)</f>
        <v>1.5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1</v>
      </c>
      <c r="CW1274">
        <v>0</v>
      </c>
      <c r="CX1274">
        <v>0</v>
      </c>
      <c r="CY1274">
        <v>0</v>
      </c>
      <c r="CZ1274">
        <v>0</v>
      </c>
      <c r="DA1274">
        <v>0</v>
      </c>
    </row>
    <row r="1275" spans="1:105" ht="15" x14ac:dyDescent="0.25">
      <c r="A1275">
        <v>2003</v>
      </c>
      <c r="B1275">
        <v>50</v>
      </c>
      <c r="C1275" t="s">
        <v>42</v>
      </c>
      <c r="D1275" s="2">
        <v>0</v>
      </c>
      <c r="E1275" s="4">
        <v>38.032463999999997</v>
      </c>
      <c r="F1275">
        <v>1</v>
      </c>
      <c r="G1275" s="4">
        <v>10.612534330000001</v>
      </c>
      <c r="H1275">
        <v>617858</v>
      </c>
      <c r="I1275">
        <v>32344</v>
      </c>
      <c r="J1275">
        <f t="shared" si="41"/>
        <v>44075.767770254992</v>
      </c>
      <c r="K1275" s="3">
        <v>10.98</v>
      </c>
      <c r="L1275" s="8">
        <f t="shared" si="42"/>
        <v>14.9626493358088</v>
      </c>
      <c r="M1275" s="13">
        <f>N1275*N1276*N1277*N1278*N1279*N1280*N1281*N1282*N1283*N1284*N1285*N1286*N1287*N1288*N1289</f>
        <v>1.3627185187439708</v>
      </c>
      <c r="N1275" s="5">
        <v>1.0227010000000001</v>
      </c>
      <c r="O1275">
        <v>1.28</v>
      </c>
      <c r="P1275">
        <v>4.66</v>
      </c>
      <c r="Q1275">
        <v>0</v>
      </c>
      <c r="R1275" s="11">
        <v>0</v>
      </c>
      <c r="S1275" s="11">
        <v>0</v>
      </c>
      <c r="T1275" s="9">
        <v>0</v>
      </c>
      <c r="U1275">
        <v>0</v>
      </c>
      <c r="V1275" s="6">
        <v>0</v>
      </c>
      <c r="W1275" s="6">
        <v>0</v>
      </c>
      <c r="X1275">
        <v>0</v>
      </c>
      <c r="Y1275">
        <f>VLOOKUP(C1275,Sheet1!$A$1:$H$52,8, FALSE)</f>
        <v>1.5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1</v>
      </c>
      <c r="CW1275">
        <v>0</v>
      </c>
      <c r="CX1275">
        <v>0</v>
      </c>
      <c r="CY1275">
        <v>0</v>
      </c>
      <c r="CZ1275">
        <v>0</v>
      </c>
      <c r="DA1275">
        <v>0</v>
      </c>
    </row>
    <row r="1276" spans="1:105" ht="15" x14ac:dyDescent="0.25">
      <c r="A1276">
        <v>2004</v>
      </c>
      <c r="B1276">
        <v>50</v>
      </c>
      <c r="C1276" t="s">
        <v>42</v>
      </c>
      <c r="D1276" s="2">
        <v>0</v>
      </c>
      <c r="E1276" s="4">
        <v>40.365276000000001</v>
      </c>
      <c r="F1276">
        <v>2</v>
      </c>
      <c r="G1276" s="4">
        <v>11.258852109999999</v>
      </c>
      <c r="H1276">
        <v>619920</v>
      </c>
      <c r="I1276">
        <v>34113</v>
      </c>
      <c r="J1276">
        <f t="shared" si="41"/>
        <v>45454.553021765954</v>
      </c>
      <c r="K1276" s="3">
        <v>11.02</v>
      </c>
      <c r="L1276" s="8">
        <f t="shared" si="42"/>
        <v>14.683820663672524</v>
      </c>
      <c r="M1276" s="13">
        <f>N1276*N1277*N1278*N1279*N1280*N1281*N1282*N1283*N1284*N1285*N1286*N1287*N1288*N1289</f>
        <v>1.332470114670828</v>
      </c>
      <c r="N1276" s="5">
        <v>1.026772</v>
      </c>
      <c r="O1276">
        <v>1.36</v>
      </c>
      <c r="P1276">
        <v>4.7300000000000004</v>
      </c>
      <c r="Q1276">
        <v>0</v>
      </c>
      <c r="R1276" s="11">
        <v>0</v>
      </c>
      <c r="S1276" s="11">
        <v>0</v>
      </c>
      <c r="T1276" s="9">
        <v>0</v>
      </c>
      <c r="U1276">
        <v>0</v>
      </c>
      <c r="V1276" s="6">
        <v>0</v>
      </c>
      <c r="W1276" s="6">
        <v>0</v>
      </c>
      <c r="X1276">
        <v>0</v>
      </c>
      <c r="Y1276">
        <f>VLOOKUP(C1276,Sheet1!$A$1:$H$52,8, FALSE)</f>
        <v>1.5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1</v>
      </c>
      <c r="CW1276">
        <v>0</v>
      </c>
      <c r="CX1276">
        <v>0</v>
      </c>
      <c r="CY1276">
        <v>0</v>
      </c>
      <c r="CZ1276">
        <v>0</v>
      </c>
      <c r="DA1276">
        <v>0</v>
      </c>
    </row>
    <row r="1277" spans="1:105" ht="15" x14ac:dyDescent="0.25">
      <c r="A1277">
        <v>2005</v>
      </c>
      <c r="B1277">
        <v>50</v>
      </c>
      <c r="C1277" t="s">
        <v>42</v>
      </c>
      <c r="D1277" s="2">
        <v>0</v>
      </c>
      <c r="E1277" s="4">
        <v>39.035449</v>
      </c>
      <c r="F1277">
        <v>2</v>
      </c>
      <c r="G1277" s="4">
        <v>10.88592446</v>
      </c>
      <c r="H1277">
        <v>621215</v>
      </c>
      <c r="I1277">
        <v>34975</v>
      </c>
      <c r="J1277">
        <f t="shared" si="41"/>
        <v>45388.014340683454</v>
      </c>
      <c r="K1277" s="3">
        <v>10.95</v>
      </c>
      <c r="L1277" s="8">
        <f t="shared" si="42"/>
        <v>14.210114568419836</v>
      </c>
      <c r="M1277" s="13">
        <f>N1277*N1278*N1279*N1280*N1281*N1282*N1283*N1284*N1285*N1286*N1287*N1288*N1289</f>
        <v>1.2977273578465605</v>
      </c>
      <c r="N1277" s="5">
        <v>1.033927</v>
      </c>
      <c r="O1277">
        <v>1.54</v>
      </c>
      <c r="P1277">
        <v>7.06</v>
      </c>
      <c r="Q1277">
        <v>0</v>
      </c>
      <c r="R1277" s="11">
        <v>0</v>
      </c>
      <c r="S1277" s="11">
        <v>0</v>
      </c>
      <c r="T1277" s="9">
        <v>0</v>
      </c>
      <c r="U1277">
        <v>0</v>
      </c>
      <c r="V1277" s="6">
        <v>0</v>
      </c>
      <c r="W1277" s="6">
        <v>0</v>
      </c>
      <c r="X1277">
        <v>0</v>
      </c>
      <c r="Y1277">
        <f>VLOOKUP(C1277,Sheet1!$A$1:$H$52,8, FALSE)</f>
        <v>1.5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1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1</v>
      </c>
      <c r="CW1277">
        <v>0</v>
      </c>
      <c r="CX1277">
        <v>0</v>
      </c>
      <c r="CY1277">
        <v>0</v>
      </c>
      <c r="CZ1277">
        <v>0</v>
      </c>
      <c r="DA1277">
        <v>0</v>
      </c>
    </row>
    <row r="1278" spans="1:105" ht="15" x14ac:dyDescent="0.25">
      <c r="A1278">
        <v>2006</v>
      </c>
      <c r="B1278">
        <v>50</v>
      </c>
      <c r="C1278" t="s">
        <v>42</v>
      </c>
      <c r="D1278" s="2">
        <v>0</v>
      </c>
      <c r="E1278" s="4">
        <v>35.645035999999998</v>
      </c>
      <c r="F1278">
        <v>2</v>
      </c>
      <c r="G1278" s="4">
        <v>10.654490020000001</v>
      </c>
      <c r="H1278">
        <v>622892</v>
      </c>
      <c r="I1278">
        <v>37099</v>
      </c>
      <c r="J1278">
        <f t="shared" si="41"/>
        <v>46564.590390568723</v>
      </c>
      <c r="K1278" s="3">
        <v>11.37</v>
      </c>
      <c r="L1278" s="8">
        <f t="shared" si="42"/>
        <v>14.270988240674043</v>
      </c>
      <c r="M1278" s="13">
        <f>N1278*N1279*N1280*N1281*N1282*N1283*N1284*N1285*N1286*N1287*N1288*N1289</f>
        <v>1.2551440844920003</v>
      </c>
      <c r="N1278" s="5">
        <v>1.032259</v>
      </c>
      <c r="O1278">
        <v>1.69</v>
      </c>
      <c r="P1278">
        <v>7.85</v>
      </c>
      <c r="Q1278">
        <v>0</v>
      </c>
      <c r="R1278" s="11">
        <v>0</v>
      </c>
      <c r="S1278" s="11">
        <v>0</v>
      </c>
      <c r="T1278" s="9">
        <v>0</v>
      </c>
      <c r="U1278">
        <v>0</v>
      </c>
      <c r="V1278" s="6">
        <v>0</v>
      </c>
      <c r="W1278" s="6">
        <v>0</v>
      </c>
      <c r="X1278">
        <v>0</v>
      </c>
      <c r="Y1278">
        <f>VLOOKUP(C1278,Sheet1!$A$1:$H$52,8, FALSE)</f>
        <v>1.5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1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1</v>
      </c>
      <c r="CW1278">
        <v>0</v>
      </c>
      <c r="CX1278">
        <v>0</v>
      </c>
      <c r="CY1278">
        <v>0</v>
      </c>
      <c r="CZ1278">
        <v>0</v>
      </c>
      <c r="DA1278">
        <v>0</v>
      </c>
    </row>
    <row r="1279" spans="1:105" ht="15" x14ac:dyDescent="0.25">
      <c r="A1279">
        <v>2007</v>
      </c>
      <c r="B1279">
        <v>50</v>
      </c>
      <c r="C1279" t="s">
        <v>42</v>
      </c>
      <c r="D1279" s="2">
        <v>0</v>
      </c>
      <c r="E1279" s="4">
        <v>37.500794999999997</v>
      </c>
      <c r="F1279">
        <v>3</v>
      </c>
      <c r="G1279" s="4">
        <v>10.38242324</v>
      </c>
      <c r="H1279">
        <v>623481</v>
      </c>
      <c r="I1279">
        <v>39006</v>
      </c>
      <c r="J1279">
        <f t="shared" si="41"/>
        <v>47428.164985429976</v>
      </c>
      <c r="K1279" s="3">
        <v>12.04</v>
      </c>
      <c r="L1279" s="8">
        <f t="shared" si="42"/>
        <v>14.639673548289414</v>
      </c>
      <c r="M1279" s="13">
        <f>N1279*N1280*N1281*N1282*N1283*N1284*N1285*N1286*N1287*N1288*N1289</f>
        <v>1.21591972992437</v>
      </c>
      <c r="N1279" s="5">
        <v>1.028527</v>
      </c>
      <c r="O1279">
        <v>1.77</v>
      </c>
      <c r="P1279">
        <v>8.64</v>
      </c>
      <c r="Q1279">
        <v>0</v>
      </c>
      <c r="R1279" s="11">
        <v>0</v>
      </c>
      <c r="S1279" s="11">
        <v>0</v>
      </c>
      <c r="T1279" s="9">
        <v>0</v>
      </c>
      <c r="U1279">
        <v>0</v>
      </c>
      <c r="V1279" s="6">
        <v>0</v>
      </c>
      <c r="W1279" s="6">
        <v>0</v>
      </c>
      <c r="X1279">
        <v>0</v>
      </c>
      <c r="Y1279">
        <f>VLOOKUP(C1279,Sheet1!$A$1:$H$52,8, FALSE)</f>
        <v>1.5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1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1</v>
      </c>
      <c r="CW1279">
        <v>0</v>
      </c>
      <c r="CX1279">
        <v>0</v>
      </c>
      <c r="CY1279">
        <v>0</v>
      </c>
      <c r="CZ1279">
        <v>0</v>
      </c>
      <c r="DA1279">
        <v>0</v>
      </c>
    </row>
    <row r="1280" spans="1:105" ht="15" x14ac:dyDescent="0.25">
      <c r="A1280">
        <v>2008</v>
      </c>
      <c r="B1280">
        <v>50</v>
      </c>
      <c r="C1280" t="s">
        <v>42</v>
      </c>
      <c r="D1280" s="2">
        <v>0</v>
      </c>
      <c r="E1280" s="4">
        <v>33.803502999999999</v>
      </c>
      <c r="F1280">
        <v>3</v>
      </c>
      <c r="G1280" s="4">
        <v>9.457775839</v>
      </c>
      <c r="H1280">
        <v>624151</v>
      </c>
      <c r="I1280">
        <v>40904</v>
      </c>
      <c r="J1280">
        <f t="shared" si="41"/>
        <v>48356.514348020457</v>
      </c>
      <c r="K1280" s="3">
        <v>12.33</v>
      </c>
      <c r="L1280" s="8">
        <f t="shared" si="42"/>
        <v>14.576467384879038</v>
      </c>
      <c r="M1280" s="13">
        <f>N1280*N1281*N1282*N1283*N1284*N1285*N1286*N1287*N1288*N1289</f>
        <v>1.1821952461377971</v>
      </c>
      <c r="N1280" s="5">
        <v>1.0383910000000001</v>
      </c>
      <c r="O1280">
        <v>2.0699999999999998</v>
      </c>
      <c r="P1280">
        <v>13.62</v>
      </c>
      <c r="Q1280">
        <v>0</v>
      </c>
      <c r="R1280" s="11">
        <v>0</v>
      </c>
      <c r="S1280" s="11">
        <v>0</v>
      </c>
      <c r="T1280" s="9">
        <v>0</v>
      </c>
      <c r="U1280">
        <v>0</v>
      </c>
      <c r="V1280" s="6">
        <v>0</v>
      </c>
      <c r="W1280" s="6">
        <v>0</v>
      </c>
      <c r="X1280">
        <v>0</v>
      </c>
      <c r="Y1280">
        <f>VLOOKUP(C1280,Sheet1!$A$1:$H$52,8, FALSE)</f>
        <v>1.5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1</v>
      </c>
      <c r="CW1280">
        <v>0</v>
      </c>
      <c r="CX1280">
        <v>0</v>
      </c>
      <c r="CY1280">
        <v>0</v>
      </c>
      <c r="CZ1280">
        <v>0</v>
      </c>
      <c r="DA1280">
        <v>0</v>
      </c>
    </row>
    <row r="1281" spans="1:105" ht="15" x14ac:dyDescent="0.25">
      <c r="A1281">
        <v>2009</v>
      </c>
      <c r="B1281">
        <v>50</v>
      </c>
      <c r="C1281" t="s">
        <v>42</v>
      </c>
      <c r="D1281" s="2">
        <v>0</v>
      </c>
      <c r="E1281" s="4">
        <v>31.910449</v>
      </c>
      <c r="F1281">
        <v>3</v>
      </c>
      <c r="G1281" s="4">
        <v>9.8123864340000004</v>
      </c>
      <c r="H1281">
        <v>624817</v>
      </c>
      <c r="I1281">
        <v>40275</v>
      </c>
      <c r="J1281">
        <f t="shared" si="41"/>
        <v>45852.586875463843</v>
      </c>
      <c r="K1281" s="3">
        <v>12.75</v>
      </c>
      <c r="L1281" s="8">
        <f t="shared" si="42"/>
        <v>14.51571651550997</v>
      </c>
      <c r="M1281" s="13">
        <f>N1281*N1282*N1283*N1284*N1285*N1286*N1287*N1288*N1289</f>
        <v>1.1384875698439192</v>
      </c>
      <c r="N1281" s="5">
        <v>0.99644500000000003</v>
      </c>
      <c r="O1281">
        <v>2.21</v>
      </c>
      <c r="P1281">
        <v>8.98</v>
      </c>
      <c r="Q1281">
        <v>0</v>
      </c>
      <c r="R1281" s="11">
        <v>0</v>
      </c>
      <c r="S1281" s="11">
        <v>0</v>
      </c>
      <c r="T1281" s="9">
        <v>0</v>
      </c>
      <c r="U1281">
        <v>0</v>
      </c>
      <c r="V1281" s="6">
        <v>0</v>
      </c>
      <c r="W1281" s="6">
        <v>0</v>
      </c>
      <c r="X1281">
        <v>0</v>
      </c>
      <c r="Y1281">
        <f>VLOOKUP(C1281,Sheet1!$A$1:$H$52,8, FALSE)</f>
        <v>1.5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1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1</v>
      </c>
      <c r="CW1281">
        <v>0</v>
      </c>
      <c r="CX1281">
        <v>0</v>
      </c>
      <c r="CY1281">
        <v>0</v>
      </c>
      <c r="CZ1281">
        <v>0</v>
      </c>
      <c r="DA1281">
        <v>0</v>
      </c>
    </row>
    <row r="1282" spans="1:105" ht="15" x14ac:dyDescent="0.25">
      <c r="A1282">
        <v>2010</v>
      </c>
      <c r="B1282">
        <v>50</v>
      </c>
      <c r="C1282" t="s">
        <v>42</v>
      </c>
      <c r="D1282" s="2">
        <v>0</v>
      </c>
      <c r="E1282" s="4">
        <v>31.915192000000001</v>
      </c>
      <c r="F1282">
        <v>3</v>
      </c>
      <c r="G1282" s="4">
        <v>9.3523237179999992</v>
      </c>
      <c r="H1282">
        <v>625879</v>
      </c>
      <c r="I1282">
        <v>41444</v>
      </c>
      <c r="J1282">
        <f t="shared" ref="J1282:J1345" si="43">I1282*M1282</f>
        <v>47351.81454531999</v>
      </c>
      <c r="K1282" s="3">
        <v>13.24</v>
      </c>
      <c r="L1282" s="8">
        <f t="shared" ref="L1282:L1345" si="44">K1282*M1282</f>
        <v>15.127353165235903</v>
      </c>
      <c r="M1282" s="13">
        <f>N1282*N1283*N1284*N1285*N1286*N1287*N1288*N1289</f>
        <v>1.1425493327217449</v>
      </c>
      <c r="N1282" s="5">
        <v>1.0164</v>
      </c>
      <c r="O1282">
        <v>2.27</v>
      </c>
      <c r="P1282">
        <v>12.57</v>
      </c>
      <c r="Q1282">
        <v>0</v>
      </c>
      <c r="R1282" s="11">
        <v>0</v>
      </c>
      <c r="S1282" s="11">
        <v>0</v>
      </c>
      <c r="T1282" s="9">
        <v>0</v>
      </c>
      <c r="U1282">
        <v>0</v>
      </c>
      <c r="V1282" s="6">
        <v>0</v>
      </c>
      <c r="W1282" s="6">
        <v>0</v>
      </c>
      <c r="X1282">
        <v>0</v>
      </c>
      <c r="Y1282">
        <f>VLOOKUP(C1282,Sheet1!$A$1:$H$52,8, FALSE)</f>
        <v>1.5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1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1</v>
      </c>
      <c r="CW1282">
        <v>0</v>
      </c>
      <c r="CX1282">
        <v>0</v>
      </c>
      <c r="CY1282">
        <v>0</v>
      </c>
      <c r="CZ1282">
        <v>0</v>
      </c>
      <c r="DA1282">
        <v>0</v>
      </c>
    </row>
    <row r="1283" spans="1:105" ht="15" x14ac:dyDescent="0.25">
      <c r="A1283">
        <v>2011</v>
      </c>
      <c r="B1283">
        <v>50</v>
      </c>
      <c r="C1283" t="s">
        <v>42</v>
      </c>
      <c r="D1283" s="2">
        <v>0</v>
      </c>
      <c r="E1283" s="4">
        <v>31.779454000000001</v>
      </c>
      <c r="F1283">
        <v>3</v>
      </c>
      <c r="G1283" s="4">
        <v>9.2221237669999994</v>
      </c>
      <c r="H1283">
        <v>627049</v>
      </c>
      <c r="I1283">
        <v>43785</v>
      </c>
      <c r="J1283">
        <f t="shared" si="43"/>
        <v>49219.325593488393</v>
      </c>
      <c r="K1283" s="3">
        <v>13.8</v>
      </c>
      <c r="L1283" s="8">
        <f t="shared" si="44"/>
        <v>15.512771341558521</v>
      </c>
      <c r="M1283" s="13">
        <f>N1283*N1284*N1285*N1286*N1287*N1288*N1289</f>
        <v>1.1241138653303275</v>
      </c>
      <c r="N1283" s="5">
        <v>1.031568</v>
      </c>
      <c r="O1283">
        <v>2.39</v>
      </c>
      <c r="P1283">
        <v>18.350000000000001</v>
      </c>
      <c r="Q1283">
        <v>0</v>
      </c>
      <c r="R1283" s="11">
        <v>0</v>
      </c>
      <c r="S1283" s="11">
        <v>0</v>
      </c>
      <c r="T1283" s="9">
        <v>0</v>
      </c>
      <c r="U1283">
        <v>0</v>
      </c>
      <c r="V1283" s="6">
        <v>0</v>
      </c>
      <c r="W1283" s="6">
        <v>0</v>
      </c>
      <c r="X1283">
        <v>0</v>
      </c>
      <c r="Y1283">
        <f>VLOOKUP(C1283,Sheet1!$A$1:$H$52,8, FALSE)</f>
        <v>1.5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1</v>
      </c>
      <c r="CW1283">
        <v>0</v>
      </c>
      <c r="CX1283">
        <v>0</v>
      </c>
      <c r="CY1283">
        <v>0</v>
      </c>
      <c r="CZ1283">
        <v>0</v>
      </c>
      <c r="DA1283">
        <v>0</v>
      </c>
    </row>
    <row r="1284" spans="1:105" ht="15" x14ac:dyDescent="0.25">
      <c r="A1284">
        <v>2012</v>
      </c>
      <c r="B1284">
        <v>50</v>
      </c>
      <c r="C1284" t="s">
        <v>42</v>
      </c>
      <c r="D1284" s="2">
        <v>0</v>
      </c>
      <c r="E1284" s="4">
        <v>26.569907000000001</v>
      </c>
      <c r="F1284">
        <v>3</v>
      </c>
      <c r="G1284" s="4">
        <v>8.6754140870000001</v>
      </c>
      <c r="H1284">
        <v>626090</v>
      </c>
      <c r="I1284">
        <v>45354</v>
      </c>
      <c r="J1284">
        <f t="shared" si="43"/>
        <v>49422.878809920112</v>
      </c>
      <c r="K1284" s="3">
        <v>14.22</v>
      </c>
      <c r="L1284" s="8">
        <f t="shared" si="44"/>
        <v>15.495729961570403</v>
      </c>
      <c r="M1284" s="13">
        <f>N1284*N1285*N1286*N1287*N1288*N1289</f>
        <v>1.0897137807011534</v>
      </c>
      <c r="N1284" s="5">
        <v>1.0206930000000001</v>
      </c>
      <c r="O1284">
        <v>2.38</v>
      </c>
      <c r="P1284">
        <v>21.03</v>
      </c>
      <c r="Q1284">
        <v>0</v>
      </c>
      <c r="R1284" s="11">
        <v>0</v>
      </c>
      <c r="S1284" s="11">
        <v>0</v>
      </c>
      <c r="T1284" s="9">
        <v>0</v>
      </c>
      <c r="U1284">
        <v>0</v>
      </c>
      <c r="V1284" s="6">
        <v>0</v>
      </c>
      <c r="W1284" s="6">
        <v>0</v>
      </c>
      <c r="X1284">
        <v>0</v>
      </c>
      <c r="Y1284">
        <f>VLOOKUP(C1284,Sheet1!$A$1:$H$52,8, FALSE)</f>
        <v>1.5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1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1</v>
      </c>
      <c r="CW1284">
        <v>0</v>
      </c>
      <c r="CX1284">
        <v>0</v>
      </c>
      <c r="CY1284">
        <v>0</v>
      </c>
      <c r="CZ1284">
        <v>0</v>
      </c>
      <c r="DA1284">
        <v>0</v>
      </c>
    </row>
    <row r="1285" spans="1:105" ht="15" x14ac:dyDescent="0.25">
      <c r="A1285">
        <v>2013</v>
      </c>
      <c r="B1285">
        <v>50</v>
      </c>
      <c r="C1285" t="s">
        <v>42</v>
      </c>
      <c r="D1285" s="2">
        <v>0</v>
      </c>
      <c r="E1285" s="4">
        <v>26.534659999999999</v>
      </c>
      <c r="F1285">
        <v>3</v>
      </c>
      <c r="G1285" s="4">
        <v>9.1375025139999995</v>
      </c>
      <c r="H1285">
        <v>626210</v>
      </c>
      <c r="I1285">
        <v>45941</v>
      </c>
      <c r="J1285">
        <f t="shared" si="43"/>
        <v>49047.598836468649</v>
      </c>
      <c r="K1285" s="3">
        <v>14.61</v>
      </c>
      <c r="L1285" s="8">
        <f t="shared" si="44"/>
        <v>15.597949957571819</v>
      </c>
      <c r="M1285" s="13">
        <f>N1285*N1286*N1287*N1288*N1289</f>
        <v>1.0676214892246283</v>
      </c>
      <c r="N1285" s="5">
        <v>1.014648</v>
      </c>
      <c r="O1285">
        <v>2.34</v>
      </c>
      <c r="P1285">
        <v>19.260000000000002</v>
      </c>
      <c r="Q1285">
        <v>0</v>
      </c>
      <c r="R1285" s="11">
        <v>0</v>
      </c>
      <c r="S1285" s="11">
        <v>0</v>
      </c>
      <c r="T1285" s="9">
        <v>0</v>
      </c>
      <c r="U1285">
        <v>0</v>
      </c>
      <c r="V1285" s="6">
        <v>0</v>
      </c>
      <c r="W1285" s="6">
        <v>0</v>
      </c>
      <c r="X1285">
        <v>0</v>
      </c>
      <c r="Y1285">
        <f>VLOOKUP(C1285,Sheet1!$A$1:$H$52,8, FALSE)</f>
        <v>1.5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1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1</v>
      </c>
      <c r="CW1285">
        <v>0</v>
      </c>
      <c r="CX1285">
        <v>0</v>
      </c>
      <c r="CY1285">
        <v>0</v>
      </c>
      <c r="CZ1285">
        <v>0</v>
      </c>
      <c r="DA1285">
        <v>0</v>
      </c>
    </row>
    <row r="1286" spans="1:105" ht="15" x14ac:dyDescent="0.25">
      <c r="A1286">
        <v>2014</v>
      </c>
      <c r="B1286">
        <v>50</v>
      </c>
      <c r="C1286" t="s">
        <v>42</v>
      </c>
      <c r="D1286" s="2">
        <v>0</v>
      </c>
      <c r="E1286" s="4">
        <v>26.995778000000001</v>
      </c>
      <c r="F1286">
        <v>3</v>
      </c>
      <c r="G1286" s="4">
        <v>9.3881381089999998</v>
      </c>
      <c r="H1286">
        <v>625214</v>
      </c>
      <c r="I1286">
        <v>47803</v>
      </c>
      <c r="J1286">
        <f t="shared" si="43"/>
        <v>50298.734190975498</v>
      </c>
      <c r="K1286" s="3">
        <v>14.57</v>
      </c>
      <c r="L1286" s="8">
        <f t="shared" si="44"/>
        <v>15.330681278633412</v>
      </c>
      <c r="M1286" s="13">
        <f>N1286*N1287*N1288*N1289</f>
        <v>1.052208735664613</v>
      </c>
      <c r="N1286" s="5">
        <v>1.016222</v>
      </c>
      <c r="O1286">
        <v>2.37</v>
      </c>
      <c r="P1286">
        <v>18.3</v>
      </c>
      <c r="Q1286">
        <v>0</v>
      </c>
      <c r="R1286" s="11">
        <v>0</v>
      </c>
      <c r="S1286" s="11">
        <v>0</v>
      </c>
      <c r="T1286" s="9">
        <v>0</v>
      </c>
      <c r="U1286">
        <v>0</v>
      </c>
      <c r="V1286" s="6">
        <v>0</v>
      </c>
      <c r="W1286" s="6">
        <v>0</v>
      </c>
      <c r="X1286">
        <v>0</v>
      </c>
      <c r="Y1286">
        <f>VLOOKUP(C1286,Sheet1!$A$1:$H$52,8, FALSE)</f>
        <v>1.5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1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1</v>
      </c>
      <c r="CW1286">
        <v>0</v>
      </c>
      <c r="CX1286">
        <v>0</v>
      </c>
      <c r="CY1286">
        <v>0</v>
      </c>
      <c r="CZ1286">
        <v>0</v>
      </c>
      <c r="DA1286">
        <v>0</v>
      </c>
    </row>
    <row r="1287" spans="1:105" ht="15" x14ac:dyDescent="0.25">
      <c r="A1287">
        <v>2015</v>
      </c>
      <c r="B1287">
        <v>50</v>
      </c>
      <c r="C1287" t="s">
        <v>42</v>
      </c>
      <c r="D1287" s="2">
        <v>0</v>
      </c>
      <c r="E1287" s="4">
        <v>35.435809999999996</v>
      </c>
      <c r="F1287">
        <v>3</v>
      </c>
      <c r="G1287" s="4">
        <v>9.8001844360000003</v>
      </c>
      <c r="H1287">
        <v>625216</v>
      </c>
      <c r="I1287">
        <v>49395</v>
      </c>
      <c r="J1287">
        <f t="shared" si="43"/>
        <v>51144.189456785585</v>
      </c>
      <c r="K1287" s="3">
        <v>14.41</v>
      </c>
      <c r="L1287" s="8">
        <f t="shared" si="44"/>
        <v>14.920290921596928</v>
      </c>
      <c r="M1287" s="13">
        <f>N1287*N1288*N1289</f>
        <v>1.0354122776958312</v>
      </c>
      <c r="N1287" s="5">
        <v>1.0011859999999999</v>
      </c>
      <c r="O1287">
        <v>2.2200000000000002</v>
      </c>
      <c r="P1287">
        <v>9.89</v>
      </c>
      <c r="Q1287">
        <v>1</v>
      </c>
      <c r="R1287" s="11">
        <v>75</v>
      </c>
      <c r="S1287" s="11">
        <f>R1287/AVERAGE(D1262:D1286)</f>
        <v>6249.9999999999991</v>
      </c>
      <c r="T1287" s="12">
        <v>3</v>
      </c>
      <c r="U1287">
        <v>0</v>
      </c>
      <c r="V1287" s="6">
        <v>0</v>
      </c>
      <c r="W1287" s="6">
        <v>0</v>
      </c>
      <c r="X1287">
        <v>0</v>
      </c>
      <c r="Y1287">
        <f>VLOOKUP(C1287,Sheet1!$A$1:$H$52,8, FALSE)</f>
        <v>1.5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1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1</v>
      </c>
      <c r="CW1287">
        <v>0</v>
      </c>
      <c r="CX1287">
        <v>0</v>
      </c>
      <c r="CY1287">
        <v>0</v>
      </c>
      <c r="CZ1287">
        <v>0</v>
      </c>
      <c r="DA1287">
        <v>0</v>
      </c>
    </row>
    <row r="1288" spans="1:105" ht="15" x14ac:dyDescent="0.25">
      <c r="A1288">
        <v>2016</v>
      </c>
      <c r="B1288">
        <v>50</v>
      </c>
      <c r="C1288" t="s">
        <v>42</v>
      </c>
      <c r="D1288" s="2">
        <v>0</v>
      </c>
      <c r="E1288" s="4">
        <v>37.027697000000003</v>
      </c>
      <c r="F1288">
        <v>3</v>
      </c>
      <c r="G1288" s="4">
        <v>9.4824135470000002</v>
      </c>
      <c r="H1288">
        <v>623657</v>
      </c>
      <c r="I1288">
        <v>50420</v>
      </c>
      <c r="J1288">
        <f t="shared" si="43"/>
        <v>52143.644678834724</v>
      </c>
      <c r="K1288" s="3">
        <v>14.46</v>
      </c>
      <c r="L1288" s="8">
        <f t="shared" si="44"/>
        <v>14.954325705195362</v>
      </c>
      <c r="M1288" s="13">
        <f>N1288*N1289</f>
        <v>1.0341857334160001</v>
      </c>
      <c r="N1288" s="5">
        <v>1.012616</v>
      </c>
      <c r="O1288">
        <v>2.11</v>
      </c>
      <c r="P1288">
        <v>8.4499999999999993</v>
      </c>
      <c r="Q1288">
        <v>1</v>
      </c>
      <c r="R1288" s="11">
        <v>75</v>
      </c>
      <c r="S1288" s="11">
        <v>6249.9999999999991</v>
      </c>
      <c r="T1288" s="12">
        <v>3</v>
      </c>
      <c r="U1288">
        <v>0</v>
      </c>
      <c r="V1288" s="6">
        <v>0</v>
      </c>
      <c r="W1288" s="6">
        <v>0</v>
      </c>
      <c r="X1288">
        <v>0</v>
      </c>
      <c r="Y1288">
        <f>VLOOKUP(C1288,Sheet1!$A$1:$H$52,8, FALSE)</f>
        <v>1.5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1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1</v>
      </c>
      <c r="CW1288">
        <v>0</v>
      </c>
      <c r="CX1288">
        <v>0</v>
      </c>
      <c r="CY1288">
        <v>0</v>
      </c>
      <c r="CZ1288">
        <v>0</v>
      </c>
      <c r="DA1288">
        <v>0</v>
      </c>
    </row>
    <row r="1289" spans="1:105" ht="15" x14ac:dyDescent="0.25">
      <c r="A1289">
        <v>2017</v>
      </c>
      <c r="B1289">
        <v>50</v>
      </c>
      <c r="C1289" t="s">
        <v>42</v>
      </c>
      <c r="D1289" s="2">
        <v>0</v>
      </c>
      <c r="E1289" s="4">
        <v>35.069223000000001</v>
      </c>
      <c r="F1289">
        <v>3</v>
      </c>
      <c r="G1289" s="4">
        <v>9.3342488509999999</v>
      </c>
      <c r="H1289">
        <v>624344</v>
      </c>
      <c r="I1289">
        <v>51697</v>
      </c>
      <c r="J1289">
        <f t="shared" si="43"/>
        <v>52798.197797000001</v>
      </c>
      <c r="K1289" s="3">
        <v>14.6</v>
      </c>
      <c r="L1289" s="8">
        <f t="shared" si="44"/>
        <v>14.9109946</v>
      </c>
      <c r="M1289" s="13">
        <f>N1289</f>
        <v>1.021301</v>
      </c>
      <c r="N1289" s="5">
        <v>1.021301</v>
      </c>
      <c r="O1289">
        <v>2.06</v>
      </c>
      <c r="P1289">
        <v>11</v>
      </c>
      <c r="Q1289">
        <v>1</v>
      </c>
      <c r="R1289" s="11">
        <v>75</v>
      </c>
      <c r="S1289" s="11">
        <v>6249.9999999999991</v>
      </c>
      <c r="T1289" s="12">
        <v>3</v>
      </c>
      <c r="U1289">
        <v>0</v>
      </c>
      <c r="V1289" s="6">
        <v>0</v>
      </c>
      <c r="W1289" s="6">
        <v>0</v>
      </c>
      <c r="X1289">
        <v>0</v>
      </c>
      <c r="Y1289">
        <f>VLOOKUP(C1289,Sheet1!$A$1:$H$52,8, FALSE)</f>
        <v>1.5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1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1</v>
      </c>
      <c r="CW1289">
        <v>0</v>
      </c>
      <c r="CX1289">
        <v>0</v>
      </c>
      <c r="CY1289">
        <v>0</v>
      </c>
      <c r="CZ1289">
        <v>0</v>
      </c>
      <c r="DA1289">
        <v>0</v>
      </c>
    </row>
    <row r="1290" spans="1:105" ht="15" x14ac:dyDescent="0.25">
      <c r="A1290">
        <v>1990</v>
      </c>
      <c r="B1290">
        <v>51</v>
      </c>
      <c r="C1290" t="s">
        <v>43</v>
      </c>
      <c r="D1290" s="2">
        <v>23.5</v>
      </c>
      <c r="E1290" s="4">
        <v>57.266665000000003</v>
      </c>
      <c r="F1290">
        <v>0</v>
      </c>
      <c r="G1290" s="4">
        <v>15.2678162</v>
      </c>
      <c r="H1290">
        <v>6216884</v>
      </c>
      <c r="I1290">
        <v>20840</v>
      </c>
      <c r="J1290">
        <f t="shared" si="43"/>
        <v>39096.485571103323</v>
      </c>
      <c r="K1290" s="3">
        <v>6.03</v>
      </c>
      <c r="L1290" s="8">
        <f t="shared" si="44"/>
        <v>11.312466794325962</v>
      </c>
      <c r="M1290" s="13">
        <f>N1290*N1291*N1292*N1293*N1294*N1295*N1296*N1297*N1298*N1299*N1300*N1301*N1302*N1303*N1304*N1305*N1306*N1307*N1308*N1309*N1310*N1311*N1312*N1313*N1314*N1315*N1316*N1317</f>
        <v>1.8760309775001593</v>
      </c>
      <c r="N1290" s="5">
        <v>1</v>
      </c>
      <c r="O1290">
        <v>1.4550000000000001</v>
      </c>
      <c r="P1290">
        <v>3.319</v>
      </c>
      <c r="Q1290">
        <v>0</v>
      </c>
      <c r="R1290" s="11">
        <v>0</v>
      </c>
      <c r="S1290" s="11">
        <v>0</v>
      </c>
      <c r="T1290" s="9">
        <v>0</v>
      </c>
      <c r="U1290">
        <v>0</v>
      </c>
      <c r="V1290" s="6">
        <v>0</v>
      </c>
      <c r="W1290" s="6">
        <v>0</v>
      </c>
      <c r="X1290">
        <v>0</v>
      </c>
      <c r="Y1290">
        <f>VLOOKUP(C1290,Sheet1!$A$1:$H$52,8, FALSE)</f>
        <v>9.8333333333333339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1</v>
      </c>
      <c r="CX1290">
        <v>0</v>
      </c>
      <c r="CY1290">
        <v>0</v>
      </c>
      <c r="CZ1290">
        <v>0</v>
      </c>
      <c r="DA1290">
        <v>0</v>
      </c>
    </row>
    <row r="1291" spans="1:105" ht="15" x14ac:dyDescent="0.25">
      <c r="A1291">
        <v>1991</v>
      </c>
      <c r="B1291">
        <v>51</v>
      </c>
      <c r="C1291" t="s">
        <v>43</v>
      </c>
      <c r="D1291" s="2">
        <v>25.6</v>
      </c>
      <c r="E1291" s="4">
        <v>58.031801999999999</v>
      </c>
      <c r="F1291">
        <v>0</v>
      </c>
      <c r="G1291" s="4">
        <v>15.26722681</v>
      </c>
      <c r="H1291">
        <v>6301217</v>
      </c>
      <c r="I1291">
        <v>21431</v>
      </c>
      <c r="J1291">
        <f t="shared" si="43"/>
        <v>40205.219878805918</v>
      </c>
      <c r="K1291" s="3">
        <v>6.09</v>
      </c>
      <c r="L1291" s="8">
        <f t="shared" si="44"/>
        <v>11.425028652975969</v>
      </c>
      <c r="M1291" s="14">
        <f>N1291*N1292*N1293*N1294*N1295*N1296*N1297*N1298*N1299*N1300*N1301*N1302*N1303*N1304*N1305*N1306*N1307*N1308*N1309*N1310*N1311*N1312*N1313*N1314*N1315*N1316*N1317</f>
        <v>1.8760309775001593</v>
      </c>
      <c r="N1291" s="5">
        <v>1.0423500000000001</v>
      </c>
      <c r="O1291">
        <v>1.4470000000000001</v>
      </c>
      <c r="P1291">
        <v>2.4649999999999999</v>
      </c>
      <c r="Q1291">
        <v>0</v>
      </c>
      <c r="R1291" s="11">
        <v>0</v>
      </c>
      <c r="S1291" s="11">
        <v>0</v>
      </c>
      <c r="T1291" s="9">
        <v>0</v>
      </c>
      <c r="U1291">
        <v>0</v>
      </c>
      <c r="V1291" s="6">
        <v>0</v>
      </c>
      <c r="W1291" s="6">
        <v>0</v>
      </c>
      <c r="X1291">
        <v>0</v>
      </c>
      <c r="Y1291">
        <f>VLOOKUP(C1291,Sheet1!$A$1:$H$52,8, FALSE)</f>
        <v>9.8333333333333339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1</v>
      </c>
      <c r="CX1291">
        <v>0</v>
      </c>
      <c r="CY1291">
        <v>0</v>
      </c>
      <c r="CZ1291">
        <v>0</v>
      </c>
      <c r="DA1291">
        <v>0</v>
      </c>
    </row>
    <row r="1292" spans="1:105" ht="15" x14ac:dyDescent="0.25">
      <c r="A1292">
        <v>1992</v>
      </c>
      <c r="B1292">
        <v>51</v>
      </c>
      <c r="C1292" t="s">
        <v>43</v>
      </c>
      <c r="D1292" s="2">
        <v>27.2</v>
      </c>
      <c r="E1292" s="4">
        <v>57.915635999999999</v>
      </c>
      <c r="F1292">
        <v>0</v>
      </c>
      <c r="G1292" s="4">
        <v>15.17490797</v>
      </c>
      <c r="H1292">
        <v>6414307</v>
      </c>
      <c r="I1292">
        <v>22398</v>
      </c>
      <c r="J1292">
        <f t="shared" si="43"/>
        <v>40312.12340773116</v>
      </c>
      <c r="K1292" s="3">
        <v>6.28</v>
      </c>
      <c r="L1292" s="8">
        <f t="shared" si="44"/>
        <v>11.302800919749608</v>
      </c>
      <c r="M1292" s="13">
        <f>N1292*N1293*N1294*N1295*N1296*N1297*N1298*N1299*N1300*N1301*N1302*N1303*N1304*N1305*N1306*N1307*N1308*N1309*N1310*N1311*N1312*N1313*N1314*N1315*N1316*N1317</f>
        <v>1.799809063654396</v>
      </c>
      <c r="N1292" s="5">
        <v>1.0302880000000001</v>
      </c>
      <c r="O1292">
        <v>1.4119999999999999</v>
      </c>
      <c r="P1292">
        <v>2.4750000000000001</v>
      </c>
      <c r="Q1292">
        <v>0</v>
      </c>
      <c r="R1292" s="11">
        <v>0</v>
      </c>
      <c r="S1292" s="11">
        <v>0</v>
      </c>
      <c r="T1292" s="9">
        <v>0</v>
      </c>
      <c r="U1292">
        <v>0</v>
      </c>
      <c r="V1292" s="6">
        <v>0</v>
      </c>
      <c r="W1292" s="6">
        <v>0</v>
      </c>
      <c r="X1292">
        <v>0</v>
      </c>
      <c r="Y1292">
        <f>VLOOKUP(C1292,Sheet1!$A$1:$H$52,8, FALSE)</f>
        <v>9.8333333333333339</v>
      </c>
      <c r="Z1292">
        <v>0</v>
      </c>
      <c r="AA1292">
        <v>0</v>
      </c>
      <c r="AB1292">
        <v>1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1</v>
      </c>
      <c r="CX1292">
        <v>0</v>
      </c>
      <c r="CY1292">
        <v>0</v>
      </c>
      <c r="CZ1292">
        <v>0</v>
      </c>
      <c r="DA1292">
        <v>0</v>
      </c>
    </row>
    <row r="1293" spans="1:105" ht="15" x14ac:dyDescent="0.25">
      <c r="A1293">
        <v>1993</v>
      </c>
      <c r="B1293">
        <v>51</v>
      </c>
      <c r="C1293" t="s">
        <v>43</v>
      </c>
      <c r="D1293" s="2">
        <v>31.7</v>
      </c>
      <c r="E1293" s="4">
        <v>58.236257999999999</v>
      </c>
      <c r="F1293">
        <v>0</v>
      </c>
      <c r="G1293" s="4">
        <v>15.60973235</v>
      </c>
      <c r="H1293">
        <v>6509630</v>
      </c>
      <c r="I1293">
        <v>23192</v>
      </c>
      <c r="J1293">
        <f t="shared" si="43"/>
        <v>40514.081309568523</v>
      </c>
      <c r="K1293" s="3">
        <v>6.23</v>
      </c>
      <c r="L1293" s="8">
        <f t="shared" si="44"/>
        <v>10.883180689833216</v>
      </c>
      <c r="M1293" s="13">
        <f>N1293*N1294*N1295*N1296*N1297*N1298*N1299*N1300*N1301*N1302*N1303*N1304*N1305*N1306*N1307*N1308*N1309*N1310*N1311*N1312*N1313*N1314*N1315*N1316*N1317</f>
        <v>1.7468989871321372</v>
      </c>
      <c r="N1293" s="5">
        <v>1.029517</v>
      </c>
      <c r="O1293">
        <v>1.385</v>
      </c>
      <c r="P1293">
        <v>2.3620000000000001</v>
      </c>
      <c r="Q1293">
        <v>0</v>
      </c>
      <c r="R1293" s="11">
        <v>0</v>
      </c>
      <c r="S1293" s="11">
        <v>0</v>
      </c>
      <c r="T1293" s="9">
        <v>0</v>
      </c>
      <c r="U1293">
        <v>0</v>
      </c>
      <c r="V1293" s="6">
        <v>0</v>
      </c>
      <c r="W1293" s="6">
        <v>0</v>
      </c>
      <c r="X1293">
        <v>0</v>
      </c>
      <c r="Y1293">
        <f>VLOOKUP(C1293,Sheet1!$A$1:$H$52,8, FALSE)</f>
        <v>9.8333333333333339</v>
      </c>
      <c r="Z1293">
        <v>0</v>
      </c>
      <c r="AA1293">
        <v>0</v>
      </c>
      <c r="AB1293">
        <v>0</v>
      </c>
      <c r="AC1293">
        <v>1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1</v>
      </c>
      <c r="CX1293">
        <v>0</v>
      </c>
      <c r="CY1293">
        <v>0</v>
      </c>
      <c r="CZ1293">
        <v>0</v>
      </c>
      <c r="DA1293">
        <v>0</v>
      </c>
    </row>
    <row r="1294" spans="1:105" ht="15" x14ac:dyDescent="0.25">
      <c r="A1294">
        <v>1994</v>
      </c>
      <c r="B1294">
        <v>51</v>
      </c>
      <c r="C1294" t="s">
        <v>43</v>
      </c>
      <c r="D1294" s="2">
        <v>29.6</v>
      </c>
      <c r="E1294" s="4">
        <v>56.599953999999997</v>
      </c>
      <c r="F1294">
        <v>0</v>
      </c>
      <c r="G1294" s="4">
        <v>15.239509610000001</v>
      </c>
      <c r="H1294">
        <v>6593139</v>
      </c>
      <c r="I1294">
        <v>24098</v>
      </c>
      <c r="J1294">
        <f t="shared" si="43"/>
        <v>40889.826774992791</v>
      </c>
      <c r="K1294" s="3">
        <v>6.2</v>
      </c>
      <c r="L1294" s="8">
        <f t="shared" si="44"/>
        <v>10.520247572618281</v>
      </c>
      <c r="M1294" s="13">
        <f>N1294*N1295*N1296*N1297*N1298*N1299*N1300*N1301*N1302*N1303*N1304*N1305*N1306*N1307*N1308*N1309*N1310*N1311*N1312*N1313*N1314*N1315*N1316*N1317</f>
        <v>1.6968141246158517</v>
      </c>
      <c r="N1294" s="5">
        <v>1.0260739999999999</v>
      </c>
      <c r="O1294">
        <v>1.355</v>
      </c>
      <c r="P1294">
        <v>2.4089999999999998</v>
      </c>
      <c r="Q1294">
        <v>0</v>
      </c>
      <c r="R1294" s="11">
        <v>0</v>
      </c>
      <c r="S1294" s="11">
        <v>0</v>
      </c>
      <c r="T1294" s="9">
        <v>0</v>
      </c>
      <c r="U1294">
        <v>0</v>
      </c>
      <c r="V1294" s="6">
        <v>0</v>
      </c>
      <c r="W1294" s="6">
        <v>0</v>
      </c>
      <c r="X1294">
        <v>0</v>
      </c>
      <c r="Y1294">
        <f>VLOOKUP(C1294,Sheet1!$A$1:$H$52,8, FALSE)</f>
        <v>9.8333333333333339</v>
      </c>
      <c r="Z1294">
        <v>0</v>
      </c>
      <c r="AA1294">
        <v>0</v>
      </c>
      <c r="AB1294">
        <v>0</v>
      </c>
      <c r="AC1294">
        <v>0</v>
      </c>
      <c r="AD1294">
        <v>1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1</v>
      </c>
      <c r="CX1294">
        <v>0</v>
      </c>
      <c r="CY1294">
        <v>0</v>
      </c>
      <c r="CZ1294">
        <v>0</v>
      </c>
      <c r="DA1294">
        <v>0</v>
      </c>
    </row>
    <row r="1295" spans="1:105" ht="15" x14ac:dyDescent="0.25">
      <c r="A1295">
        <v>1995</v>
      </c>
      <c r="B1295">
        <v>51</v>
      </c>
      <c r="C1295" t="s">
        <v>43</v>
      </c>
      <c r="D1295" s="2">
        <v>30.8</v>
      </c>
      <c r="E1295" s="4">
        <v>56.779836000000003</v>
      </c>
      <c r="F1295">
        <v>0</v>
      </c>
      <c r="G1295" s="4">
        <v>15.40584793</v>
      </c>
      <c r="H1295">
        <v>6670693</v>
      </c>
      <c r="I1295">
        <v>25035</v>
      </c>
      <c r="J1295">
        <f t="shared" si="43"/>
        <v>41400.270945134413</v>
      </c>
      <c r="K1295" s="3">
        <v>6.26</v>
      </c>
      <c r="L1295" s="8">
        <f t="shared" si="44"/>
        <v>10.352134855863447</v>
      </c>
      <c r="M1295" s="13">
        <f>N1295*N1296*N1297*N1298*N1299*N1300*N1301*N1302*N1303*N1304*N1305*N1306*N1307*N1308*N1309*N1310*N1311*N1312*N1313*N1314*N1315*N1316*N1317</f>
        <v>1.6536956638759501</v>
      </c>
      <c r="N1295" s="5">
        <v>1.028054</v>
      </c>
      <c r="O1295">
        <v>1.3180000000000001</v>
      </c>
      <c r="P1295">
        <v>2.5859999999999999</v>
      </c>
      <c r="Q1295">
        <v>0</v>
      </c>
      <c r="R1295" s="11">
        <v>0</v>
      </c>
      <c r="S1295" s="11">
        <v>0</v>
      </c>
      <c r="T1295" s="9">
        <v>0</v>
      </c>
      <c r="U1295">
        <v>0</v>
      </c>
      <c r="V1295" s="6">
        <v>0</v>
      </c>
      <c r="W1295" s="6">
        <v>0</v>
      </c>
      <c r="X1295">
        <v>0</v>
      </c>
      <c r="Y1295">
        <f>VLOOKUP(C1295,Sheet1!$A$1:$H$52,8, FALSE)</f>
        <v>9.8333333333333339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1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1</v>
      </c>
      <c r="CX1295">
        <v>0</v>
      </c>
      <c r="CY1295">
        <v>0</v>
      </c>
      <c r="CZ1295">
        <v>0</v>
      </c>
      <c r="DA1295">
        <v>0</v>
      </c>
    </row>
    <row r="1296" spans="1:105" ht="15" x14ac:dyDescent="0.25">
      <c r="A1296">
        <v>1996</v>
      </c>
      <c r="B1296">
        <v>51</v>
      </c>
      <c r="C1296" t="s">
        <v>43</v>
      </c>
      <c r="D1296" s="2">
        <v>33.6</v>
      </c>
      <c r="E1296" s="4">
        <v>57.054537000000003</v>
      </c>
      <c r="F1296">
        <v>0</v>
      </c>
      <c r="G1296" s="4">
        <v>15.90249648</v>
      </c>
      <c r="H1296">
        <v>6750884</v>
      </c>
      <c r="I1296">
        <v>25973</v>
      </c>
      <c r="J1296">
        <f t="shared" si="43"/>
        <v>41779.359331173306</v>
      </c>
      <c r="K1296" s="3">
        <v>6.09</v>
      </c>
      <c r="L1296" s="8">
        <f t="shared" si="44"/>
        <v>9.7961844348687261</v>
      </c>
      <c r="M1296" s="13">
        <f>N1296*N1297*N1298*N1299*N1300*N1301*N1302*N1303*N1304*N1305*N1306*N1307*N1308*N1309*N1310*N1311*N1312*N1313*N1314*N1315*N1316*N1317</f>
        <v>1.6085688727206446</v>
      </c>
      <c r="N1296" s="5">
        <v>1.029312</v>
      </c>
      <c r="O1296">
        <v>1.2889999999999999</v>
      </c>
      <c r="P1296">
        <v>3.0339999999999998</v>
      </c>
      <c r="Q1296">
        <v>0</v>
      </c>
      <c r="R1296" s="11">
        <v>0</v>
      </c>
      <c r="S1296" s="11">
        <v>0</v>
      </c>
      <c r="T1296" s="9">
        <v>0</v>
      </c>
      <c r="U1296">
        <v>0</v>
      </c>
      <c r="V1296" s="6">
        <v>0</v>
      </c>
      <c r="W1296" s="6">
        <v>0</v>
      </c>
      <c r="X1296">
        <v>0</v>
      </c>
      <c r="Y1296">
        <f>VLOOKUP(C1296,Sheet1!$A$1:$H$52,8, FALSE)</f>
        <v>9.8333333333333339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1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1</v>
      </c>
      <c r="CX1296">
        <v>0</v>
      </c>
      <c r="CY1296">
        <v>0</v>
      </c>
      <c r="CZ1296">
        <v>0</v>
      </c>
      <c r="DA1296">
        <v>0</v>
      </c>
    </row>
    <row r="1297" spans="1:105" ht="15" x14ac:dyDescent="0.25">
      <c r="A1297">
        <v>1997</v>
      </c>
      <c r="B1297">
        <v>51</v>
      </c>
      <c r="C1297" t="s">
        <v>43</v>
      </c>
      <c r="D1297" s="2">
        <v>34.9</v>
      </c>
      <c r="E1297" s="4">
        <v>57.562313000000003</v>
      </c>
      <c r="F1297">
        <v>0</v>
      </c>
      <c r="G1297" s="4">
        <v>16.034665520000001</v>
      </c>
      <c r="H1297">
        <v>6829183</v>
      </c>
      <c r="I1297">
        <v>27360</v>
      </c>
      <c r="J1297">
        <f t="shared" si="43"/>
        <v>42757.14686862372</v>
      </c>
      <c r="K1297" s="3">
        <v>6.14</v>
      </c>
      <c r="L1297" s="8">
        <f t="shared" si="44"/>
        <v>9.5953538659850022</v>
      </c>
      <c r="M1297" s="13">
        <f>N1297*N1298*N1299*N1300*N1301*N1302*N1303*N1304*N1305*N1306*N1307*N1308*N1309*N1310*N1311*N1312*N1313*N1314*N1315*N1316*N1317</f>
        <v>1.5627612159584694</v>
      </c>
      <c r="N1297" s="5">
        <v>1.023377</v>
      </c>
      <c r="O1297">
        <v>1.2729999999999999</v>
      </c>
      <c r="P1297">
        <v>2.7879999999999998</v>
      </c>
      <c r="Q1297">
        <v>0</v>
      </c>
      <c r="R1297" s="11">
        <v>0</v>
      </c>
      <c r="S1297" s="11">
        <v>0</v>
      </c>
      <c r="T1297" s="9">
        <v>0</v>
      </c>
      <c r="U1297">
        <v>0</v>
      </c>
      <c r="V1297" s="6">
        <v>0</v>
      </c>
      <c r="W1297" s="6">
        <v>0</v>
      </c>
      <c r="X1297">
        <v>0</v>
      </c>
      <c r="Y1297">
        <f>VLOOKUP(C1297,Sheet1!$A$1:$H$52,8, FALSE)</f>
        <v>9.8333333333333339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1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1</v>
      </c>
      <c r="CX1297">
        <v>0</v>
      </c>
      <c r="CY1297">
        <v>0</v>
      </c>
      <c r="CZ1297">
        <v>0</v>
      </c>
      <c r="DA1297">
        <v>0</v>
      </c>
    </row>
    <row r="1298" spans="1:105" ht="15" x14ac:dyDescent="0.25">
      <c r="A1298">
        <v>1998</v>
      </c>
      <c r="B1298">
        <v>51</v>
      </c>
      <c r="C1298" t="s">
        <v>43</v>
      </c>
      <c r="D1298" s="2">
        <v>37.299999999999997</v>
      </c>
      <c r="E1298" s="4">
        <v>57.642347999999998</v>
      </c>
      <c r="F1298">
        <v>0</v>
      </c>
      <c r="G1298" s="4">
        <v>16.148686319999999</v>
      </c>
      <c r="H1298">
        <v>6900918</v>
      </c>
      <c r="I1298">
        <v>28992</v>
      </c>
      <c r="J1298">
        <f t="shared" si="43"/>
        <v>44272.61231498063</v>
      </c>
      <c r="K1298" s="3">
        <v>5.88</v>
      </c>
      <c r="L1298" s="8">
        <f t="shared" si="44"/>
        <v>8.9791308089157731</v>
      </c>
      <c r="M1298" s="13">
        <f>N1298*N1299*N1300*N1301*N1302*N1303*N1304*N1305*N1306*N1307*N1308*N1309*N1310*N1311*N1312*N1313*N1314*N1315*N1316*N1317</f>
        <v>1.5270630627407777</v>
      </c>
      <c r="N1298" s="5">
        <v>1.015523</v>
      </c>
      <c r="O1298">
        <v>1.252</v>
      </c>
      <c r="P1298">
        <v>2.0790000000000002</v>
      </c>
      <c r="Q1298">
        <v>0</v>
      </c>
      <c r="R1298" s="11">
        <v>0</v>
      </c>
      <c r="S1298" s="11">
        <v>0</v>
      </c>
      <c r="T1298" s="9">
        <v>0</v>
      </c>
      <c r="U1298">
        <v>0</v>
      </c>
      <c r="V1298" s="6">
        <v>0</v>
      </c>
      <c r="W1298" s="6">
        <v>0</v>
      </c>
      <c r="X1298">
        <v>0</v>
      </c>
      <c r="Y1298">
        <f>VLOOKUP(C1298,Sheet1!$A$1:$H$52,8, FALSE)</f>
        <v>9.8333333333333339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1</v>
      </c>
      <c r="CX1298">
        <v>0</v>
      </c>
      <c r="CY1298">
        <v>0</v>
      </c>
      <c r="CZ1298">
        <v>0</v>
      </c>
      <c r="DA1298">
        <v>0</v>
      </c>
    </row>
    <row r="1299" spans="1:105" ht="15" x14ac:dyDescent="0.25">
      <c r="A1299">
        <v>1999</v>
      </c>
      <c r="B1299">
        <v>51</v>
      </c>
      <c r="C1299" t="s">
        <v>43</v>
      </c>
      <c r="D1299" s="2">
        <v>38.799999999999997</v>
      </c>
      <c r="E1299" s="4">
        <v>57.420186999999999</v>
      </c>
      <c r="F1299">
        <v>0</v>
      </c>
      <c r="G1299" s="4">
        <v>16.222605489999999</v>
      </c>
      <c r="H1299">
        <v>7000174</v>
      </c>
      <c r="I1299">
        <v>30615</v>
      </c>
      <c r="J1299">
        <f t="shared" si="43"/>
        <v>46036.412435571568</v>
      </c>
      <c r="K1299" s="3">
        <v>5.86</v>
      </c>
      <c r="L1299" s="8">
        <f t="shared" si="44"/>
        <v>8.8118039154809544</v>
      </c>
      <c r="M1299" s="13">
        <f>N1299*N1300*N1301*N1302*N1303*N1304*N1305*N1306*N1307*N1308*N1309*N1310*N1311*N1312*N1313*N1314*N1315*N1316*N1317</f>
        <v>1.5037208046895825</v>
      </c>
      <c r="N1299" s="5">
        <v>1.0218799999999999</v>
      </c>
      <c r="O1299">
        <v>1.216</v>
      </c>
      <c r="P1299">
        <v>2.4359999999999999</v>
      </c>
      <c r="Q1299">
        <v>0</v>
      </c>
      <c r="R1299" s="11">
        <v>0</v>
      </c>
      <c r="S1299" s="11">
        <v>0</v>
      </c>
      <c r="T1299" s="9">
        <v>0</v>
      </c>
      <c r="U1299">
        <v>0</v>
      </c>
      <c r="V1299" s="6">
        <v>0</v>
      </c>
      <c r="W1299" s="6">
        <v>0</v>
      </c>
      <c r="X1299">
        <v>0</v>
      </c>
      <c r="Y1299">
        <f>VLOOKUP(C1299,Sheet1!$A$1:$H$52,8, FALSE)</f>
        <v>9.8333333333333339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  <c r="CL1299">
        <v>0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1</v>
      </c>
      <c r="CX1299">
        <v>0</v>
      </c>
      <c r="CY1299">
        <v>0</v>
      </c>
      <c r="CZ1299">
        <v>0</v>
      </c>
      <c r="DA1299">
        <v>0</v>
      </c>
    </row>
    <row r="1300" spans="1:105" ht="15" x14ac:dyDescent="0.25">
      <c r="A1300">
        <v>2000</v>
      </c>
      <c r="B1300">
        <v>51</v>
      </c>
      <c r="C1300" t="s">
        <v>43</v>
      </c>
      <c r="D1300" s="2">
        <v>43.5</v>
      </c>
      <c r="E1300" s="4">
        <v>59.263283000000001</v>
      </c>
      <c r="F1300">
        <v>0</v>
      </c>
      <c r="G1300" s="4">
        <v>17.234339930000001</v>
      </c>
      <c r="H1300">
        <v>7105817</v>
      </c>
      <c r="I1300">
        <v>32693</v>
      </c>
      <c r="J1300">
        <f t="shared" si="43"/>
        <v>48108.529639210603</v>
      </c>
      <c r="K1300" s="3">
        <v>5.94</v>
      </c>
      <c r="L1300" s="8">
        <f t="shared" si="44"/>
        <v>8.7408517437038817</v>
      </c>
      <c r="M1300" s="13">
        <f>N1300*N1301*N1302*N1303*N1304*N1305*N1306*N1307*N1308*N1309*N1310*N1311*N1312*N1313*N1314*N1315*N1316*N1317</f>
        <v>1.4715238625764109</v>
      </c>
      <c r="N1300" s="5">
        <v>1.0337689999999999</v>
      </c>
      <c r="O1300">
        <v>1.2</v>
      </c>
      <c r="P1300">
        <v>4.2939999999999996</v>
      </c>
      <c r="Q1300">
        <v>0</v>
      </c>
      <c r="R1300" s="11">
        <v>0</v>
      </c>
      <c r="S1300" s="11">
        <v>0</v>
      </c>
      <c r="T1300" s="9">
        <v>0</v>
      </c>
      <c r="U1300">
        <v>0</v>
      </c>
      <c r="V1300" s="6">
        <v>0</v>
      </c>
      <c r="W1300" s="6">
        <v>0</v>
      </c>
      <c r="X1300">
        <v>0</v>
      </c>
      <c r="Y1300">
        <f>VLOOKUP(C1300,Sheet1!$A$1:$H$52,8, FALSE)</f>
        <v>9.8333333333333339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1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1</v>
      </c>
      <c r="CX1300">
        <v>0</v>
      </c>
      <c r="CY1300">
        <v>0</v>
      </c>
      <c r="CZ1300">
        <v>0</v>
      </c>
      <c r="DA1300">
        <v>0</v>
      </c>
    </row>
    <row r="1301" spans="1:105" ht="15" x14ac:dyDescent="0.25">
      <c r="A1301">
        <v>2001</v>
      </c>
      <c r="B1301">
        <v>51</v>
      </c>
      <c r="C1301" t="s">
        <v>43</v>
      </c>
      <c r="D1301" s="2">
        <v>43</v>
      </c>
      <c r="E1301" s="4">
        <v>60.491112999999999</v>
      </c>
      <c r="F1301">
        <v>0</v>
      </c>
      <c r="G1301" s="4">
        <v>16.700992889999998</v>
      </c>
      <c r="H1301">
        <v>7198362</v>
      </c>
      <c r="I1301">
        <v>33954</v>
      </c>
      <c r="J1301">
        <f t="shared" si="43"/>
        <v>48331.997989801843</v>
      </c>
      <c r="K1301" s="3">
        <v>6.18</v>
      </c>
      <c r="L1301" s="8">
        <f t="shared" si="44"/>
        <v>8.796953159479747</v>
      </c>
      <c r="M1301" s="13">
        <f>N1301*N1302*N1303*N1304*N1305*N1306*N1307*N1308*N1309*N1310*N1311*N1312*N1313*N1314*N1315*N1316*N1317</f>
        <v>1.423455203799312</v>
      </c>
      <c r="N1301" s="5">
        <v>1.028262</v>
      </c>
      <c r="O1301">
        <v>1.232</v>
      </c>
      <c r="P1301">
        <v>3.726</v>
      </c>
      <c r="Q1301">
        <v>0</v>
      </c>
      <c r="R1301" s="11">
        <v>0</v>
      </c>
      <c r="S1301" s="11">
        <v>0</v>
      </c>
      <c r="T1301" s="9">
        <v>0</v>
      </c>
      <c r="U1301">
        <v>0</v>
      </c>
      <c r="V1301" s="6">
        <v>0</v>
      </c>
      <c r="W1301" s="6">
        <v>0</v>
      </c>
      <c r="X1301">
        <v>0</v>
      </c>
      <c r="Y1301">
        <f>VLOOKUP(C1301,Sheet1!$A$1:$H$52,8, FALSE)</f>
        <v>9.8333333333333339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1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1</v>
      </c>
      <c r="CX1301">
        <v>0</v>
      </c>
      <c r="CY1301">
        <v>0</v>
      </c>
      <c r="CZ1301">
        <v>0</v>
      </c>
      <c r="DA1301">
        <v>0</v>
      </c>
    </row>
    <row r="1302" spans="1:105" ht="15" x14ac:dyDescent="0.25">
      <c r="A1302">
        <v>2002</v>
      </c>
      <c r="B1302">
        <v>51</v>
      </c>
      <c r="C1302" t="s">
        <v>43</v>
      </c>
      <c r="D1302" s="2">
        <v>42.1</v>
      </c>
      <c r="E1302" s="4">
        <v>60.213768000000002</v>
      </c>
      <c r="F1302">
        <v>0</v>
      </c>
      <c r="G1302" s="4">
        <v>16.298099610000001</v>
      </c>
      <c r="H1302">
        <v>7286873</v>
      </c>
      <c r="I1302">
        <v>34455</v>
      </c>
      <c r="J1302">
        <f t="shared" si="43"/>
        <v>47697.132683017844</v>
      </c>
      <c r="K1302" s="3">
        <v>6.23</v>
      </c>
      <c r="L1302" s="8">
        <f t="shared" si="44"/>
        <v>8.6243835906312931</v>
      </c>
      <c r="M1302" s="13">
        <f>N1302*N1303*N1304*N1305*N1306*N1307*N1308*N1309*N1310*N1311*N1312*N1313*N1314*N1315*N1316*N1317</f>
        <v>1.3843312344512508</v>
      </c>
      <c r="N1302" s="5">
        <v>1.01586</v>
      </c>
      <c r="O1302">
        <v>1.25</v>
      </c>
      <c r="P1302">
        <v>3.73</v>
      </c>
      <c r="Q1302">
        <v>0</v>
      </c>
      <c r="R1302" s="11">
        <v>0</v>
      </c>
      <c r="S1302" s="11">
        <v>0</v>
      </c>
      <c r="T1302" s="9">
        <v>0</v>
      </c>
      <c r="U1302">
        <v>0</v>
      </c>
      <c r="V1302" s="6">
        <v>0</v>
      </c>
      <c r="W1302" s="6">
        <v>0</v>
      </c>
      <c r="X1302">
        <v>0</v>
      </c>
      <c r="Y1302">
        <f>VLOOKUP(C1302,Sheet1!$A$1:$H$52,8, FALSE)</f>
        <v>9.8333333333333339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1</v>
      </c>
      <c r="CX1302">
        <v>0</v>
      </c>
      <c r="CY1302">
        <v>0</v>
      </c>
      <c r="CZ1302">
        <v>0</v>
      </c>
      <c r="DA1302">
        <v>0</v>
      </c>
    </row>
    <row r="1303" spans="1:105" ht="15" x14ac:dyDescent="0.25">
      <c r="A1303">
        <v>2003</v>
      </c>
      <c r="B1303">
        <v>51</v>
      </c>
      <c r="C1303" t="s">
        <v>43</v>
      </c>
      <c r="D1303" s="2">
        <v>41.8</v>
      </c>
      <c r="E1303" s="4">
        <v>60.261135000000003</v>
      </c>
      <c r="F1303">
        <v>0</v>
      </c>
      <c r="G1303" s="4">
        <v>16.689545089999999</v>
      </c>
      <c r="H1303">
        <v>7366977</v>
      </c>
      <c r="I1303">
        <v>36139</v>
      </c>
      <c r="J1303">
        <f t="shared" si="43"/>
        <v>49247.284548888361</v>
      </c>
      <c r="K1303" s="3">
        <v>6.27</v>
      </c>
      <c r="L1303" s="8">
        <f t="shared" si="44"/>
        <v>8.5442451125246954</v>
      </c>
      <c r="M1303" s="13">
        <f>N1303*N1304*N1305*N1306*N1307*N1308*N1309*N1310*N1311*N1312*N1313*N1314*N1315*N1316*N1317</f>
        <v>1.3627185187439708</v>
      </c>
      <c r="N1303" s="5">
        <v>1.0227010000000001</v>
      </c>
      <c r="O1303">
        <v>1.28</v>
      </c>
      <c r="P1303">
        <v>4.66</v>
      </c>
      <c r="Q1303">
        <v>0</v>
      </c>
      <c r="R1303" s="11">
        <v>0</v>
      </c>
      <c r="S1303" s="11">
        <v>0</v>
      </c>
      <c r="T1303" s="9">
        <v>0</v>
      </c>
      <c r="U1303">
        <v>0</v>
      </c>
      <c r="V1303" s="6">
        <v>0</v>
      </c>
      <c r="W1303" s="6">
        <v>0</v>
      </c>
      <c r="X1303">
        <v>0</v>
      </c>
      <c r="Y1303">
        <f>VLOOKUP(C1303,Sheet1!$A$1:$H$52,8, FALSE)</f>
        <v>9.8333333333333339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1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1</v>
      </c>
      <c r="CX1303">
        <v>0</v>
      </c>
      <c r="CY1303">
        <v>0</v>
      </c>
      <c r="CZ1303">
        <v>0</v>
      </c>
      <c r="DA1303">
        <v>0</v>
      </c>
    </row>
    <row r="1304" spans="1:105" ht="15" x14ac:dyDescent="0.25">
      <c r="A1304">
        <v>2004</v>
      </c>
      <c r="B1304">
        <v>51</v>
      </c>
      <c r="C1304" t="s">
        <v>43</v>
      </c>
      <c r="D1304" s="2">
        <v>41.5</v>
      </c>
      <c r="E1304" s="4">
        <v>58.976799</v>
      </c>
      <c r="F1304">
        <v>1</v>
      </c>
      <c r="G1304" s="4">
        <v>16.938592700000001</v>
      </c>
      <c r="H1304">
        <v>7475575</v>
      </c>
      <c r="I1304">
        <v>38164</v>
      </c>
      <c r="J1304">
        <f t="shared" si="43"/>
        <v>50852.389456297482</v>
      </c>
      <c r="K1304" s="3">
        <v>6.43</v>
      </c>
      <c r="L1304" s="8">
        <f t="shared" si="44"/>
        <v>8.5677828373334233</v>
      </c>
      <c r="M1304" s="13">
        <f>N1304*N1305*N1306*N1307*N1308*N1309*N1310*N1311*N1312*N1313*N1314*N1315*N1316*N1317</f>
        <v>1.332470114670828</v>
      </c>
      <c r="N1304" s="5">
        <v>1.026772</v>
      </c>
      <c r="O1304">
        <v>1.36</v>
      </c>
      <c r="P1304">
        <v>4.7300000000000004</v>
      </c>
      <c r="Q1304">
        <v>0</v>
      </c>
      <c r="R1304" s="11">
        <v>0</v>
      </c>
      <c r="S1304" s="11">
        <v>0</v>
      </c>
      <c r="T1304" s="9">
        <v>0</v>
      </c>
      <c r="U1304">
        <v>0</v>
      </c>
      <c r="V1304" s="6">
        <v>0</v>
      </c>
      <c r="W1304" s="6">
        <v>0</v>
      </c>
      <c r="X1304">
        <v>0</v>
      </c>
      <c r="Y1304">
        <f>VLOOKUP(C1304,Sheet1!$A$1:$H$52,8, FALSE)</f>
        <v>9.8333333333333339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1</v>
      </c>
      <c r="CX1304">
        <v>0</v>
      </c>
      <c r="CY1304">
        <v>0</v>
      </c>
      <c r="CZ1304">
        <v>0</v>
      </c>
      <c r="DA1304">
        <v>0</v>
      </c>
    </row>
    <row r="1305" spans="1:105" ht="15" x14ac:dyDescent="0.25">
      <c r="A1305">
        <v>2005</v>
      </c>
      <c r="B1305">
        <v>51</v>
      </c>
      <c r="C1305" t="s">
        <v>43</v>
      </c>
      <c r="D1305" s="2">
        <v>42.2</v>
      </c>
      <c r="E1305" s="4">
        <v>58.611465000000003</v>
      </c>
      <c r="F1305">
        <v>1</v>
      </c>
      <c r="G1305" s="4">
        <v>16.960047710000001</v>
      </c>
      <c r="H1305">
        <v>7577105</v>
      </c>
      <c r="I1305">
        <v>40259</v>
      </c>
      <c r="J1305">
        <f t="shared" si="43"/>
        <v>52245.205699544676</v>
      </c>
      <c r="K1305" s="3">
        <v>6.64</v>
      </c>
      <c r="L1305" s="8">
        <f t="shared" si="44"/>
        <v>8.6169096561011607</v>
      </c>
      <c r="M1305" s="13">
        <f>N1305*N1306*N1307*N1308*N1309*N1310*N1311*N1312*N1313*N1314*N1315*N1316*N1317</f>
        <v>1.2977273578465605</v>
      </c>
      <c r="N1305" s="5">
        <v>1.033927</v>
      </c>
      <c r="O1305">
        <v>1.54</v>
      </c>
      <c r="P1305">
        <v>7.06</v>
      </c>
      <c r="Q1305">
        <v>0</v>
      </c>
      <c r="R1305" s="11">
        <v>0</v>
      </c>
      <c r="S1305" s="11">
        <v>0</v>
      </c>
      <c r="T1305" s="9">
        <v>0</v>
      </c>
      <c r="U1305">
        <v>0</v>
      </c>
      <c r="V1305" s="6">
        <v>0</v>
      </c>
      <c r="W1305" s="6">
        <v>0</v>
      </c>
      <c r="X1305">
        <v>0</v>
      </c>
      <c r="Y1305">
        <f>VLOOKUP(C1305,Sheet1!$A$1:$H$52,8, FALSE)</f>
        <v>9.8333333333333339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1</v>
      </c>
      <c r="CX1305">
        <v>0</v>
      </c>
      <c r="CY1305">
        <v>0</v>
      </c>
      <c r="CZ1305">
        <v>0</v>
      </c>
      <c r="DA1305">
        <v>0</v>
      </c>
    </row>
    <row r="1306" spans="1:105" ht="15" x14ac:dyDescent="0.25">
      <c r="A1306">
        <v>2006</v>
      </c>
      <c r="B1306">
        <v>51</v>
      </c>
      <c r="C1306" t="s">
        <v>43</v>
      </c>
      <c r="D1306" s="2">
        <v>37.6</v>
      </c>
      <c r="E1306" s="4">
        <v>58.203598</v>
      </c>
      <c r="F1306">
        <v>1</v>
      </c>
      <c r="G1306" s="4">
        <v>15.904174830000001</v>
      </c>
      <c r="H1306">
        <v>7673725</v>
      </c>
      <c r="I1306">
        <v>42494</v>
      </c>
      <c r="J1306">
        <f t="shared" si="43"/>
        <v>53336.092726403062</v>
      </c>
      <c r="K1306" s="3">
        <v>6.86</v>
      </c>
      <c r="L1306" s="8">
        <f t="shared" si="44"/>
        <v>8.6102884196151219</v>
      </c>
      <c r="M1306" s="13">
        <f>N1306*N1307*N1308*N1309*N1310*N1311*N1312*N1313*N1314*N1315*N1316*N1317</f>
        <v>1.2551440844920003</v>
      </c>
      <c r="N1306" s="5">
        <v>1.032259</v>
      </c>
      <c r="O1306">
        <v>1.69</v>
      </c>
      <c r="P1306">
        <v>7.85</v>
      </c>
      <c r="Q1306">
        <v>0</v>
      </c>
      <c r="R1306" s="11">
        <v>0</v>
      </c>
      <c r="S1306" s="11">
        <v>0</v>
      </c>
      <c r="T1306" s="9">
        <v>0</v>
      </c>
      <c r="U1306">
        <v>0</v>
      </c>
      <c r="V1306" s="6">
        <v>0</v>
      </c>
      <c r="W1306" s="6">
        <v>0</v>
      </c>
      <c r="X1306">
        <v>0</v>
      </c>
      <c r="Y1306">
        <f>VLOOKUP(C1306,Sheet1!$A$1:$H$52,8, FALSE)</f>
        <v>9.8333333333333339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1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1</v>
      </c>
      <c r="CX1306">
        <v>0</v>
      </c>
      <c r="CY1306">
        <v>0</v>
      </c>
      <c r="CZ1306">
        <v>0</v>
      </c>
      <c r="DA1306">
        <v>0</v>
      </c>
    </row>
    <row r="1307" spans="1:105" ht="15" x14ac:dyDescent="0.25">
      <c r="A1307">
        <v>2007</v>
      </c>
      <c r="B1307">
        <v>51</v>
      </c>
      <c r="C1307" t="s">
        <v>43</v>
      </c>
      <c r="D1307" s="2">
        <v>42.2</v>
      </c>
      <c r="E1307" s="4">
        <v>58.700377000000003</v>
      </c>
      <c r="F1307">
        <v>2</v>
      </c>
      <c r="G1307" s="4">
        <v>16.430576970000001</v>
      </c>
      <c r="H1307">
        <v>7751000</v>
      </c>
      <c r="I1307">
        <v>44272</v>
      </c>
      <c r="J1307">
        <f t="shared" si="43"/>
        <v>53831.198283211706</v>
      </c>
      <c r="K1307" s="3">
        <v>7.12</v>
      </c>
      <c r="L1307" s="8">
        <f t="shared" si="44"/>
        <v>8.6573484770615146</v>
      </c>
      <c r="M1307" s="13">
        <f>N1307*N1308*N1309*N1310*N1311*N1312*N1313*N1314*N1315*N1316*N1317</f>
        <v>1.21591972992437</v>
      </c>
      <c r="N1307" s="5">
        <v>1.028527</v>
      </c>
      <c r="O1307">
        <v>1.77</v>
      </c>
      <c r="P1307">
        <v>8.64</v>
      </c>
      <c r="Q1307">
        <v>0</v>
      </c>
      <c r="R1307" s="11">
        <v>0</v>
      </c>
      <c r="S1307" s="11">
        <v>0</v>
      </c>
      <c r="T1307" s="9">
        <v>0</v>
      </c>
      <c r="U1307">
        <v>0</v>
      </c>
      <c r="V1307" s="6">
        <v>0</v>
      </c>
      <c r="W1307" s="6">
        <v>0</v>
      </c>
      <c r="X1307">
        <v>0</v>
      </c>
      <c r="Y1307">
        <f>VLOOKUP(C1307,Sheet1!$A$1:$H$52,8, FALSE)</f>
        <v>9.8333333333333339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1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1</v>
      </c>
      <c r="CX1307">
        <v>0</v>
      </c>
      <c r="CY1307">
        <v>0</v>
      </c>
      <c r="CZ1307">
        <v>0</v>
      </c>
      <c r="DA1307">
        <v>0</v>
      </c>
    </row>
    <row r="1308" spans="1:105" ht="15" x14ac:dyDescent="0.25">
      <c r="A1308">
        <v>2008</v>
      </c>
      <c r="B1308">
        <v>51</v>
      </c>
      <c r="C1308" t="s">
        <v>43</v>
      </c>
      <c r="D1308" s="2">
        <v>36.799999999999997</v>
      </c>
      <c r="E1308" s="4">
        <v>57.268242000000001</v>
      </c>
      <c r="F1308">
        <v>2</v>
      </c>
      <c r="G1308" s="4">
        <v>14.83195551</v>
      </c>
      <c r="H1308">
        <v>7833496</v>
      </c>
      <c r="I1308">
        <v>45437</v>
      </c>
      <c r="J1308">
        <f t="shared" si="43"/>
        <v>53715.40539876309</v>
      </c>
      <c r="K1308" s="3">
        <v>8</v>
      </c>
      <c r="L1308" s="8">
        <f t="shared" si="44"/>
        <v>9.4575619691023771</v>
      </c>
      <c r="M1308" s="13">
        <f>N1308*N1309*N1310*N1311*N1312*N1313*N1314*N1315*N1316*N1317</f>
        <v>1.1821952461377971</v>
      </c>
      <c r="N1308" s="5">
        <v>1.0383910000000001</v>
      </c>
      <c r="O1308">
        <v>2.0699999999999998</v>
      </c>
      <c r="P1308">
        <v>13.62</v>
      </c>
      <c r="Q1308">
        <v>0</v>
      </c>
      <c r="R1308" s="11">
        <v>0</v>
      </c>
      <c r="S1308" s="11">
        <v>0</v>
      </c>
      <c r="T1308" s="9">
        <v>0</v>
      </c>
      <c r="U1308">
        <v>0</v>
      </c>
      <c r="V1308" s="6">
        <v>0</v>
      </c>
      <c r="W1308" s="6">
        <v>0</v>
      </c>
      <c r="X1308">
        <v>0</v>
      </c>
      <c r="Y1308">
        <f>VLOOKUP(C1308,Sheet1!$A$1:$H$52,8, FALSE)</f>
        <v>9.8333333333333339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1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1</v>
      </c>
      <c r="CX1308">
        <v>0</v>
      </c>
      <c r="CY1308">
        <v>0</v>
      </c>
      <c r="CZ1308">
        <v>0</v>
      </c>
      <c r="DA1308">
        <v>0</v>
      </c>
    </row>
    <row r="1309" spans="1:105" ht="15" x14ac:dyDescent="0.25">
      <c r="A1309">
        <v>2009</v>
      </c>
      <c r="B1309">
        <v>51</v>
      </c>
      <c r="C1309" t="s">
        <v>43</v>
      </c>
      <c r="D1309" s="2">
        <v>31.6</v>
      </c>
      <c r="E1309" s="4">
        <v>54.842753999999999</v>
      </c>
      <c r="F1309">
        <v>2</v>
      </c>
      <c r="G1309" s="4">
        <v>13.26338043</v>
      </c>
      <c r="H1309">
        <v>7925937</v>
      </c>
      <c r="I1309">
        <v>44122</v>
      </c>
      <c r="J1309">
        <f t="shared" si="43"/>
        <v>50232.3485566534</v>
      </c>
      <c r="K1309" s="3">
        <v>8.93</v>
      </c>
      <c r="L1309" s="8">
        <f t="shared" si="44"/>
        <v>10.166693998706197</v>
      </c>
      <c r="M1309" s="13">
        <f>N1309*N1310*N1311*N1312*N1313*N1314*N1315*N1316*N1317</f>
        <v>1.1384875698439192</v>
      </c>
      <c r="N1309" s="5">
        <v>0.99644500000000003</v>
      </c>
      <c r="O1309">
        <v>2.21</v>
      </c>
      <c r="P1309">
        <v>8.98</v>
      </c>
      <c r="Q1309">
        <v>0</v>
      </c>
      <c r="R1309" s="11">
        <v>0</v>
      </c>
      <c r="S1309" s="11">
        <v>0</v>
      </c>
      <c r="T1309" s="9">
        <v>0</v>
      </c>
      <c r="U1309">
        <v>0</v>
      </c>
      <c r="V1309" s="6">
        <v>0</v>
      </c>
      <c r="W1309" s="6">
        <v>0</v>
      </c>
      <c r="X1309">
        <v>0</v>
      </c>
      <c r="Y1309">
        <f>VLOOKUP(C1309,Sheet1!$A$1:$H$52,8, FALSE)</f>
        <v>9.8333333333333339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1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1</v>
      </c>
      <c r="CX1309">
        <v>0</v>
      </c>
      <c r="CY1309">
        <v>0</v>
      </c>
      <c r="CZ1309">
        <v>0</v>
      </c>
      <c r="DA1309">
        <v>0</v>
      </c>
    </row>
    <row r="1310" spans="1:105" ht="15" x14ac:dyDescent="0.25">
      <c r="A1310">
        <v>2010</v>
      </c>
      <c r="B1310">
        <v>51</v>
      </c>
      <c r="C1310" t="s">
        <v>43</v>
      </c>
      <c r="D1310" s="2">
        <v>34.6</v>
      </c>
      <c r="E1310" s="4">
        <v>55.305072000000003</v>
      </c>
      <c r="F1310">
        <v>2</v>
      </c>
      <c r="G1310" s="4">
        <v>13.496870550000001</v>
      </c>
      <c r="H1310">
        <v>8023699</v>
      </c>
      <c r="I1310">
        <v>45495</v>
      </c>
      <c r="J1310">
        <f t="shared" si="43"/>
        <v>51980.281892175779</v>
      </c>
      <c r="K1310" s="3">
        <v>8.69</v>
      </c>
      <c r="L1310" s="8">
        <f t="shared" si="44"/>
        <v>9.9287537013519618</v>
      </c>
      <c r="M1310" s="13">
        <f>N1310*N1311*N1312*N1313*N1314*N1315*N1316*N1317</f>
        <v>1.1425493327217449</v>
      </c>
      <c r="N1310" s="5">
        <v>1.0164</v>
      </c>
      <c r="O1310">
        <v>2.27</v>
      </c>
      <c r="P1310">
        <v>12.57</v>
      </c>
      <c r="Q1310">
        <v>0</v>
      </c>
      <c r="R1310" s="11">
        <v>0</v>
      </c>
      <c r="S1310" s="11">
        <v>0</v>
      </c>
      <c r="T1310" s="9">
        <v>0</v>
      </c>
      <c r="U1310">
        <v>0</v>
      </c>
      <c r="V1310" s="6">
        <v>0</v>
      </c>
      <c r="W1310" s="6">
        <v>0</v>
      </c>
      <c r="X1310">
        <v>0</v>
      </c>
      <c r="Y1310">
        <f>VLOOKUP(C1310,Sheet1!$A$1:$H$52,8, FALSE)</f>
        <v>9.8333333333333339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1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1</v>
      </c>
      <c r="CX1310">
        <v>0</v>
      </c>
      <c r="CY1310">
        <v>0</v>
      </c>
      <c r="CZ1310">
        <v>0</v>
      </c>
      <c r="DA1310">
        <v>0</v>
      </c>
    </row>
    <row r="1311" spans="1:105" ht="15" x14ac:dyDescent="0.25">
      <c r="A1311">
        <v>2011</v>
      </c>
      <c r="B1311">
        <v>51</v>
      </c>
      <c r="C1311" t="s">
        <v>43</v>
      </c>
      <c r="D1311" s="2">
        <v>28.7</v>
      </c>
      <c r="E1311" s="4">
        <v>54.172730999999999</v>
      </c>
      <c r="F1311">
        <v>2</v>
      </c>
      <c r="G1311" s="4">
        <v>12.278958360000001</v>
      </c>
      <c r="H1311">
        <v>8101155</v>
      </c>
      <c r="I1311">
        <v>47771</v>
      </c>
      <c r="J1311">
        <f t="shared" si="43"/>
        <v>53700.043460695073</v>
      </c>
      <c r="K1311" s="3">
        <v>8.84</v>
      </c>
      <c r="L1311" s="8">
        <f t="shared" si="44"/>
        <v>9.9371665695200946</v>
      </c>
      <c r="M1311" s="13">
        <f>N1311*N1312*N1313*N1314*N1315*N1316*N1317</f>
        <v>1.1241138653303275</v>
      </c>
      <c r="N1311" s="5">
        <v>1.031568</v>
      </c>
      <c r="O1311">
        <v>2.39</v>
      </c>
      <c r="P1311">
        <v>18.350000000000001</v>
      </c>
      <c r="Q1311">
        <v>0</v>
      </c>
      <c r="R1311" s="11">
        <v>0</v>
      </c>
      <c r="S1311" s="11">
        <v>0</v>
      </c>
      <c r="T1311" s="9">
        <v>0</v>
      </c>
      <c r="U1311">
        <v>0</v>
      </c>
      <c r="V1311" s="6">
        <v>0</v>
      </c>
      <c r="W1311" s="6">
        <v>0</v>
      </c>
      <c r="X1311">
        <v>0</v>
      </c>
      <c r="Y1311">
        <f>VLOOKUP(C1311,Sheet1!$A$1:$H$52,8, FALSE)</f>
        <v>9.8333333333333339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1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1</v>
      </c>
      <c r="CX1311">
        <v>0</v>
      </c>
      <c r="CY1311">
        <v>0</v>
      </c>
      <c r="CZ1311">
        <v>0</v>
      </c>
      <c r="DA1311">
        <v>0</v>
      </c>
    </row>
    <row r="1312" spans="1:105" ht="15" x14ac:dyDescent="0.25">
      <c r="A1312">
        <v>2012</v>
      </c>
      <c r="B1312">
        <v>51</v>
      </c>
      <c r="C1312" t="s">
        <v>43</v>
      </c>
      <c r="D1312" s="2">
        <v>25.3</v>
      </c>
      <c r="E1312" s="4">
        <v>52.130318000000003</v>
      </c>
      <c r="F1312">
        <v>2</v>
      </c>
      <c r="G1312" s="4">
        <v>11.901717850000001</v>
      </c>
      <c r="H1312">
        <v>8185080</v>
      </c>
      <c r="I1312">
        <v>49586</v>
      </c>
      <c r="J1312">
        <f t="shared" si="43"/>
        <v>54034.547529847398</v>
      </c>
      <c r="K1312" s="3">
        <v>9.07</v>
      </c>
      <c r="L1312" s="8">
        <f t="shared" si="44"/>
        <v>9.8837039909594626</v>
      </c>
      <c r="M1312" s="13">
        <f>N1312*N1313*N1314*N1315*N1316*N1317</f>
        <v>1.0897137807011534</v>
      </c>
      <c r="N1312" s="5">
        <v>1.0206930000000001</v>
      </c>
      <c r="O1312">
        <v>2.38</v>
      </c>
      <c r="P1312">
        <v>21.03</v>
      </c>
      <c r="Q1312">
        <v>0</v>
      </c>
      <c r="R1312" s="11">
        <v>0</v>
      </c>
      <c r="S1312" s="11">
        <v>0</v>
      </c>
      <c r="T1312" s="9">
        <v>0</v>
      </c>
      <c r="U1312">
        <v>0</v>
      </c>
      <c r="V1312" s="6">
        <v>0</v>
      </c>
      <c r="W1312" s="6">
        <v>0</v>
      </c>
      <c r="X1312">
        <v>0</v>
      </c>
      <c r="Y1312">
        <f>VLOOKUP(C1312,Sheet1!$A$1:$H$52,8, FALSE)</f>
        <v>9.8333333333333339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1</v>
      </c>
      <c r="CX1312">
        <v>0</v>
      </c>
      <c r="CY1312">
        <v>0</v>
      </c>
      <c r="CZ1312">
        <v>0</v>
      </c>
      <c r="DA1312">
        <v>0</v>
      </c>
    </row>
    <row r="1313" spans="1:105" ht="15" x14ac:dyDescent="0.25">
      <c r="A1313">
        <v>2013</v>
      </c>
      <c r="B1313">
        <v>51</v>
      </c>
      <c r="C1313" t="s">
        <v>43</v>
      </c>
      <c r="D1313" s="2">
        <v>31.1</v>
      </c>
      <c r="E1313" s="4">
        <v>53.172708</v>
      </c>
      <c r="F1313">
        <v>2</v>
      </c>
      <c r="G1313" s="4">
        <v>12.68040557</v>
      </c>
      <c r="H1313">
        <v>8252427</v>
      </c>
      <c r="I1313">
        <v>48858</v>
      </c>
      <c r="J1313">
        <f t="shared" si="43"/>
        <v>52161.850720536888</v>
      </c>
      <c r="K1313" s="3">
        <v>8.9600000000000009</v>
      </c>
      <c r="L1313" s="8">
        <f t="shared" si="44"/>
        <v>9.5658885434526706</v>
      </c>
      <c r="M1313" s="13">
        <f>N1313*N1314*N1315*N1316*N1317</f>
        <v>1.0676214892246283</v>
      </c>
      <c r="N1313" s="5">
        <v>1.014648</v>
      </c>
      <c r="O1313">
        <v>2.34</v>
      </c>
      <c r="P1313">
        <v>19.260000000000002</v>
      </c>
      <c r="Q1313">
        <v>0</v>
      </c>
      <c r="R1313" s="11">
        <v>0</v>
      </c>
      <c r="S1313" s="11">
        <v>0</v>
      </c>
      <c r="T1313" s="9">
        <v>0</v>
      </c>
      <c r="U1313">
        <v>0</v>
      </c>
      <c r="V1313" s="6">
        <v>0</v>
      </c>
      <c r="W1313" s="6">
        <v>0</v>
      </c>
      <c r="X1313">
        <v>0</v>
      </c>
      <c r="Y1313">
        <f>VLOOKUP(C1313,Sheet1!$A$1:$H$52,8, FALSE)</f>
        <v>9.8333333333333339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1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1</v>
      </c>
      <c r="CX1313">
        <v>0</v>
      </c>
      <c r="CY1313">
        <v>0</v>
      </c>
      <c r="CZ1313">
        <v>0</v>
      </c>
      <c r="DA1313">
        <v>0</v>
      </c>
    </row>
    <row r="1314" spans="1:105" ht="15" x14ac:dyDescent="0.25">
      <c r="A1314">
        <v>2014</v>
      </c>
      <c r="B1314">
        <v>51</v>
      </c>
      <c r="C1314" t="s">
        <v>43</v>
      </c>
      <c r="D1314" s="2">
        <v>30.5</v>
      </c>
      <c r="E1314" s="4">
        <v>52.294829</v>
      </c>
      <c r="F1314">
        <v>2</v>
      </c>
      <c r="G1314" s="4">
        <v>12.48548469</v>
      </c>
      <c r="H1314">
        <v>8310993</v>
      </c>
      <c r="I1314">
        <v>50761</v>
      </c>
      <c r="J1314">
        <f t="shared" si="43"/>
        <v>53411.167631071425</v>
      </c>
      <c r="K1314" s="3">
        <v>9.17</v>
      </c>
      <c r="L1314" s="8">
        <f t="shared" si="44"/>
        <v>9.6487541060445015</v>
      </c>
      <c r="M1314" s="13">
        <f>N1314*N1315*N1316*N1317</f>
        <v>1.052208735664613</v>
      </c>
      <c r="N1314" s="5">
        <v>1.016222</v>
      </c>
      <c r="O1314">
        <v>2.37</v>
      </c>
      <c r="P1314">
        <v>18.3</v>
      </c>
      <c r="Q1314">
        <v>0</v>
      </c>
      <c r="R1314" s="11">
        <v>0</v>
      </c>
      <c r="S1314" s="11">
        <v>0</v>
      </c>
      <c r="T1314" s="9">
        <v>0</v>
      </c>
      <c r="U1314">
        <v>0</v>
      </c>
      <c r="V1314" s="6">
        <v>0</v>
      </c>
      <c r="W1314" s="6">
        <v>0</v>
      </c>
      <c r="X1314">
        <v>0</v>
      </c>
      <c r="Y1314">
        <f>VLOOKUP(C1314,Sheet1!$A$1:$H$52,8, FALSE)</f>
        <v>9.8333333333333339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1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1</v>
      </c>
      <c r="CX1314">
        <v>0</v>
      </c>
      <c r="CY1314">
        <v>0</v>
      </c>
      <c r="CZ1314">
        <v>0</v>
      </c>
      <c r="DA1314">
        <v>0</v>
      </c>
    </row>
    <row r="1315" spans="1:105" ht="15" x14ac:dyDescent="0.25">
      <c r="A1315">
        <v>2015</v>
      </c>
      <c r="B1315">
        <v>51</v>
      </c>
      <c r="C1315" t="s">
        <v>43</v>
      </c>
      <c r="D1315" s="2">
        <v>32</v>
      </c>
      <c r="E1315" s="4">
        <v>51.625146999999998</v>
      </c>
      <c r="F1315">
        <v>2</v>
      </c>
      <c r="G1315" s="4">
        <v>12.29944579</v>
      </c>
      <c r="H1315">
        <v>8361808</v>
      </c>
      <c r="I1315">
        <v>52742</v>
      </c>
      <c r="J1315">
        <f t="shared" si="43"/>
        <v>54609.714350233531</v>
      </c>
      <c r="K1315" s="3">
        <v>9.31</v>
      </c>
      <c r="L1315" s="8">
        <f t="shared" si="44"/>
        <v>9.639688305348189</v>
      </c>
      <c r="M1315" s="13">
        <f>N1315*N1316*N1317</f>
        <v>1.0354122776958312</v>
      </c>
      <c r="N1315" s="5">
        <v>1.0011859999999999</v>
      </c>
      <c r="O1315">
        <v>2.2200000000000002</v>
      </c>
      <c r="P1315">
        <v>9.89</v>
      </c>
      <c r="Q1315">
        <v>0</v>
      </c>
      <c r="R1315" s="11">
        <v>0</v>
      </c>
      <c r="S1315" s="11">
        <v>0</v>
      </c>
      <c r="T1315" s="9">
        <v>0</v>
      </c>
      <c r="U1315">
        <v>0</v>
      </c>
      <c r="V1315" s="6">
        <v>0</v>
      </c>
      <c r="W1315" s="6">
        <v>0</v>
      </c>
      <c r="X1315">
        <v>0</v>
      </c>
      <c r="Y1315">
        <f>VLOOKUP(C1315,Sheet1!$A$1:$H$52,8, FALSE)</f>
        <v>9.8333333333333339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1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1</v>
      </c>
      <c r="CX1315">
        <v>0</v>
      </c>
      <c r="CY1315">
        <v>0</v>
      </c>
      <c r="CZ1315">
        <v>0</v>
      </c>
      <c r="DA1315">
        <v>0</v>
      </c>
    </row>
    <row r="1316" spans="1:105" ht="15" x14ac:dyDescent="0.25">
      <c r="A1316">
        <v>2016</v>
      </c>
      <c r="B1316">
        <v>51</v>
      </c>
      <c r="C1316" t="s">
        <v>43</v>
      </c>
      <c r="D1316" s="2">
        <v>33.799999999999997</v>
      </c>
      <c r="E1316" s="4">
        <v>51.044645000000003</v>
      </c>
      <c r="F1316">
        <v>2</v>
      </c>
      <c r="G1316" s="4">
        <v>12.35076499</v>
      </c>
      <c r="H1316">
        <v>8410106</v>
      </c>
      <c r="I1316">
        <v>53792</v>
      </c>
      <c r="J1316">
        <f t="shared" si="43"/>
        <v>55630.918971913474</v>
      </c>
      <c r="K1316" s="3">
        <v>9.09</v>
      </c>
      <c r="L1316" s="8">
        <f t="shared" si="44"/>
        <v>9.4007483167514412</v>
      </c>
      <c r="M1316" s="13">
        <f>N1316*N1317</f>
        <v>1.0341857334160001</v>
      </c>
      <c r="N1316" s="5">
        <v>1.012616</v>
      </c>
      <c r="O1316">
        <v>2.11</v>
      </c>
      <c r="P1316">
        <v>8.4499999999999993</v>
      </c>
      <c r="Q1316">
        <v>0</v>
      </c>
      <c r="R1316" s="11">
        <v>0</v>
      </c>
      <c r="S1316" s="11">
        <v>0</v>
      </c>
      <c r="T1316" s="9">
        <v>0</v>
      </c>
      <c r="U1316">
        <v>0</v>
      </c>
      <c r="V1316" s="6">
        <v>0</v>
      </c>
      <c r="W1316" s="6">
        <v>0</v>
      </c>
      <c r="X1316">
        <v>0</v>
      </c>
      <c r="Y1316">
        <f>VLOOKUP(C1316,Sheet1!$A$1:$H$52,8, FALSE)</f>
        <v>9.8333333333333339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1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1</v>
      </c>
      <c r="CX1316">
        <v>0</v>
      </c>
      <c r="CY1316">
        <v>0</v>
      </c>
      <c r="CZ1316">
        <v>0</v>
      </c>
      <c r="DA1316">
        <v>0</v>
      </c>
    </row>
    <row r="1317" spans="1:105" ht="15" x14ac:dyDescent="0.25">
      <c r="A1317">
        <v>2017</v>
      </c>
      <c r="B1317">
        <v>51</v>
      </c>
      <c r="C1317" t="s">
        <v>43</v>
      </c>
      <c r="D1317" s="2">
        <v>28.5</v>
      </c>
      <c r="E1317" s="4">
        <v>49.384835000000002</v>
      </c>
      <c r="F1317">
        <v>2</v>
      </c>
      <c r="G1317" s="4">
        <v>11.63395287</v>
      </c>
      <c r="H1317">
        <v>8463587</v>
      </c>
      <c r="I1317">
        <v>55631</v>
      </c>
      <c r="J1317">
        <f t="shared" si="43"/>
        <v>56815.995930999998</v>
      </c>
      <c r="K1317" s="3">
        <v>9.18</v>
      </c>
      <c r="L1317" s="8">
        <f t="shared" si="44"/>
        <v>9.3755431799999993</v>
      </c>
      <c r="M1317" s="13">
        <f>N1317</f>
        <v>1.021301</v>
      </c>
      <c r="N1317" s="5">
        <v>1.021301</v>
      </c>
      <c r="O1317">
        <v>2.06</v>
      </c>
      <c r="P1317">
        <v>11</v>
      </c>
      <c r="Q1317">
        <v>0</v>
      </c>
      <c r="R1317" s="11">
        <v>0</v>
      </c>
      <c r="S1317" s="11">
        <v>0</v>
      </c>
      <c r="T1317" s="9">
        <v>0</v>
      </c>
      <c r="U1317">
        <v>0</v>
      </c>
      <c r="V1317" s="6">
        <v>0</v>
      </c>
      <c r="W1317" s="6">
        <v>0</v>
      </c>
      <c r="X1317">
        <v>0</v>
      </c>
      <c r="Y1317">
        <f>VLOOKUP(C1317,Sheet1!$A$1:$H$52,8, FALSE)</f>
        <v>9.8333333333333339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1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1</v>
      </c>
      <c r="CX1317">
        <v>0</v>
      </c>
      <c r="CY1317">
        <v>0</v>
      </c>
      <c r="CZ1317">
        <v>0</v>
      </c>
      <c r="DA1317">
        <v>0</v>
      </c>
    </row>
    <row r="1318" spans="1:105" ht="15" x14ac:dyDescent="0.25">
      <c r="A1318">
        <v>1990</v>
      </c>
      <c r="B1318">
        <v>53</v>
      </c>
      <c r="C1318" t="s">
        <v>44</v>
      </c>
      <c r="D1318" s="2">
        <v>7.5</v>
      </c>
      <c r="E1318" s="4">
        <v>31.723808999999999</v>
      </c>
      <c r="F1318">
        <v>0</v>
      </c>
      <c r="G1318" s="4">
        <v>13.474129789999999</v>
      </c>
      <c r="H1318">
        <v>4903043</v>
      </c>
      <c r="I1318">
        <v>20222</v>
      </c>
      <c r="J1318">
        <f t="shared" si="43"/>
        <v>37937.098427008219</v>
      </c>
      <c r="K1318" s="3">
        <v>3.4</v>
      </c>
      <c r="L1318" s="8">
        <f t="shared" si="44"/>
        <v>6.3785053235005416</v>
      </c>
      <c r="M1318" s="13">
        <f>N1318*N1319*N1320*N1321*N1322*N1323*N1324*N1325*N1326*N1327*N1328*N1329*N1330*N1331*N1332*N1333*N1334*N1335*N1336*N1337*N1338*N1339*N1340*N1341*N1342*N1343*N1344*N1345</f>
        <v>1.8760309775001593</v>
      </c>
      <c r="N1318" s="5">
        <v>1</v>
      </c>
      <c r="O1318">
        <v>1.4550000000000001</v>
      </c>
      <c r="P1318">
        <v>3.319</v>
      </c>
      <c r="Q1318">
        <v>0</v>
      </c>
      <c r="R1318" s="11">
        <v>0</v>
      </c>
      <c r="S1318" s="11">
        <v>0</v>
      </c>
      <c r="T1318" s="9">
        <v>0</v>
      </c>
      <c r="U1318">
        <v>0</v>
      </c>
      <c r="V1318" s="6">
        <v>0</v>
      </c>
      <c r="W1318" s="6">
        <v>0</v>
      </c>
      <c r="X1318">
        <v>0</v>
      </c>
      <c r="Y1318">
        <f>VLOOKUP(C1318,Sheet1!$A$1:$H$52,8, FALSE)</f>
        <v>18.333333333333332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1</v>
      </c>
      <c r="CY1318">
        <v>0</v>
      </c>
      <c r="CZ1318">
        <v>0</v>
      </c>
      <c r="DA1318">
        <v>0</v>
      </c>
    </row>
    <row r="1319" spans="1:105" ht="15" x14ac:dyDescent="0.25">
      <c r="A1319">
        <v>1991</v>
      </c>
      <c r="B1319">
        <v>53</v>
      </c>
      <c r="C1319" t="s">
        <v>44</v>
      </c>
      <c r="D1319" s="2">
        <v>8</v>
      </c>
      <c r="E1319" s="4">
        <v>32.049883999999999</v>
      </c>
      <c r="F1319">
        <v>0</v>
      </c>
      <c r="G1319" s="4">
        <v>13.334396780000001</v>
      </c>
      <c r="H1319">
        <v>5025624</v>
      </c>
      <c r="I1319">
        <v>21129</v>
      </c>
      <c r="J1319">
        <f t="shared" si="43"/>
        <v>39638.658523600869</v>
      </c>
      <c r="K1319" s="3">
        <v>3.37</v>
      </c>
      <c r="L1319" s="8">
        <f t="shared" si="44"/>
        <v>6.3222243941755369</v>
      </c>
      <c r="M1319" s="14">
        <f>N1319*N1320*N1321*N1322*N1323*N1324*N1325*N1326*N1327*N1328*N1329*N1330*N1331*N1332*N1333*N1334*N1335*N1336*N1337*N1338*N1339*N1340*N1341*N1342*N1343*N1344*N1345</f>
        <v>1.8760309775001593</v>
      </c>
      <c r="N1319" s="5">
        <v>1.0423500000000001</v>
      </c>
      <c r="O1319">
        <v>1.4470000000000001</v>
      </c>
      <c r="P1319">
        <v>2.4649999999999999</v>
      </c>
      <c r="Q1319">
        <v>0</v>
      </c>
      <c r="R1319" s="11">
        <v>0</v>
      </c>
      <c r="S1319" s="11">
        <v>0</v>
      </c>
      <c r="T1319" s="9">
        <v>0</v>
      </c>
      <c r="U1319">
        <v>0</v>
      </c>
      <c r="V1319" s="6">
        <v>0</v>
      </c>
      <c r="W1319" s="6">
        <v>0</v>
      </c>
      <c r="X1319">
        <v>0</v>
      </c>
      <c r="Y1319">
        <f>VLOOKUP(C1319,Sheet1!$A$1:$H$52,8, FALSE)</f>
        <v>18.333333333333332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1</v>
      </c>
      <c r="CY1319">
        <v>0</v>
      </c>
      <c r="CZ1319">
        <v>0</v>
      </c>
      <c r="DA1319">
        <v>0</v>
      </c>
    </row>
    <row r="1320" spans="1:105" ht="15" x14ac:dyDescent="0.25">
      <c r="A1320">
        <v>1992</v>
      </c>
      <c r="B1320">
        <v>53</v>
      </c>
      <c r="C1320" t="s">
        <v>44</v>
      </c>
      <c r="D1320" s="2">
        <v>10.199999999999999</v>
      </c>
      <c r="E1320" s="4">
        <v>36.314919000000003</v>
      </c>
      <c r="F1320">
        <v>0</v>
      </c>
      <c r="G1320" s="4">
        <v>14.22721552</v>
      </c>
      <c r="H1320">
        <v>5160757</v>
      </c>
      <c r="I1320">
        <v>22237</v>
      </c>
      <c r="J1320">
        <f t="shared" si="43"/>
        <v>40022.354148482802</v>
      </c>
      <c r="K1320" s="3">
        <v>3.43</v>
      </c>
      <c r="L1320" s="8">
        <f t="shared" si="44"/>
        <v>6.1733450883345782</v>
      </c>
      <c r="M1320" s="13">
        <f>N1320*N1321*N1322*N1323*N1324*N1325*N1326*N1327*N1328*N1329*N1330*N1331*N1332*N1333*N1334*N1335*N1336*N1337*N1338*N1339*N1340*N1341*N1342*N1343*N1344*N1345</f>
        <v>1.799809063654396</v>
      </c>
      <c r="N1320" s="5">
        <v>1.0302880000000001</v>
      </c>
      <c r="O1320">
        <v>1.4119999999999999</v>
      </c>
      <c r="P1320">
        <v>2.4750000000000001</v>
      </c>
      <c r="Q1320">
        <v>0</v>
      </c>
      <c r="R1320" s="11">
        <v>0</v>
      </c>
      <c r="S1320" s="11">
        <v>0</v>
      </c>
      <c r="T1320" s="9">
        <v>0</v>
      </c>
      <c r="U1320">
        <v>0</v>
      </c>
      <c r="V1320" s="6">
        <v>0</v>
      </c>
      <c r="W1320" s="6">
        <v>0</v>
      </c>
      <c r="X1320">
        <v>0</v>
      </c>
      <c r="Y1320">
        <f>VLOOKUP(C1320,Sheet1!$A$1:$H$52,8, FALSE)</f>
        <v>18.333333333333332</v>
      </c>
      <c r="Z1320">
        <v>0</v>
      </c>
      <c r="AA1320">
        <v>0</v>
      </c>
      <c r="AB1320">
        <v>1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1</v>
      </c>
      <c r="CY1320">
        <v>0</v>
      </c>
      <c r="CZ1320">
        <v>0</v>
      </c>
      <c r="DA1320">
        <v>0</v>
      </c>
    </row>
    <row r="1321" spans="1:105" ht="15" x14ac:dyDescent="0.25">
      <c r="A1321">
        <v>1993</v>
      </c>
      <c r="B1321">
        <v>53</v>
      </c>
      <c r="C1321" t="s">
        <v>44</v>
      </c>
      <c r="D1321" s="2">
        <v>10.3</v>
      </c>
      <c r="E1321" s="4">
        <v>35.936684999999997</v>
      </c>
      <c r="F1321">
        <v>0</v>
      </c>
      <c r="G1321" s="4">
        <v>13.35470931</v>
      </c>
      <c r="H1321">
        <v>5278842</v>
      </c>
      <c r="I1321">
        <v>22860</v>
      </c>
      <c r="J1321">
        <f t="shared" si="43"/>
        <v>39934.11084584066</v>
      </c>
      <c r="K1321" s="3">
        <v>3.65</v>
      </c>
      <c r="L1321" s="8">
        <f t="shared" si="44"/>
        <v>6.3761813030323005</v>
      </c>
      <c r="M1321" s="13">
        <f>N1321*N1322*N1323*N1324*N1325*N1326*N1327*N1328*N1329*N1330*N1331*N1332*N1333*N1334*N1335*N1336*N1337*N1338*N1339*N1340*N1341*N1342*N1343*N1344*N1345</f>
        <v>1.7468989871321372</v>
      </c>
      <c r="N1321" s="5">
        <v>1.029517</v>
      </c>
      <c r="O1321">
        <v>1.385</v>
      </c>
      <c r="P1321">
        <v>2.3620000000000001</v>
      </c>
      <c r="Q1321">
        <v>0</v>
      </c>
      <c r="R1321" s="11">
        <v>0</v>
      </c>
      <c r="S1321" s="11">
        <v>0</v>
      </c>
      <c r="T1321" s="9">
        <v>0</v>
      </c>
      <c r="U1321">
        <v>0</v>
      </c>
      <c r="V1321" s="6">
        <v>0</v>
      </c>
      <c r="W1321" s="6">
        <v>0</v>
      </c>
      <c r="X1321">
        <v>0</v>
      </c>
      <c r="Y1321">
        <f>VLOOKUP(C1321,Sheet1!$A$1:$H$52,8, FALSE)</f>
        <v>18.333333333333332</v>
      </c>
      <c r="Z1321">
        <v>0</v>
      </c>
      <c r="AA1321">
        <v>0</v>
      </c>
      <c r="AB1321">
        <v>0</v>
      </c>
      <c r="AC1321">
        <v>1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1</v>
      </c>
      <c r="CY1321">
        <v>0</v>
      </c>
      <c r="CZ1321">
        <v>0</v>
      </c>
      <c r="DA1321">
        <v>0</v>
      </c>
    </row>
    <row r="1322" spans="1:105" ht="15" x14ac:dyDescent="0.25">
      <c r="A1322">
        <v>1994</v>
      </c>
      <c r="B1322">
        <v>53</v>
      </c>
      <c r="C1322" t="s">
        <v>44</v>
      </c>
      <c r="D1322" s="2">
        <v>11.9</v>
      </c>
      <c r="E1322" s="4">
        <v>36.876815000000001</v>
      </c>
      <c r="F1322">
        <v>0</v>
      </c>
      <c r="G1322" s="4">
        <v>13.90151637</v>
      </c>
      <c r="H1322">
        <v>5375161</v>
      </c>
      <c r="I1322">
        <v>23600</v>
      </c>
      <c r="J1322">
        <f t="shared" si="43"/>
        <v>40044.813340934103</v>
      </c>
      <c r="K1322" s="3">
        <v>4.0199999999999996</v>
      </c>
      <c r="L1322" s="8">
        <f t="shared" si="44"/>
        <v>6.8211927809557231</v>
      </c>
      <c r="M1322" s="13">
        <f>N1322*N1323*N1324*N1325*N1326*N1327*N1328*N1329*N1330*N1331*N1332*N1333*N1334*N1335*N1336*N1337*N1338*N1339*N1340*N1341*N1342*N1343*N1344*N1345</f>
        <v>1.6968141246158517</v>
      </c>
      <c r="N1322" s="5">
        <v>1.0260739999999999</v>
      </c>
      <c r="O1322">
        <v>1.355</v>
      </c>
      <c r="P1322">
        <v>2.4089999999999998</v>
      </c>
      <c r="Q1322">
        <v>0</v>
      </c>
      <c r="R1322" s="11">
        <v>0</v>
      </c>
      <c r="S1322" s="11">
        <v>0</v>
      </c>
      <c r="T1322" s="9">
        <v>0</v>
      </c>
      <c r="U1322">
        <v>0</v>
      </c>
      <c r="V1322" s="6">
        <v>0</v>
      </c>
      <c r="W1322" s="6">
        <v>0</v>
      </c>
      <c r="X1322">
        <v>0</v>
      </c>
      <c r="Y1322">
        <f>VLOOKUP(C1322,Sheet1!$A$1:$H$52,8, FALSE)</f>
        <v>18.333333333333332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1</v>
      </c>
      <c r="CY1322">
        <v>0</v>
      </c>
      <c r="CZ1322">
        <v>0</v>
      </c>
      <c r="DA1322">
        <v>0</v>
      </c>
    </row>
    <row r="1323" spans="1:105" ht="15" x14ac:dyDescent="0.25">
      <c r="A1323">
        <v>1995</v>
      </c>
      <c r="B1323">
        <v>53</v>
      </c>
      <c r="C1323" t="s">
        <v>44</v>
      </c>
      <c r="D1323" s="2">
        <v>8.4</v>
      </c>
      <c r="E1323" s="4">
        <v>33.693261</v>
      </c>
      <c r="F1323">
        <v>0</v>
      </c>
      <c r="G1323" s="4">
        <v>13.302635410000001</v>
      </c>
      <c r="H1323">
        <v>5481027</v>
      </c>
      <c r="I1323">
        <v>24475</v>
      </c>
      <c r="J1323">
        <f t="shared" si="43"/>
        <v>40474.201373363881</v>
      </c>
      <c r="K1323" s="3">
        <v>4.0999999999999996</v>
      </c>
      <c r="L1323" s="8">
        <f t="shared" si="44"/>
        <v>6.7801522218913952</v>
      </c>
      <c r="M1323" s="13">
        <f>N1323*N1324*N1325*N1326*N1327*N1328*N1329*N1330*N1331*N1332*N1333*N1334*N1335*N1336*N1337*N1338*N1339*N1340*N1341*N1342*N1343*N1344*N1345</f>
        <v>1.6536956638759501</v>
      </c>
      <c r="N1323" s="5">
        <v>1.028054</v>
      </c>
      <c r="O1323">
        <v>1.3180000000000001</v>
      </c>
      <c r="P1323">
        <v>2.5859999999999999</v>
      </c>
      <c r="Q1323">
        <v>0</v>
      </c>
      <c r="R1323" s="11">
        <v>0</v>
      </c>
      <c r="S1323" s="11">
        <v>0</v>
      </c>
      <c r="T1323" s="9">
        <v>0</v>
      </c>
      <c r="U1323">
        <v>0</v>
      </c>
      <c r="V1323" s="6">
        <v>0</v>
      </c>
      <c r="W1323" s="6">
        <v>0</v>
      </c>
      <c r="X1323">
        <v>0</v>
      </c>
      <c r="Y1323">
        <f>VLOOKUP(C1323,Sheet1!$A$1:$H$52,8, FALSE)</f>
        <v>18.333333333333332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1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1</v>
      </c>
      <c r="CY1323">
        <v>0</v>
      </c>
      <c r="CZ1323">
        <v>0</v>
      </c>
      <c r="DA1323">
        <v>0</v>
      </c>
    </row>
    <row r="1324" spans="1:105" ht="15" x14ac:dyDescent="0.25">
      <c r="A1324">
        <v>1996</v>
      </c>
      <c r="B1324">
        <v>53</v>
      </c>
      <c r="C1324" t="s">
        <v>44</v>
      </c>
      <c r="D1324" s="2">
        <v>10.7</v>
      </c>
      <c r="E1324" s="4">
        <v>31.841426999999999</v>
      </c>
      <c r="F1324">
        <v>0</v>
      </c>
      <c r="G1324" s="4">
        <v>13.60406957</v>
      </c>
      <c r="H1324">
        <v>5569753</v>
      </c>
      <c r="I1324">
        <v>25898</v>
      </c>
      <c r="J1324">
        <f t="shared" si="43"/>
        <v>41658.716665719257</v>
      </c>
      <c r="K1324" s="3">
        <v>4.1900000000000004</v>
      </c>
      <c r="L1324" s="8">
        <f t="shared" si="44"/>
        <v>6.7399035766995015</v>
      </c>
      <c r="M1324" s="13">
        <f>N1324*N1325*N1326*N1327*N1328*N1329*N1330*N1331*N1332*N1333*N1334*N1335*N1336*N1337*N1338*N1339*N1340*N1341*N1342*N1343*N1344*N1345</f>
        <v>1.6085688727206446</v>
      </c>
      <c r="N1324" s="5">
        <v>1.029312</v>
      </c>
      <c r="O1324">
        <v>1.2889999999999999</v>
      </c>
      <c r="P1324">
        <v>3.0339999999999998</v>
      </c>
      <c r="Q1324">
        <v>0</v>
      </c>
      <c r="R1324" s="11">
        <v>0</v>
      </c>
      <c r="S1324" s="11">
        <v>0</v>
      </c>
      <c r="T1324" s="9">
        <v>0</v>
      </c>
      <c r="U1324">
        <v>0</v>
      </c>
      <c r="V1324" s="6">
        <v>0</v>
      </c>
      <c r="W1324" s="6">
        <v>0</v>
      </c>
      <c r="X1324">
        <v>0</v>
      </c>
      <c r="Y1324">
        <f>VLOOKUP(C1324,Sheet1!$A$1:$H$52,8, FALSE)</f>
        <v>18.333333333333332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1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1</v>
      </c>
      <c r="CY1324">
        <v>0</v>
      </c>
      <c r="CZ1324">
        <v>0</v>
      </c>
      <c r="DA1324">
        <v>0</v>
      </c>
    </row>
    <row r="1325" spans="1:105" ht="15" x14ac:dyDescent="0.25">
      <c r="A1325">
        <v>1997</v>
      </c>
      <c r="B1325">
        <v>53</v>
      </c>
      <c r="C1325" t="s">
        <v>44</v>
      </c>
      <c r="D1325" s="2">
        <v>9</v>
      </c>
      <c r="E1325" s="4">
        <v>31.156934</v>
      </c>
      <c r="F1325">
        <v>0</v>
      </c>
      <c r="G1325" s="4">
        <v>13.23202339</v>
      </c>
      <c r="H1325">
        <v>5674747</v>
      </c>
      <c r="I1325">
        <v>27405</v>
      </c>
      <c r="J1325">
        <f t="shared" si="43"/>
        <v>42827.471123341857</v>
      </c>
      <c r="K1325" s="3">
        <v>4.04</v>
      </c>
      <c r="L1325" s="8">
        <f t="shared" si="44"/>
        <v>6.3135553124722161</v>
      </c>
      <c r="M1325" s="13">
        <f>N1325*N1326*N1327*N1328*N1329*N1330*N1331*N1332*N1333*N1334*N1335*N1336*N1337*N1338*N1339*N1340*N1341*N1342*N1343*N1344*N1345</f>
        <v>1.5627612159584694</v>
      </c>
      <c r="N1325" s="5">
        <v>1.023377</v>
      </c>
      <c r="O1325">
        <v>1.2729999999999999</v>
      </c>
      <c r="P1325">
        <v>2.7879999999999998</v>
      </c>
      <c r="Q1325">
        <v>0</v>
      </c>
      <c r="R1325" s="11">
        <v>0</v>
      </c>
      <c r="S1325" s="11">
        <v>0</v>
      </c>
      <c r="T1325" s="9">
        <v>0</v>
      </c>
      <c r="U1325">
        <v>0</v>
      </c>
      <c r="V1325" s="6">
        <v>0</v>
      </c>
      <c r="W1325" s="6">
        <v>0</v>
      </c>
      <c r="X1325">
        <v>0</v>
      </c>
      <c r="Y1325">
        <f>VLOOKUP(C1325,Sheet1!$A$1:$H$52,8, FALSE)</f>
        <v>18.333333333333332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1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1</v>
      </c>
      <c r="CY1325">
        <v>0</v>
      </c>
      <c r="CZ1325">
        <v>0</v>
      </c>
      <c r="DA1325">
        <v>0</v>
      </c>
    </row>
    <row r="1326" spans="1:105" ht="15" x14ac:dyDescent="0.25">
      <c r="A1326">
        <v>1998</v>
      </c>
      <c r="B1326">
        <v>53</v>
      </c>
      <c r="C1326" t="s">
        <v>44</v>
      </c>
      <c r="D1326" s="2">
        <v>11.8</v>
      </c>
      <c r="E1326" s="4">
        <v>34.136277</v>
      </c>
      <c r="F1326">
        <v>0</v>
      </c>
      <c r="G1326" s="4">
        <v>13.103366640000001</v>
      </c>
      <c r="H1326">
        <v>5769562</v>
      </c>
      <c r="I1326">
        <v>29531</v>
      </c>
      <c r="J1326">
        <f t="shared" si="43"/>
        <v>45095.699305797905</v>
      </c>
      <c r="K1326" s="3">
        <v>4.03</v>
      </c>
      <c r="L1326" s="8">
        <f t="shared" si="44"/>
        <v>6.1540641428453347</v>
      </c>
      <c r="M1326" s="13">
        <f>N1326*N1327*N1328*N1329*N1330*N1331*N1332*N1333*N1334*N1335*N1336*N1337*N1338*N1339*N1340*N1341*N1342*N1343*N1344*N1345</f>
        <v>1.5270630627407777</v>
      </c>
      <c r="N1326" s="5">
        <v>1.015523</v>
      </c>
      <c r="O1326">
        <v>1.252</v>
      </c>
      <c r="P1326">
        <v>2.0790000000000002</v>
      </c>
      <c r="Q1326">
        <v>0</v>
      </c>
      <c r="R1326" s="11">
        <v>0</v>
      </c>
      <c r="S1326" s="11">
        <v>0</v>
      </c>
      <c r="T1326" s="9">
        <v>0</v>
      </c>
      <c r="U1326">
        <v>0</v>
      </c>
      <c r="V1326" s="6">
        <v>0</v>
      </c>
      <c r="W1326" s="6">
        <v>0</v>
      </c>
      <c r="X1326">
        <v>0</v>
      </c>
      <c r="Y1326">
        <f>VLOOKUP(C1326,Sheet1!$A$1:$H$52,8, FALSE)</f>
        <v>18.333333333333332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1</v>
      </c>
      <c r="CY1326">
        <v>0</v>
      </c>
      <c r="CZ1326">
        <v>0</v>
      </c>
      <c r="DA1326">
        <v>0</v>
      </c>
    </row>
    <row r="1327" spans="1:105" ht="15" x14ac:dyDescent="0.25">
      <c r="A1327">
        <v>1999</v>
      </c>
      <c r="B1327">
        <v>53</v>
      </c>
      <c r="C1327" t="s">
        <v>44</v>
      </c>
      <c r="D1327" s="2">
        <v>10.8</v>
      </c>
      <c r="E1327" s="4">
        <v>31.550612000000001</v>
      </c>
      <c r="F1327">
        <v>0</v>
      </c>
      <c r="G1327" s="4">
        <v>12.967091099999999</v>
      </c>
      <c r="H1327">
        <v>5842564</v>
      </c>
      <c r="I1327">
        <v>31141</v>
      </c>
      <c r="J1327">
        <f t="shared" si="43"/>
        <v>46827.36957883829</v>
      </c>
      <c r="K1327" s="3">
        <v>4.01</v>
      </c>
      <c r="L1327" s="8">
        <f t="shared" si="44"/>
        <v>6.0299204268052256</v>
      </c>
      <c r="M1327" s="13">
        <f>N1327*N1328*N1329*N1330*N1331*N1332*N1333*N1334*N1335*N1336*N1337*N1338*N1339*N1340*N1341*N1342*N1343*N1344*N1345</f>
        <v>1.5037208046895825</v>
      </c>
      <c r="N1327" s="5">
        <v>1.0218799999999999</v>
      </c>
      <c r="O1327">
        <v>1.216</v>
      </c>
      <c r="P1327">
        <v>2.4359999999999999</v>
      </c>
      <c r="Q1327">
        <v>0</v>
      </c>
      <c r="R1327" s="11">
        <v>0</v>
      </c>
      <c r="S1327" s="11">
        <v>0</v>
      </c>
      <c r="T1327" s="9">
        <v>0</v>
      </c>
      <c r="U1327">
        <v>0</v>
      </c>
      <c r="V1327" s="6">
        <v>0</v>
      </c>
      <c r="W1327" s="6">
        <v>0</v>
      </c>
      <c r="X1327">
        <v>0</v>
      </c>
      <c r="Y1327">
        <f>VLOOKUP(C1327,Sheet1!$A$1:$H$52,8, FALSE)</f>
        <v>18.333333333333332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1</v>
      </c>
      <c r="CY1327">
        <v>0</v>
      </c>
      <c r="CZ1327">
        <v>0</v>
      </c>
      <c r="DA1327">
        <v>0</v>
      </c>
    </row>
    <row r="1328" spans="1:105" ht="15" x14ac:dyDescent="0.25">
      <c r="A1328">
        <v>2000</v>
      </c>
      <c r="B1328">
        <v>53</v>
      </c>
      <c r="C1328" t="s">
        <v>44</v>
      </c>
      <c r="D1328" s="2">
        <v>14.2</v>
      </c>
      <c r="E1328" s="4">
        <v>34.717812000000002</v>
      </c>
      <c r="F1328">
        <v>0</v>
      </c>
      <c r="G1328" s="4">
        <v>13.13405204</v>
      </c>
      <c r="H1328">
        <v>5910512</v>
      </c>
      <c r="I1328">
        <v>32909</v>
      </c>
      <c r="J1328">
        <f t="shared" si="43"/>
        <v>48426.378793527103</v>
      </c>
      <c r="K1328" s="3">
        <v>4.33</v>
      </c>
      <c r="L1328" s="8">
        <f t="shared" si="44"/>
        <v>6.371698324955859</v>
      </c>
      <c r="M1328" s="13">
        <f>N1328*N1329*N1330*N1331*N1332*N1333*N1334*N1335*N1336*N1337*N1338*N1339*N1340*N1341*N1342*N1343*N1344*N1345</f>
        <v>1.4715238625764109</v>
      </c>
      <c r="N1328" s="5">
        <v>1.0337689999999999</v>
      </c>
      <c r="O1328">
        <v>1.2</v>
      </c>
      <c r="P1328">
        <v>4.2939999999999996</v>
      </c>
      <c r="Q1328">
        <v>0</v>
      </c>
      <c r="R1328" s="11">
        <v>0</v>
      </c>
      <c r="S1328" s="11">
        <v>0</v>
      </c>
      <c r="T1328" s="9">
        <v>0</v>
      </c>
      <c r="U1328">
        <v>0</v>
      </c>
      <c r="V1328" s="6">
        <v>0</v>
      </c>
      <c r="W1328" s="6">
        <v>0</v>
      </c>
      <c r="X1328">
        <v>0</v>
      </c>
      <c r="Y1328">
        <f>VLOOKUP(C1328,Sheet1!$A$1:$H$52,8, FALSE)</f>
        <v>18.333333333333332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1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1</v>
      </c>
      <c r="CY1328">
        <v>0</v>
      </c>
      <c r="CZ1328">
        <v>0</v>
      </c>
      <c r="DA1328">
        <v>0</v>
      </c>
    </row>
    <row r="1329" spans="1:105" ht="15" x14ac:dyDescent="0.25">
      <c r="A1329">
        <v>2001</v>
      </c>
      <c r="B1329">
        <v>53</v>
      </c>
      <c r="C1329" t="s">
        <v>44</v>
      </c>
      <c r="D1329" s="2">
        <v>14.1</v>
      </c>
      <c r="E1329" s="4">
        <v>40.368616000000003</v>
      </c>
      <c r="F1329">
        <v>0</v>
      </c>
      <c r="G1329" s="4">
        <v>12.948756270000001</v>
      </c>
      <c r="H1329">
        <v>5985722</v>
      </c>
      <c r="I1329">
        <v>33280</v>
      </c>
      <c r="J1329">
        <f t="shared" si="43"/>
        <v>47372.589182441101</v>
      </c>
      <c r="K1329" s="3">
        <v>5.34</v>
      </c>
      <c r="L1329" s="8">
        <f t="shared" si="44"/>
        <v>7.6012507882883256</v>
      </c>
      <c r="M1329" s="13">
        <f>N1329*N1330*N1331*N1332*N1333*N1334*N1335*N1336*N1337*N1338*N1339*N1340*N1341*N1342*N1343*N1344*N1345</f>
        <v>1.423455203799312</v>
      </c>
      <c r="N1329" s="5">
        <v>1.028262</v>
      </c>
      <c r="O1329">
        <v>1.232</v>
      </c>
      <c r="P1329">
        <v>3.726</v>
      </c>
      <c r="Q1329">
        <v>0</v>
      </c>
      <c r="R1329" s="11">
        <v>0</v>
      </c>
      <c r="S1329" s="11">
        <v>0</v>
      </c>
      <c r="T1329" s="9">
        <v>0</v>
      </c>
      <c r="U1329">
        <v>0</v>
      </c>
      <c r="V1329" s="6">
        <v>0</v>
      </c>
      <c r="W1329" s="6">
        <v>0</v>
      </c>
      <c r="X1329">
        <v>0</v>
      </c>
      <c r="Y1329">
        <f>VLOOKUP(C1329,Sheet1!$A$1:$H$52,8, FALSE)</f>
        <v>18.333333333333332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1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1</v>
      </c>
      <c r="CY1329">
        <v>0</v>
      </c>
      <c r="CZ1329">
        <v>0</v>
      </c>
      <c r="DA1329">
        <v>0</v>
      </c>
    </row>
    <row r="1330" spans="1:105" ht="15" x14ac:dyDescent="0.25">
      <c r="A1330">
        <v>2002</v>
      </c>
      <c r="B1330">
        <v>53</v>
      </c>
      <c r="C1330" t="s">
        <v>44</v>
      </c>
      <c r="D1330" s="2">
        <v>11.5</v>
      </c>
      <c r="E1330" s="4">
        <v>34.504823999999999</v>
      </c>
      <c r="F1330">
        <v>0</v>
      </c>
      <c r="G1330" s="4">
        <v>11.75429757</v>
      </c>
      <c r="H1330">
        <v>6052349</v>
      </c>
      <c r="I1330">
        <v>33478</v>
      </c>
      <c r="J1330">
        <f t="shared" si="43"/>
        <v>46344.641066958975</v>
      </c>
      <c r="K1330" s="3">
        <v>5.88</v>
      </c>
      <c r="L1330" s="8">
        <f t="shared" si="44"/>
        <v>8.1398676585733547</v>
      </c>
      <c r="M1330" s="13">
        <f>N1330*N1331*N1332*N1333*N1334*N1335*N1336*N1337*N1338*N1339*N1340*N1341*N1342*N1343*N1344*N1345</f>
        <v>1.3843312344512508</v>
      </c>
      <c r="N1330" s="5">
        <v>1.01586</v>
      </c>
      <c r="O1330">
        <v>1.25</v>
      </c>
      <c r="P1330">
        <v>3.73</v>
      </c>
      <c r="Q1330">
        <v>0</v>
      </c>
      <c r="R1330" s="11">
        <v>0</v>
      </c>
      <c r="S1330" s="11">
        <v>0</v>
      </c>
      <c r="T1330" s="9">
        <v>0</v>
      </c>
      <c r="U1330">
        <v>0</v>
      </c>
      <c r="V1330" s="6">
        <v>0</v>
      </c>
      <c r="W1330" s="6">
        <v>0</v>
      </c>
      <c r="X1330">
        <v>0</v>
      </c>
      <c r="Y1330">
        <f>VLOOKUP(C1330,Sheet1!$A$1:$H$52,8, FALSE)</f>
        <v>18.333333333333332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1</v>
      </c>
      <c r="CY1330">
        <v>0</v>
      </c>
      <c r="CZ1330">
        <v>0</v>
      </c>
      <c r="DA1330">
        <v>0</v>
      </c>
    </row>
    <row r="1331" spans="1:105" ht="15" x14ac:dyDescent="0.25">
      <c r="A1331">
        <v>2003</v>
      </c>
      <c r="B1331">
        <v>53</v>
      </c>
      <c r="C1331" t="s">
        <v>44</v>
      </c>
      <c r="D1331" s="2">
        <v>14.2</v>
      </c>
      <c r="E1331" s="4">
        <v>36.511302000000001</v>
      </c>
      <c r="F1331">
        <v>0</v>
      </c>
      <c r="G1331" s="4">
        <v>11.990565119999999</v>
      </c>
      <c r="H1331">
        <v>6104115</v>
      </c>
      <c r="I1331">
        <v>34543</v>
      </c>
      <c r="J1331">
        <f t="shared" si="43"/>
        <v>47072.385792972986</v>
      </c>
      <c r="K1331" s="3">
        <v>5.86</v>
      </c>
      <c r="L1331" s="8">
        <f t="shared" si="44"/>
        <v>7.9855305198396689</v>
      </c>
      <c r="M1331" s="13">
        <f>N1331*N1332*N1333*N1334*N1335*N1336*N1337*N1338*N1339*N1340*N1341*N1342*N1343*N1344*N1345</f>
        <v>1.3627185187439708</v>
      </c>
      <c r="N1331" s="5">
        <v>1.0227010000000001</v>
      </c>
      <c r="O1331">
        <v>1.28</v>
      </c>
      <c r="P1331">
        <v>4.66</v>
      </c>
      <c r="Q1331">
        <v>0</v>
      </c>
      <c r="R1331" s="11">
        <v>0</v>
      </c>
      <c r="S1331" s="11">
        <v>0</v>
      </c>
      <c r="T1331" s="9">
        <v>0</v>
      </c>
      <c r="U1331">
        <v>0</v>
      </c>
      <c r="V1331" s="6">
        <v>0</v>
      </c>
      <c r="W1331" s="6">
        <v>0</v>
      </c>
      <c r="X1331">
        <v>0</v>
      </c>
      <c r="Y1331">
        <f>VLOOKUP(C1331,Sheet1!$A$1:$H$52,8, FALSE)</f>
        <v>18.333333333333332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1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1</v>
      </c>
      <c r="CY1331">
        <v>0</v>
      </c>
      <c r="CZ1331">
        <v>0</v>
      </c>
      <c r="DA1331">
        <v>0</v>
      </c>
    </row>
    <row r="1332" spans="1:105" ht="15" x14ac:dyDescent="0.25">
      <c r="A1332">
        <v>2004</v>
      </c>
      <c r="B1332">
        <v>53</v>
      </c>
      <c r="C1332" t="s">
        <v>44</v>
      </c>
      <c r="D1332" s="2">
        <v>14.2</v>
      </c>
      <c r="E1332" s="4">
        <v>36.661960999999998</v>
      </c>
      <c r="F1332">
        <v>0</v>
      </c>
      <c r="G1332" s="4">
        <v>12.034076710000001</v>
      </c>
      <c r="H1332">
        <v>6178645</v>
      </c>
      <c r="I1332">
        <v>36636</v>
      </c>
      <c r="J1332">
        <f t="shared" si="43"/>
        <v>48816.375121080455</v>
      </c>
      <c r="K1332" s="3">
        <v>5.8</v>
      </c>
      <c r="L1332" s="8">
        <f t="shared" si="44"/>
        <v>7.728326665090802</v>
      </c>
      <c r="M1332" s="13">
        <f>N1332*N1333*N1334*N1335*N1336*N1337*N1338*N1339*N1340*N1341*N1342*N1343*N1344*N1345</f>
        <v>1.332470114670828</v>
      </c>
      <c r="N1332" s="5">
        <v>1.026772</v>
      </c>
      <c r="O1332">
        <v>1.36</v>
      </c>
      <c r="P1332">
        <v>4.7300000000000004</v>
      </c>
      <c r="Q1332">
        <v>0</v>
      </c>
      <c r="R1332" s="11">
        <v>0</v>
      </c>
      <c r="S1332" s="11">
        <v>0</v>
      </c>
      <c r="T1332" s="9">
        <v>0</v>
      </c>
      <c r="U1332">
        <v>0</v>
      </c>
      <c r="V1332" s="6">
        <v>0</v>
      </c>
      <c r="W1332" s="6">
        <v>0</v>
      </c>
      <c r="X1332">
        <v>0</v>
      </c>
      <c r="Y1332">
        <f>VLOOKUP(C1332,Sheet1!$A$1:$H$52,8, FALSE)</f>
        <v>18.333333333333332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1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1</v>
      </c>
      <c r="CY1332">
        <v>0</v>
      </c>
      <c r="CZ1332">
        <v>0</v>
      </c>
      <c r="DA1332">
        <v>0</v>
      </c>
    </row>
    <row r="1333" spans="1:105" ht="15" x14ac:dyDescent="0.25">
      <c r="A1333">
        <v>2005</v>
      </c>
      <c r="B1333">
        <v>53</v>
      </c>
      <c r="C1333" t="s">
        <v>44</v>
      </c>
      <c r="D1333" s="2">
        <v>14.2</v>
      </c>
      <c r="E1333" s="4">
        <v>36.869236999999998</v>
      </c>
      <c r="F1333">
        <v>0</v>
      </c>
      <c r="G1333" s="4">
        <v>12.04390749</v>
      </c>
      <c r="H1333">
        <v>6257305</v>
      </c>
      <c r="I1333">
        <v>37688</v>
      </c>
      <c r="J1333">
        <f t="shared" si="43"/>
        <v>48908.748662521168</v>
      </c>
      <c r="K1333" s="3">
        <v>5.87</v>
      </c>
      <c r="L1333" s="8">
        <f t="shared" si="44"/>
        <v>7.6176595905593096</v>
      </c>
      <c r="M1333" s="13">
        <f>N1333*N1334*N1335*N1336*N1337*N1338*N1339*N1340*N1341*N1342*N1343*N1344*N1345</f>
        <v>1.2977273578465605</v>
      </c>
      <c r="N1333" s="5">
        <v>1.033927</v>
      </c>
      <c r="O1333">
        <v>1.54</v>
      </c>
      <c r="P1333">
        <v>7.06</v>
      </c>
      <c r="Q1333">
        <v>0</v>
      </c>
      <c r="R1333" s="11">
        <v>0</v>
      </c>
      <c r="S1333" s="11">
        <v>0</v>
      </c>
      <c r="T1333" s="9">
        <v>0</v>
      </c>
      <c r="U1333">
        <v>0</v>
      </c>
      <c r="V1333" s="6">
        <v>0</v>
      </c>
      <c r="W1333" s="6">
        <v>0</v>
      </c>
      <c r="X1333">
        <v>0</v>
      </c>
      <c r="Y1333">
        <f>VLOOKUP(C1333,Sheet1!$A$1:$H$52,8, FALSE)</f>
        <v>18.333333333333332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1</v>
      </c>
      <c r="CY1333">
        <v>0</v>
      </c>
      <c r="CZ1333">
        <v>0</v>
      </c>
      <c r="DA1333">
        <v>0</v>
      </c>
    </row>
    <row r="1334" spans="1:105" ht="15" x14ac:dyDescent="0.25">
      <c r="A1334">
        <v>2006</v>
      </c>
      <c r="B1334">
        <v>53</v>
      </c>
      <c r="C1334" t="s">
        <v>44</v>
      </c>
      <c r="D1334" s="2">
        <v>9.6</v>
      </c>
      <c r="E1334" s="4">
        <v>34.103152000000001</v>
      </c>
      <c r="F1334">
        <v>0</v>
      </c>
      <c r="G1334" s="4">
        <v>11.45463378</v>
      </c>
      <c r="H1334">
        <v>6370753</v>
      </c>
      <c r="I1334">
        <v>40359</v>
      </c>
      <c r="J1334">
        <f t="shared" si="43"/>
        <v>50656.360106012638</v>
      </c>
      <c r="K1334" s="3">
        <v>6.14</v>
      </c>
      <c r="L1334" s="8">
        <f t="shared" si="44"/>
        <v>7.7065846787808816</v>
      </c>
      <c r="M1334" s="13">
        <f>N1334*N1335*N1336*N1337*N1338*N1339*N1340*N1341*N1342*N1343*N1344*N1345</f>
        <v>1.2551440844920003</v>
      </c>
      <c r="N1334" s="5">
        <v>1.032259</v>
      </c>
      <c r="O1334">
        <v>1.69</v>
      </c>
      <c r="P1334">
        <v>7.85</v>
      </c>
      <c r="Q1334">
        <v>1</v>
      </c>
      <c r="R1334" s="11">
        <v>15</v>
      </c>
      <c r="S1334" s="11">
        <f>R1334/AVERAGE(D1318:D1333)</f>
        <v>1.3259668508287297</v>
      </c>
      <c r="T1334" s="12">
        <v>2</v>
      </c>
      <c r="U1334">
        <v>0</v>
      </c>
      <c r="V1334" s="6">
        <v>0</v>
      </c>
      <c r="W1334" s="6">
        <v>0</v>
      </c>
      <c r="X1334">
        <v>0</v>
      </c>
      <c r="Y1334">
        <f>VLOOKUP(C1334,Sheet1!$A$1:$H$52,8, FALSE)</f>
        <v>18.333333333333332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1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1</v>
      </c>
      <c r="CY1334">
        <v>0</v>
      </c>
      <c r="CZ1334">
        <v>0</v>
      </c>
      <c r="DA1334">
        <v>0</v>
      </c>
    </row>
    <row r="1335" spans="1:105" ht="15" x14ac:dyDescent="0.25">
      <c r="A1335">
        <v>2007</v>
      </c>
      <c r="B1335">
        <v>53</v>
      </c>
      <c r="C1335" t="s">
        <v>44</v>
      </c>
      <c r="D1335" s="2">
        <v>12</v>
      </c>
      <c r="E1335" s="4">
        <v>36.284112999999998</v>
      </c>
      <c r="F1335">
        <v>1</v>
      </c>
      <c r="G1335" s="4">
        <v>12.144475549999999</v>
      </c>
      <c r="H1335">
        <v>6461587</v>
      </c>
      <c r="I1335">
        <v>43130</v>
      </c>
      <c r="J1335">
        <f t="shared" si="43"/>
        <v>52442.61795163808</v>
      </c>
      <c r="K1335" s="3">
        <v>6.37</v>
      </c>
      <c r="L1335" s="8">
        <f t="shared" si="44"/>
        <v>7.7454086796182375</v>
      </c>
      <c r="M1335" s="13">
        <f>N1335*N1336*N1337*N1338*N1339*N1340*N1341*N1342*N1343*N1344*N1345</f>
        <v>1.21591972992437</v>
      </c>
      <c r="N1335" s="5">
        <v>1.028527</v>
      </c>
      <c r="O1335">
        <v>1.77</v>
      </c>
      <c r="P1335">
        <v>8.64</v>
      </c>
      <c r="Q1335">
        <v>1</v>
      </c>
      <c r="R1335" s="11">
        <v>15</v>
      </c>
      <c r="S1335" s="11">
        <v>1.3259668508287297</v>
      </c>
      <c r="T1335" s="12">
        <v>2</v>
      </c>
      <c r="U1335">
        <v>0</v>
      </c>
      <c r="V1335" s="6">
        <v>0</v>
      </c>
      <c r="W1335" s="6">
        <v>0</v>
      </c>
      <c r="X1335">
        <v>0</v>
      </c>
      <c r="Y1335">
        <f>VLOOKUP(C1335,Sheet1!$A$1:$H$52,8, FALSE)</f>
        <v>18.333333333333332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1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1</v>
      </c>
      <c r="CY1335">
        <v>0</v>
      </c>
      <c r="CZ1335">
        <v>0</v>
      </c>
      <c r="DA1335">
        <v>0</v>
      </c>
    </row>
    <row r="1336" spans="1:105" ht="15" x14ac:dyDescent="0.25">
      <c r="A1336">
        <v>2008</v>
      </c>
      <c r="B1336">
        <v>53</v>
      </c>
      <c r="C1336" t="s">
        <v>44</v>
      </c>
      <c r="D1336" s="2">
        <v>12.8</v>
      </c>
      <c r="E1336" s="4">
        <v>35.158695999999999</v>
      </c>
      <c r="F1336">
        <v>1</v>
      </c>
      <c r="G1336" s="4">
        <v>11.45348358</v>
      </c>
      <c r="H1336">
        <v>6562231</v>
      </c>
      <c r="I1336">
        <v>44558</v>
      </c>
      <c r="J1336">
        <f t="shared" si="43"/>
        <v>52676.255777407961</v>
      </c>
      <c r="K1336" s="3">
        <v>6.55</v>
      </c>
      <c r="L1336" s="8">
        <f t="shared" si="44"/>
        <v>7.7433788622025714</v>
      </c>
      <c r="M1336" s="13">
        <f>N1336*N1337*N1338*N1339*N1340*N1341*N1342*N1343*N1344*N1345</f>
        <v>1.1821952461377971</v>
      </c>
      <c r="N1336" s="5">
        <v>1.0383910000000001</v>
      </c>
      <c r="O1336">
        <v>2.0699999999999998</v>
      </c>
      <c r="P1336">
        <v>13.62</v>
      </c>
      <c r="Q1336">
        <v>1</v>
      </c>
      <c r="R1336" s="11">
        <v>15</v>
      </c>
      <c r="S1336" s="11">
        <v>1.3259668508287297</v>
      </c>
      <c r="T1336" s="12">
        <v>2</v>
      </c>
      <c r="U1336">
        <v>0</v>
      </c>
      <c r="V1336" s="6">
        <v>0</v>
      </c>
      <c r="W1336" s="6">
        <v>0</v>
      </c>
      <c r="X1336">
        <v>0</v>
      </c>
      <c r="Y1336">
        <f>VLOOKUP(C1336,Sheet1!$A$1:$H$52,8, FALSE)</f>
        <v>18.333333333333332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1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1</v>
      </c>
      <c r="CY1336">
        <v>0</v>
      </c>
      <c r="CZ1336">
        <v>0</v>
      </c>
      <c r="DA1336">
        <v>0</v>
      </c>
    </row>
    <row r="1337" spans="1:105" ht="15" x14ac:dyDescent="0.25">
      <c r="A1337">
        <v>2009</v>
      </c>
      <c r="B1337">
        <v>53</v>
      </c>
      <c r="C1337" t="s">
        <v>44</v>
      </c>
      <c r="D1337" s="2">
        <v>12.7</v>
      </c>
      <c r="E1337" s="4">
        <v>35.795864999999999</v>
      </c>
      <c r="F1337">
        <v>1</v>
      </c>
      <c r="G1337" s="4">
        <v>10.94602317</v>
      </c>
      <c r="H1337">
        <v>6667426</v>
      </c>
      <c r="I1337">
        <v>41958</v>
      </c>
      <c r="J1337">
        <f t="shared" si="43"/>
        <v>47768.661455511159</v>
      </c>
      <c r="K1337" s="3">
        <v>6.59</v>
      </c>
      <c r="L1337" s="8">
        <f t="shared" si="44"/>
        <v>7.5026330852714276</v>
      </c>
      <c r="M1337" s="13">
        <f>N1337*N1338*N1339*N1340*N1341*N1342*N1343*N1344*N1345</f>
        <v>1.1384875698439192</v>
      </c>
      <c r="N1337" s="5">
        <v>0.99644500000000003</v>
      </c>
      <c r="O1337">
        <v>2.21</v>
      </c>
      <c r="P1337">
        <v>8.98</v>
      </c>
      <c r="Q1337">
        <v>1</v>
      </c>
      <c r="R1337" s="11">
        <v>15</v>
      </c>
      <c r="S1337" s="11">
        <v>1.3259668508287297</v>
      </c>
      <c r="T1337" s="12">
        <v>2</v>
      </c>
      <c r="U1337">
        <v>0</v>
      </c>
      <c r="V1337" s="6">
        <v>0</v>
      </c>
      <c r="W1337" s="6">
        <v>0</v>
      </c>
      <c r="X1337">
        <v>0</v>
      </c>
      <c r="Y1337">
        <f>VLOOKUP(C1337,Sheet1!$A$1:$H$52,8, FALSE)</f>
        <v>18.333333333333332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1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1</v>
      </c>
      <c r="CY1337">
        <v>0</v>
      </c>
      <c r="CZ1337">
        <v>0</v>
      </c>
      <c r="DA1337">
        <v>0</v>
      </c>
    </row>
    <row r="1338" spans="1:105" ht="15" x14ac:dyDescent="0.25">
      <c r="A1338">
        <v>2010</v>
      </c>
      <c r="B1338">
        <v>53</v>
      </c>
      <c r="C1338" t="s">
        <v>44</v>
      </c>
      <c r="D1338" s="2">
        <v>13.2</v>
      </c>
      <c r="E1338" s="4">
        <v>36.002189999999999</v>
      </c>
      <c r="F1338">
        <v>1</v>
      </c>
      <c r="G1338" s="4">
        <v>10.83264943</v>
      </c>
      <c r="H1338">
        <v>6742830</v>
      </c>
      <c r="I1338">
        <v>42676</v>
      </c>
      <c r="J1338">
        <f t="shared" si="43"/>
        <v>48759.435323233185</v>
      </c>
      <c r="K1338" s="3">
        <v>6.66</v>
      </c>
      <c r="L1338" s="8">
        <f t="shared" si="44"/>
        <v>7.6093785559268206</v>
      </c>
      <c r="M1338" s="13">
        <f>N1338*N1339*N1340*N1341*N1342*N1343*N1344*N1345</f>
        <v>1.1425493327217449</v>
      </c>
      <c r="N1338" s="5">
        <v>1.0164</v>
      </c>
      <c r="O1338">
        <v>2.27</v>
      </c>
      <c r="P1338">
        <v>12.57</v>
      </c>
      <c r="Q1338">
        <v>1</v>
      </c>
      <c r="R1338" s="11">
        <v>15</v>
      </c>
      <c r="S1338" s="11">
        <v>1.3259668508287297</v>
      </c>
      <c r="T1338" s="12">
        <v>2</v>
      </c>
      <c r="U1338">
        <v>0</v>
      </c>
      <c r="V1338" s="6">
        <v>0</v>
      </c>
      <c r="W1338" s="6">
        <v>0</v>
      </c>
      <c r="X1338">
        <v>0</v>
      </c>
      <c r="Y1338">
        <f>VLOOKUP(C1338,Sheet1!$A$1:$H$52,8, FALSE)</f>
        <v>18.333333333333332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1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1</v>
      </c>
      <c r="CY1338">
        <v>0</v>
      </c>
      <c r="CZ1338">
        <v>0</v>
      </c>
      <c r="DA1338">
        <v>0</v>
      </c>
    </row>
    <row r="1339" spans="1:105" ht="15" x14ac:dyDescent="0.25">
      <c r="A1339">
        <v>2011</v>
      </c>
      <c r="B1339">
        <v>53</v>
      </c>
      <c r="C1339" t="s">
        <v>44</v>
      </c>
      <c r="D1339" s="2">
        <v>7.4</v>
      </c>
      <c r="E1339" s="4">
        <v>31.718360000000001</v>
      </c>
      <c r="F1339">
        <v>1</v>
      </c>
      <c r="G1339" s="4">
        <v>9.9897027470000008</v>
      </c>
      <c r="H1339">
        <v>6826627</v>
      </c>
      <c r="I1339">
        <v>44676</v>
      </c>
      <c r="J1339">
        <f t="shared" si="43"/>
        <v>50220.911047497713</v>
      </c>
      <c r="K1339" s="3">
        <v>6.78</v>
      </c>
      <c r="L1339" s="8">
        <f t="shared" si="44"/>
        <v>7.6214920069396213</v>
      </c>
      <c r="M1339" s="13">
        <f>N1339*N1340*N1341*N1342*N1343*N1344*N1345</f>
        <v>1.1241138653303275</v>
      </c>
      <c r="N1339" s="5">
        <v>1.031568</v>
      </c>
      <c r="O1339">
        <v>2.39</v>
      </c>
      <c r="P1339">
        <v>18.350000000000001</v>
      </c>
      <c r="Q1339">
        <v>1</v>
      </c>
      <c r="R1339" s="11">
        <v>15</v>
      </c>
      <c r="S1339" s="11">
        <v>1.3259668508287297</v>
      </c>
      <c r="T1339" s="12">
        <v>2</v>
      </c>
      <c r="U1339">
        <v>0</v>
      </c>
      <c r="V1339" s="6">
        <v>0</v>
      </c>
      <c r="W1339" s="6">
        <v>0</v>
      </c>
      <c r="X1339">
        <v>0</v>
      </c>
      <c r="Y1339">
        <f>VLOOKUP(C1339,Sheet1!$A$1:$H$52,8, FALSE)</f>
        <v>18.333333333333332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1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1</v>
      </c>
      <c r="CY1339">
        <v>0</v>
      </c>
      <c r="CZ1339">
        <v>0</v>
      </c>
      <c r="DA1339">
        <v>0</v>
      </c>
    </row>
    <row r="1340" spans="1:105" ht="15" x14ac:dyDescent="0.25">
      <c r="A1340">
        <v>2012</v>
      </c>
      <c r="B1340">
        <v>53</v>
      </c>
      <c r="C1340" t="s">
        <v>44</v>
      </c>
      <c r="D1340" s="2">
        <v>6.2</v>
      </c>
      <c r="E1340" s="4">
        <v>31.409462000000001</v>
      </c>
      <c r="F1340">
        <v>1</v>
      </c>
      <c r="G1340" s="4">
        <v>9.8524050089999999</v>
      </c>
      <c r="H1340">
        <v>6897058</v>
      </c>
      <c r="I1340">
        <v>47739</v>
      </c>
      <c r="J1340">
        <f t="shared" si="43"/>
        <v>52021.846176892366</v>
      </c>
      <c r="K1340" s="3">
        <v>6.94</v>
      </c>
      <c r="L1340" s="8">
        <f t="shared" si="44"/>
        <v>7.5626136380660052</v>
      </c>
      <c r="M1340" s="13">
        <f>N1340*N1341*N1342*N1343*N1344*N1345</f>
        <v>1.0897137807011534</v>
      </c>
      <c r="N1340" s="5">
        <v>1.0206930000000001</v>
      </c>
      <c r="O1340">
        <v>2.38</v>
      </c>
      <c r="P1340">
        <v>21.03</v>
      </c>
      <c r="Q1340">
        <v>1</v>
      </c>
      <c r="R1340" s="11">
        <v>15</v>
      </c>
      <c r="S1340" s="11">
        <v>1.3259668508287297</v>
      </c>
      <c r="T1340" s="12">
        <v>2</v>
      </c>
      <c r="U1340">
        <v>0</v>
      </c>
      <c r="V1340" s="6">
        <v>0</v>
      </c>
      <c r="W1340" s="6">
        <v>0</v>
      </c>
      <c r="X1340">
        <v>0</v>
      </c>
      <c r="Y1340">
        <f>VLOOKUP(C1340,Sheet1!$A$1:$H$52,8, FALSE)</f>
        <v>18.333333333333332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1</v>
      </c>
      <c r="CY1340">
        <v>0</v>
      </c>
      <c r="CZ1340">
        <v>0</v>
      </c>
      <c r="DA1340">
        <v>0</v>
      </c>
    </row>
    <row r="1341" spans="1:105" ht="15" x14ac:dyDescent="0.25">
      <c r="A1341">
        <v>2013</v>
      </c>
      <c r="B1341">
        <v>53</v>
      </c>
      <c r="C1341" t="s">
        <v>44</v>
      </c>
      <c r="D1341" s="2">
        <v>11.7</v>
      </c>
      <c r="E1341" s="4">
        <v>34.244356000000003</v>
      </c>
      <c r="F1341">
        <v>1</v>
      </c>
      <c r="G1341" s="4">
        <v>10.43790875</v>
      </c>
      <c r="H1341">
        <v>6963985</v>
      </c>
      <c r="I1341">
        <v>48296</v>
      </c>
      <c r="J1341">
        <f t="shared" si="43"/>
        <v>51561.847443592647</v>
      </c>
      <c r="K1341" s="3">
        <v>7.09</v>
      </c>
      <c r="L1341" s="8">
        <f t="shared" si="44"/>
        <v>7.5694363586026148</v>
      </c>
      <c r="M1341" s="13">
        <f>N1341*N1342*N1343*N1344*N1345</f>
        <v>1.0676214892246283</v>
      </c>
      <c r="N1341" s="5">
        <v>1.014648</v>
      </c>
      <c r="O1341">
        <v>2.34</v>
      </c>
      <c r="P1341">
        <v>19.260000000000002</v>
      </c>
      <c r="Q1341">
        <v>1</v>
      </c>
      <c r="R1341" s="11">
        <v>15</v>
      </c>
      <c r="S1341" s="11">
        <v>1.3259668508287297</v>
      </c>
      <c r="T1341" s="12">
        <v>2</v>
      </c>
      <c r="U1341">
        <v>0</v>
      </c>
      <c r="V1341" s="6">
        <v>0</v>
      </c>
      <c r="W1341" s="6">
        <v>0</v>
      </c>
      <c r="X1341">
        <v>0</v>
      </c>
      <c r="Y1341">
        <f>VLOOKUP(C1341,Sheet1!$A$1:$H$52,8, FALSE)</f>
        <v>18.333333333333332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1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1</v>
      </c>
      <c r="CY1341">
        <v>0</v>
      </c>
      <c r="CZ1341">
        <v>0</v>
      </c>
      <c r="DA1341">
        <v>0</v>
      </c>
    </row>
    <row r="1342" spans="1:105" ht="15" x14ac:dyDescent="0.25">
      <c r="A1342">
        <v>2014</v>
      </c>
      <c r="B1342">
        <v>53</v>
      </c>
      <c r="C1342" t="s">
        <v>44</v>
      </c>
      <c r="D1342" s="2">
        <v>11.7</v>
      </c>
      <c r="E1342" s="4">
        <v>33.533883000000003</v>
      </c>
      <c r="F1342">
        <v>1</v>
      </c>
      <c r="G1342" s="4">
        <v>10.097027369999999</v>
      </c>
      <c r="H1342">
        <v>7054655</v>
      </c>
      <c r="I1342">
        <v>51502</v>
      </c>
      <c r="J1342">
        <f t="shared" si="43"/>
        <v>54190.854304198903</v>
      </c>
      <c r="K1342" s="3">
        <v>7.13</v>
      </c>
      <c r="L1342" s="8">
        <f t="shared" si="44"/>
        <v>7.5022482852886911</v>
      </c>
      <c r="M1342" s="13">
        <f>N1342*N1343*N1344*N1345</f>
        <v>1.052208735664613</v>
      </c>
      <c r="N1342" s="5">
        <v>1.016222</v>
      </c>
      <c r="O1342">
        <v>2.37</v>
      </c>
      <c r="P1342">
        <v>18.3</v>
      </c>
      <c r="Q1342">
        <v>1</v>
      </c>
      <c r="R1342" s="11">
        <v>15</v>
      </c>
      <c r="S1342" s="11">
        <v>1.3259668508287297</v>
      </c>
      <c r="T1342" s="12">
        <v>2</v>
      </c>
      <c r="U1342">
        <v>0</v>
      </c>
      <c r="V1342" s="6">
        <v>0</v>
      </c>
      <c r="W1342" s="6">
        <v>0</v>
      </c>
      <c r="X1342">
        <v>0</v>
      </c>
      <c r="Y1342">
        <f>VLOOKUP(C1342,Sheet1!$A$1:$H$52,8, FALSE)</f>
        <v>18.333333333333332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1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1</v>
      </c>
      <c r="CY1342">
        <v>0</v>
      </c>
      <c r="CZ1342">
        <v>0</v>
      </c>
      <c r="DA1342">
        <v>0</v>
      </c>
    </row>
    <row r="1343" spans="1:105" ht="15" x14ac:dyDescent="0.25">
      <c r="A1343">
        <v>2015</v>
      </c>
      <c r="B1343">
        <v>53</v>
      </c>
      <c r="C1343" t="s">
        <v>44</v>
      </c>
      <c r="D1343" s="2">
        <v>10.9</v>
      </c>
      <c r="E1343" s="4">
        <v>34.784590999999999</v>
      </c>
      <c r="F1343">
        <v>1</v>
      </c>
      <c r="G1343" s="4">
        <v>10.198546840000001</v>
      </c>
      <c r="H1343">
        <v>7163657</v>
      </c>
      <c r="I1343">
        <v>53870</v>
      </c>
      <c r="J1343">
        <f t="shared" si="43"/>
        <v>55777.659399474425</v>
      </c>
      <c r="K1343" s="3">
        <v>7.4</v>
      </c>
      <c r="L1343" s="8">
        <f t="shared" si="44"/>
        <v>7.6620508549491513</v>
      </c>
      <c r="M1343" s="13">
        <f>N1343*N1344*N1345</f>
        <v>1.0354122776958312</v>
      </c>
      <c r="N1343" s="5">
        <v>1.0011859999999999</v>
      </c>
      <c r="O1343">
        <v>2.2200000000000002</v>
      </c>
      <c r="P1343">
        <v>9.89</v>
      </c>
      <c r="Q1343">
        <v>1</v>
      </c>
      <c r="R1343" s="11">
        <v>15</v>
      </c>
      <c r="S1343" s="11">
        <v>1.3259668508287297</v>
      </c>
      <c r="T1343" s="12">
        <v>2</v>
      </c>
      <c r="U1343">
        <v>0</v>
      </c>
      <c r="V1343" s="6">
        <v>0</v>
      </c>
      <c r="W1343" s="6">
        <v>0</v>
      </c>
      <c r="X1343">
        <v>0</v>
      </c>
      <c r="Y1343">
        <f>VLOOKUP(C1343,Sheet1!$A$1:$H$52,8, FALSE)</f>
        <v>18.333333333333332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1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1</v>
      </c>
      <c r="CY1343">
        <v>0</v>
      </c>
      <c r="CZ1343">
        <v>0</v>
      </c>
      <c r="DA1343">
        <v>0</v>
      </c>
    </row>
    <row r="1344" spans="1:105" ht="15" x14ac:dyDescent="0.25">
      <c r="A1344">
        <v>2016</v>
      </c>
      <c r="B1344">
        <v>53</v>
      </c>
      <c r="C1344" t="s">
        <v>44</v>
      </c>
      <c r="D1344" s="2">
        <v>9.6</v>
      </c>
      <c r="E1344" s="4">
        <v>34.926239000000002</v>
      </c>
      <c r="F1344">
        <v>1</v>
      </c>
      <c r="G1344" s="4">
        <v>10.752991740000001</v>
      </c>
      <c r="H1344">
        <v>7294771</v>
      </c>
      <c r="I1344">
        <v>55802</v>
      </c>
      <c r="J1344">
        <f t="shared" si="43"/>
        <v>57709.632296079639</v>
      </c>
      <c r="K1344" s="3">
        <v>7.68</v>
      </c>
      <c r="L1344" s="8">
        <f t="shared" si="44"/>
        <v>7.94254643263488</v>
      </c>
      <c r="M1344" s="13">
        <f>N1344*N1345</f>
        <v>1.0341857334160001</v>
      </c>
      <c r="N1344" s="5">
        <v>1.012616</v>
      </c>
      <c r="O1344">
        <v>2.11</v>
      </c>
      <c r="P1344">
        <v>8.4499999999999993</v>
      </c>
      <c r="Q1344">
        <v>1</v>
      </c>
      <c r="R1344" s="11">
        <v>15</v>
      </c>
      <c r="S1344" s="11">
        <v>1.3259668508287297</v>
      </c>
      <c r="T1344" s="12">
        <v>2</v>
      </c>
      <c r="U1344">
        <v>0</v>
      </c>
      <c r="V1344" s="6">
        <v>0</v>
      </c>
      <c r="W1344" s="6">
        <v>0</v>
      </c>
      <c r="X1344">
        <v>0</v>
      </c>
      <c r="Y1344">
        <f>VLOOKUP(C1344,Sheet1!$A$1:$H$52,8, FALSE)</f>
        <v>18.333333333333332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1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1</v>
      </c>
      <c r="CY1344">
        <v>0</v>
      </c>
      <c r="CZ1344">
        <v>0</v>
      </c>
      <c r="DA1344">
        <v>0</v>
      </c>
    </row>
    <row r="1345" spans="1:105" ht="15" x14ac:dyDescent="0.25">
      <c r="A1345">
        <v>2017</v>
      </c>
      <c r="B1345">
        <v>53</v>
      </c>
      <c r="C1345" t="s">
        <v>44</v>
      </c>
      <c r="D1345" s="2">
        <v>10.4</v>
      </c>
      <c r="E1345" s="4">
        <v>34.897162999999999</v>
      </c>
      <c r="F1345">
        <v>1</v>
      </c>
      <c r="G1345" s="4">
        <v>10.603727490000001</v>
      </c>
      <c r="H1345">
        <v>7423362</v>
      </c>
      <c r="I1345">
        <v>58437</v>
      </c>
      <c r="J1345">
        <f t="shared" si="43"/>
        <v>59681.766537000003</v>
      </c>
      <c r="K1345" s="3">
        <v>7.94</v>
      </c>
      <c r="L1345" s="8">
        <f t="shared" si="44"/>
        <v>8.1091299400000008</v>
      </c>
      <c r="M1345" s="13">
        <f>N1345</f>
        <v>1.021301</v>
      </c>
      <c r="N1345" s="5">
        <v>1.021301</v>
      </c>
      <c r="O1345">
        <v>2.06</v>
      </c>
      <c r="P1345">
        <v>11</v>
      </c>
      <c r="Q1345">
        <v>1</v>
      </c>
      <c r="R1345" s="11">
        <v>15</v>
      </c>
      <c r="S1345" s="11">
        <v>1.3259668508287297</v>
      </c>
      <c r="T1345" s="12">
        <v>2</v>
      </c>
      <c r="U1345">
        <v>0</v>
      </c>
      <c r="V1345" s="6">
        <v>0</v>
      </c>
      <c r="W1345" s="6">
        <v>0</v>
      </c>
      <c r="X1345">
        <v>0</v>
      </c>
      <c r="Y1345">
        <f>VLOOKUP(C1345,Sheet1!$A$1:$H$52,8, FALSE)</f>
        <v>18.333333333333332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1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1</v>
      </c>
      <c r="CY1345">
        <v>0</v>
      </c>
      <c r="CZ1345">
        <v>0</v>
      </c>
      <c r="DA1345">
        <v>0</v>
      </c>
    </row>
    <row r="1346" spans="1:105" ht="15" x14ac:dyDescent="0.25">
      <c r="A1346">
        <v>1990</v>
      </c>
      <c r="B1346">
        <v>54</v>
      </c>
      <c r="C1346" t="s">
        <v>45</v>
      </c>
      <c r="D1346" s="2">
        <v>71</v>
      </c>
      <c r="E1346" s="4">
        <v>84.117293000000004</v>
      </c>
      <c r="F1346">
        <v>0</v>
      </c>
      <c r="G1346" s="4">
        <v>57.64155117</v>
      </c>
      <c r="H1346">
        <v>1792548</v>
      </c>
      <c r="I1346">
        <v>14608</v>
      </c>
      <c r="J1346">
        <f t="shared" ref="J1346:J1409" si="45">I1346*M1346</f>
        <v>27405.060519322327</v>
      </c>
      <c r="K1346" s="3">
        <v>4.7300000000000004</v>
      </c>
      <c r="L1346" s="8">
        <f t="shared" ref="L1346:L1409" si="46">K1346*M1346</f>
        <v>8.873626523575755</v>
      </c>
      <c r="M1346" s="13">
        <f>N1346*N1347*N1348*N1349*N1350*N1351*N1352*N1353*N1354*N1355*N1356*N1357*N1358*N1359*N1360*N1361*N1362*N1363*N1364*N1365*N1366*N1367*N1368*N1369*N1370*N1371*N1372*N1373</f>
        <v>1.8760309775001593</v>
      </c>
      <c r="N1346" s="5">
        <v>1</v>
      </c>
      <c r="O1346">
        <v>1.4550000000000001</v>
      </c>
      <c r="P1346">
        <v>3.319</v>
      </c>
      <c r="Q1346">
        <v>0</v>
      </c>
      <c r="R1346" s="11">
        <v>0</v>
      </c>
      <c r="S1346" s="11">
        <v>0</v>
      </c>
      <c r="T1346" s="9">
        <v>0</v>
      </c>
      <c r="U1346">
        <v>0</v>
      </c>
      <c r="V1346" s="6">
        <v>0</v>
      </c>
      <c r="W1346" s="6">
        <v>0</v>
      </c>
      <c r="X1346">
        <v>0</v>
      </c>
      <c r="Y1346">
        <f>VLOOKUP(C1346,Sheet1!$A$1:$H$52,8, FALSE)</f>
        <v>6.666666666666667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v>1</v>
      </c>
      <c r="CZ1346">
        <v>0</v>
      </c>
      <c r="DA1346">
        <v>0</v>
      </c>
    </row>
    <row r="1347" spans="1:105" ht="15" x14ac:dyDescent="0.25">
      <c r="A1347">
        <v>1991</v>
      </c>
      <c r="B1347">
        <v>54</v>
      </c>
      <c r="C1347" t="s">
        <v>45</v>
      </c>
      <c r="D1347" s="2">
        <v>66</v>
      </c>
      <c r="E1347" s="4">
        <v>84.199620999999993</v>
      </c>
      <c r="F1347">
        <v>0</v>
      </c>
      <c r="G1347" s="4">
        <v>53.191226460000003</v>
      </c>
      <c r="H1347">
        <v>1798735</v>
      </c>
      <c r="I1347">
        <v>15182</v>
      </c>
      <c r="J1347">
        <f t="shared" si="45"/>
        <v>28481.902300407419</v>
      </c>
      <c r="K1347" s="3">
        <v>4.84</v>
      </c>
      <c r="L1347" s="8">
        <f t="shared" si="46"/>
        <v>9.079989931100771</v>
      </c>
      <c r="M1347" s="14">
        <f>N1347*N1348*N1349*N1350*N1351*N1352*N1353*N1354*N1355*N1356*N1357*N1358*N1359*N1360*N1361*N1362*N1363*N1364*N1365*N1366*N1367*N1368*N1369*N1370*N1371*N1372*N1373</f>
        <v>1.8760309775001593</v>
      </c>
      <c r="N1347" s="5">
        <v>1.0423500000000001</v>
      </c>
      <c r="O1347">
        <v>1.4470000000000001</v>
      </c>
      <c r="P1347">
        <v>2.4649999999999999</v>
      </c>
      <c r="Q1347">
        <v>0</v>
      </c>
      <c r="R1347" s="11">
        <v>0</v>
      </c>
      <c r="S1347" s="11">
        <v>0</v>
      </c>
      <c r="T1347" s="9">
        <v>0</v>
      </c>
      <c r="U1347">
        <v>0</v>
      </c>
      <c r="V1347" s="6">
        <v>0</v>
      </c>
      <c r="W1347" s="6">
        <v>0</v>
      </c>
      <c r="X1347">
        <v>0</v>
      </c>
      <c r="Y1347">
        <f>VLOOKUP(C1347,Sheet1!$A$1:$H$52,8, FALSE)</f>
        <v>6.666666666666667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v>1</v>
      </c>
      <c r="CZ1347">
        <v>0</v>
      </c>
      <c r="DA1347">
        <v>0</v>
      </c>
    </row>
    <row r="1348" spans="1:105" ht="15" x14ac:dyDescent="0.25">
      <c r="A1348">
        <v>1992</v>
      </c>
      <c r="B1348">
        <v>54</v>
      </c>
      <c r="C1348" t="s">
        <v>45</v>
      </c>
      <c r="D1348" s="2">
        <v>67.900000000000006</v>
      </c>
      <c r="E1348" s="4">
        <v>83.352912000000003</v>
      </c>
      <c r="F1348">
        <v>0</v>
      </c>
      <c r="G1348" s="4">
        <v>53.866842419999998</v>
      </c>
      <c r="H1348">
        <v>1806451</v>
      </c>
      <c r="I1348">
        <v>16277</v>
      </c>
      <c r="J1348">
        <f t="shared" si="45"/>
        <v>29295.492129102604</v>
      </c>
      <c r="K1348" s="3">
        <v>5.05</v>
      </c>
      <c r="L1348" s="8">
        <f t="shared" si="46"/>
        <v>9.0890357714547001</v>
      </c>
      <c r="M1348" s="13">
        <f>N1348*N1349*N1350*N1351*N1352*N1353*N1354*N1355*N1356*N1357*N1358*N1359*N1360*N1361*N1362*N1363*N1364*N1365*N1366*N1367*N1368*N1369*N1370*N1371*N1372*N1373</f>
        <v>1.799809063654396</v>
      </c>
      <c r="N1348" s="5">
        <v>1.0302880000000001</v>
      </c>
      <c r="O1348">
        <v>1.4119999999999999</v>
      </c>
      <c r="P1348">
        <v>2.4750000000000001</v>
      </c>
      <c r="Q1348">
        <v>0</v>
      </c>
      <c r="R1348" s="11">
        <v>0</v>
      </c>
      <c r="S1348" s="11">
        <v>0</v>
      </c>
      <c r="T1348" s="9">
        <v>0</v>
      </c>
      <c r="U1348">
        <v>0</v>
      </c>
      <c r="V1348" s="6">
        <v>0</v>
      </c>
      <c r="W1348" s="6">
        <v>0</v>
      </c>
      <c r="X1348">
        <v>0</v>
      </c>
      <c r="Y1348">
        <f>VLOOKUP(C1348,Sheet1!$A$1:$H$52,8, FALSE)</f>
        <v>6.666666666666667</v>
      </c>
      <c r="Z1348">
        <v>0</v>
      </c>
      <c r="AA1348">
        <v>0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v>1</v>
      </c>
      <c r="CZ1348">
        <v>0</v>
      </c>
      <c r="DA1348">
        <v>0</v>
      </c>
    </row>
    <row r="1349" spans="1:105" ht="15" x14ac:dyDescent="0.25">
      <c r="A1349">
        <v>1993</v>
      </c>
      <c r="B1349">
        <v>54</v>
      </c>
      <c r="C1349" t="s">
        <v>45</v>
      </c>
      <c r="D1349" s="2">
        <v>67.7</v>
      </c>
      <c r="E1349" s="4">
        <v>83.233530000000002</v>
      </c>
      <c r="F1349">
        <v>0</v>
      </c>
      <c r="G1349" s="4">
        <v>54.106464580000001</v>
      </c>
      <c r="H1349">
        <v>1817539</v>
      </c>
      <c r="I1349">
        <v>16780</v>
      </c>
      <c r="J1349">
        <f t="shared" si="45"/>
        <v>29312.965004077261</v>
      </c>
      <c r="K1349" s="3">
        <v>5.22</v>
      </c>
      <c r="L1349" s="8">
        <f t="shared" si="46"/>
        <v>9.1188127128297563</v>
      </c>
      <c r="M1349" s="13">
        <f>N1349*N1350*N1351*N1352*N1353*N1354*N1355*N1356*N1357*N1358*N1359*N1360*N1361*N1362*N1363*N1364*N1365*N1366*N1367*N1368*N1369*N1370*N1371*N1372*N1373</f>
        <v>1.7468989871321372</v>
      </c>
      <c r="N1349" s="5">
        <v>1.029517</v>
      </c>
      <c r="O1349">
        <v>1.385</v>
      </c>
      <c r="P1349">
        <v>2.3620000000000001</v>
      </c>
      <c r="Q1349">
        <v>0</v>
      </c>
      <c r="R1349" s="11">
        <v>0</v>
      </c>
      <c r="S1349" s="11">
        <v>0</v>
      </c>
      <c r="T1349" s="9">
        <v>0</v>
      </c>
      <c r="U1349">
        <v>0</v>
      </c>
      <c r="V1349" s="6">
        <v>0</v>
      </c>
      <c r="W1349" s="6">
        <v>0</v>
      </c>
      <c r="X1349">
        <v>0</v>
      </c>
      <c r="Y1349">
        <f>VLOOKUP(C1349,Sheet1!$A$1:$H$52,8, FALSE)</f>
        <v>6.666666666666667</v>
      </c>
      <c r="Z1349">
        <v>0</v>
      </c>
      <c r="AA1349">
        <v>0</v>
      </c>
      <c r="AB1349">
        <v>0</v>
      </c>
      <c r="AC1349">
        <v>1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v>1</v>
      </c>
      <c r="CZ1349">
        <v>0</v>
      </c>
      <c r="DA1349">
        <v>0</v>
      </c>
    </row>
    <row r="1350" spans="1:105" ht="15" x14ac:dyDescent="0.25">
      <c r="A1350">
        <v>1994</v>
      </c>
      <c r="B1350">
        <v>54</v>
      </c>
      <c r="C1350" t="s">
        <v>45</v>
      </c>
      <c r="D1350" s="2">
        <v>73.900000000000006</v>
      </c>
      <c r="E1350" s="4">
        <v>83.268553999999995</v>
      </c>
      <c r="F1350">
        <v>0</v>
      </c>
      <c r="G1350" s="4">
        <v>58.176124110000003</v>
      </c>
      <c r="H1350">
        <v>1820421</v>
      </c>
      <c r="I1350">
        <v>17480</v>
      </c>
      <c r="J1350">
        <f t="shared" si="45"/>
        <v>29660.310898285086</v>
      </c>
      <c r="K1350" s="3">
        <v>5.25</v>
      </c>
      <c r="L1350" s="8">
        <f t="shared" si="46"/>
        <v>8.9082741542332222</v>
      </c>
      <c r="M1350" s="13">
        <f>N1350*N1351*N1352*N1353*N1354*N1355*N1356*N1357*N1358*N1359*N1360*N1361*N1362*N1363*N1364*N1365*N1366*N1367*N1368*N1369*N1370*N1371*N1372*N1373</f>
        <v>1.6968141246158517</v>
      </c>
      <c r="N1350" s="5">
        <v>1.0260739999999999</v>
      </c>
      <c r="O1350">
        <v>1.355</v>
      </c>
      <c r="P1350">
        <v>2.4089999999999998</v>
      </c>
      <c r="Q1350">
        <v>0</v>
      </c>
      <c r="R1350" s="11">
        <v>0</v>
      </c>
      <c r="S1350" s="11">
        <v>0</v>
      </c>
      <c r="T1350" s="9">
        <v>0</v>
      </c>
      <c r="U1350">
        <v>0</v>
      </c>
      <c r="V1350" s="6">
        <v>0</v>
      </c>
      <c r="W1350" s="6">
        <v>0</v>
      </c>
      <c r="X1350">
        <v>0</v>
      </c>
      <c r="Y1350">
        <f>VLOOKUP(C1350,Sheet1!$A$1:$H$52,8, FALSE)</f>
        <v>6.666666666666667</v>
      </c>
      <c r="Z1350">
        <v>0</v>
      </c>
      <c r="AA1350">
        <v>0</v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v>1</v>
      </c>
      <c r="CZ1350">
        <v>0</v>
      </c>
      <c r="DA1350">
        <v>0</v>
      </c>
    </row>
    <row r="1351" spans="1:105" ht="15" x14ac:dyDescent="0.25">
      <c r="A1351">
        <v>1995</v>
      </c>
      <c r="B1351">
        <v>54</v>
      </c>
      <c r="C1351" t="s">
        <v>45</v>
      </c>
      <c r="D1351" s="2">
        <v>73.599999999999994</v>
      </c>
      <c r="E1351" s="4">
        <v>83.123470999999995</v>
      </c>
      <c r="F1351">
        <v>0</v>
      </c>
      <c r="G1351" s="4">
        <v>57.206948740000001</v>
      </c>
      <c r="H1351">
        <v>1823700</v>
      </c>
      <c r="I1351">
        <v>18037</v>
      </c>
      <c r="J1351">
        <f t="shared" si="45"/>
        <v>29827.708689330513</v>
      </c>
      <c r="K1351" s="3">
        <v>5.34</v>
      </c>
      <c r="L1351" s="8">
        <f t="shared" si="46"/>
        <v>8.8307348450975738</v>
      </c>
      <c r="M1351" s="13">
        <f>N1351*N1352*N1353*N1354*N1355*N1356*N1357*N1358*N1359*N1360*N1361*N1362*N1363*N1364*N1365*N1366*N1367*N1368*N1369*N1370*N1371*N1372*N1373</f>
        <v>1.6536956638759501</v>
      </c>
      <c r="N1351" s="5">
        <v>1.028054</v>
      </c>
      <c r="O1351">
        <v>1.3180000000000001</v>
      </c>
      <c r="P1351">
        <v>2.5859999999999999</v>
      </c>
      <c r="Q1351">
        <v>0</v>
      </c>
      <c r="R1351" s="11">
        <v>0</v>
      </c>
      <c r="S1351" s="11">
        <v>0</v>
      </c>
      <c r="T1351" s="9">
        <v>0</v>
      </c>
      <c r="U1351">
        <v>0</v>
      </c>
      <c r="V1351" s="6">
        <v>0</v>
      </c>
      <c r="W1351" s="6">
        <v>0</v>
      </c>
      <c r="X1351">
        <v>0</v>
      </c>
      <c r="Y1351">
        <f>VLOOKUP(C1351,Sheet1!$A$1:$H$52,8, FALSE)</f>
        <v>6.666666666666667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1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v>1</v>
      </c>
      <c r="CZ1351">
        <v>0</v>
      </c>
      <c r="DA1351">
        <v>0</v>
      </c>
    </row>
    <row r="1352" spans="1:105" ht="15" x14ac:dyDescent="0.25">
      <c r="A1352">
        <v>1996</v>
      </c>
      <c r="B1352">
        <v>54</v>
      </c>
      <c r="C1352" t="s">
        <v>45</v>
      </c>
      <c r="D1352" s="2">
        <v>78.8</v>
      </c>
      <c r="E1352" s="4">
        <v>83.201381999999995</v>
      </c>
      <c r="F1352">
        <v>0</v>
      </c>
      <c r="G1352" s="4">
        <v>58.681939560000004</v>
      </c>
      <c r="H1352">
        <v>1822808</v>
      </c>
      <c r="I1352">
        <v>18767</v>
      </c>
      <c r="J1352">
        <f t="shared" si="45"/>
        <v>30188.01203434834</v>
      </c>
      <c r="K1352" s="3">
        <v>5.21</v>
      </c>
      <c r="L1352" s="8">
        <f t="shared" si="46"/>
        <v>8.3806438268745591</v>
      </c>
      <c r="M1352" s="13">
        <f>N1352*N1353*N1354*N1355*N1356*N1357*N1358*N1359*N1360*N1361*N1362*N1363*N1364*N1365*N1366*N1367*N1368*N1369*N1370*N1371*N1372*N1373</f>
        <v>1.6085688727206446</v>
      </c>
      <c r="N1352" s="5">
        <v>1.029312</v>
      </c>
      <c r="O1352">
        <v>1.2889999999999999</v>
      </c>
      <c r="P1352">
        <v>3.0339999999999998</v>
      </c>
      <c r="Q1352">
        <v>0</v>
      </c>
      <c r="R1352" s="11">
        <v>0</v>
      </c>
      <c r="S1352" s="11">
        <v>0</v>
      </c>
      <c r="T1352" s="9">
        <v>0</v>
      </c>
      <c r="U1352">
        <v>0</v>
      </c>
      <c r="V1352" s="6">
        <v>0</v>
      </c>
      <c r="W1352" s="6">
        <v>0</v>
      </c>
      <c r="X1352">
        <v>0</v>
      </c>
      <c r="Y1352">
        <f>VLOOKUP(C1352,Sheet1!$A$1:$H$52,8, FALSE)</f>
        <v>6.666666666666667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1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v>1</v>
      </c>
      <c r="CZ1352">
        <v>0</v>
      </c>
      <c r="DA1352">
        <v>0</v>
      </c>
    </row>
    <row r="1353" spans="1:105" ht="15" x14ac:dyDescent="0.25">
      <c r="A1353">
        <v>1997</v>
      </c>
      <c r="B1353">
        <v>54</v>
      </c>
      <c r="C1353" t="s">
        <v>45</v>
      </c>
      <c r="D1353" s="2">
        <v>82.8</v>
      </c>
      <c r="E1353" s="4">
        <v>83.463853999999998</v>
      </c>
      <c r="F1353">
        <v>0</v>
      </c>
      <c r="G1353" s="4">
        <v>60.774396070000002</v>
      </c>
      <c r="H1353">
        <v>1819113</v>
      </c>
      <c r="I1353">
        <v>19587</v>
      </c>
      <c r="J1353">
        <f t="shared" si="45"/>
        <v>30609.80393697854</v>
      </c>
      <c r="K1353" s="3">
        <v>5.0199999999999996</v>
      </c>
      <c r="L1353" s="8">
        <f t="shared" si="46"/>
        <v>7.8450613041115158</v>
      </c>
      <c r="M1353" s="13">
        <f>N1353*N1354*N1355*N1356*N1357*N1358*N1359*N1360*N1361*N1362*N1363*N1364*N1365*N1366*N1367*N1368*N1369*N1370*N1371*N1372*N1373</f>
        <v>1.5627612159584694</v>
      </c>
      <c r="N1353" s="5">
        <v>1.023377</v>
      </c>
      <c r="O1353">
        <v>1.2729999999999999</v>
      </c>
      <c r="P1353">
        <v>2.7879999999999998</v>
      </c>
      <c r="Q1353">
        <v>0</v>
      </c>
      <c r="R1353" s="11">
        <v>0</v>
      </c>
      <c r="S1353" s="11">
        <v>0</v>
      </c>
      <c r="T1353" s="9">
        <v>0</v>
      </c>
      <c r="U1353">
        <v>0</v>
      </c>
      <c r="V1353" s="6">
        <v>0</v>
      </c>
      <c r="W1353" s="6">
        <v>0</v>
      </c>
      <c r="X1353">
        <v>0</v>
      </c>
      <c r="Y1353">
        <f>VLOOKUP(C1353,Sheet1!$A$1:$H$52,8, FALSE)</f>
        <v>6.666666666666667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1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v>1</v>
      </c>
      <c r="CZ1353">
        <v>0</v>
      </c>
      <c r="DA1353">
        <v>0</v>
      </c>
    </row>
    <row r="1354" spans="1:105" ht="15" x14ac:dyDescent="0.25">
      <c r="A1354">
        <v>1998</v>
      </c>
      <c r="B1354">
        <v>54</v>
      </c>
      <c r="C1354" t="s">
        <v>45</v>
      </c>
      <c r="D1354" s="2">
        <v>83.8</v>
      </c>
      <c r="E1354" s="4">
        <v>83.816677999999996</v>
      </c>
      <c r="F1354">
        <v>0</v>
      </c>
      <c r="G1354" s="4">
        <v>62.750629680000003</v>
      </c>
      <c r="H1354">
        <v>1815609</v>
      </c>
      <c r="I1354">
        <v>20453</v>
      </c>
      <c r="J1354">
        <f t="shared" si="45"/>
        <v>31233.020822237126</v>
      </c>
      <c r="K1354" s="3">
        <v>5.07</v>
      </c>
      <c r="L1354" s="8">
        <f t="shared" si="46"/>
        <v>7.7422097280957436</v>
      </c>
      <c r="M1354" s="13">
        <f>N1354*N1355*N1356*N1357*N1358*N1359*N1360*N1361*N1362*N1363*N1364*N1365*N1366*N1367*N1368*N1369*N1370*N1371*N1372*N1373</f>
        <v>1.5270630627407777</v>
      </c>
      <c r="N1354" s="5">
        <v>1.015523</v>
      </c>
      <c r="O1354">
        <v>1.252</v>
      </c>
      <c r="P1354">
        <v>2.0790000000000002</v>
      </c>
      <c r="Q1354">
        <v>0</v>
      </c>
      <c r="R1354" s="11">
        <v>0</v>
      </c>
      <c r="S1354" s="11">
        <v>0</v>
      </c>
      <c r="T1354" s="9">
        <v>0</v>
      </c>
      <c r="U1354">
        <v>0</v>
      </c>
      <c r="V1354" s="6">
        <v>0</v>
      </c>
      <c r="W1354" s="6">
        <v>0</v>
      </c>
      <c r="X1354">
        <v>0</v>
      </c>
      <c r="Y1354">
        <f>VLOOKUP(C1354,Sheet1!$A$1:$H$52,8, FALSE)</f>
        <v>6.666666666666667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v>1</v>
      </c>
      <c r="CZ1354">
        <v>0</v>
      </c>
      <c r="DA1354">
        <v>0</v>
      </c>
    </row>
    <row r="1355" spans="1:105" ht="15" x14ac:dyDescent="0.25">
      <c r="A1355">
        <v>1999</v>
      </c>
      <c r="B1355">
        <v>54</v>
      </c>
      <c r="C1355" t="s">
        <v>45</v>
      </c>
      <c r="D1355" s="2">
        <v>86.5</v>
      </c>
      <c r="E1355" s="4">
        <v>84.428889999999996</v>
      </c>
      <c r="F1355">
        <v>0</v>
      </c>
      <c r="G1355" s="4">
        <v>63.349624400000003</v>
      </c>
      <c r="H1355">
        <v>1811799</v>
      </c>
      <c r="I1355">
        <v>21057</v>
      </c>
      <c r="J1355">
        <f t="shared" si="45"/>
        <v>31663.848984348537</v>
      </c>
      <c r="K1355" s="3">
        <v>5.09</v>
      </c>
      <c r="L1355" s="8">
        <f t="shared" si="46"/>
        <v>7.6539388958699748</v>
      </c>
      <c r="M1355" s="13">
        <f>N1355*N1356*N1357*N1358*N1359*N1360*N1361*N1362*N1363*N1364*N1365*N1366*N1367*N1368*N1369*N1370*N1371*N1372*N1373</f>
        <v>1.5037208046895825</v>
      </c>
      <c r="N1355" s="5">
        <v>1.0218799999999999</v>
      </c>
      <c r="O1355">
        <v>1.216</v>
      </c>
      <c r="P1355">
        <v>2.4359999999999999</v>
      </c>
      <c r="Q1355">
        <v>0</v>
      </c>
      <c r="R1355" s="11">
        <v>0</v>
      </c>
      <c r="S1355" s="11">
        <v>0</v>
      </c>
      <c r="T1355" s="9">
        <v>0</v>
      </c>
      <c r="U1355">
        <v>0</v>
      </c>
      <c r="V1355" s="6">
        <v>0</v>
      </c>
      <c r="W1355" s="6">
        <v>0</v>
      </c>
      <c r="X1355">
        <v>0</v>
      </c>
      <c r="Y1355">
        <f>VLOOKUP(C1355,Sheet1!$A$1:$H$52,8, FALSE)</f>
        <v>6.666666666666667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v>1</v>
      </c>
      <c r="CZ1355">
        <v>0</v>
      </c>
      <c r="DA1355">
        <v>0</v>
      </c>
    </row>
    <row r="1356" spans="1:105" ht="15" x14ac:dyDescent="0.25">
      <c r="A1356">
        <v>2000</v>
      </c>
      <c r="B1356">
        <v>54</v>
      </c>
      <c r="C1356" t="s">
        <v>45</v>
      </c>
      <c r="D1356" s="2">
        <v>85.2</v>
      </c>
      <c r="E1356" s="4">
        <v>84.057100000000005</v>
      </c>
      <c r="F1356">
        <v>0</v>
      </c>
      <c r="G1356" s="4">
        <v>63.246896880000001</v>
      </c>
      <c r="H1356">
        <v>1807021</v>
      </c>
      <c r="I1356">
        <v>22331</v>
      </c>
      <c r="J1356">
        <f t="shared" si="45"/>
        <v>32860.599375193829</v>
      </c>
      <c r="K1356" s="3">
        <v>5.07</v>
      </c>
      <c r="L1356" s="8">
        <f t="shared" si="46"/>
        <v>7.4606259832624033</v>
      </c>
      <c r="M1356" s="13">
        <f>N1356*N1357*N1358*N1359*N1360*N1361*N1362*N1363*N1364*N1365*N1366*N1367*N1368*N1369*N1370*N1371*N1372*N1373</f>
        <v>1.4715238625764109</v>
      </c>
      <c r="N1356" s="5">
        <v>1.0337689999999999</v>
      </c>
      <c r="O1356">
        <v>1.2</v>
      </c>
      <c r="P1356">
        <v>4.2939999999999996</v>
      </c>
      <c r="Q1356">
        <v>0</v>
      </c>
      <c r="R1356" s="11">
        <v>0</v>
      </c>
      <c r="S1356" s="11">
        <v>0</v>
      </c>
      <c r="T1356" s="9">
        <v>0</v>
      </c>
      <c r="U1356">
        <v>0</v>
      </c>
      <c r="V1356" s="6">
        <v>0</v>
      </c>
      <c r="W1356" s="6">
        <v>0</v>
      </c>
      <c r="X1356">
        <v>0</v>
      </c>
      <c r="Y1356">
        <f>VLOOKUP(C1356,Sheet1!$A$1:$H$52,8, FALSE)</f>
        <v>6.666666666666667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1</v>
      </c>
      <c r="CZ1356">
        <v>0</v>
      </c>
      <c r="DA1356">
        <v>0</v>
      </c>
    </row>
    <row r="1357" spans="1:105" ht="15" x14ac:dyDescent="0.25">
      <c r="A1357">
        <v>2001</v>
      </c>
      <c r="B1357">
        <v>54</v>
      </c>
      <c r="C1357" t="s">
        <v>45</v>
      </c>
      <c r="D1357" s="2">
        <v>75.599999999999994</v>
      </c>
      <c r="E1357" s="4">
        <v>82.908647999999999</v>
      </c>
      <c r="F1357">
        <v>0</v>
      </c>
      <c r="G1357" s="4">
        <v>57.555174319999999</v>
      </c>
      <c r="H1357">
        <v>1801481</v>
      </c>
      <c r="I1357">
        <v>23749</v>
      </c>
      <c r="J1357">
        <f t="shared" si="45"/>
        <v>33805.63763502986</v>
      </c>
      <c r="K1357" s="3">
        <v>5.07</v>
      </c>
      <c r="L1357" s="8">
        <f t="shared" si="46"/>
        <v>7.2169178832625125</v>
      </c>
      <c r="M1357" s="13">
        <f>N1357*N1358*N1359*N1360*N1361*N1362*N1363*N1364*N1365*N1366*N1367*N1368*N1369*N1370*N1371*N1372*N1373</f>
        <v>1.423455203799312</v>
      </c>
      <c r="N1357" s="5">
        <v>1.028262</v>
      </c>
      <c r="O1357">
        <v>1.232</v>
      </c>
      <c r="P1357">
        <v>3.726</v>
      </c>
      <c r="Q1357">
        <v>0</v>
      </c>
      <c r="R1357" s="11">
        <v>0</v>
      </c>
      <c r="S1357" s="11">
        <v>0</v>
      </c>
      <c r="T1357" s="9">
        <v>0</v>
      </c>
      <c r="U1357">
        <v>0</v>
      </c>
      <c r="V1357" s="6">
        <v>0</v>
      </c>
      <c r="W1357" s="6">
        <v>0</v>
      </c>
      <c r="X1357">
        <v>0</v>
      </c>
      <c r="Y1357">
        <f>VLOOKUP(C1357,Sheet1!$A$1:$H$52,8, FALSE)</f>
        <v>6.666666666666667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1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v>1</v>
      </c>
      <c r="CZ1357">
        <v>0</v>
      </c>
      <c r="DA1357">
        <v>0</v>
      </c>
    </row>
    <row r="1358" spans="1:105" ht="15" x14ac:dyDescent="0.25">
      <c r="A1358">
        <v>2002</v>
      </c>
      <c r="B1358">
        <v>54</v>
      </c>
      <c r="C1358" t="s">
        <v>45</v>
      </c>
      <c r="D1358" s="2">
        <v>87.8</v>
      </c>
      <c r="E1358" s="4">
        <v>83.770255000000006</v>
      </c>
      <c r="F1358">
        <v>0</v>
      </c>
      <c r="G1358" s="4">
        <v>64.692078480000006</v>
      </c>
      <c r="H1358">
        <v>1805414</v>
      </c>
      <c r="I1358">
        <v>24504</v>
      </c>
      <c r="J1358">
        <f t="shared" si="45"/>
        <v>33921.65256899345</v>
      </c>
      <c r="K1358" s="3">
        <v>5.1100000000000003</v>
      </c>
      <c r="L1358" s="8">
        <f t="shared" si="46"/>
        <v>7.073932608045892</v>
      </c>
      <c r="M1358" s="13">
        <f>N1358*N1359*N1360*N1361*N1362*N1363*N1364*N1365*N1366*N1367*N1368*N1369*N1370*N1371*N1372*N1373</f>
        <v>1.3843312344512508</v>
      </c>
      <c r="N1358" s="5">
        <v>1.01586</v>
      </c>
      <c r="O1358">
        <v>1.25</v>
      </c>
      <c r="P1358">
        <v>3.73</v>
      </c>
      <c r="Q1358">
        <v>0</v>
      </c>
      <c r="R1358" s="11">
        <v>0</v>
      </c>
      <c r="S1358" s="11">
        <v>0</v>
      </c>
      <c r="T1358" s="9">
        <v>0</v>
      </c>
      <c r="U1358">
        <v>0</v>
      </c>
      <c r="V1358" s="6">
        <v>0</v>
      </c>
      <c r="W1358" s="6">
        <v>0</v>
      </c>
      <c r="X1358">
        <v>0</v>
      </c>
      <c r="Y1358">
        <f>VLOOKUP(C1358,Sheet1!$A$1:$H$52,8, FALSE)</f>
        <v>6.666666666666667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1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v>1</v>
      </c>
      <c r="CZ1358">
        <v>0</v>
      </c>
      <c r="DA1358">
        <v>0</v>
      </c>
    </row>
    <row r="1359" spans="1:105" ht="15" x14ac:dyDescent="0.25">
      <c r="A1359">
        <v>2003</v>
      </c>
      <c r="B1359">
        <v>54</v>
      </c>
      <c r="C1359" t="s">
        <v>45</v>
      </c>
      <c r="D1359" s="2">
        <v>87</v>
      </c>
      <c r="E1359" s="4">
        <v>84.272870999999995</v>
      </c>
      <c r="F1359">
        <v>0</v>
      </c>
      <c r="G1359" s="4">
        <v>62.62609149</v>
      </c>
      <c r="H1359">
        <v>1812295</v>
      </c>
      <c r="I1359">
        <v>24759</v>
      </c>
      <c r="J1359">
        <f t="shared" si="45"/>
        <v>33739.547805581969</v>
      </c>
      <c r="K1359" s="3">
        <v>5.13</v>
      </c>
      <c r="L1359" s="8">
        <f t="shared" si="46"/>
        <v>6.9907460011565696</v>
      </c>
      <c r="M1359" s="13">
        <f>N1359*N1360*N1361*N1362*N1363*N1364*N1365*N1366*N1367*N1368*N1369*N1370*N1371*N1372*N1373</f>
        <v>1.3627185187439708</v>
      </c>
      <c r="N1359" s="5">
        <v>1.0227010000000001</v>
      </c>
      <c r="O1359">
        <v>1.28</v>
      </c>
      <c r="P1359">
        <v>4.66</v>
      </c>
      <c r="Q1359">
        <v>0</v>
      </c>
      <c r="R1359" s="11">
        <v>0</v>
      </c>
      <c r="S1359" s="11">
        <v>0</v>
      </c>
      <c r="T1359" s="9">
        <v>0</v>
      </c>
      <c r="U1359">
        <v>0</v>
      </c>
      <c r="V1359" s="6">
        <v>0</v>
      </c>
      <c r="W1359" s="6">
        <v>0</v>
      </c>
      <c r="X1359">
        <v>0</v>
      </c>
      <c r="Y1359">
        <f>VLOOKUP(C1359,Sheet1!$A$1:$H$52,8, FALSE)</f>
        <v>6.666666666666667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1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v>1</v>
      </c>
      <c r="CZ1359">
        <v>0</v>
      </c>
      <c r="DA1359">
        <v>0</v>
      </c>
    </row>
    <row r="1360" spans="1:105" ht="15" x14ac:dyDescent="0.25">
      <c r="A1360">
        <v>2004</v>
      </c>
      <c r="B1360">
        <v>54</v>
      </c>
      <c r="C1360" t="s">
        <v>45</v>
      </c>
      <c r="D1360" s="2">
        <v>83</v>
      </c>
      <c r="E1360" s="4">
        <v>83.569748000000004</v>
      </c>
      <c r="F1360">
        <v>2</v>
      </c>
      <c r="G1360" s="4">
        <v>60.631324710000001</v>
      </c>
      <c r="H1360">
        <v>1816438</v>
      </c>
      <c r="I1360">
        <v>25587</v>
      </c>
      <c r="J1360">
        <f t="shared" si="45"/>
        <v>34093.912824082479</v>
      </c>
      <c r="K1360" s="3">
        <v>5.13</v>
      </c>
      <c r="L1360" s="8">
        <f t="shared" si="46"/>
        <v>6.8355716882613473</v>
      </c>
      <c r="M1360" s="13">
        <f>N1360*N1361*N1362*N1363*N1364*N1365*N1366*N1367*N1368*N1369*N1370*N1371*N1372*N1373</f>
        <v>1.332470114670828</v>
      </c>
      <c r="N1360" s="5">
        <v>1.026772</v>
      </c>
      <c r="O1360">
        <v>1.36</v>
      </c>
      <c r="P1360">
        <v>4.7300000000000004</v>
      </c>
      <c r="Q1360">
        <v>0</v>
      </c>
      <c r="R1360" s="11">
        <v>0</v>
      </c>
      <c r="S1360" s="11">
        <v>0</v>
      </c>
      <c r="T1360" s="9">
        <v>0</v>
      </c>
      <c r="U1360">
        <v>0</v>
      </c>
      <c r="V1360" s="6">
        <v>0</v>
      </c>
      <c r="W1360" s="6">
        <v>0</v>
      </c>
      <c r="X1360">
        <v>0</v>
      </c>
      <c r="Y1360">
        <f>VLOOKUP(C1360,Sheet1!$A$1:$H$52,8, FALSE)</f>
        <v>6.666666666666667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1</v>
      </c>
      <c r="CZ1360">
        <v>0</v>
      </c>
      <c r="DA1360">
        <v>0</v>
      </c>
    </row>
    <row r="1361" spans="1:105" ht="15" x14ac:dyDescent="0.25">
      <c r="A1361">
        <v>2005</v>
      </c>
      <c r="B1361">
        <v>54</v>
      </c>
      <c r="C1361" t="s">
        <v>45</v>
      </c>
      <c r="D1361" s="2">
        <v>86.2</v>
      </c>
      <c r="E1361" s="4">
        <v>83.543080000000003</v>
      </c>
      <c r="F1361">
        <v>2</v>
      </c>
      <c r="G1361" s="4">
        <v>61.723876660000002</v>
      </c>
      <c r="H1361">
        <v>1820492</v>
      </c>
      <c r="I1361">
        <v>26839</v>
      </c>
      <c r="J1361">
        <f t="shared" si="45"/>
        <v>34829.704557243836</v>
      </c>
      <c r="K1361" s="3">
        <v>5.15</v>
      </c>
      <c r="L1361" s="8">
        <f t="shared" si="46"/>
        <v>6.6832958929097872</v>
      </c>
      <c r="M1361" s="13">
        <f>N1361*N1362*N1363*N1364*N1365*N1366*N1367*N1368*N1369*N1370*N1371*N1372*N1373</f>
        <v>1.2977273578465605</v>
      </c>
      <c r="N1361" s="5">
        <v>1.033927</v>
      </c>
      <c r="O1361">
        <v>1.54</v>
      </c>
      <c r="P1361">
        <v>7.06</v>
      </c>
      <c r="Q1361">
        <v>0</v>
      </c>
      <c r="R1361" s="11">
        <v>0</v>
      </c>
      <c r="S1361" s="11">
        <v>0</v>
      </c>
      <c r="T1361" s="9">
        <v>0</v>
      </c>
      <c r="U1361">
        <v>0</v>
      </c>
      <c r="V1361" s="6">
        <v>0</v>
      </c>
      <c r="W1361" s="6">
        <v>0</v>
      </c>
      <c r="X1361">
        <v>0</v>
      </c>
      <c r="Y1361">
        <f>VLOOKUP(C1361,Sheet1!$A$1:$H$52,8, FALSE)</f>
        <v>6.666666666666667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1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v>1</v>
      </c>
      <c r="CZ1361">
        <v>0</v>
      </c>
      <c r="DA1361">
        <v>0</v>
      </c>
    </row>
    <row r="1362" spans="1:105" ht="15" x14ac:dyDescent="0.25">
      <c r="A1362">
        <v>2006</v>
      </c>
      <c r="B1362">
        <v>54</v>
      </c>
      <c r="C1362" t="s">
        <v>45</v>
      </c>
      <c r="D1362" s="2">
        <v>86.5</v>
      </c>
      <c r="E1362" s="4">
        <v>83.244906</v>
      </c>
      <c r="F1362">
        <v>2</v>
      </c>
      <c r="G1362" s="4">
        <v>61.493668149999998</v>
      </c>
      <c r="H1362">
        <v>1827912</v>
      </c>
      <c r="I1362">
        <v>28554</v>
      </c>
      <c r="J1362">
        <f t="shared" si="45"/>
        <v>35839.384188584576</v>
      </c>
      <c r="K1362" s="3">
        <v>5.04</v>
      </c>
      <c r="L1362" s="8">
        <f t="shared" si="46"/>
        <v>6.3259261858396814</v>
      </c>
      <c r="M1362" s="13">
        <f>N1362*N1363*N1364*N1365*N1366*N1367*N1368*N1369*N1370*N1371*N1372*N1373</f>
        <v>1.2551440844920003</v>
      </c>
      <c r="N1362" s="5">
        <v>1.032259</v>
      </c>
      <c r="O1362">
        <v>1.69</v>
      </c>
      <c r="P1362">
        <v>7.85</v>
      </c>
      <c r="Q1362">
        <v>0</v>
      </c>
      <c r="R1362" s="11">
        <v>0</v>
      </c>
      <c r="S1362" s="11">
        <v>0</v>
      </c>
      <c r="T1362" s="9">
        <v>0</v>
      </c>
      <c r="U1362">
        <v>0</v>
      </c>
      <c r="V1362" s="6">
        <v>0</v>
      </c>
      <c r="W1362" s="6">
        <v>0</v>
      </c>
      <c r="X1362">
        <v>0</v>
      </c>
      <c r="Y1362">
        <f>VLOOKUP(C1362,Sheet1!$A$1:$H$52,8, FALSE)</f>
        <v>6.666666666666667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1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v>1</v>
      </c>
      <c r="CZ1362">
        <v>0</v>
      </c>
      <c r="DA1362">
        <v>0</v>
      </c>
    </row>
    <row r="1363" spans="1:105" ht="15" x14ac:dyDescent="0.25">
      <c r="A1363">
        <v>2007</v>
      </c>
      <c r="B1363">
        <v>54</v>
      </c>
      <c r="C1363" t="s">
        <v>45</v>
      </c>
      <c r="D1363" s="2">
        <v>87.8</v>
      </c>
      <c r="E1363" s="4">
        <v>83.744996999999998</v>
      </c>
      <c r="F1363">
        <v>3</v>
      </c>
      <c r="G1363" s="4">
        <v>62.555914700000002</v>
      </c>
      <c r="H1363">
        <v>1834052</v>
      </c>
      <c r="I1363">
        <v>29513</v>
      </c>
      <c r="J1363">
        <f t="shared" si="45"/>
        <v>35885.438989257935</v>
      </c>
      <c r="K1363" s="3">
        <v>5.34</v>
      </c>
      <c r="L1363" s="8">
        <f t="shared" si="46"/>
        <v>6.4930113577961359</v>
      </c>
      <c r="M1363" s="13">
        <f>N1363*N1364*N1365*N1366*N1367*N1368*N1369*N1370*N1371*N1372*N1373</f>
        <v>1.21591972992437</v>
      </c>
      <c r="N1363" s="5">
        <v>1.028527</v>
      </c>
      <c r="O1363">
        <v>1.77</v>
      </c>
      <c r="P1363">
        <v>8.64</v>
      </c>
      <c r="Q1363">
        <v>0</v>
      </c>
      <c r="R1363" s="11">
        <v>0</v>
      </c>
      <c r="S1363" s="11">
        <v>0</v>
      </c>
      <c r="T1363" s="9">
        <v>0</v>
      </c>
      <c r="U1363">
        <v>0</v>
      </c>
      <c r="V1363" s="6">
        <v>0</v>
      </c>
      <c r="W1363" s="6">
        <v>0</v>
      </c>
      <c r="X1363">
        <v>0</v>
      </c>
      <c r="Y1363">
        <f>VLOOKUP(C1363,Sheet1!$A$1:$H$52,8, FALSE)</f>
        <v>6.666666666666667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1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v>1</v>
      </c>
      <c r="CZ1363">
        <v>0</v>
      </c>
      <c r="DA1363">
        <v>0</v>
      </c>
    </row>
    <row r="1364" spans="1:105" ht="15" x14ac:dyDescent="0.25">
      <c r="A1364">
        <v>2008</v>
      </c>
      <c r="B1364">
        <v>54</v>
      </c>
      <c r="C1364" t="s">
        <v>45</v>
      </c>
      <c r="D1364" s="2">
        <v>85.4</v>
      </c>
      <c r="E1364" s="4">
        <v>83.126727000000002</v>
      </c>
      <c r="F1364">
        <v>4</v>
      </c>
      <c r="G1364" s="4">
        <v>60.105818810000002</v>
      </c>
      <c r="H1364">
        <v>1840310</v>
      </c>
      <c r="I1364">
        <v>31258</v>
      </c>
      <c r="J1364">
        <f t="shared" si="45"/>
        <v>36953.059003775263</v>
      </c>
      <c r="K1364" s="3">
        <v>5.61</v>
      </c>
      <c r="L1364" s="8">
        <f t="shared" si="46"/>
        <v>6.6321153308330425</v>
      </c>
      <c r="M1364" s="13">
        <f>N1364*N1365*N1366*N1367*N1368*N1369*N1370*N1371*N1372*N1373</f>
        <v>1.1821952461377971</v>
      </c>
      <c r="N1364" s="5">
        <v>1.0383910000000001</v>
      </c>
      <c r="O1364">
        <v>2.0699999999999998</v>
      </c>
      <c r="P1364">
        <v>13.62</v>
      </c>
      <c r="Q1364">
        <v>0</v>
      </c>
      <c r="R1364" s="11">
        <v>0</v>
      </c>
      <c r="S1364" s="11">
        <v>0</v>
      </c>
      <c r="T1364" s="9">
        <v>0</v>
      </c>
      <c r="U1364">
        <v>0</v>
      </c>
      <c r="V1364" s="6">
        <v>0</v>
      </c>
      <c r="W1364" s="6">
        <v>0</v>
      </c>
      <c r="X1364">
        <v>0</v>
      </c>
      <c r="Y1364">
        <f>VLOOKUP(C1364,Sheet1!$A$1:$H$52,8, FALSE)</f>
        <v>6.666666666666667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1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1</v>
      </c>
      <c r="CZ1364">
        <v>0</v>
      </c>
      <c r="DA1364">
        <v>0</v>
      </c>
    </row>
    <row r="1365" spans="1:105" ht="15" x14ac:dyDescent="0.25">
      <c r="A1365">
        <v>2009</v>
      </c>
      <c r="B1365">
        <v>54</v>
      </c>
      <c r="C1365" t="s">
        <v>45</v>
      </c>
      <c r="D1365" s="2">
        <v>66.599999999999994</v>
      </c>
      <c r="E1365" s="4">
        <v>81.167527000000007</v>
      </c>
      <c r="F1365">
        <v>4</v>
      </c>
      <c r="G1365" s="4">
        <v>48.501506679999999</v>
      </c>
      <c r="H1365">
        <v>1847775</v>
      </c>
      <c r="I1365">
        <v>31361</v>
      </c>
      <c r="J1365">
        <f t="shared" si="45"/>
        <v>35704.108677875149</v>
      </c>
      <c r="K1365" s="3">
        <v>6.65</v>
      </c>
      <c r="L1365" s="8">
        <f t="shared" si="46"/>
        <v>7.5709423394620634</v>
      </c>
      <c r="M1365" s="13">
        <f>N1365*N1366*N1367*N1368*N1369*N1370*N1371*N1372*N1373</f>
        <v>1.1384875698439192</v>
      </c>
      <c r="N1365" s="5">
        <v>0.99644500000000003</v>
      </c>
      <c r="O1365">
        <v>2.21</v>
      </c>
      <c r="P1365">
        <v>8.98</v>
      </c>
      <c r="Q1365">
        <v>1</v>
      </c>
      <c r="R1365" s="11">
        <v>0</v>
      </c>
      <c r="S1365" s="11">
        <v>0</v>
      </c>
      <c r="T1365" s="9">
        <v>0</v>
      </c>
      <c r="U1365">
        <v>0</v>
      </c>
      <c r="V1365" s="6">
        <v>0</v>
      </c>
      <c r="W1365" s="6">
        <v>0</v>
      </c>
      <c r="X1365">
        <v>0</v>
      </c>
      <c r="Y1365">
        <f>VLOOKUP(C1365,Sheet1!$A$1:$H$52,8, FALSE)</f>
        <v>6.666666666666667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1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v>1</v>
      </c>
      <c r="CZ1365">
        <v>0</v>
      </c>
      <c r="DA1365">
        <v>0</v>
      </c>
    </row>
    <row r="1366" spans="1:105" ht="15" x14ac:dyDescent="0.25">
      <c r="A1366">
        <v>2010</v>
      </c>
      <c r="B1366">
        <v>54</v>
      </c>
      <c r="C1366" t="s">
        <v>45</v>
      </c>
      <c r="D1366" s="2">
        <v>75.099999999999994</v>
      </c>
      <c r="E1366" s="4">
        <v>82.125372999999996</v>
      </c>
      <c r="F1366">
        <v>4</v>
      </c>
      <c r="G1366" s="4">
        <v>54.314372839999997</v>
      </c>
      <c r="H1366">
        <v>1854239</v>
      </c>
      <c r="I1366">
        <v>32319</v>
      </c>
      <c r="J1366">
        <f t="shared" si="45"/>
        <v>36926.051884234075</v>
      </c>
      <c r="K1366" s="3">
        <v>7.45</v>
      </c>
      <c r="L1366" s="8">
        <f t="shared" si="46"/>
        <v>8.5119925287770002</v>
      </c>
      <c r="M1366" s="13">
        <f>N1366*N1367*N1368*N1369*N1370*N1371*N1372*N1373</f>
        <v>1.1425493327217449</v>
      </c>
      <c r="N1366" s="5">
        <v>1.0164</v>
      </c>
      <c r="O1366">
        <v>2.27</v>
      </c>
      <c r="P1366">
        <v>12.57</v>
      </c>
      <c r="Q1366">
        <v>1</v>
      </c>
      <c r="R1366" s="11">
        <v>0</v>
      </c>
      <c r="S1366" s="11">
        <v>0</v>
      </c>
      <c r="T1366" s="9">
        <v>0</v>
      </c>
      <c r="U1366">
        <v>0</v>
      </c>
      <c r="V1366" s="6">
        <v>0</v>
      </c>
      <c r="W1366" s="6">
        <v>0</v>
      </c>
      <c r="X1366">
        <v>0</v>
      </c>
      <c r="Y1366">
        <f>VLOOKUP(C1366,Sheet1!$A$1:$H$52,8, FALSE)</f>
        <v>6.666666666666667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1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1</v>
      </c>
      <c r="CZ1366">
        <v>0</v>
      </c>
      <c r="DA1366">
        <v>0</v>
      </c>
    </row>
    <row r="1367" spans="1:105" ht="15" x14ac:dyDescent="0.25">
      <c r="A1367">
        <v>2011</v>
      </c>
      <c r="B1367">
        <v>54</v>
      </c>
      <c r="C1367" t="s">
        <v>45</v>
      </c>
      <c r="D1367" s="2">
        <v>72.8</v>
      </c>
      <c r="E1367" s="4">
        <v>81.602431999999993</v>
      </c>
      <c r="F1367">
        <v>4</v>
      </c>
      <c r="G1367" s="4">
        <v>52.806314309999998</v>
      </c>
      <c r="H1367">
        <v>1856301</v>
      </c>
      <c r="I1367">
        <v>34127</v>
      </c>
      <c r="J1367">
        <f t="shared" si="45"/>
        <v>38362.633882128088</v>
      </c>
      <c r="K1367" s="3">
        <v>7.88</v>
      </c>
      <c r="L1367" s="8">
        <f t="shared" si="46"/>
        <v>8.8580172588029811</v>
      </c>
      <c r="M1367" s="13">
        <f>N1367*N1368*N1369*N1370*N1371*N1372*N1373</f>
        <v>1.1241138653303275</v>
      </c>
      <c r="N1367" s="5">
        <v>1.031568</v>
      </c>
      <c r="O1367">
        <v>2.39</v>
      </c>
      <c r="P1367">
        <v>18.350000000000001</v>
      </c>
      <c r="Q1367">
        <v>1</v>
      </c>
      <c r="R1367" s="11">
        <v>0</v>
      </c>
      <c r="S1367" s="11">
        <v>0</v>
      </c>
      <c r="T1367" s="9">
        <v>0</v>
      </c>
      <c r="U1367">
        <v>0</v>
      </c>
      <c r="V1367" s="6">
        <v>0</v>
      </c>
      <c r="W1367" s="6">
        <v>0</v>
      </c>
      <c r="X1367">
        <v>0</v>
      </c>
      <c r="Y1367">
        <f>VLOOKUP(C1367,Sheet1!$A$1:$H$52,8, FALSE)</f>
        <v>6.666666666666667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1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v>1</v>
      </c>
      <c r="CZ1367">
        <v>0</v>
      </c>
      <c r="DA1367">
        <v>0</v>
      </c>
    </row>
    <row r="1368" spans="1:105" ht="15" x14ac:dyDescent="0.25">
      <c r="A1368">
        <v>2012</v>
      </c>
      <c r="B1368">
        <v>54</v>
      </c>
      <c r="C1368" t="s">
        <v>45</v>
      </c>
      <c r="D1368" s="2">
        <v>67.7</v>
      </c>
      <c r="E1368" s="4">
        <v>80.766103000000001</v>
      </c>
      <c r="F1368">
        <v>4</v>
      </c>
      <c r="G1368" s="4">
        <v>49.71251487</v>
      </c>
      <c r="H1368">
        <v>1856872</v>
      </c>
      <c r="I1368">
        <v>35116</v>
      </c>
      <c r="J1368">
        <f t="shared" si="45"/>
        <v>38266.389123101704</v>
      </c>
      <c r="K1368" s="3">
        <v>8.14</v>
      </c>
      <c r="L1368" s="8">
        <f t="shared" si="46"/>
        <v>8.8702701749073896</v>
      </c>
      <c r="M1368" s="13">
        <f>N1368*N1369*N1370*N1371*N1372*N1373</f>
        <v>1.0897137807011534</v>
      </c>
      <c r="N1368" s="5">
        <v>1.0206930000000001</v>
      </c>
      <c r="O1368">
        <v>2.38</v>
      </c>
      <c r="P1368">
        <v>21.03</v>
      </c>
      <c r="Q1368">
        <v>1</v>
      </c>
      <c r="R1368" s="11">
        <v>0</v>
      </c>
      <c r="S1368" s="11">
        <v>0</v>
      </c>
      <c r="T1368" s="9">
        <v>0</v>
      </c>
      <c r="U1368">
        <v>0</v>
      </c>
      <c r="V1368" s="6">
        <v>0</v>
      </c>
      <c r="W1368" s="6">
        <v>0</v>
      </c>
      <c r="X1368">
        <v>0</v>
      </c>
      <c r="Y1368">
        <f>VLOOKUP(C1368,Sheet1!$A$1:$H$52,8, FALSE)</f>
        <v>6.666666666666667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1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v>1</v>
      </c>
      <c r="CZ1368">
        <v>0</v>
      </c>
      <c r="DA1368">
        <v>0</v>
      </c>
    </row>
    <row r="1369" spans="1:105" ht="15" x14ac:dyDescent="0.25">
      <c r="A1369">
        <v>2013</v>
      </c>
      <c r="B1369">
        <v>54</v>
      </c>
      <c r="C1369" t="s">
        <v>45</v>
      </c>
      <c r="D1369" s="2">
        <v>69.5</v>
      </c>
      <c r="E1369" s="4">
        <v>80.077466999999999</v>
      </c>
      <c r="F1369">
        <v>4</v>
      </c>
      <c r="G1369" s="4">
        <v>51.005890999999998</v>
      </c>
      <c r="H1369">
        <v>1853914</v>
      </c>
      <c r="I1369">
        <v>34945</v>
      </c>
      <c r="J1369">
        <f t="shared" si="45"/>
        <v>37308.032940954639</v>
      </c>
      <c r="K1369" s="3">
        <v>7.91</v>
      </c>
      <c r="L1369" s="8">
        <f t="shared" si="46"/>
        <v>8.4448859797668092</v>
      </c>
      <c r="M1369" s="13">
        <f>N1369*N1370*N1371*N1372*N1373</f>
        <v>1.0676214892246283</v>
      </c>
      <c r="N1369" s="5">
        <v>1.014648</v>
      </c>
      <c r="O1369">
        <v>2.34</v>
      </c>
      <c r="P1369">
        <v>19.260000000000002</v>
      </c>
      <c r="Q1369">
        <v>1</v>
      </c>
      <c r="R1369" s="11">
        <v>0</v>
      </c>
      <c r="S1369" s="11">
        <v>0</v>
      </c>
      <c r="T1369" s="9">
        <v>0</v>
      </c>
      <c r="U1369">
        <v>0</v>
      </c>
      <c r="V1369" s="6">
        <v>0</v>
      </c>
      <c r="W1369" s="6">
        <v>0</v>
      </c>
      <c r="X1369">
        <v>0</v>
      </c>
      <c r="Y1369">
        <f>VLOOKUP(C1369,Sheet1!$A$1:$H$52,8, FALSE)</f>
        <v>6.666666666666667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1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v>1</v>
      </c>
      <c r="CZ1369">
        <v>0</v>
      </c>
      <c r="DA1369">
        <v>0</v>
      </c>
    </row>
    <row r="1370" spans="1:105" ht="15" x14ac:dyDescent="0.25">
      <c r="A1370">
        <v>2014</v>
      </c>
      <c r="B1370">
        <v>54</v>
      </c>
      <c r="C1370" t="s">
        <v>45</v>
      </c>
      <c r="D1370" s="2">
        <v>74.2</v>
      </c>
      <c r="E1370" s="4">
        <v>80.395016999999996</v>
      </c>
      <c r="F1370">
        <v>4</v>
      </c>
      <c r="G1370" s="4">
        <v>54.23915719</v>
      </c>
      <c r="H1370">
        <v>1849489</v>
      </c>
      <c r="I1370">
        <v>36152</v>
      </c>
      <c r="J1370">
        <f t="shared" si="45"/>
        <v>38039.450211747091</v>
      </c>
      <c r="K1370" s="3">
        <v>7.65</v>
      </c>
      <c r="L1370" s="8">
        <f t="shared" si="46"/>
        <v>8.0493968278342898</v>
      </c>
      <c r="M1370" s="13">
        <f>N1370*N1371*N1372*N1373</f>
        <v>1.052208735664613</v>
      </c>
      <c r="N1370" s="5">
        <v>1.016222</v>
      </c>
      <c r="O1370">
        <v>2.37</v>
      </c>
      <c r="P1370">
        <v>18.3</v>
      </c>
      <c r="Q1370">
        <v>1</v>
      </c>
      <c r="R1370" s="11">
        <v>0</v>
      </c>
      <c r="S1370" s="11">
        <v>0</v>
      </c>
      <c r="T1370" s="9">
        <v>0</v>
      </c>
      <c r="U1370">
        <v>0</v>
      </c>
      <c r="V1370" s="6">
        <v>0</v>
      </c>
      <c r="W1370" s="6">
        <v>0</v>
      </c>
      <c r="X1370">
        <v>0</v>
      </c>
      <c r="Y1370">
        <f>VLOOKUP(C1370,Sheet1!$A$1:$H$52,8, FALSE)</f>
        <v>6.666666666666667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1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v>1</v>
      </c>
      <c r="CZ1370">
        <v>0</v>
      </c>
      <c r="DA1370">
        <v>0</v>
      </c>
    </row>
    <row r="1371" spans="1:105" ht="15" x14ac:dyDescent="0.25">
      <c r="A1371">
        <v>2015</v>
      </c>
      <c r="B1371">
        <v>54</v>
      </c>
      <c r="C1371" t="s">
        <v>45</v>
      </c>
      <c r="D1371" s="2">
        <v>66.8</v>
      </c>
      <c r="E1371" s="4">
        <v>79.818489</v>
      </c>
      <c r="F1371">
        <v>4</v>
      </c>
      <c r="G1371" s="4">
        <v>50.152270649999998</v>
      </c>
      <c r="H1371">
        <v>1842050</v>
      </c>
      <c r="I1371">
        <v>37061</v>
      </c>
      <c r="J1371">
        <f t="shared" si="45"/>
        <v>38373.414423685201</v>
      </c>
      <c r="K1371" s="3">
        <v>8.11</v>
      </c>
      <c r="L1371" s="8">
        <f t="shared" si="46"/>
        <v>8.3971935721131903</v>
      </c>
      <c r="M1371" s="13">
        <f>N1371*N1372*N1373</f>
        <v>1.0354122776958312</v>
      </c>
      <c r="N1371" s="5">
        <v>1.0011859999999999</v>
      </c>
      <c r="O1371">
        <v>2.2200000000000002</v>
      </c>
      <c r="P1371">
        <v>9.89</v>
      </c>
      <c r="Q1371">
        <v>1</v>
      </c>
      <c r="R1371" s="11">
        <v>0</v>
      </c>
      <c r="S1371" s="11">
        <v>0</v>
      </c>
      <c r="T1371" s="9">
        <v>0</v>
      </c>
      <c r="U1371">
        <v>0</v>
      </c>
      <c r="V1371" s="6">
        <v>0</v>
      </c>
      <c r="W1371" s="6">
        <v>0</v>
      </c>
      <c r="X1371">
        <v>0</v>
      </c>
      <c r="Y1371">
        <f>VLOOKUP(C1371,Sheet1!$A$1:$H$52,8, FALSE)</f>
        <v>6.666666666666667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1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v>1</v>
      </c>
      <c r="CZ1371">
        <v>0</v>
      </c>
      <c r="DA1371">
        <v>0</v>
      </c>
    </row>
    <row r="1372" spans="1:105" ht="15" x14ac:dyDescent="0.25">
      <c r="A1372">
        <v>2016</v>
      </c>
      <c r="B1372">
        <v>54</v>
      </c>
      <c r="C1372" t="s">
        <v>45</v>
      </c>
      <c r="D1372" s="2">
        <v>69.599999999999994</v>
      </c>
      <c r="E1372" s="4">
        <v>79.852885999999998</v>
      </c>
      <c r="F1372">
        <v>4</v>
      </c>
      <c r="G1372" s="4">
        <v>51.837824750000003</v>
      </c>
      <c r="H1372">
        <v>1831023</v>
      </c>
      <c r="I1372">
        <v>37099</v>
      </c>
      <c r="J1372">
        <f t="shared" si="45"/>
        <v>38367.256524000186</v>
      </c>
      <c r="K1372" s="3">
        <v>8.98</v>
      </c>
      <c r="L1372" s="8">
        <f t="shared" si="46"/>
        <v>9.2869878860756803</v>
      </c>
      <c r="M1372" s="13">
        <f>N1372*N1373</f>
        <v>1.0341857334160001</v>
      </c>
      <c r="N1372" s="5">
        <v>1.012616</v>
      </c>
      <c r="O1372">
        <v>2.11</v>
      </c>
      <c r="P1372">
        <v>8.4499999999999993</v>
      </c>
      <c r="Q1372">
        <v>0</v>
      </c>
      <c r="R1372" s="11">
        <v>0</v>
      </c>
      <c r="S1372" s="11">
        <v>0</v>
      </c>
      <c r="T1372" s="9">
        <v>0</v>
      </c>
      <c r="U1372">
        <v>0</v>
      </c>
      <c r="V1372" s="6">
        <v>0</v>
      </c>
      <c r="W1372" s="6">
        <v>0</v>
      </c>
      <c r="X1372">
        <v>0</v>
      </c>
      <c r="Y1372">
        <f>VLOOKUP(C1372,Sheet1!$A$1:$H$52,8, FALSE)</f>
        <v>6.666666666666667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1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1</v>
      </c>
      <c r="CZ1372">
        <v>0</v>
      </c>
      <c r="DA1372">
        <v>0</v>
      </c>
    </row>
    <row r="1373" spans="1:105" ht="15" x14ac:dyDescent="0.25">
      <c r="A1373">
        <v>2017</v>
      </c>
      <c r="B1373">
        <v>54</v>
      </c>
      <c r="C1373" t="s">
        <v>45</v>
      </c>
      <c r="D1373" s="2">
        <v>65.900000000000006</v>
      </c>
      <c r="E1373" s="4">
        <v>79.059505999999999</v>
      </c>
      <c r="F1373">
        <v>4</v>
      </c>
      <c r="G1373" s="4">
        <v>50.263832319999999</v>
      </c>
      <c r="H1373">
        <v>1817004</v>
      </c>
      <c r="I1373">
        <v>38927</v>
      </c>
      <c r="J1373">
        <f t="shared" si="45"/>
        <v>39756.184027000003</v>
      </c>
      <c r="K1373" s="3">
        <v>9</v>
      </c>
      <c r="L1373" s="8">
        <f t="shared" si="46"/>
        <v>9.1917089999999995</v>
      </c>
      <c r="M1373" s="13">
        <f>N1373</f>
        <v>1.021301</v>
      </c>
      <c r="N1373" s="5">
        <v>1.021301</v>
      </c>
      <c r="O1373">
        <v>2.06</v>
      </c>
      <c r="P1373">
        <v>11</v>
      </c>
      <c r="Q1373">
        <v>0</v>
      </c>
      <c r="R1373" s="11">
        <v>0</v>
      </c>
      <c r="S1373" s="11">
        <v>0</v>
      </c>
      <c r="T1373" s="9">
        <v>0</v>
      </c>
      <c r="U1373">
        <v>0</v>
      </c>
      <c r="V1373" s="6">
        <v>0</v>
      </c>
      <c r="W1373" s="6">
        <v>0</v>
      </c>
      <c r="X1373">
        <v>0</v>
      </c>
      <c r="Y1373">
        <f>VLOOKUP(C1373,Sheet1!$A$1:$H$52,8, FALSE)</f>
        <v>6.666666666666667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1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v>1</v>
      </c>
      <c r="CZ1373">
        <v>0</v>
      </c>
      <c r="DA1373">
        <v>0</v>
      </c>
    </row>
    <row r="1374" spans="1:105" ht="15" x14ac:dyDescent="0.25">
      <c r="A1374">
        <v>1990</v>
      </c>
      <c r="B1374">
        <v>55</v>
      </c>
      <c r="C1374" t="s">
        <v>46</v>
      </c>
      <c r="D1374" s="2">
        <v>33.200000000000003</v>
      </c>
      <c r="E1374" s="4">
        <v>60.919640999999999</v>
      </c>
      <c r="F1374">
        <v>1</v>
      </c>
      <c r="G1374" s="4">
        <v>17.465990290000001</v>
      </c>
      <c r="H1374">
        <v>4904562</v>
      </c>
      <c r="I1374">
        <v>18438</v>
      </c>
      <c r="J1374">
        <f t="shared" si="45"/>
        <v>34590.259163147937</v>
      </c>
      <c r="K1374" s="3">
        <v>5.37</v>
      </c>
      <c r="L1374" s="8">
        <f t="shared" si="46"/>
        <v>10.074286349175855</v>
      </c>
      <c r="M1374" s="13">
        <f>N1374*N1375*N1376*N1377*N1378*N1379*N1380*N1381*N1382*N1383*N1384*N1385*N1386*N1387*N1388*N1389*N1390*N1391*N1392*N1393*N1394*N1395*N1396*N1397*N1398*N1399*N1400*N1401</f>
        <v>1.8760309775001593</v>
      </c>
      <c r="N1374" s="5">
        <v>1</v>
      </c>
      <c r="O1374">
        <v>1.4550000000000001</v>
      </c>
      <c r="P1374">
        <v>3.319</v>
      </c>
      <c r="Q1374">
        <v>0</v>
      </c>
      <c r="R1374" s="11">
        <v>0</v>
      </c>
      <c r="S1374" s="11">
        <v>0</v>
      </c>
      <c r="T1374" s="9">
        <v>0</v>
      </c>
      <c r="U1374">
        <v>0</v>
      </c>
      <c r="V1374" s="6">
        <v>0</v>
      </c>
      <c r="W1374" s="6">
        <v>0</v>
      </c>
      <c r="X1374">
        <v>0</v>
      </c>
      <c r="Y1374">
        <f>VLOOKUP(C1374,Sheet1!$A$1:$H$52,8, FALSE)</f>
        <v>33.5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v>0</v>
      </c>
      <c r="CZ1374">
        <v>1</v>
      </c>
      <c r="DA1374">
        <v>0</v>
      </c>
    </row>
    <row r="1375" spans="1:105" ht="15" x14ac:dyDescent="0.25">
      <c r="A1375">
        <v>1991</v>
      </c>
      <c r="B1375">
        <v>55</v>
      </c>
      <c r="C1375" t="s">
        <v>46</v>
      </c>
      <c r="D1375" s="2">
        <v>34.5</v>
      </c>
      <c r="E1375" s="4">
        <v>60.976920999999997</v>
      </c>
      <c r="F1375">
        <v>1</v>
      </c>
      <c r="G1375" s="4">
        <v>17.725317690000001</v>
      </c>
      <c r="H1375">
        <v>4964343</v>
      </c>
      <c r="I1375">
        <v>18936</v>
      </c>
      <c r="J1375">
        <f t="shared" si="45"/>
        <v>35524.522589943015</v>
      </c>
      <c r="K1375" s="3">
        <v>5.45</v>
      </c>
      <c r="L1375" s="8">
        <f t="shared" si="46"/>
        <v>10.224368827375869</v>
      </c>
      <c r="M1375" s="14">
        <f>N1375*N1376*N1377*N1378*N1379*N1380*N1381*N1382*N1383*N1384*N1385*N1386*N1387*N1388*N1389*N1390*N1391*N1392*N1393*N1394*N1395*N1396*N1397*N1398*N1399*N1400*N1401</f>
        <v>1.8760309775001593</v>
      </c>
      <c r="N1375" s="5">
        <v>1.0423500000000001</v>
      </c>
      <c r="O1375">
        <v>1.4470000000000001</v>
      </c>
      <c r="P1375">
        <v>2.4649999999999999</v>
      </c>
      <c r="Q1375">
        <v>0</v>
      </c>
      <c r="R1375" s="11">
        <v>0</v>
      </c>
      <c r="S1375" s="11">
        <v>0</v>
      </c>
      <c r="T1375" s="9">
        <v>0</v>
      </c>
      <c r="U1375">
        <v>0</v>
      </c>
      <c r="V1375" s="6">
        <v>0</v>
      </c>
      <c r="W1375" s="6">
        <v>0</v>
      </c>
      <c r="X1375">
        <v>0</v>
      </c>
      <c r="Y1375">
        <f>VLOOKUP(C1375,Sheet1!$A$1:$H$52,8, FALSE)</f>
        <v>33.5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v>0</v>
      </c>
      <c r="CZ1375">
        <v>1</v>
      </c>
      <c r="DA1375">
        <v>0</v>
      </c>
    </row>
    <row r="1376" spans="1:105" ht="15" x14ac:dyDescent="0.25">
      <c r="A1376">
        <v>1992</v>
      </c>
      <c r="B1376">
        <v>55</v>
      </c>
      <c r="C1376" t="s">
        <v>46</v>
      </c>
      <c r="D1376" s="2">
        <v>33.6</v>
      </c>
      <c r="E1376" s="4">
        <v>60.721359</v>
      </c>
      <c r="F1376">
        <v>1</v>
      </c>
      <c r="G1376" s="4">
        <v>17.328474100000001</v>
      </c>
      <c r="H1376">
        <v>5025398</v>
      </c>
      <c r="I1376">
        <v>20179</v>
      </c>
      <c r="J1376">
        <f t="shared" si="45"/>
        <v>36318.347095482059</v>
      </c>
      <c r="K1376" s="3">
        <v>5.48</v>
      </c>
      <c r="L1376" s="8">
        <f t="shared" si="46"/>
        <v>9.8629536688260906</v>
      </c>
      <c r="M1376" s="13">
        <f>N1376*N1377*N1378*N1379*N1380*N1381*N1382*N1383*N1384*N1385*N1386*N1387*N1388*N1389*N1390*N1391*N1392*N1393*N1394*N1395*N1396*N1397*N1398*N1399*N1400*N1401</f>
        <v>1.799809063654396</v>
      </c>
      <c r="N1376" s="5">
        <v>1.0302880000000001</v>
      </c>
      <c r="O1376">
        <v>1.4119999999999999</v>
      </c>
      <c r="P1376">
        <v>2.4750000000000001</v>
      </c>
      <c r="Q1376">
        <v>0</v>
      </c>
      <c r="R1376" s="11">
        <v>0</v>
      </c>
      <c r="S1376" s="11">
        <v>0</v>
      </c>
      <c r="T1376" s="9">
        <v>0</v>
      </c>
      <c r="U1376">
        <v>0</v>
      </c>
      <c r="V1376" s="6">
        <v>0</v>
      </c>
      <c r="W1376" s="6">
        <v>0</v>
      </c>
      <c r="X1376">
        <v>0</v>
      </c>
      <c r="Y1376">
        <f>VLOOKUP(C1376,Sheet1!$A$1:$H$52,8, FALSE)</f>
        <v>33.5</v>
      </c>
      <c r="Z1376">
        <v>0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v>0</v>
      </c>
      <c r="CZ1376">
        <v>1</v>
      </c>
      <c r="DA1376">
        <v>0</v>
      </c>
    </row>
    <row r="1377" spans="1:105" ht="15" x14ac:dyDescent="0.25">
      <c r="A1377">
        <v>1993</v>
      </c>
      <c r="B1377">
        <v>55</v>
      </c>
      <c r="C1377" t="s">
        <v>46</v>
      </c>
      <c r="D1377" s="2">
        <v>34.4</v>
      </c>
      <c r="E1377" s="4">
        <v>60.843139999999998</v>
      </c>
      <c r="F1377">
        <v>1</v>
      </c>
      <c r="G1377" s="4">
        <v>17.743798089999999</v>
      </c>
      <c r="H1377">
        <v>5084889</v>
      </c>
      <c r="I1377">
        <v>20986</v>
      </c>
      <c r="J1377">
        <f t="shared" si="45"/>
        <v>36660.422143955031</v>
      </c>
      <c r="K1377" s="3">
        <v>5.52</v>
      </c>
      <c r="L1377" s="8">
        <f t="shared" si="46"/>
        <v>9.6428824089693972</v>
      </c>
      <c r="M1377" s="13">
        <f>N1377*N1378*N1379*N1380*N1381*N1382*N1383*N1384*N1385*N1386*N1387*N1388*N1389*N1390*N1391*N1392*N1393*N1394*N1395*N1396*N1397*N1398*N1399*N1400*N1401</f>
        <v>1.7468989871321372</v>
      </c>
      <c r="N1377" s="5">
        <v>1.029517</v>
      </c>
      <c r="O1377">
        <v>1.385</v>
      </c>
      <c r="P1377">
        <v>2.3620000000000001</v>
      </c>
      <c r="Q1377">
        <v>0</v>
      </c>
      <c r="R1377" s="11">
        <v>0</v>
      </c>
      <c r="S1377" s="11">
        <v>0</v>
      </c>
      <c r="T1377" s="9">
        <v>0</v>
      </c>
      <c r="U1377">
        <v>0</v>
      </c>
      <c r="V1377" s="6">
        <v>0</v>
      </c>
      <c r="W1377" s="6">
        <v>0</v>
      </c>
      <c r="X1377">
        <v>0</v>
      </c>
      <c r="Y1377">
        <f>VLOOKUP(C1377,Sheet1!$A$1:$H$52,8, FALSE)</f>
        <v>33.5</v>
      </c>
      <c r="Z1377">
        <v>0</v>
      </c>
      <c r="AA1377">
        <v>0</v>
      </c>
      <c r="AB1377">
        <v>0</v>
      </c>
      <c r="AC1377">
        <v>1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v>0</v>
      </c>
      <c r="CZ1377">
        <v>1</v>
      </c>
      <c r="DA1377">
        <v>0</v>
      </c>
    </row>
    <row r="1378" spans="1:105" ht="15" x14ac:dyDescent="0.25">
      <c r="A1378">
        <v>1994</v>
      </c>
      <c r="B1378">
        <v>55</v>
      </c>
      <c r="C1378" t="s">
        <v>46</v>
      </c>
      <c r="D1378" s="2">
        <v>36.1</v>
      </c>
      <c r="E1378" s="4">
        <v>61.105080999999998</v>
      </c>
      <c r="F1378">
        <v>1</v>
      </c>
      <c r="G1378" s="4">
        <v>18.18729549</v>
      </c>
      <c r="H1378">
        <v>5133678</v>
      </c>
      <c r="I1378">
        <v>22088</v>
      </c>
      <c r="J1378">
        <f t="shared" si="45"/>
        <v>37479.230384514929</v>
      </c>
      <c r="K1378" s="3">
        <v>5.46</v>
      </c>
      <c r="L1378" s="8">
        <f t="shared" si="46"/>
        <v>9.2646051204025497</v>
      </c>
      <c r="M1378" s="13">
        <f>N1378*N1379*N1380*N1381*N1382*N1383*N1384*N1385*N1386*N1387*N1388*N1389*N1390*N1391*N1392*N1393*N1394*N1395*N1396*N1397*N1398*N1399*N1400*N1401</f>
        <v>1.6968141246158517</v>
      </c>
      <c r="N1378" s="5">
        <v>1.0260739999999999</v>
      </c>
      <c r="O1378">
        <v>1.355</v>
      </c>
      <c r="P1378">
        <v>2.4089999999999998</v>
      </c>
      <c r="Q1378">
        <v>0</v>
      </c>
      <c r="R1378" s="11">
        <v>0</v>
      </c>
      <c r="S1378" s="11">
        <v>0</v>
      </c>
      <c r="T1378" s="9">
        <v>0</v>
      </c>
      <c r="U1378">
        <v>0</v>
      </c>
      <c r="V1378" s="6">
        <v>0</v>
      </c>
      <c r="W1378" s="6">
        <v>0</v>
      </c>
      <c r="X1378">
        <v>0</v>
      </c>
      <c r="Y1378">
        <f>VLOOKUP(C1378,Sheet1!$A$1:$H$52,8, FALSE)</f>
        <v>33.5</v>
      </c>
      <c r="Z1378">
        <v>0</v>
      </c>
      <c r="AA1378">
        <v>0</v>
      </c>
      <c r="AB1378">
        <v>0</v>
      </c>
      <c r="AC1378">
        <v>0</v>
      </c>
      <c r="AD1378">
        <v>1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v>0</v>
      </c>
      <c r="CZ1378">
        <v>1</v>
      </c>
      <c r="DA1378">
        <v>0</v>
      </c>
    </row>
    <row r="1379" spans="1:105" ht="15" x14ac:dyDescent="0.25">
      <c r="A1379">
        <v>1995</v>
      </c>
      <c r="B1379">
        <v>55</v>
      </c>
      <c r="C1379" t="s">
        <v>46</v>
      </c>
      <c r="D1379" s="2">
        <v>37.9</v>
      </c>
      <c r="E1379" s="4">
        <v>61.148308999999998</v>
      </c>
      <c r="F1379">
        <v>1</v>
      </c>
      <c r="G1379" s="4">
        <v>18.573730959999999</v>
      </c>
      <c r="H1379">
        <v>5184836</v>
      </c>
      <c r="I1379">
        <v>23015</v>
      </c>
      <c r="J1379">
        <f t="shared" si="45"/>
        <v>38059.805704104991</v>
      </c>
      <c r="K1379" s="3">
        <v>5.36</v>
      </c>
      <c r="L1379" s="8">
        <f t="shared" si="46"/>
        <v>8.8638087583750931</v>
      </c>
      <c r="M1379" s="13">
        <f>N1379*N1380*N1381*N1382*N1383*N1384*N1385*N1386*N1387*N1388*N1389*N1390*N1391*N1392*N1393*N1394*N1395*N1396*N1397*N1398*N1399*N1400*N1401</f>
        <v>1.6536956638759501</v>
      </c>
      <c r="N1379" s="5">
        <v>1.028054</v>
      </c>
      <c r="O1379">
        <v>1.3180000000000001</v>
      </c>
      <c r="P1379">
        <v>2.5859999999999999</v>
      </c>
      <c r="Q1379">
        <v>0</v>
      </c>
      <c r="R1379" s="11">
        <v>0</v>
      </c>
      <c r="S1379" s="11">
        <v>0</v>
      </c>
      <c r="T1379" s="9">
        <v>0</v>
      </c>
      <c r="U1379">
        <v>0</v>
      </c>
      <c r="V1379" s="6">
        <v>0</v>
      </c>
      <c r="W1379" s="6">
        <v>0</v>
      </c>
      <c r="X1379">
        <v>0</v>
      </c>
      <c r="Y1379">
        <f>VLOOKUP(C1379,Sheet1!$A$1:$H$52,8, FALSE)</f>
        <v>33.5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1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v>0</v>
      </c>
      <c r="CZ1379">
        <v>1</v>
      </c>
      <c r="DA1379">
        <v>0</v>
      </c>
    </row>
    <row r="1380" spans="1:105" ht="15" x14ac:dyDescent="0.25">
      <c r="A1380">
        <v>1996</v>
      </c>
      <c r="B1380">
        <v>55</v>
      </c>
      <c r="C1380" t="s">
        <v>46</v>
      </c>
      <c r="D1380" s="2">
        <v>39.700000000000003</v>
      </c>
      <c r="E1380" s="4">
        <v>61.194637</v>
      </c>
      <c r="F1380">
        <v>1</v>
      </c>
      <c r="G1380" s="4">
        <v>19.205603480000001</v>
      </c>
      <c r="H1380">
        <v>5229986</v>
      </c>
      <c r="I1380">
        <v>24129</v>
      </c>
      <c r="J1380">
        <f t="shared" si="45"/>
        <v>38813.158329876438</v>
      </c>
      <c r="K1380" s="3">
        <v>5.25</v>
      </c>
      <c r="L1380" s="8">
        <f t="shared" si="46"/>
        <v>8.4449865817833842</v>
      </c>
      <c r="M1380" s="13">
        <f>N1380*N1381*N1382*N1383*N1384*N1385*N1386*N1387*N1388*N1389*N1390*N1391*N1392*N1393*N1394*N1395*N1396*N1397*N1398*N1399*N1400*N1401</f>
        <v>1.6085688727206446</v>
      </c>
      <c r="N1380" s="5">
        <v>1.029312</v>
      </c>
      <c r="O1380">
        <v>1.2889999999999999</v>
      </c>
      <c r="P1380">
        <v>3.0339999999999998</v>
      </c>
      <c r="Q1380">
        <v>0</v>
      </c>
      <c r="R1380" s="11">
        <v>0</v>
      </c>
      <c r="S1380" s="11">
        <v>0</v>
      </c>
      <c r="T1380" s="9">
        <v>0</v>
      </c>
      <c r="U1380">
        <v>0</v>
      </c>
      <c r="V1380" s="6">
        <v>0</v>
      </c>
      <c r="W1380" s="6">
        <v>0</v>
      </c>
      <c r="X1380">
        <v>0</v>
      </c>
      <c r="Y1380">
        <f>VLOOKUP(C1380,Sheet1!$A$1:$H$52,8, FALSE)</f>
        <v>33.5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1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v>0</v>
      </c>
      <c r="CZ1380">
        <v>1</v>
      </c>
      <c r="DA1380">
        <v>0</v>
      </c>
    </row>
    <row r="1381" spans="1:105" ht="15" x14ac:dyDescent="0.25">
      <c r="A1381">
        <v>1997</v>
      </c>
      <c r="B1381">
        <v>55</v>
      </c>
      <c r="C1381" t="s">
        <v>46</v>
      </c>
      <c r="D1381" s="2">
        <v>42.9</v>
      </c>
      <c r="E1381" s="4">
        <v>63.984676999999998</v>
      </c>
      <c r="F1381">
        <v>1</v>
      </c>
      <c r="G1381" s="4">
        <v>19.556881270000002</v>
      </c>
      <c r="H1381">
        <v>5266213</v>
      </c>
      <c r="I1381">
        <v>25429</v>
      </c>
      <c r="J1381">
        <f t="shared" si="45"/>
        <v>39739.454960607916</v>
      </c>
      <c r="K1381" s="3">
        <v>5.22</v>
      </c>
      <c r="L1381" s="8">
        <f t="shared" si="46"/>
        <v>8.1576135473032103</v>
      </c>
      <c r="M1381" s="13">
        <f>N1381*N1382*N1383*N1384*N1385*N1386*N1387*N1388*N1389*N1390*N1391*N1392*N1393*N1394*N1395*N1396*N1397*N1398*N1399*N1400*N1401</f>
        <v>1.5627612159584694</v>
      </c>
      <c r="N1381" s="5">
        <v>1.023377</v>
      </c>
      <c r="O1381">
        <v>1.2729999999999999</v>
      </c>
      <c r="P1381">
        <v>2.7879999999999998</v>
      </c>
      <c r="Q1381">
        <v>0</v>
      </c>
      <c r="R1381" s="11">
        <v>0</v>
      </c>
      <c r="S1381" s="11">
        <v>0</v>
      </c>
      <c r="T1381" s="9">
        <v>0</v>
      </c>
      <c r="U1381">
        <v>0</v>
      </c>
      <c r="V1381" s="6">
        <v>0</v>
      </c>
      <c r="W1381" s="6">
        <v>0</v>
      </c>
      <c r="X1381">
        <v>0</v>
      </c>
      <c r="Y1381">
        <f>VLOOKUP(C1381,Sheet1!$A$1:$H$52,8, FALSE)</f>
        <v>33.5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1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v>0</v>
      </c>
      <c r="CZ1381">
        <v>1</v>
      </c>
      <c r="DA1381">
        <v>0</v>
      </c>
    </row>
    <row r="1382" spans="1:105" ht="15" x14ac:dyDescent="0.25">
      <c r="A1382">
        <v>1998</v>
      </c>
      <c r="B1382">
        <v>55</v>
      </c>
      <c r="C1382" t="s">
        <v>46</v>
      </c>
      <c r="D1382" s="2">
        <v>42.2</v>
      </c>
      <c r="E1382" s="4">
        <v>62.242241</v>
      </c>
      <c r="F1382">
        <v>1</v>
      </c>
      <c r="G1382" s="4">
        <v>19.049720659999998</v>
      </c>
      <c r="H1382">
        <v>5297672</v>
      </c>
      <c r="I1382">
        <v>27054</v>
      </c>
      <c r="J1382">
        <f t="shared" si="45"/>
        <v>41313.164099389003</v>
      </c>
      <c r="K1382" s="3">
        <v>5.44</v>
      </c>
      <c r="L1382" s="8">
        <f t="shared" si="46"/>
        <v>8.3072230613098323</v>
      </c>
      <c r="M1382" s="13">
        <f>N1382*N1383*N1384*N1385*N1386*N1387*N1388*N1389*N1390*N1391*N1392*N1393*N1394*N1395*N1396*N1397*N1398*N1399*N1400*N1401</f>
        <v>1.5270630627407777</v>
      </c>
      <c r="N1382" s="5">
        <v>1.015523</v>
      </c>
      <c r="O1382">
        <v>1.252</v>
      </c>
      <c r="P1382">
        <v>2.0790000000000002</v>
      </c>
      <c r="Q1382">
        <v>1</v>
      </c>
      <c r="R1382" s="11">
        <v>10</v>
      </c>
      <c r="S1382" s="11">
        <f>R1382/AVERAGE(D1374:D1381)</f>
        <v>0.27369141293191923</v>
      </c>
      <c r="T1382" s="9">
        <v>1</v>
      </c>
      <c r="U1382">
        <v>0</v>
      </c>
      <c r="V1382" s="6">
        <v>0</v>
      </c>
      <c r="W1382" s="6">
        <v>0</v>
      </c>
      <c r="X1382">
        <v>0</v>
      </c>
      <c r="Y1382">
        <f>VLOOKUP(C1382,Sheet1!$A$1:$H$52,8, FALSE)</f>
        <v>33.5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v>0</v>
      </c>
      <c r="CZ1382">
        <v>1</v>
      </c>
      <c r="DA1382">
        <v>0</v>
      </c>
    </row>
    <row r="1383" spans="1:105" ht="15" x14ac:dyDescent="0.25">
      <c r="A1383">
        <v>1999</v>
      </c>
      <c r="B1383">
        <v>55</v>
      </c>
      <c r="C1383" t="s">
        <v>46</v>
      </c>
      <c r="D1383" s="2">
        <v>43</v>
      </c>
      <c r="E1383" s="4">
        <v>61.534004000000003</v>
      </c>
      <c r="F1383">
        <v>1</v>
      </c>
      <c r="G1383" s="4">
        <v>19.74257309</v>
      </c>
      <c r="H1383">
        <v>5332666</v>
      </c>
      <c r="I1383">
        <v>28020</v>
      </c>
      <c r="J1383">
        <f t="shared" si="45"/>
        <v>42134.2569474021</v>
      </c>
      <c r="K1383" s="3">
        <v>5.53</v>
      </c>
      <c r="L1383" s="8">
        <f t="shared" si="46"/>
        <v>8.3155760499333908</v>
      </c>
      <c r="M1383" s="13">
        <f>N1383*N1384*N1385*N1386*N1387*N1388*N1389*N1390*N1391*N1392*N1393*N1394*N1395*N1396*N1397*N1398*N1399*N1400*N1401</f>
        <v>1.5037208046895825</v>
      </c>
      <c r="N1383" s="5">
        <v>1.0218799999999999</v>
      </c>
      <c r="O1383">
        <v>1.216</v>
      </c>
      <c r="P1383">
        <v>2.4359999999999999</v>
      </c>
      <c r="Q1383">
        <v>1</v>
      </c>
      <c r="R1383" s="11">
        <v>10</v>
      </c>
      <c r="S1383" s="11">
        <v>0.27369141293191923</v>
      </c>
      <c r="T1383" s="9">
        <v>1</v>
      </c>
      <c r="U1383">
        <v>0</v>
      </c>
      <c r="V1383" s="6">
        <v>0</v>
      </c>
      <c r="W1383" s="6">
        <v>0</v>
      </c>
      <c r="X1383">
        <v>0</v>
      </c>
      <c r="Y1383">
        <f>VLOOKUP(C1383,Sheet1!$A$1:$H$52,8, FALSE)</f>
        <v>33.5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v>0</v>
      </c>
      <c r="CZ1383">
        <v>1</v>
      </c>
      <c r="DA1383">
        <v>0</v>
      </c>
    </row>
    <row r="1384" spans="1:105" ht="15" x14ac:dyDescent="0.25">
      <c r="A1384">
        <v>2000</v>
      </c>
      <c r="B1384">
        <v>55</v>
      </c>
      <c r="C1384" t="s">
        <v>46</v>
      </c>
      <c r="D1384" s="2">
        <v>44.7</v>
      </c>
      <c r="E1384" s="4">
        <v>62.009926999999998</v>
      </c>
      <c r="F1384">
        <v>1</v>
      </c>
      <c r="G1384" s="4">
        <v>19.993147359999998</v>
      </c>
      <c r="H1384">
        <v>5373999</v>
      </c>
      <c r="I1384">
        <v>29648</v>
      </c>
      <c r="J1384">
        <f t="shared" si="45"/>
        <v>43627.739477665433</v>
      </c>
      <c r="K1384" s="3">
        <v>5.71</v>
      </c>
      <c r="L1384" s="8">
        <f t="shared" si="46"/>
        <v>8.4024012553113057</v>
      </c>
      <c r="M1384" s="13">
        <f>N1384*N1385*N1386*N1387*N1388*N1389*N1390*N1391*N1392*N1393*N1394*N1395*N1396*N1397*N1398*N1399*N1400*N1401</f>
        <v>1.4715238625764109</v>
      </c>
      <c r="N1384" s="5">
        <v>1.0337689999999999</v>
      </c>
      <c r="O1384">
        <v>1.2</v>
      </c>
      <c r="P1384">
        <v>4.2939999999999996</v>
      </c>
      <c r="Q1384">
        <v>1</v>
      </c>
      <c r="R1384" s="11">
        <v>10</v>
      </c>
      <c r="S1384" s="11">
        <v>0.27369141293191923</v>
      </c>
      <c r="T1384" s="9">
        <v>1</v>
      </c>
      <c r="U1384">
        <v>0</v>
      </c>
      <c r="V1384" s="6">
        <v>0</v>
      </c>
      <c r="W1384" s="6">
        <v>0</v>
      </c>
      <c r="X1384">
        <v>0</v>
      </c>
      <c r="Y1384">
        <f>VLOOKUP(C1384,Sheet1!$A$1:$H$52,8, FALSE)</f>
        <v>33.5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1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v>0</v>
      </c>
      <c r="CZ1384">
        <v>1</v>
      </c>
      <c r="DA1384">
        <v>0</v>
      </c>
    </row>
    <row r="1385" spans="1:105" ht="15" x14ac:dyDescent="0.25">
      <c r="A1385">
        <v>2001</v>
      </c>
      <c r="B1385">
        <v>55</v>
      </c>
      <c r="C1385" t="s">
        <v>46</v>
      </c>
      <c r="D1385" s="2">
        <v>44.4</v>
      </c>
      <c r="E1385" s="4">
        <v>61.618402000000003</v>
      </c>
      <c r="F1385">
        <v>2</v>
      </c>
      <c r="G1385" s="4">
        <v>19.479962109999999</v>
      </c>
      <c r="H1385">
        <v>5406835</v>
      </c>
      <c r="I1385">
        <v>30911</v>
      </c>
      <c r="J1385">
        <f t="shared" si="45"/>
        <v>44000.42380464053</v>
      </c>
      <c r="K1385" s="3">
        <v>6.08</v>
      </c>
      <c r="L1385" s="8">
        <f t="shared" si="46"/>
        <v>8.654607639099817</v>
      </c>
      <c r="M1385" s="13">
        <f>N1385*N1386*N1387*N1388*N1389*N1390*N1391*N1392*N1393*N1394*N1395*N1396*N1397*N1398*N1399*N1400*N1401</f>
        <v>1.423455203799312</v>
      </c>
      <c r="N1385" s="5">
        <v>1.028262</v>
      </c>
      <c r="O1385">
        <v>1.232</v>
      </c>
      <c r="P1385">
        <v>3.726</v>
      </c>
      <c r="Q1385">
        <v>1</v>
      </c>
      <c r="R1385" s="11">
        <v>10</v>
      </c>
      <c r="S1385" s="11">
        <v>0.27369141293191923</v>
      </c>
      <c r="T1385" s="9">
        <v>1</v>
      </c>
      <c r="U1385">
        <v>0</v>
      </c>
      <c r="V1385" s="6">
        <v>0</v>
      </c>
      <c r="W1385" s="6">
        <v>0</v>
      </c>
      <c r="X1385">
        <v>0</v>
      </c>
      <c r="Y1385">
        <f>VLOOKUP(C1385,Sheet1!$A$1:$H$52,8, FALSE)</f>
        <v>33.5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v>0</v>
      </c>
      <c r="CZ1385">
        <v>1</v>
      </c>
      <c r="DA1385">
        <v>0</v>
      </c>
    </row>
    <row r="1386" spans="1:105" ht="15" x14ac:dyDescent="0.25">
      <c r="A1386">
        <v>2002</v>
      </c>
      <c r="B1386">
        <v>55</v>
      </c>
      <c r="C1386" t="s">
        <v>46</v>
      </c>
      <c r="D1386" s="2">
        <v>44.1</v>
      </c>
      <c r="E1386" s="4">
        <v>61.859946000000001</v>
      </c>
      <c r="F1386">
        <v>2</v>
      </c>
      <c r="G1386" s="4">
        <v>19.56148954</v>
      </c>
      <c r="H1386">
        <v>5445162</v>
      </c>
      <c r="I1386">
        <v>31510</v>
      </c>
      <c r="J1386">
        <f t="shared" si="45"/>
        <v>43620.277197558913</v>
      </c>
      <c r="K1386" s="3">
        <v>6.28</v>
      </c>
      <c r="L1386" s="8">
        <f t="shared" si="46"/>
        <v>8.6936001523538557</v>
      </c>
      <c r="M1386" s="13">
        <f>N1386*N1387*N1388*N1389*N1390*N1391*N1392*N1393*N1394*N1395*N1396*N1397*N1398*N1399*N1400*N1401</f>
        <v>1.3843312344512508</v>
      </c>
      <c r="N1386" s="5">
        <v>1.01586</v>
      </c>
      <c r="O1386">
        <v>1.25</v>
      </c>
      <c r="P1386">
        <v>3.73</v>
      </c>
      <c r="Q1386">
        <v>1</v>
      </c>
      <c r="R1386" s="11">
        <v>10</v>
      </c>
      <c r="S1386" s="11">
        <v>0.27369141293191923</v>
      </c>
      <c r="T1386" s="9">
        <v>1</v>
      </c>
      <c r="U1386">
        <v>0</v>
      </c>
      <c r="V1386" s="6">
        <v>0</v>
      </c>
      <c r="W1386" s="6">
        <v>0</v>
      </c>
      <c r="X1386">
        <v>0</v>
      </c>
      <c r="Y1386">
        <f>VLOOKUP(C1386,Sheet1!$A$1:$H$52,8, FALSE)</f>
        <v>33.5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1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v>0</v>
      </c>
      <c r="CZ1386">
        <v>1</v>
      </c>
      <c r="DA1386">
        <v>0</v>
      </c>
    </row>
    <row r="1387" spans="1:105" ht="15" x14ac:dyDescent="0.25">
      <c r="A1387">
        <v>2003</v>
      </c>
      <c r="B1387">
        <v>55</v>
      </c>
      <c r="C1387" t="s">
        <v>46</v>
      </c>
      <c r="D1387" s="2">
        <v>44</v>
      </c>
      <c r="E1387" s="4">
        <v>61.123866</v>
      </c>
      <c r="F1387">
        <v>2</v>
      </c>
      <c r="G1387" s="4">
        <v>19.094263519999998</v>
      </c>
      <c r="H1387">
        <v>5479203</v>
      </c>
      <c r="I1387">
        <v>32172</v>
      </c>
      <c r="J1387">
        <f t="shared" si="45"/>
        <v>43841.380185031026</v>
      </c>
      <c r="K1387" s="3">
        <v>6.64</v>
      </c>
      <c r="L1387" s="8">
        <f t="shared" si="46"/>
        <v>9.0484509644599651</v>
      </c>
      <c r="M1387" s="13">
        <f>N1387*N1388*N1389*N1390*N1391*N1392*N1393*N1394*N1395*N1396*N1397*N1398*N1399*N1400*N1401</f>
        <v>1.3627185187439708</v>
      </c>
      <c r="N1387" s="5">
        <v>1.0227010000000001</v>
      </c>
      <c r="O1387">
        <v>1.28</v>
      </c>
      <c r="P1387">
        <v>4.66</v>
      </c>
      <c r="Q1387">
        <v>1</v>
      </c>
      <c r="R1387" s="11">
        <v>10</v>
      </c>
      <c r="S1387" s="11">
        <v>0.27369141293191923</v>
      </c>
      <c r="T1387" s="9">
        <v>1</v>
      </c>
      <c r="U1387">
        <v>0</v>
      </c>
      <c r="V1387" s="6">
        <v>0</v>
      </c>
      <c r="W1387" s="6">
        <v>0</v>
      </c>
      <c r="X1387">
        <v>0</v>
      </c>
      <c r="Y1387">
        <f>VLOOKUP(C1387,Sheet1!$A$1:$H$52,8, FALSE)</f>
        <v>33.5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1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v>0</v>
      </c>
      <c r="CZ1387">
        <v>1</v>
      </c>
      <c r="DA1387">
        <v>0</v>
      </c>
    </row>
    <row r="1388" spans="1:105" ht="15" x14ac:dyDescent="0.25">
      <c r="A1388">
        <v>2004</v>
      </c>
      <c r="B1388">
        <v>55</v>
      </c>
      <c r="C1388" t="s">
        <v>46</v>
      </c>
      <c r="D1388" s="2">
        <v>45.2</v>
      </c>
      <c r="E1388" s="4">
        <v>62.060541000000001</v>
      </c>
      <c r="F1388">
        <v>2</v>
      </c>
      <c r="G1388" s="4">
        <v>19.401763800000001</v>
      </c>
      <c r="H1388">
        <v>5514026</v>
      </c>
      <c r="I1388">
        <v>33421</v>
      </c>
      <c r="J1388">
        <f t="shared" si="45"/>
        <v>44532.483702413745</v>
      </c>
      <c r="K1388" s="3">
        <v>6.88</v>
      </c>
      <c r="L1388" s="8">
        <f t="shared" si="46"/>
        <v>9.1673943889352962</v>
      </c>
      <c r="M1388" s="13">
        <f>N1388*N1389*N1390*N1391*N1392*N1393*N1394*N1395*N1396*N1397*N1398*N1399*N1400*N1401</f>
        <v>1.332470114670828</v>
      </c>
      <c r="N1388" s="5">
        <v>1.026772</v>
      </c>
      <c r="O1388">
        <v>1.36</v>
      </c>
      <c r="P1388">
        <v>4.7300000000000004</v>
      </c>
      <c r="Q1388">
        <v>1</v>
      </c>
      <c r="R1388" s="11">
        <v>10</v>
      </c>
      <c r="S1388" s="11">
        <v>0.27369141293191923</v>
      </c>
      <c r="T1388" s="9">
        <v>1</v>
      </c>
      <c r="U1388">
        <v>0</v>
      </c>
      <c r="V1388" s="6">
        <v>0</v>
      </c>
      <c r="W1388" s="6">
        <v>0</v>
      </c>
      <c r="X1388">
        <v>0</v>
      </c>
      <c r="Y1388">
        <f>VLOOKUP(C1388,Sheet1!$A$1:$H$52,8, FALSE)</f>
        <v>33.5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1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v>0</v>
      </c>
      <c r="CZ1388">
        <v>1</v>
      </c>
      <c r="DA1388">
        <v>0</v>
      </c>
    </row>
    <row r="1389" spans="1:105" ht="15" x14ac:dyDescent="0.25">
      <c r="A1389">
        <v>2005</v>
      </c>
      <c r="B1389">
        <v>55</v>
      </c>
      <c r="C1389" t="s">
        <v>46</v>
      </c>
      <c r="D1389" s="2">
        <v>49.2</v>
      </c>
      <c r="E1389" s="4">
        <v>61.850270999999999</v>
      </c>
      <c r="F1389">
        <v>2</v>
      </c>
      <c r="G1389" s="4">
        <v>19.885810110000001</v>
      </c>
      <c r="H1389">
        <v>5546166</v>
      </c>
      <c r="I1389">
        <v>34434</v>
      </c>
      <c r="J1389">
        <f t="shared" si="45"/>
        <v>44685.943840088461</v>
      </c>
      <c r="K1389" s="3">
        <v>7.48</v>
      </c>
      <c r="L1389" s="8">
        <f t="shared" si="46"/>
        <v>9.707000636692273</v>
      </c>
      <c r="M1389" s="13">
        <f>N1389*N1390*N1391*N1392*N1393*N1394*N1395*N1396*N1397*N1398*N1399*N1400*N1401</f>
        <v>1.2977273578465605</v>
      </c>
      <c r="N1389" s="5">
        <v>1.033927</v>
      </c>
      <c r="O1389">
        <v>1.54</v>
      </c>
      <c r="P1389">
        <v>7.06</v>
      </c>
      <c r="Q1389">
        <v>1</v>
      </c>
      <c r="R1389" s="11">
        <v>10</v>
      </c>
      <c r="S1389" s="11">
        <v>0.27369141293191923</v>
      </c>
      <c r="T1389" s="9">
        <v>1</v>
      </c>
      <c r="U1389">
        <v>0</v>
      </c>
      <c r="V1389" s="6">
        <v>0</v>
      </c>
      <c r="W1389" s="6">
        <v>0</v>
      </c>
      <c r="X1389">
        <v>0</v>
      </c>
      <c r="Y1389">
        <f>VLOOKUP(C1389,Sheet1!$A$1:$H$52,8, FALSE)</f>
        <v>33.5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1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v>0</v>
      </c>
      <c r="CZ1389">
        <v>1</v>
      </c>
      <c r="DA1389">
        <v>0</v>
      </c>
    </row>
    <row r="1390" spans="1:105" ht="15" x14ac:dyDescent="0.25">
      <c r="A1390">
        <v>2006</v>
      </c>
      <c r="B1390">
        <v>55</v>
      </c>
      <c r="C1390" t="s">
        <v>46</v>
      </c>
      <c r="D1390" s="2">
        <v>43.5</v>
      </c>
      <c r="E1390" s="4">
        <v>60.359960000000001</v>
      </c>
      <c r="F1390">
        <v>2</v>
      </c>
      <c r="G1390" s="4">
        <v>18.36277011</v>
      </c>
      <c r="H1390">
        <v>5577655</v>
      </c>
      <c r="I1390">
        <v>36332</v>
      </c>
      <c r="J1390">
        <f t="shared" si="45"/>
        <v>45601.894877763356</v>
      </c>
      <c r="K1390" s="3">
        <v>8.1300000000000008</v>
      </c>
      <c r="L1390" s="8">
        <f t="shared" si="46"/>
        <v>10.204321406919963</v>
      </c>
      <c r="M1390" s="13">
        <f>N1390*N1391*N1392*N1393*N1394*N1395*N1396*N1397*N1398*N1399*N1400*N1401</f>
        <v>1.2551440844920003</v>
      </c>
      <c r="N1390" s="5">
        <v>1.032259</v>
      </c>
      <c r="O1390">
        <v>1.69</v>
      </c>
      <c r="P1390">
        <v>7.85</v>
      </c>
      <c r="Q1390">
        <v>1</v>
      </c>
      <c r="R1390" s="11">
        <v>10</v>
      </c>
      <c r="S1390" s="11">
        <v>0.27369141293191923</v>
      </c>
      <c r="T1390" s="9">
        <v>1</v>
      </c>
      <c r="U1390">
        <v>0</v>
      </c>
      <c r="V1390" s="6">
        <v>0</v>
      </c>
      <c r="W1390" s="6">
        <v>0</v>
      </c>
      <c r="X1390">
        <v>0</v>
      </c>
      <c r="Y1390">
        <f>VLOOKUP(C1390,Sheet1!$A$1:$H$52,8, FALSE)</f>
        <v>33.5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1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v>0</v>
      </c>
      <c r="CZ1390">
        <v>1</v>
      </c>
      <c r="DA1390">
        <v>0</v>
      </c>
    </row>
    <row r="1391" spans="1:105" ht="15" x14ac:dyDescent="0.25">
      <c r="A1391">
        <v>2007</v>
      </c>
      <c r="B1391">
        <v>55</v>
      </c>
      <c r="C1391" t="s">
        <v>46</v>
      </c>
      <c r="D1391" s="2">
        <v>44.3</v>
      </c>
      <c r="E1391" s="4">
        <v>60.226584000000003</v>
      </c>
      <c r="F1391">
        <v>3</v>
      </c>
      <c r="G1391" s="4">
        <v>18.570815069999998</v>
      </c>
      <c r="H1391">
        <v>5610775</v>
      </c>
      <c r="I1391">
        <v>37778</v>
      </c>
      <c r="J1391">
        <f t="shared" si="45"/>
        <v>45935.01555708285</v>
      </c>
      <c r="K1391" s="3">
        <v>8.48</v>
      </c>
      <c r="L1391" s="8">
        <f t="shared" si="46"/>
        <v>10.310999309758659</v>
      </c>
      <c r="M1391" s="13">
        <f>N1391*N1392*N1393*N1394*N1395*N1396*N1397*N1398*N1399*N1400*N1401</f>
        <v>1.21591972992437</v>
      </c>
      <c r="N1391" s="5">
        <v>1.028527</v>
      </c>
      <c r="O1391">
        <v>1.77</v>
      </c>
      <c r="P1391">
        <v>8.64</v>
      </c>
      <c r="Q1391">
        <v>1</v>
      </c>
      <c r="R1391" s="11">
        <v>10</v>
      </c>
      <c r="S1391" s="11">
        <v>0.27369141293191923</v>
      </c>
      <c r="T1391" s="9">
        <v>1</v>
      </c>
      <c r="U1391">
        <v>0</v>
      </c>
      <c r="V1391" s="6">
        <v>0</v>
      </c>
      <c r="W1391" s="6">
        <v>0</v>
      </c>
      <c r="X1391">
        <v>0</v>
      </c>
      <c r="Y1391">
        <f>VLOOKUP(C1391,Sheet1!$A$1:$H$52,8, FALSE)</f>
        <v>33.5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1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v>0</v>
      </c>
      <c r="CZ1391">
        <v>1</v>
      </c>
      <c r="DA1391">
        <v>0</v>
      </c>
    </row>
    <row r="1392" spans="1:105" ht="15" x14ac:dyDescent="0.25">
      <c r="A1392">
        <v>2008</v>
      </c>
      <c r="B1392">
        <v>55</v>
      </c>
      <c r="C1392" t="s">
        <v>46</v>
      </c>
      <c r="D1392" s="2">
        <v>44.8</v>
      </c>
      <c r="E1392" s="4">
        <v>60.120181000000002</v>
      </c>
      <c r="F1392">
        <v>4</v>
      </c>
      <c r="G1392" s="4">
        <v>18.54991618</v>
      </c>
      <c r="H1392">
        <v>5640996</v>
      </c>
      <c r="I1392">
        <v>38910</v>
      </c>
      <c r="J1392">
        <f t="shared" si="45"/>
        <v>45999.21702722169</v>
      </c>
      <c r="K1392" s="3">
        <v>9</v>
      </c>
      <c r="L1392" s="8">
        <f t="shared" si="46"/>
        <v>10.639757215240174</v>
      </c>
      <c r="M1392" s="13">
        <f>N1392*N1393*N1394*N1395*N1396*N1397*N1398*N1399*N1400*N1401</f>
        <v>1.1821952461377971</v>
      </c>
      <c r="N1392" s="5">
        <v>1.0383910000000001</v>
      </c>
      <c r="O1392">
        <v>2.0699999999999998</v>
      </c>
      <c r="P1392">
        <v>13.62</v>
      </c>
      <c r="Q1392">
        <v>1</v>
      </c>
      <c r="R1392" s="11">
        <v>10</v>
      </c>
      <c r="S1392" s="11">
        <v>0.27369141293191923</v>
      </c>
      <c r="T1392" s="9">
        <v>1</v>
      </c>
      <c r="U1392">
        <v>0</v>
      </c>
      <c r="V1392" s="6">
        <v>0</v>
      </c>
      <c r="W1392" s="6">
        <v>0</v>
      </c>
      <c r="X1392">
        <v>0</v>
      </c>
      <c r="Y1392">
        <f>VLOOKUP(C1392,Sheet1!$A$1:$H$52,8, FALSE)</f>
        <v>33.5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v>0</v>
      </c>
      <c r="CZ1392">
        <v>1</v>
      </c>
      <c r="DA1392">
        <v>0</v>
      </c>
    </row>
    <row r="1393" spans="1:105" ht="15" x14ac:dyDescent="0.25">
      <c r="A1393">
        <v>2009</v>
      </c>
      <c r="B1393">
        <v>55</v>
      </c>
      <c r="C1393" t="s">
        <v>46</v>
      </c>
      <c r="D1393" s="2">
        <v>40</v>
      </c>
      <c r="E1393" s="4">
        <v>58.935460999999997</v>
      </c>
      <c r="F1393">
        <v>4</v>
      </c>
      <c r="G1393" s="4">
        <v>16.878059919999998</v>
      </c>
      <c r="H1393">
        <v>5669264</v>
      </c>
      <c r="I1393">
        <v>38070</v>
      </c>
      <c r="J1393">
        <f t="shared" si="45"/>
        <v>43342.221783958004</v>
      </c>
      <c r="K1393" s="3">
        <v>9.3800000000000008</v>
      </c>
      <c r="L1393" s="8">
        <f t="shared" si="46"/>
        <v>10.679013405135963</v>
      </c>
      <c r="M1393" s="13">
        <f>N1393*N1394*N1395*N1396*N1397*N1398*N1399*N1400*N1401</f>
        <v>1.1384875698439192</v>
      </c>
      <c r="N1393" s="5">
        <v>0.99644500000000003</v>
      </c>
      <c r="O1393">
        <v>2.21</v>
      </c>
      <c r="P1393">
        <v>8.98</v>
      </c>
      <c r="Q1393">
        <v>1</v>
      </c>
      <c r="R1393" s="11">
        <v>10</v>
      </c>
      <c r="S1393" s="11">
        <v>0.27369141293191923</v>
      </c>
      <c r="T1393" s="9">
        <v>1</v>
      </c>
      <c r="U1393">
        <v>0</v>
      </c>
      <c r="V1393" s="6">
        <v>0</v>
      </c>
      <c r="W1393" s="6">
        <v>0</v>
      </c>
      <c r="X1393">
        <v>0</v>
      </c>
      <c r="Y1393">
        <f>VLOOKUP(C1393,Sheet1!$A$1:$H$52,8, FALSE)</f>
        <v>33.5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1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v>0</v>
      </c>
      <c r="CZ1393">
        <v>1</v>
      </c>
      <c r="DA1393">
        <v>0</v>
      </c>
    </row>
    <row r="1394" spans="1:105" ht="15" x14ac:dyDescent="0.25">
      <c r="A1394">
        <v>2010</v>
      </c>
      <c r="B1394">
        <v>55</v>
      </c>
      <c r="C1394" t="s">
        <v>46</v>
      </c>
      <c r="D1394" s="2">
        <v>43.1</v>
      </c>
      <c r="E1394" s="4">
        <v>58.129122000000002</v>
      </c>
      <c r="F1394">
        <v>4</v>
      </c>
      <c r="G1394" s="4">
        <v>17.238809320000001</v>
      </c>
      <c r="H1394">
        <v>5690475</v>
      </c>
      <c r="I1394">
        <v>38997</v>
      </c>
      <c r="J1394">
        <f t="shared" si="45"/>
        <v>44555.996328149886</v>
      </c>
      <c r="K1394" s="3">
        <v>9.7799999999999994</v>
      </c>
      <c r="L1394" s="8">
        <f t="shared" si="46"/>
        <v>11.174132474018664</v>
      </c>
      <c r="M1394" s="13">
        <f>N1394*N1395*N1396*N1397*N1398*N1399*N1400*N1401</f>
        <v>1.1425493327217449</v>
      </c>
      <c r="N1394" s="5">
        <v>1.0164</v>
      </c>
      <c r="O1394">
        <v>2.27</v>
      </c>
      <c r="P1394">
        <v>12.57</v>
      </c>
      <c r="Q1394">
        <v>1</v>
      </c>
      <c r="R1394" s="11">
        <v>10</v>
      </c>
      <c r="S1394" s="11">
        <v>0.27369141293191923</v>
      </c>
      <c r="T1394" s="9">
        <v>1</v>
      </c>
      <c r="U1394">
        <v>0</v>
      </c>
      <c r="V1394" s="6">
        <v>0</v>
      </c>
      <c r="W1394" s="6">
        <v>0</v>
      </c>
      <c r="X1394">
        <v>0</v>
      </c>
      <c r="Y1394">
        <f>VLOOKUP(C1394,Sheet1!$A$1:$H$52,8, FALSE)</f>
        <v>33.5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1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v>0</v>
      </c>
      <c r="CZ1394">
        <v>1</v>
      </c>
      <c r="DA1394">
        <v>0</v>
      </c>
    </row>
    <row r="1395" spans="1:105" ht="15" x14ac:dyDescent="0.25">
      <c r="A1395">
        <v>2011</v>
      </c>
      <c r="B1395">
        <v>55</v>
      </c>
      <c r="C1395" t="s">
        <v>46</v>
      </c>
      <c r="D1395" s="2">
        <v>42.3</v>
      </c>
      <c r="E1395" s="4">
        <v>58.369027000000003</v>
      </c>
      <c r="F1395">
        <v>4</v>
      </c>
      <c r="G1395" s="4">
        <v>17.0414539</v>
      </c>
      <c r="H1395">
        <v>5705288</v>
      </c>
      <c r="I1395">
        <v>41174</v>
      </c>
      <c r="J1395">
        <f t="shared" si="45"/>
        <v>46284.264291110907</v>
      </c>
      <c r="K1395" s="3">
        <v>10.210000000000001</v>
      </c>
      <c r="L1395" s="8">
        <f t="shared" si="46"/>
        <v>11.477202565022646</v>
      </c>
      <c r="M1395" s="13">
        <f>N1395*N1396*N1397*N1398*N1399*N1400*N1401</f>
        <v>1.1241138653303275</v>
      </c>
      <c r="N1395" s="5">
        <v>1.031568</v>
      </c>
      <c r="O1395">
        <v>2.39</v>
      </c>
      <c r="P1395">
        <v>18.350000000000001</v>
      </c>
      <c r="Q1395">
        <v>1</v>
      </c>
      <c r="R1395" s="11">
        <v>10</v>
      </c>
      <c r="S1395" s="11">
        <v>0.27369141293191923</v>
      </c>
      <c r="T1395" s="9">
        <v>1</v>
      </c>
      <c r="U1395">
        <v>0</v>
      </c>
      <c r="V1395" s="6">
        <v>0</v>
      </c>
      <c r="W1395" s="6">
        <v>0</v>
      </c>
      <c r="X1395">
        <v>0</v>
      </c>
      <c r="Y1395">
        <f>VLOOKUP(C1395,Sheet1!$A$1:$H$52,8, FALSE)</f>
        <v>33.5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1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v>0</v>
      </c>
      <c r="CZ1395">
        <v>1</v>
      </c>
      <c r="DA1395">
        <v>0</v>
      </c>
    </row>
    <row r="1396" spans="1:105" ht="15" x14ac:dyDescent="0.25">
      <c r="A1396">
        <v>2012</v>
      </c>
      <c r="B1396">
        <v>55</v>
      </c>
      <c r="C1396" t="s">
        <v>46</v>
      </c>
      <c r="D1396" s="2">
        <v>37.4</v>
      </c>
      <c r="E1396" s="4">
        <v>55.966743999999998</v>
      </c>
      <c r="F1396">
        <v>4</v>
      </c>
      <c r="G1396" s="4">
        <v>15.7384062</v>
      </c>
      <c r="H1396">
        <v>5719960</v>
      </c>
      <c r="I1396">
        <v>43034</v>
      </c>
      <c r="J1396">
        <f t="shared" si="45"/>
        <v>46894.742838693433</v>
      </c>
      <c r="K1396" s="3">
        <v>10.28</v>
      </c>
      <c r="L1396" s="8">
        <f t="shared" si="46"/>
        <v>11.202257665607856</v>
      </c>
      <c r="M1396" s="13">
        <f>N1396*N1397*N1398*N1399*N1400*N1401</f>
        <v>1.0897137807011534</v>
      </c>
      <c r="N1396" s="5">
        <v>1.0206930000000001</v>
      </c>
      <c r="O1396">
        <v>2.38</v>
      </c>
      <c r="P1396">
        <v>21.03</v>
      </c>
      <c r="Q1396">
        <v>1</v>
      </c>
      <c r="R1396" s="11">
        <v>10</v>
      </c>
      <c r="S1396" s="11">
        <v>0.27369141293191923</v>
      </c>
      <c r="T1396" s="9">
        <v>1</v>
      </c>
      <c r="U1396">
        <v>0</v>
      </c>
      <c r="V1396" s="6">
        <v>0</v>
      </c>
      <c r="W1396" s="6">
        <v>0</v>
      </c>
      <c r="X1396">
        <v>0</v>
      </c>
      <c r="Y1396">
        <f>VLOOKUP(C1396,Sheet1!$A$1:$H$52,8, FALSE)</f>
        <v>33.5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1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v>0</v>
      </c>
      <c r="CZ1396">
        <v>1</v>
      </c>
      <c r="DA1396">
        <v>0</v>
      </c>
    </row>
    <row r="1397" spans="1:105" ht="15" x14ac:dyDescent="0.25">
      <c r="A1397">
        <v>2013</v>
      </c>
      <c r="B1397">
        <v>55</v>
      </c>
      <c r="C1397" t="s">
        <v>46</v>
      </c>
      <c r="D1397" s="2">
        <v>43.8</v>
      </c>
      <c r="E1397" s="4">
        <v>58.320225000000001</v>
      </c>
      <c r="F1397">
        <v>4</v>
      </c>
      <c r="G1397" s="4">
        <v>17.540420009999998</v>
      </c>
      <c r="H1397">
        <v>5736754</v>
      </c>
      <c r="I1397">
        <v>43186</v>
      </c>
      <c r="J1397">
        <f t="shared" si="45"/>
        <v>46106.301633654795</v>
      </c>
      <c r="K1397" s="3">
        <v>10.51</v>
      </c>
      <c r="L1397" s="8">
        <f t="shared" si="46"/>
        <v>11.220701851750842</v>
      </c>
      <c r="M1397" s="13">
        <f>N1397*N1398*N1399*N1400*N1401</f>
        <v>1.0676214892246283</v>
      </c>
      <c r="N1397" s="5">
        <v>1.014648</v>
      </c>
      <c r="O1397">
        <v>2.34</v>
      </c>
      <c r="P1397">
        <v>19.260000000000002</v>
      </c>
      <c r="Q1397">
        <v>1</v>
      </c>
      <c r="R1397" s="11">
        <v>10</v>
      </c>
      <c r="S1397" s="11">
        <v>0.27369141293191923</v>
      </c>
      <c r="T1397" s="9">
        <v>1</v>
      </c>
      <c r="U1397">
        <v>0</v>
      </c>
      <c r="V1397" s="6">
        <v>0</v>
      </c>
      <c r="W1397" s="6">
        <v>0</v>
      </c>
      <c r="X1397">
        <v>0</v>
      </c>
      <c r="Y1397">
        <f>VLOOKUP(C1397,Sheet1!$A$1:$H$52,8, FALSE)</f>
        <v>33.5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1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v>0</v>
      </c>
      <c r="CZ1397">
        <v>1</v>
      </c>
      <c r="DA1397">
        <v>0</v>
      </c>
    </row>
    <row r="1398" spans="1:105" ht="15" x14ac:dyDescent="0.25">
      <c r="A1398">
        <v>2014</v>
      </c>
      <c r="B1398">
        <v>55</v>
      </c>
      <c r="C1398" t="s">
        <v>46</v>
      </c>
      <c r="D1398" s="2">
        <v>40.1</v>
      </c>
      <c r="E1398" s="4">
        <v>58.266708000000001</v>
      </c>
      <c r="F1398">
        <v>4</v>
      </c>
      <c r="G1398" s="4">
        <v>17.544721710000001</v>
      </c>
      <c r="H1398">
        <v>5751525</v>
      </c>
      <c r="I1398">
        <v>44943</v>
      </c>
      <c r="J1398">
        <f t="shared" si="45"/>
        <v>47289.417206974707</v>
      </c>
      <c r="K1398" s="3">
        <v>10.57</v>
      </c>
      <c r="L1398" s="8">
        <f t="shared" si="46"/>
        <v>11.12184633597496</v>
      </c>
      <c r="M1398" s="13">
        <f>N1398*N1399*N1400*N1401</f>
        <v>1.052208735664613</v>
      </c>
      <c r="N1398" s="5">
        <v>1.016222</v>
      </c>
      <c r="O1398">
        <v>2.37</v>
      </c>
      <c r="P1398">
        <v>18.3</v>
      </c>
      <c r="Q1398">
        <v>1</v>
      </c>
      <c r="R1398" s="11">
        <v>10</v>
      </c>
      <c r="S1398" s="11">
        <v>0.27369141293191923</v>
      </c>
      <c r="T1398" s="9">
        <v>1</v>
      </c>
      <c r="U1398">
        <v>0</v>
      </c>
      <c r="V1398" s="6">
        <v>0</v>
      </c>
      <c r="W1398" s="6">
        <v>0</v>
      </c>
      <c r="X1398">
        <v>0</v>
      </c>
      <c r="Y1398">
        <f>VLOOKUP(C1398,Sheet1!$A$1:$H$52,8, FALSE)</f>
        <v>33.5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1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0</v>
      </c>
      <c r="CL1398">
        <v>0</v>
      </c>
      <c r="CM1398">
        <v>0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v>0</v>
      </c>
      <c r="CZ1398">
        <v>1</v>
      </c>
      <c r="DA1398">
        <v>0</v>
      </c>
    </row>
    <row r="1399" spans="1:105" ht="15" x14ac:dyDescent="0.25">
      <c r="A1399">
        <v>2015</v>
      </c>
      <c r="B1399">
        <v>55</v>
      </c>
      <c r="C1399" t="s">
        <v>46</v>
      </c>
      <c r="D1399" s="2">
        <v>42</v>
      </c>
      <c r="E1399" s="4">
        <v>57.941079999999999</v>
      </c>
      <c r="F1399">
        <v>4</v>
      </c>
      <c r="G1399" s="4">
        <v>17.30706391</v>
      </c>
      <c r="H1399">
        <v>5760940</v>
      </c>
      <c r="I1399">
        <v>46859</v>
      </c>
      <c r="J1399">
        <f t="shared" si="45"/>
        <v>48518.383920548957</v>
      </c>
      <c r="K1399" s="3">
        <v>10.73</v>
      </c>
      <c r="L1399" s="8">
        <f t="shared" si="46"/>
        <v>11.109973739676269</v>
      </c>
      <c r="M1399" s="13">
        <f>N1399*N1400*N1401</f>
        <v>1.0354122776958312</v>
      </c>
      <c r="N1399" s="5">
        <v>1.0011859999999999</v>
      </c>
      <c r="O1399">
        <v>2.2200000000000002</v>
      </c>
      <c r="P1399">
        <v>9.89</v>
      </c>
      <c r="Q1399">
        <v>1</v>
      </c>
      <c r="R1399" s="11">
        <v>10</v>
      </c>
      <c r="S1399" s="11">
        <v>0.27369141293191923</v>
      </c>
      <c r="T1399" s="9">
        <v>1</v>
      </c>
      <c r="U1399">
        <v>0</v>
      </c>
      <c r="V1399" s="6">
        <v>0</v>
      </c>
      <c r="W1399" s="6">
        <v>0</v>
      </c>
      <c r="X1399">
        <v>0</v>
      </c>
      <c r="Y1399">
        <f>VLOOKUP(C1399,Sheet1!$A$1:$H$52,8, FALSE)</f>
        <v>33.5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1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v>0</v>
      </c>
      <c r="CZ1399">
        <v>1</v>
      </c>
      <c r="DA1399">
        <v>0</v>
      </c>
    </row>
    <row r="1400" spans="1:105" ht="15" x14ac:dyDescent="0.25">
      <c r="A1400">
        <v>2016</v>
      </c>
      <c r="B1400">
        <v>55</v>
      </c>
      <c r="C1400" t="s">
        <v>46</v>
      </c>
      <c r="D1400" s="2">
        <v>38.9</v>
      </c>
      <c r="E1400" s="4">
        <v>56.717357999999997</v>
      </c>
      <c r="F1400">
        <v>4</v>
      </c>
      <c r="G1400" s="4">
        <v>16.542664389999999</v>
      </c>
      <c r="H1400">
        <v>5772628</v>
      </c>
      <c r="I1400">
        <v>47598</v>
      </c>
      <c r="J1400">
        <f t="shared" si="45"/>
        <v>49225.172539134772</v>
      </c>
      <c r="K1400" s="3">
        <v>10.67</v>
      </c>
      <c r="L1400" s="8">
        <f t="shared" si="46"/>
        <v>11.03476177554872</v>
      </c>
      <c r="M1400" s="13">
        <f>N1400*N1401</f>
        <v>1.0341857334160001</v>
      </c>
      <c r="N1400" s="5">
        <v>1.012616</v>
      </c>
      <c r="O1400">
        <v>2.11</v>
      </c>
      <c r="P1400">
        <v>8.4499999999999993</v>
      </c>
      <c r="Q1400">
        <v>1</v>
      </c>
      <c r="R1400" s="11">
        <v>10</v>
      </c>
      <c r="S1400" s="11">
        <v>0.27369141293191923</v>
      </c>
      <c r="T1400" s="9">
        <v>1</v>
      </c>
      <c r="U1400">
        <v>0</v>
      </c>
      <c r="V1400" s="6">
        <v>0</v>
      </c>
      <c r="W1400" s="6">
        <v>0</v>
      </c>
      <c r="X1400">
        <v>0</v>
      </c>
      <c r="Y1400">
        <f>VLOOKUP(C1400,Sheet1!$A$1:$H$52,8, FALSE)</f>
        <v>33.5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1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  <c r="CK1400">
        <v>0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v>0</v>
      </c>
      <c r="CZ1400">
        <v>1</v>
      </c>
      <c r="DA1400">
        <v>0</v>
      </c>
    </row>
    <row r="1401" spans="1:105" ht="15" x14ac:dyDescent="0.25">
      <c r="A1401">
        <v>2017</v>
      </c>
      <c r="B1401">
        <v>55</v>
      </c>
      <c r="C1401" t="s">
        <v>46</v>
      </c>
      <c r="D1401" s="2">
        <v>41.1</v>
      </c>
      <c r="E1401" s="4">
        <v>57.604137000000001</v>
      </c>
      <c r="F1401">
        <v>4</v>
      </c>
      <c r="G1401" s="4">
        <v>16.957456390000001</v>
      </c>
      <c r="H1401">
        <v>5790186</v>
      </c>
      <c r="I1401">
        <v>49264</v>
      </c>
      <c r="J1401">
        <f t="shared" si="45"/>
        <v>50313.372464</v>
      </c>
      <c r="K1401" s="3">
        <v>10.76</v>
      </c>
      <c r="L1401" s="8">
        <f t="shared" si="46"/>
        <v>10.989198760000001</v>
      </c>
      <c r="M1401" s="13">
        <f>N1401</f>
        <v>1.021301</v>
      </c>
      <c r="N1401" s="5">
        <v>1.021301</v>
      </c>
      <c r="O1401">
        <v>2.06</v>
      </c>
      <c r="P1401">
        <v>11</v>
      </c>
      <c r="Q1401">
        <v>1</v>
      </c>
      <c r="R1401" s="11">
        <v>10</v>
      </c>
      <c r="S1401" s="11">
        <v>0.27369141293191923</v>
      </c>
      <c r="T1401" s="9">
        <v>1</v>
      </c>
      <c r="U1401">
        <v>0</v>
      </c>
      <c r="V1401" s="6">
        <v>0</v>
      </c>
      <c r="W1401" s="6">
        <v>0</v>
      </c>
      <c r="X1401">
        <v>0</v>
      </c>
      <c r="Y1401">
        <f>VLOOKUP(C1401,Sheet1!$A$1:$H$52,8, FALSE)</f>
        <v>33.5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1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v>0</v>
      </c>
      <c r="CZ1401">
        <v>1</v>
      </c>
      <c r="DA1401">
        <v>0</v>
      </c>
    </row>
    <row r="1402" spans="1:105" ht="15" x14ac:dyDescent="0.25">
      <c r="A1402">
        <v>1990</v>
      </c>
      <c r="B1402">
        <v>56</v>
      </c>
      <c r="C1402" t="s">
        <v>47</v>
      </c>
      <c r="D1402" s="2">
        <v>39.6</v>
      </c>
      <c r="E1402" s="4">
        <v>82.015124</v>
      </c>
      <c r="F1402">
        <v>0</v>
      </c>
      <c r="G1402" s="4">
        <v>125.2712374</v>
      </c>
      <c r="H1402">
        <v>453690</v>
      </c>
      <c r="I1402">
        <v>18147</v>
      </c>
      <c r="J1402">
        <f t="shared" si="45"/>
        <v>34044.334148695394</v>
      </c>
      <c r="K1402" s="3">
        <v>4.21</v>
      </c>
      <c r="L1402" s="8">
        <f t="shared" si="46"/>
        <v>7.8980904152756706</v>
      </c>
      <c r="M1402" s="13">
        <f>N1402*N1403*N1404*N1405*N1406*N1407*N1408*N1409*N1410*N1411*N1412*N1413*N1414*N1415*N1416*N1417*N1418*N1419*N1420*N1421*N1422*N1423*N1424*N1425*N1426*N1427*N1428*N1429</f>
        <v>1.8760309775001593</v>
      </c>
      <c r="N1402" s="5">
        <v>1</v>
      </c>
      <c r="O1402">
        <v>1.4550000000000001</v>
      </c>
      <c r="P1402">
        <v>3.319</v>
      </c>
      <c r="Q1402">
        <v>0</v>
      </c>
      <c r="R1402" s="11">
        <v>0</v>
      </c>
      <c r="S1402" s="11">
        <v>0</v>
      </c>
      <c r="T1402" s="9">
        <v>0</v>
      </c>
      <c r="U1402">
        <v>0</v>
      </c>
      <c r="V1402" s="6">
        <v>0</v>
      </c>
      <c r="W1402" s="6">
        <v>0</v>
      </c>
      <c r="X1402">
        <v>0</v>
      </c>
      <c r="Y1402">
        <f>VLOOKUP(C1402,Sheet1!$A$1:$H$52,8, FALSE)</f>
        <v>115</v>
      </c>
      <c r="Z1402">
        <v>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v>0</v>
      </c>
      <c r="CZ1402">
        <v>0</v>
      </c>
      <c r="DA1402">
        <v>1</v>
      </c>
    </row>
    <row r="1403" spans="1:105" ht="15" x14ac:dyDescent="0.25">
      <c r="A1403">
        <v>1991</v>
      </c>
      <c r="B1403">
        <v>56</v>
      </c>
      <c r="C1403" t="s">
        <v>47</v>
      </c>
      <c r="D1403" s="2">
        <v>38.700000000000003</v>
      </c>
      <c r="E1403" s="4">
        <v>81.905978000000005</v>
      </c>
      <c r="F1403">
        <v>0</v>
      </c>
      <c r="G1403" s="4">
        <v>120.2385108</v>
      </c>
      <c r="H1403">
        <v>459260</v>
      </c>
      <c r="I1403">
        <v>18818</v>
      </c>
      <c r="J1403">
        <f t="shared" si="45"/>
        <v>35303.150934598001</v>
      </c>
      <c r="K1403" s="3">
        <v>4.25</v>
      </c>
      <c r="L1403" s="8">
        <f t="shared" si="46"/>
        <v>7.9731316543756776</v>
      </c>
      <c r="M1403" s="14">
        <f>N1403*N1404*N1405*N1406*N1407*N1408*N1409*N1410*N1411*N1412*N1413*N1414*N1415*N1416*N1417*N1418*N1419*N1420*N1421*N1422*N1423*N1424*N1425*N1426*N1427*N1428*N1429</f>
        <v>1.8760309775001593</v>
      </c>
      <c r="N1403" s="5">
        <v>1.0423500000000001</v>
      </c>
      <c r="O1403">
        <v>1.4470000000000001</v>
      </c>
      <c r="P1403">
        <v>2.4649999999999999</v>
      </c>
      <c r="Q1403">
        <v>0</v>
      </c>
      <c r="R1403" s="11">
        <v>0</v>
      </c>
      <c r="S1403" s="11">
        <v>0</v>
      </c>
      <c r="T1403" s="9">
        <v>0</v>
      </c>
      <c r="U1403">
        <v>0</v>
      </c>
      <c r="V1403" s="6">
        <v>0</v>
      </c>
      <c r="W1403" s="6">
        <v>0</v>
      </c>
      <c r="X1403">
        <v>0</v>
      </c>
      <c r="Y1403">
        <f>VLOOKUP(C1403,Sheet1!$A$1:$H$52,8, FALSE)</f>
        <v>115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v>0</v>
      </c>
      <c r="CZ1403">
        <v>0</v>
      </c>
      <c r="DA1403">
        <v>1</v>
      </c>
    </row>
    <row r="1404" spans="1:105" ht="15" x14ac:dyDescent="0.25">
      <c r="A1404">
        <v>1992</v>
      </c>
      <c r="B1404">
        <v>56</v>
      </c>
      <c r="C1404" t="s">
        <v>47</v>
      </c>
      <c r="D1404" s="2">
        <v>42.4</v>
      </c>
      <c r="E1404" s="4">
        <v>81.803599000000006</v>
      </c>
      <c r="F1404">
        <v>0</v>
      </c>
      <c r="G1404" s="4">
        <v>130.6601847</v>
      </c>
      <c r="H1404">
        <v>466251</v>
      </c>
      <c r="I1404">
        <v>19583</v>
      </c>
      <c r="J1404">
        <f t="shared" si="45"/>
        <v>35245.660893544038</v>
      </c>
      <c r="K1404" s="3">
        <v>4.2699999999999996</v>
      </c>
      <c r="L1404" s="8">
        <f t="shared" si="46"/>
        <v>7.6851847018042703</v>
      </c>
      <c r="M1404" s="13">
        <f>N1404*N1405*N1406*N1407*N1408*N1409*N1410*N1411*N1412*N1413*N1414*N1415*N1416*N1417*N1418*N1419*N1420*N1421*N1422*N1423*N1424*N1425*N1426*N1427*N1428*N1429</f>
        <v>1.799809063654396</v>
      </c>
      <c r="N1404" s="5">
        <v>1.0302880000000001</v>
      </c>
      <c r="O1404">
        <v>1.4119999999999999</v>
      </c>
      <c r="P1404">
        <v>2.4750000000000001</v>
      </c>
      <c r="Q1404">
        <v>0</v>
      </c>
      <c r="R1404" s="11">
        <v>0</v>
      </c>
      <c r="S1404" s="11">
        <v>0</v>
      </c>
      <c r="T1404" s="9">
        <v>0</v>
      </c>
      <c r="U1404">
        <v>0</v>
      </c>
      <c r="V1404" s="6">
        <v>0</v>
      </c>
      <c r="W1404" s="6">
        <v>0</v>
      </c>
      <c r="X1404">
        <v>0</v>
      </c>
      <c r="Y1404">
        <f>VLOOKUP(C1404,Sheet1!$A$1:$H$52,8, FALSE)</f>
        <v>115</v>
      </c>
      <c r="Z1404">
        <v>0</v>
      </c>
      <c r="AA1404">
        <v>0</v>
      </c>
      <c r="AB1404">
        <v>1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v>0</v>
      </c>
      <c r="CZ1404">
        <v>0</v>
      </c>
      <c r="DA1404">
        <v>1</v>
      </c>
    </row>
    <row r="1405" spans="1:105" ht="15" x14ac:dyDescent="0.25">
      <c r="A1405">
        <v>1993</v>
      </c>
      <c r="B1405">
        <v>56</v>
      </c>
      <c r="C1405" t="s">
        <v>47</v>
      </c>
      <c r="D1405" s="2">
        <v>40.299999999999997</v>
      </c>
      <c r="E1405" s="4">
        <v>81.698093999999998</v>
      </c>
      <c r="F1405">
        <v>0</v>
      </c>
      <c r="G1405" s="4">
        <v>122.45905209999999</v>
      </c>
      <c r="H1405">
        <v>473081</v>
      </c>
      <c r="I1405">
        <v>20419</v>
      </c>
      <c r="J1405">
        <f t="shared" si="45"/>
        <v>35669.930418251111</v>
      </c>
      <c r="K1405" s="3">
        <v>4.25</v>
      </c>
      <c r="L1405" s="8">
        <f t="shared" si="46"/>
        <v>7.4243206953115832</v>
      </c>
      <c r="M1405" s="13">
        <f>N1405*N1406*N1407*N1408*N1409*N1410*N1411*N1412*N1413*N1414*N1415*N1416*N1417*N1418*N1419*N1420*N1421*N1422*N1423*N1424*N1425*N1426*N1427*N1428*N1429</f>
        <v>1.7468989871321372</v>
      </c>
      <c r="N1405" s="5">
        <v>1.029517</v>
      </c>
      <c r="O1405">
        <v>1.385</v>
      </c>
      <c r="P1405">
        <v>2.3620000000000001</v>
      </c>
      <c r="Q1405">
        <v>0</v>
      </c>
      <c r="R1405" s="11">
        <v>0</v>
      </c>
      <c r="S1405" s="11">
        <v>0</v>
      </c>
      <c r="T1405" s="9">
        <v>0</v>
      </c>
      <c r="U1405">
        <v>0</v>
      </c>
      <c r="V1405" s="6">
        <v>0</v>
      </c>
      <c r="W1405" s="6">
        <v>0</v>
      </c>
      <c r="X1405">
        <v>0</v>
      </c>
      <c r="Y1405">
        <f>VLOOKUP(C1405,Sheet1!$A$1:$H$52,8, FALSE)</f>
        <v>115</v>
      </c>
      <c r="Z1405">
        <v>0</v>
      </c>
      <c r="AA1405">
        <v>0</v>
      </c>
      <c r="AB1405">
        <v>0</v>
      </c>
      <c r="AC1405">
        <v>1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v>0</v>
      </c>
      <c r="CZ1405">
        <v>0</v>
      </c>
      <c r="DA1405">
        <v>1</v>
      </c>
    </row>
    <row r="1406" spans="1:105" ht="15" x14ac:dyDescent="0.25">
      <c r="A1406">
        <v>1994</v>
      </c>
      <c r="B1406">
        <v>56</v>
      </c>
      <c r="C1406" t="s">
        <v>47</v>
      </c>
      <c r="D1406" s="2">
        <v>42.4</v>
      </c>
      <c r="E1406" s="4">
        <v>81.730191000000005</v>
      </c>
      <c r="F1406">
        <v>0</v>
      </c>
      <c r="G1406" s="4">
        <v>125.2268279</v>
      </c>
      <c r="H1406">
        <v>480283</v>
      </c>
      <c r="I1406">
        <v>21034</v>
      </c>
      <c r="J1406">
        <f t="shared" si="45"/>
        <v>35690.788297169827</v>
      </c>
      <c r="K1406" s="3">
        <v>4.26</v>
      </c>
      <c r="L1406" s="8">
        <f t="shared" si="46"/>
        <v>7.2284281708635278</v>
      </c>
      <c r="M1406" s="13">
        <f>N1406*N1407*N1408*N1409*N1410*N1411*N1412*N1413*N1414*N1415*N1416*N1417*N1418*N1419*N1420*N1421*N1422*N1423*N1424*N1425*N1426*N1427*N1428*N1429</f>
        <v>1.6968141246158517</v>
      </c>
      <c r="N1406" s="5">
        <v>1.0260739999999999</v>
      </c>
      <c r="O1406">
        <v>1.355</v>
      </c>
      <c r="P1406">
        <v>2.4089999999999998</v>
      </c>
      <c r="Q1406">
        <v>0</v>
      </c>
      <c r="R1406" s="11">
        <v>0</v>
      </c>
      <c r="S1406" s="11">
        <v>0</v>
      </c>
      <c r="T1406" s="9">
        <v>0</v>
      </c>
      <c r="U1406">
        <v>0</v>
      </c>
      <c r="V1406" s="6">
        <v>0</v>
      </c>
      <c r="W1406" s="6">
        <v>0</v>
      </c>
      <c r="X1406">
        <v>0</v>
      </c>
      <c r="Y1406">
        <f>VLOOKUP(C1406,Sheet1!$A$1:$H$52,8, FALSE)</f>
        <v>115</v>
      </c>
      <c r="Z1406">
        <v>0</v>
      </c>
      <c r="AA1406">
        <v>0</v>
      </c>
      <c r="AB1406">
        <v>0</v>
      </c>
      <c r="AC1406">
        <v>0</v>
      </c>
      <c r="AD1406">
        <v>1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v>0</v>
      </c>
      <c r="CZ1406">
        <v>0</v>
      </c>
      <c r="DA1406">
        <v>1</v>
      </c>
    </row>
    <row r="1407" spans="1:105" ht="15" x14ac:dyDescent="0.25">
      <c r="A1407">
        <v>1995</v>
      </c>
      <c r="B1407">
        <v>56</v>
      </c>
      <c r="C1407" t="s">
        <v>47</v>
      </c>
      <c r="D1407" s="2">
        <v>39.799999999999997</v>
      </c>
      <c r="E1407" s="4">
        <v>81.865791000000002</v>
      </c>
      <c r="F1407">
        <v>0</v>
      </c>
      <c r="G1407" s="4">
        <v>119.4057294</v>
      </c>
      <c r="H1407">
        <v>485160</v>
      </c>
      <c r="I1407">
        <v>21818</v>
      </c>
      <c r="J1407">
        <f t="shared" si="45"/>
        <v>36080.331994445478</v>
      </c>
      <c r="K1407" s="3">
        <v>4.32</v>
      </c>
      <c r="L1407" s="8">
        <f t="shared" si="46"/>
        <v>7.1439652679441048</v>
      </c>
      <c r="M1407" s="13">
        <f>N1407*N1408*N1409*N1410*N1411*N1412*N1413*N1414*N1415*N1416*N1417*N1418*N1419*N1420*N1421*N1422*N1423*N1424*N1425*N1426*N1427*N1428*N1429</f>
        <v>1.6536956638759501</v>
      </c>
      <c r="N1407" s="5">
        <v>1.028054</v>
      </c>
      <c r="O1407">
        <v>1.3180000000000001</v>
      </c>
      <c r="P1407">
        <v>2.5859999999999999</v>
      </c>
      <c r="Q1407">
        <v>0</v>
      </c>
      <c r="R1407" s="11">
        <v>0</v>
      </c>
      <c r="S1407" s="11">
        <v>0</v>
      </c>
      <c r="T1407" s="9">
        <v>0</v>
      </c>
      <c r="U1407">
        <v>0</v>
      </c>
      <c r="V1407" s="6">
        <v>0</v>
      </c>
      <c r="W1407" s="6">
        <v>0</v>
      </c>
      <c r="X1407">
        <v>0</v>
      </c>
      <c r="Y1407">
        <f>VLOOKUP(C1407,Sheet1!$A$1:$H$52,8, FALSE)</f>
        <v>115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1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v>0</v>
      </c>
      <c r="CZ1407">
        <v>0</v>
      </c>
      <c r="DA1407">
        <v>1</v>
      </c>
    </row>
    <row r="1408" spans="1:105" ht="15" x14ac:dyDescent="0.25">
      <c r="A1408">
        <v>1996</v>
      </c>
      <c r="B1408">
        <v>56</v>
      </c>
      <c r="C1408" t="s">
        <v>47</v>
      </c>
      <c r="D1408" s="2">
        <v>40.700000000000003</v>
      </c>
      <c r="E1408" s="4">
        <v>81.253587999999993</v>
      </c>
      <c r="F1408">
        <v>0</v>
      </c>
      <c r="G1408" s="4">
        <v>121.43082320000001</v>
      </c>
      <c r="H1408">
        <v>488167</v>
      </c>
      <c r="I1408">
        <v>22693</v>
      </c>
      <c r="J1408">
        <f t="shared" si="45"/>
        <v>36503.253428649587</v>
      </c>
      <c r="K1408" s="3">
        <v>4.3099999999999996</v>
      </c>
      <c r="L1408" s="8">
        <f t="shared" si="46"/>
        <v>6.9329318414259777</v>
      </c>
      <c r="M1408" s="13">
        <f>N1408*N1409*N1410*N1411*N1412*N1413*N1414*N1415*N1416*N1417*N1418*N1419*N1420*N1421*N1422*N1423*N1424*N1425*N1426*N1427*N1428*N1429</f>
        <v>1.6085688727206446</v>
      </c>
      <c r="N1408" s="5">
        <v>1.029312</v>
      </c>
      <c r="O1408">
        <v>1.2889999999999999</v>
      </c>
      <c r="P1408">
        <v>3.0339999999999998</v>
      </c>
      <c r="Q1408">
        <v>0</v>
      </c>
      <c r="R1408" s="11">
        <v>0</v>
      </c>
      <c r="S1408" s="11">
        <v>0</v>
      </c>
      <c r="T1408" s="9">
        <v>0</v>
      </c>
      <c r="U1408">
        <v>0</v>
      </c>
      <c r="V1408" s="6">
        <v>0</v>
      </c>
      <c r="W1408" s="6">
        <v>0</v>
      </c>
      <c r="X1408">
        <v>0</v>
      </c>
      <c r="Y1408">
        <f>VLOOKUP(C1408,Sheet1!$A$1:$H$52,8, FALSE)</f>
        <v>115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>
        <v>0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0</v>
      </c>
      <c r="CZ1408">
        <v>0</v>
      </c>
      <c r="DA1408">
        <v>1</v>
      </c>
    </row>
    <row r="1409" spans="1:105" ht="15" x14ac:dyDescent="0.25">
      <c r="A1409">
        <v>1997</v>
      </c>
      <c r="B1409">
        <v>56</v>
      </c>
      <c r="C1409" t="s">
        <v>47</v>
      </c>
      <c r="D1409" s="2">
        <v>40.299999999999997</v>
      </c>
      <c r="E1409" s="4">
        <v>80.943061999999998</v>
      </c>
      <c r="F1409">
        <v>0</v>
      </c>
      <c r="G1409" s="4">
        <v>119.81642220000001</v>
      </c>
      <c r="H1409">
        <v>489451</v>
      </c>
      <c r="I1409">
        <v>24282</v>
      </c>
      <c r="J1409">
        <f t="shared" si="45"/>
        <v>37946.967845903557</v>
      </c>
      <c r="K1409" s="3">
        <v>4.33</v>
      </c>
      <c r="L1409" s="8">
        <f t="shared" si="46"/>
        <v>6.7667560651001724</v>
      </c>
      <c r="M1409" s="13">
        <f>N1409*N1410*N1411*N1412*N1413*N1414*N1415*N1416*N1417*N1418*N1419*N1420*N1421*N1422*N1423*N1424*N1425*N1426*N1427*N1428*N1429</f>
        <v>1.5627612159584694</v>
      </c>
      <c r="N1409" s="5">
        <v>1.023377</v>
      </c>
      <c r="O1409">
        <v>1.2729999999999999</v>
      </c>
      <c r="P1409">
        <v>2.7879999999999998</v>
      </c>
      <c r="Q1409">
        <v>0</v>
      </c>
      <c r="R1409" s="11">
        <v>0</v>
      </c>
      <c r="S1409" s="11">
        <v>0</v>
      </c>
      <c r="T1409" s="9">
        <v>0</v>
      </c>
      <c r="U1409">
        <v>0</v>
      </c>
      <c r="V1409" s="6">
        <v>0</v>
      </c>
      <c r="W1409" s="6">
        <v>0</v>
      </c>
      <c r="X1409">
        <v>0</v>
      </c>
      <c r="Y1409">
        <f>VLOOKUP(C1409,Sheet1!$A$1:$H$52,8, FALSE)</f>
        <v>115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1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v>0</v>
      </c>
      <c r="CZ1409">
        <v>0</v>
      </c>
      <c r="DA1409">
        <v>1</v>
      </c>
    </row>
    <row r="1410" spans="1:105" ht="15" x14ac:dyDescent="0.25">
      <c r="A1410">
        <v>1998</v>
      </c>
      <c r="B1410">
        <v>56</v>
      </c>
      <c r="C1410" t="s">
        <v>47</v>
      </c>
      <c r="D1410" s="2">
        <v>44.8</v>
      </c>
      <c r="E1410" s="4">
        <v>81.602148</v>
      </c>
      <c r="F1410">
        <v>0</v>
      </c>
      <c r="G1410" s="4">
        <v>129.20279160000001</v>
      </c>
      <c r="H1410">
        <v>490787</v>
      </c>
      <c r="I1410">
        <v>25741</v>
      </c>
      <c r="J1410">
        <f t="shared" ref="J1410:J1429" si="47">I1410*M1410</f>
        <v>39308.130298010357</v>
      </c>
      <c r="K1410" s="3">
        <v>4.3099999999999996</v>
      </c>
      <c r="L1410" s="8">
        <f t="shared" ref="L1410:L1429" si="48">K1410*M1410</f>
        <v>6.5816418004127515</v>
      </c>
      <c r="M1410" s="13">
        <f>N1410*N1411*N1412*N1413*N1414*N1415*N1416*N1417*N1418*N1419*N1420*N1421*N1422*N1423*N1424*N1425*N1426*N1427*N1428*N1429</f>
        <v>1.5270630627407777</v>
      </c>
      <c r="N1410" s="5">
        <v>1.015523</v>
      </c>
      <c r="O1410">
        <v>1.252</v>
      </c>
      <c r="P1410">
        <v>2.0790000000000002</v>
      </c>
      <c r="Q1410">
        <v>0</v>
      </c>
      <c r="R1410" s="11">
        <v>0</v>
      </c>
      <c r="S1410" s="11">
        <v>0</v>
      </c>
      <c r="T1410" s="9">
        <v>0</v>
      </c>
      <c r="U1410">
        <v>0</v>
      </c>
      <c r="V1410" s="6">
        <v>0</v>
      </c>
      <c r="W1410" s="6">
        <v>0</v>
      </c>
      <c r="X1410">
        <v>0</v>
      </c>
      <c r="Y1410">
        <f>VLOOKUP(C1410,Sheet1!$A$1:$H$52,8, FALSE)</f>
        <v>115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v>0</v>
      </c>
      <c r="CZ1410">
        <v>0</v>
      </c>
      <c r="DA1410">
        <v>1</v>
      </c>
    </row>
    <row r="1411" spans="1:105" ht="15" x14ac:dyDescent="0.25">
      <c r="A1411">
        <v>1999</v>
      </c>
      <c r="B1411">
        <v>56</v>
      </c>
      <c r="C1411" t="s">
        <v>47</v>
      </c>
      <c r="D1411" s="2">
        <v>43.1</v>
      </c>
      <c r="E1411" s="4">
        <v>81.633852000000005</v>
      </c>
      <c r="F1411">
        <v>0</v>
      </c>
      <c r="G1411" s="4">
        <v>126.0620797</v>
      </c>
      <c r="H1411">
        <v>491780</v>
      </c>
      <c r="I1411">
        <v>27488</v>
      </c>
      <c r="J1411">
        <f t="shared" si="47"/>
        <v>41334.277479307246</v>
      </c>
      <c r="K1411" s="3">
        <v>4.3</v>
      </c>
      <c r="L1411" s="8">
        <f t="shared" si="48"/>
        <v>6.4659994601652047</v>
      </c>
      <c r="M1411" s="13">
        <f>N1411*N1412*N1413*N1414*N1415*N1416*N1417*N1418*N1419*N1420*N1421*N1422*N1423*N1424*N1425*N1426*N1427*N1428*N1429</f>
        <v>1.5037208046895825</v>
      </c>
      <c r="N1411" s="5">
        <v>1.0218799999999999</v>
      </c>
      <c r="O1411">
        <v>1.216</v>
      </c>
      <c r="P1411">
        <v>2.4359999999999999</v>
      </c>
      <c r="Q1411">
        <v>0</v>
      </c>
      <c r="R1411" s="11">
        <v>0</v>
      </c>
      <c r="S1411" s="11">
        <v>0</v>
      </c>
      <c r="T1411" s="9">
        <v>0</v>
      </c>
      <c r="U1411">
        <v>0</v>
      </c>
      <c r="V1411" s="6">
        <v>0</v>
      </c>
      <c r="W1411" s="6">
        <v>0</v>
      </c>
      <c r="X1411">
        <v>0</v>
      </c>
      <c r="Y1411">
        <f>VLOOKUP(C1411,Sheet1!$A$1:$H$52,8, FALSE)</f>
        <v>115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v>0</v>
      </c>
      <c r="CZ1411">
        <v>0</v>
      </c>
      <c r="DA1411">
        <v>1</v>
      </c>
    </row>
    <row r="1412" spans="1:105" ht="15" x14ac:dyDescent="0.25">
      <c r="A1412">
        <v>2000</v>
      </c>
      <c r="B1412">
        <v>56</v>
      </c>
      <c r="C1412" t="s">
        <v>47</v>
      </c>
      <c r="D1412" s="2">
        <v>44.4</v>
      </c>
      <c r="E1412" s="4">
        <v>81.417935999999997</v>
      </c>
      <c r="F1412">
        <v>0</v>
      </c>
      <c r="G1412" s="4">
        <v>127.3778669</v>
      </c>
      <c r="H1412">
        <v>494300</v>
      </c>
      <c r="I1412">
        <v>29519</v>
      </c>
      <c r="J1412">
        <f t="shared" si="47"/>
        <v>43437.912899393072</v>
      </c>
      <c r="K1412" s="3">
        <v>4.34</v>
      </c>
      <c r="L1412" s="8">
        <f t="shared" si="48"/>
        <v>6.3864135635816233</v>
      </c>
      <c r="M1412" s="13">
        <f>N1412*N1413*N1414*N1415*N1416*N1417*N1418*N1419*N1420*N1421*N1422*N1423*N1424*N1425*N1426*N1427*N1428*N1429</f>
        <v>1.4715238625764109</v>
      </c>
      <c r="N1412" s="5">
        <v>1.0337689999999999</v>
      </c>
      <c r="O1412">
        <v>1.2</v>
      </c>
      <c r="P1412">
        <v>4.2939999999999996</v>
      </c>
      <c r="Q1412">
        <v>0</v>
      </c>
      <c r="R1412" s="11">
        <v>0</v>
      </c>
      <c r="S1412" s="11">
        <v>0</v>
      </c>
      <c r="T1412" s="9">
        <v>0</v>
      </c>
      <c r="U1412">
        <v>0</v>
      </c>
      <c r="V1412" s="6">
        <v>0</v>
      </c>
      <c r="W1412" s="6">
        <v>0</v>
      </c>
      <c r="X1412">
        <v>0</v>
      </c>
      <c r="Y1412">
        <f>VLOOKUP(C1412,Sheet1!$A$1:$H$52,8, FALSE)</f>
        <v>115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v>0</v>
      </c>
      <c r="CZ1412">
        <v>0</v>
      </c>
      <c r="DA1412">
        <v>1</v>
      </c>
    </row>
    <row r="1413" spans="1:105" ht="15" x14ac:dyDescent="0.25">
      <c r="A1413">
        <v>2001</v>
      </c>
      <c r="B1413">
        <v>56</v>
      </c>
      <c r="C1413" t="s">
        <v>47</v>
      </c>
      <c r="D1413" s="2">
        <v>44.4</v>
      </c>
      <c r="E1413" s="4">
        <v>81.565558999999993</v>
      </c>
      <c r="F1413">
        <v>0</v>
      </c>
      <c r="G1413" s="4">
        <v>127.7321599</v>
      </c>
      <c r="H1413">
        <v>494657</v>
      </c>
      <c r="I1413">
        <v>31161</v>
      </c>
      <c r="J1413">
        <f t="shared" si="47"/>
        <v>44356.287605590362</v>
      </c>
      <c r="K1413" s="3">
        <v>4.46</v>
      </c>
      <c r="L1413" s="8">
        <f t="shared" si="48"/>
        <v>6.3486102089449314</v>
      </c>
      <c r="M1413" s="13">
        <f>N1413*N1414*N1415*N1416*N1417*N1418*N1419*N1420*N1421*N1422*N1423*N1424*N1425*N1426*N1427*N1428*N1429</f>
        <v>1.423455203799312</v>
      </c>
      <c r="N1413" s="5">
        <v>1.028262</v>
      </c>
      <c r="O1413">
        <v>1.232</v>
      </c>
      <c r="P1413">
        <v>3.726</v>
      </c>
      <c r="Q1413">
        <v>0</v>
      </c>
      <c r="R1413" s="11">
        <v>0</v>
      </c>
      <c r="S1413" s="11">
        <v>0</v>
      </c>
      <c r="T1413" s="9">
        <v>0</v>
      </c>
      <c r="U1413">
        <v>0</v>
      </c>
      <c r="V1413" s="6">
        <v>0</v>
      </c>
      <c r="W1413" s="6">
        <v>0</v>
      </c>
      <c r="X1413">
        <v>0</v>
      </c>
      <c r="Y1413">
        <f>VLOOKUP(C1413,Sheet1!$A$1:$H$52,8, FALSE)</f>
        <v>115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1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v>0</v>
      </c>
      <c r="CZ1413">
        <v>0</v>
      </c>
      <c r="DA1413">
        <v>1</v>
      </c>
    </row>
    <row r="1414" spans="1:105" ht="15" x14ac:dyDescent="0.25">
      <c r="A1414">
        <v>2002</v>
      </c>
      <c r="B1414">
        <v>56</v>
      </c>
      <c r="C1414" t="s">
        <v>47</v>
      </c>
      <c r="D1414" s="2">
        <v>43</v>
      </c>
      <c r="E1414" s="4">
        <v>81.555803999999995</v>
      </c>
      <c r="F1414">
        <v>0</v>
      </c>
      <c r="G1414" s="4">
        <v>124.0064161</v>
      </c>
      <c r="H1414">
        <v>500017</v>
      </c>
      <c r="I1414">
        <v>31546</v>
      </c>
      <c r="J1414">
        <f t="shared" si="47"/>
        <v>43670.113121999158</v>
      </c>
      <c r="K1414" s="3">
        <v>4.68</v>
      </c>
      <c r="L1414" s="8">
        <f t="shared" si="48"/>
        <v>6.4786701772318533</v>
      </c>
      <c r="M1414" s="13">
        <f>N1414*N1415*N1416*N1417*N1418*N1419*N1420*N1421*N1422*N1423*N1424*N1425*N1426*N1427*N1428*N1429</f>
        <v>1.3843312344512508</v>
      </c>
      <c r="N1414" s="5">
        <v>1.01586</v>
      </c>
      <c r="O1414">
        <v>1.25</v>
      </c>
      <c r="P1414">
        <v>3.73</v>
      </c>
      <c r="Q1414">
        <v>0</v>
      </c>
      <c r="R1414" s="11">
        <v>0</v>
      </c>
      <c r="S1414" s="11">
        <v>0</v>
      </c>
      <c r="T1414" s="9">
        <v>0</v>
      </c>
      <c r="U1414">
        <v>0</v>
      </c>
      <c r="V1414" s="6">
        <v>0</v>
      </c>
      <c r="W1414" s="6">
        <v>0</v>
      </c>
      <c r="X1414">
        <v>0</v>
      </c>
      <c r="Y1414">
        <f>VLOOKUP(C1414,Sheet1!$A$1:$H$52,8, FALSE)</f>
        <v>115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1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v>0</v>
      </c>
      <c r="CZ1414">
        <v>0</v>
      </c>
      <c r="DA1414">
        <v>1</v>
      </c>
    </row>
    <row r="1415" spans="1:105" ht="15" x14ac:dyDescent="0.25">
      <c r="A1415">
        <v>2003</v>
      </c>
      <c r="B1415">
        <v>56</v>
      </c>
      <c r="C1415" t="s">
        <v>47</v>
      </c>
      <c r="D1415" s="2">
        <v>44.2</v>
      </c>
      <c r="E1415" s="4">
        <v>81.438428000000002</v>
      </c>
      <c r="F1415">
        <v>0</v>
      </c>
      <c r="G1415" s="4">
        <v>127.138824</v>
      </c>
      <c r="H1415">
        <v>503453</v>
      </c>
      <c r="I1415">
        <v>33195</v>
      </c>
      <c r="J1415">
        <f t="shared" si="47"/>
        <v>45235.441229706106</v>
      </c>
      <c r="K1415" s="3">
        <v>4.76</v>
      </c>
      <c r="L1415" s="8">
        <f t="shared" si="48"/>
        <v>6.4865401492213008</v>
      </c>
      <c r="M1415" s="13">
        <f>N1415*N1416*N1417*N1418*N1419*N1420*N1421*N1422*N1423*N1424*N1425*N1426*N1427*N1428*N1429</f>
        <v>1.3627185187439708</v>
      </c>
      <c r="N1415" s="5">
        <v>1.0227010000000001</v>
      </c>
      <c r="O1415">
        <v>1.28</v>
      </c>
      <c r="P1415">
        <v>4.66</v>
      </c>
      <c r="Q1415">
        <v>0</v>
      </c>
      <c r="R1415" s="11">
        <v>0</v>
      </c>
      <c r="S1415" s="11">
        <v>0</v>
      </c>
      <c r="T1415" s="9">
        <v>0</v>
      </c>
      <c r="U1415">
        <v>0</v>
      </c>
      <c r="V1415" s="6">
        <v>0</v>
      </c>
      <c r="W1415" s="6">
        <v>0</v>
      </c>
      <c r="X1415">
        <v>0</v>
      </c>
      <c r="Y1415">
        <f>VLOOKUP(C1415,Sheet1!$A$1:$H$52,8, FALSE)</f>
        <v>115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1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v>0</v>
      </c>
      <c r="CZ1415">
        <v>0</v>
      </c>
      <c r="DA1415">
        <v>1</v>
      </c>
    </row>
    <row r="1416" spans="1:105" ht="15" x14ac:dyDescent="0.25">
      <c r="A1416">
        <v>2004</v>
      </c>
      <c r="B1416">
        <v>56</v>
      </c>
      <c r="C1416" t="s">
        <v>47</v>
      </c>
      <c r="D1416" s="2">
        <v>44.7</v>
      </c>
      <c r="E1416" s="4">
        <v>81.833264999999997</v>
      </c>
      <c r="F1416">
        <v>1</v>
      </c>
      <c r="G1416" s="4">
        <v>125.2933201</v>
      </c>
      <c r="H1416">
        <v>509106</v>
      </c>
      <c r="I1416">
        <v>35120</v>
      </c>
      <c r="J1416">
        <f t="shared" si="47"/>
        <v>46796.350427239478</v>
      </c>
      <c r="K1416" s="3">
        <v>4.9800000000000004</v>
      </c>
      <c r="L1416" s="8">
        <f t="shared" si="48"/>
        <v>6.6357011710607239</v>
      </c>
      <c r="M1416" s="13">
        <f>N1416*N1417*N1418*N1419*N1420*N1421*N1422*N1423*N1424*N1425*N1426*N1427*N1428*N1429</f>
        <v>1.332470114670828</v>
      </c>
      <c r="N1416" s="5">
        <v>1.026772</v>
      </c>
      <c r="O1416">
        <v>1.36</v>
      </c>
      <c r="P1416">
        <v>4.7300000000000004</v>
      </c>
      <c r="Q1416">
        <v>0</v>
      </c>
      <c r="R1416" s="11">
        <v>0</v>
      </c>
      <c r="S1416" s="11">
        <v>0</v>
      </c>
      <c r="T1416" s="9">
        <v>0</v>
      </c>
      <c r="U1416">
        <v>0</v>
      </c>
      <c r="V1416" s="6">
        <v>0</v>
      </c>
      <c r="W1416" s="6">
        <v>0</v>
      </c>
      <c r="X1416">
        <v>0</v>
      </c>
      <c r="Y1416">
        <f>VLOOKUP(C1416,Sheet1!$A$1:$H$52,8, FALSE)</f>
        <v>115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1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>
        <v>0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v>0</v>
      </c>
      <c r="CZ1416">
        <v>0</v>
      </c>
      <c r="DA1416">
        <v>1</v>
      </c>
    </row>
    <row r="1417" spans="1:105" ht="15" x14ac:dyDescent="0.25">
      <c r="A1417">
        <v>2005</v>
      </c>
      <c r="B1417">
        <v>56</v>
      </c>
      <c r="C1417" t="s">
        <v>47</v>
      </c>
      <c r="D1417" s="2">
        <v>43.9</v>
      </c>
      <c r="E1417" s="4">
        <v>81.127358999999998</v>
      </c>
      <c r="F1417">
        <v>2</v>
      </c>
      <c r="G1417" s="4">
        <v>122.8007794</v>
      </c>
      <c r="H1417">
        <v>514157</v>
      </c>
      <c r="I1417">
        <v>38240</v>
      </c>
      <c r="J1417">
        <f t="shared" si="47"/>
        <v>49625.094164052469</v>
      </c>
      <c r="K1417" s="3">
        <v>5.16</v>
      </c>
      <c r="L1417" s="8">
        <f t="shared" si="48"/>
        <v>6.6962731664882522</v>
      </c>
      <c r="M1417" s="13">
        <f>N1417*N1418*N1419*N1420*N1421*N1422*N1423*N1424*N1425*N1426*N1427*N1428*N1429</f>
        <v>1.2977273578465605</v>
      </c>
      <c r="N1417" s="5">
        <v>1.033927</v>
      </c>
      <c r="O1417">
        <v>1.54</v>
      </c>
      <c r="P1417">
        <v>7.06</v>
      </c>
      <c r="Q1417">
        <v>0</v>
      </c>
      <c r="R1417" s="11">
        <v>0</v>
      </c>
      <c r="S1417" s="11">
        <v>0</v>
      </c>
      <c r="T1417" s="9">
        <v>0</v>
      </c>
      <c r="U1417">
        <v>0</v>
      </c>
      <c r="V1417" s="6">
        <v>0</v>
      </c>
      <c r="W1417" s="6">
        <v>0</v>
      </c>
      <c r="X1417">
        <v>0</v>
      </c>
      <c r="Y1417">
        <f>VLOOKUP(C1417,Sheet1!$A$1:$H$52,8, FALSE)</f>
        <v>115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1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0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v>0</v>
      </c>
      <c r="CZ1417">
        <v>0</v>
      </c>
      <c r="DA1417">
        <v>1</v>
      </c>
    </row>
    <row r="1418" spans="1:105" ht="15" x14ac:dyDescent="0.25">
      <c r="A1418">
        <v>2006</v>
      </c>
      <c r="B1418">
        <v>56</v>
      </c>
      <c r="C1418" t="s">
        <v>47</v>
      </c>
      <c r="D1418" s="2">
        <v>43.5</v>
      </c>
      <c r="E1418" s="4">
        <v>81.092979</v>
      </c>
      <c r="F1418">
        <v>2</v>
      </c>
      <c r="G1418" s="4">
        <v>122.2607677</v>
      </c>
      <c r="H1418">
        <v>522667</v>
      </c>
      <c r="I1418">
        <v>43567</v>
      </c>
      <c r="J1418">
        <f t="shared" si="47"/>
        <v>54682.862329062977</v>
      </c>
      <c r="K1418" s="3">
        <v>5.27</v>
      </c>
      <c r="L1418" s="8">
        <f t="shared" si="48"/>
        <v>6.6146093252728413</v>
      </c>
      <c r="M1418" s="13">
        <f>N1418*N1419*N1420*N1421*N1422*N1423*N1424*N1425*N1426*N1427*N1428*N1429</f>
        <v>1.2551440844920003</v>
      </c>
      <c r="N1418" s="5">
        <v>1.032259</v>
      </c>
      <c r="O1418">
        <v>1.69</v>
      </c>
      <c r="P1418">
        <v>7.85</v>
      </c>
      <c r="Q1418">
        <v>0</v>
      </c>
      <c r="R1418" s="11">
        <v>0</v>
      </c>
      <c r="S1418" s="11">
        <v>0</v>
      </c>
      <c r="T1418" s="9">
        <v>0</v>
      </c>
      <c r="U1418">
        <v>0</v>
      </c>
      <c r="V1418" s="6">
        <v>0</v>
      </c>
      <c r="W1418" s="6">
        <v>0</v>
      </c>
      <c r="X1418">
        <v>0</v>
      </c>
      <c r="Y1418">
        <f>VLOOKUP(C1418,Sheet1!$A$1:$H$52,8, FALSE)</f>
        <v>115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1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0</v>
      </c>
      <c r="CO1418">
        <v>0</v>
      </c>
      <c r="CP1418">
        <v>0</v>
      </c>
      <c r="CQ1418">
        <v>0</v>
      </c>
      <c r="CR1418">
        <v>0</v>
      </c>
      <c r="CS1418">
        <v>0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v>0</v>
      </c>
      <c r="CZ1418">
        <v>0</v>
      </c>
      <c r="DA1418">
        <v>1</v>
      </c>
    </row>
    <row r="1419" spans="1:105" ht="15" x14ac:dyDescent="0.25">
      <c r="A1419">
        <v>2007</v>
      </c>
      <c r="B1419">
        <v>56</v>
      </c>
      <c r="C1419" t="s">
        <v>47</v>
      </c>
      <c r="D1419" s="2">
        <v>44</v>
      </c>
      <c r="E1419" s="4">
        <v>80.024191000000002</v>
      </c>
      <c r="F1419">
        <v>2</v>
      </c>
      <c r="G1419" s="4">
        <v>124.0105713</v>
      </c>
      <c r="H1419">
        <v>534876</v>
      </c>
      <c r="I1419">
        <v>45363</v>
      </c>
      <c r="J1419">
        <f t="shared" si="47"/>
        <v>55157.766708559197</v>
      </c>
      <c r="K1419" s="3">
        <v>5.29</v>
      </c>
      <c r="L1419" s="8">
        <f t="shared" si="48"/>
        <v>6.4322153712999173</v>
      </c>
      <c r="M1419" s="13">
        <f>N1419*N1420*N1421*N1422*N1423*N1424*N1425*N1426*N1427*N1428*N1429</f>
        <v>1.21591972992437</v>
      </c>
      <c r="N1419" s="5">
        <v>1.028527</v>
      </c>
      <c r="O1419">
        <v>1.77</v>
      </c>
      <c r="P1419">
        <v>8.64</v>
      </c>
      <c r="Q1419">
        <v>0</v>
      </c>
      <c r="R1419" s="11">
        <v>0</v>
      </c>
      <c r="S1419" s="11">
        <v>0</v>
      </c>
      <c r="T1419" s="9">
        <v>0</v>
      </c>
      <c r="U1419">
        <v>0</v>
      </c>
      <c r="V1419" s="6">
        <v>0</v>
      </c>
      <c r="W1419" s="6">
        <v>0</v>
      </c>
      <c r="X1419">
        <v>0</v>
      </c>
      <c r="Y1419">
        <f>VLOOKUP(C1419,Sheet1!$A$1:$H$52,8, FALSE)</f>
        <v>115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1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v>0</v>
      </c>
      <c r="CZ1419">
        <v>0</v>
      </c>
      <c r="DA1419">
        <v>1</v>
      </c>
    </row>
    <row r="1420" spans="1:105" ht="15" x14ac:dyDescent="0.25">
      <c r="A1420">
        <v>2008</v>
      </c>
      <c r="B1420">
        <v>56</v>
      </c>
      <c r="C1420" t="s">
        <v>47</v>
      </c>
      <c r="D1420" s="2">
        <v>44.5</v>
      </c>
      <c r="E1420" s="4">
        <v>79.590421000000006</v>
      </c>
      <c r="F1420">
        <v>2</v>
      </c>
      <c r="G1420" s="4">
        <v>122.3714385</v>
      </c>
      <c r="H1420">
        <v>546043</v>
      </c>
      <c r="I1420">
        <v>48593</v>
      </c>
      <c r="J1420">
        <f t="shared" si="47"/>
        <v>57446.413595573977</v>
      </c>
      <c r="K1420" s="3">
        <v>5.67</v>
      </c>
      <c r="L1420" s="8">
        <f t="shared" si="48"/>
        <v>6.70304704560131</v>
      </c>
      <c r="M1420" s="13">
        <f>N1420*N1421*N1422*N1423*N1424*N1425*N1426*N1427*N1428*N1429</f>
        <v>1.1821952461377971</v>
      </c>
      <c r="N1420" s="5">
        <v>1.0383910000000001</v>
      </c>
      <c r="O1420">
        <v>2.0699999999999998</v>
      </c>
      <c r="P1420">
        <v>13.62</v>
      </c>
      <c r="Q1420">
        <v>0</v>
      </c>
      <c r="R1420" s="11">
        <v>0</v>
      </c>
      <c r="S1420" s="11">
        <v>0</v>
      </c>
      <c r="T1420" s="9">
        <v>0</v>
      </c>
      <c r="U1420">
        <v>0</v>
      </c>
      <c r="V1420" s="6">
        <v>0</v>
      </c>
      <c r="W1420" s="6">
        <v>0</v>
      </c>
      <c r="X1420">
        <v>0</v>
      </c>
      <c r="Y1420">
        <f>VLOOKUP(C1420,Sheet1!$A$1:$H$52,8, FALSE)</f>
        <v>115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1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>
        <v>0</v>
      </c>
      <c r="CL1420">
        <v>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0</v>
      </c>
      <c r="DA1420">
        <v>1</v>
      </c>
    </row>
    <row r="1421" spans="1:105" ht="15" x14ac:dyDescent="0.25">
      <c r="A1421">
        <v>2009</v>
      </c>
      <c r="B1421">
        <v>56</v>
      </c>
      <c r="C1421" t="s">
        <v>47</v>
      </c>
      <c r="D1421" s="2">
        <v>42.4</v>
      </c>
      <c r="E1421" s="4">
        <v>77.548419999999993</v>
      </c>
      <c r="F1421">
        <v>2</v>
      </c>
      <c r="G1421" s="4">
        <v>113.54182729999999</v>
      </c>
      <c r="H1421">
        <v>559851</v>
      </c>
      <c r="I1421">
        <v>43738</v>
      </c>
      <c r="J1421">
        <f t="shared" si="47"/>
        <v>49795.169329833334</v>
      </c>
      <c r="K1421" s="3">
        <v>6.08</v>
      </c>
      <c r="L1421" s="8">
        <f t="shared" si="48"/>
        <v>6.9220044246510284</v>
      </c>
      <c r="M1421" s="13">
        <f>N1421*N1422*N1423*N1424*N1425*N1426*N1427*N1428*N1429</f>
        <v>1.1384875698439192</v>
      </c>
      <c r="N1421" s="5">
        <v>0.99644500000000003</v>
      </c>
      <c r="O1421">
        <v>2.21</v>
      </c>
      <c r="P1421">
        <v>8.98</v>
      </c>
      <c r="Q1421">
        <v>0</v>
      </c>
      <c r="R1421" s="11">
        <v>0</v>
      </c>
      <c r="S1421" s="11">
        <v>0</v>
      </c>
      <c r="T1421" s="9">
        <v>0</v>
      </c>
      <c r="U1421">
        <v>0</v>
      </c>
      <c r="V1421" s="6">
        <v>0</v>
      </c>
      <c r="W1421" s="6">
        <v>0</v>
      </c>
      <c r="X1421">
        <v>0</v>
      </c>
      <c r="Y1421">
        <f>VLOOKUP(C1421,Sheet1!$A$1:$H$52,8, FALSE)</f>
        <v>115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1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0</v>
      </c>
      <c r="CZ1421">
        <v>0</v>
      </c>
      <c r="DA1421">
        <v>1</v>
      </c>
    </row>
    <row r="1422" spans="1:105" ht="15" x14ac:dyDescent="0.25">
      <c r="A1422">
        <v>2010</v>
      </c>
      <c r="B1422">
        <v>56</v>
      </c>
      <c r="C1422" t="s">
        <v>47</v>
      </c>
      <c r="D1422" s="2">
        <v>43.3</v>
      </c>
      <c r="E1422" s="4">
        <v>76.428179</v>
      </c>
      <c r="F1422">
        <v>2</v>
      </c>
      <c r="G1422" s="4">
        <v>115.5115706</v>
      </c>
      <c r="H1422">
        <v>564487</v>
      </c>
      <c r="I1422">
        <v>45714</v>
      </c>
      <c r="J1422">
        <f t="shared" si="47"/>
        <v>52230.500196041845</v>
      </c>
      <c r="K1422" s="3">
        <v>6.2</v>
      </c>
      <c r="L1422" s="8">
        <f t="shared" si="48"/>
        <v>7.0838058628748186</v>
      </c>
      <c r="M1422" s="13">
        <f>N1422*N1423*N1424*N1425*N1426*N1427*N1428*N1429</f>
        <v>1.1425493327217449</v>
      </c>
      <c r="N1422" s="5">
        <v>1.0164</v>
      </c>
      <c r="O1422">
        <v>2.27</v>
      </c>
      <c r="P1422">
        <v>12.57</v>
      </c>
      <c r="Q1422">
        <v>0</v>
      </c>
      <c r="R1422" s="11">
        <v>0</v>
      </c>
      <c r="S1422" s="11">
        <v>0</v>
      </c>
      <c r="T1422" s="9">
        <v>0</v>
      </c>
      <c r="U1422">
        <v>0</v>
      </c>
      <c r="V1422" s="6">
        <v>0</v>
      </c>
      <c r="W1422" s="6">
        <v>0</v>
      </c>
      <c r="X1422">
        <v>0</v>
      </c>
      <c r="Y1422">
        <f>VLOOKUP(C1422,Sheet1!$A$1:$H$52,8, FALSE)</f>
        <v>115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1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  <c r="CL1422">
        <v>0</v>
      </c>
      <c r="CM1422">
        <v>0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0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v>0</v>
      </c>
      <c r="CZ1422">
        <v>0</v>
      </c>
      <c r="DA1422">
        <v>1</v>
      </c>
    </row>
    <row r="1423" spans="1:105" ht="15" x14ac:dyDescent="0.25">
      <c r="A1423">
        <v>2011</v>
      </c>
      <c r="B1423">
        <v>56</v>
      </c>
      <c r="C1423" t="s">
        <v>47</v>
      </c>
      <c r="D1423" s="2">
        <v>41.6</v>
      </c>
      <c r="E1423" s="4">
        <v>74.318196999999998</v>
      </c>
      <c r="F1423">
        <v>2</v>
      </c>
      <c r="G1423" s="4">
        <v>112.7949692</v>
      </c>
      <c r="H1423">
        <v>567299</v>
      </c>
      <c r="I1423">
        <v>49985</v>
      </c>
      <c r="J1423">
        <f t="shared" si="47"/>
        <v>56188.831558536425</v>
      </c>
      <c r="K1423" s="3">
        <v>6.58</v>
      </c>
      <c r="L1423" s="8">
        <f t="shared" si="48"/>
        <v>7.3966692338735553</v>
      </c>
      <c r="M1423" s="13">
        <f>N1423*N1424*N1425*N1426*N1427*N1428*N1429</f>
        <v>1.1241138653303275</v>
      </c>
      <c r="N1423" s="5">
        <v>1.031568</v>
      </c>
      <c r="O1423">
        <v>2.39</v>
      </c>
      <c r="P1423">
        <v>18.350000000000001</v>
      </c>
      <c r="Q1423">
        <v>0</v>
      </c>
      <c r="R1423" s="11">
        <v>0</v>
      </c>
      <c r="S1423" s="11">
        <v>0</v>
      </c>
      <c r="T1423" s="9">
        <v>0</v>
      </c>
      <c r="U1423">
        <v>0</v>
      </c>
      <c r="V1423" s="6">
        <v>0</v>
      </c>
      <c r="W1423" s="6">
        <v>0</v>
      </c>
      <c r="X1423">
        <v>0</v>
      </c>
      <c r="Y1423">
        <f>VLOOKUP(C1423,Sheet1!$A$1:$H$52,8, FALSE)</f>
        <v>115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1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v>0</v>
      </c>
      <c r="CZ1423">
        <v>0</v>
      </c>
      <c r="DA1423">
        <v>1</v>
      </c>
    </row>
    <row r="1424" spans="1:105" ht="15" x14ac:dyDescent="0.25">
      <c r="A1424">
        <v>2012</v>
      </c>
      <c r="B1424">
        <v>56</v>
      </c>
      <c r="C1424" t="s">
        <v>47</v>
      </c>
      <c r="D1424" s="2">
        <v>43.9</v>
      </c>
      <c r="E1424" s="4">
        <v>75.519571999999997</v>
      </c>
      <c r="F1424">
        <v>2</v>
      </c>
      <c r="G1424" s="4">
        <v>115.00044339999999</v>
      </c>
      <c r="H1424">
        <v>576305</v>
      </c>
      <c r="I1424">
        <v>53524</v>
      </c>
      <c r="J1424">
        <f t="shared" si="47"/>
        <v>58325.84039824854</v>
      </c>
      <c r="K1424" s="3">
        <v>7.19</v>
      </c>
      <c r="L1424" s="8">
        <f t="shared" si="48"/>
        <v>7.8350420832412935</v>
      </c>
      <c r="M1424" s="13">
        <f>N1424*N1425*N1426*N1427*N1428*N1429</f>
        <v>1.0897137807011534</v>
      </c>
      <c r="N1424" s="5">
        <v>1.0206930000000001</v>
      </c>
      <c r="O1424">
        <v>2.38</v>
      </c>
      <c r="P1424">
        <v>21.03</v>
      </c>
      <c r="Q1424">
        <v>0</v>
      </c>
      <c r="R1424" s="11">
        <v>0</v>
      </c>
      <c r="S1424" s="11">
        <v>0</v>
      </c>
      <c r="T1424" s="9">
        <v>0</v>
      </c>
      <c r="U1424">
        <v>0</v>
      </c>
      <c r="V1424" s="6">
        <v>0</v>
      </c>
      <c r="W1424" s="6">
        <v>0</v>
      </c>
      <c r="X1424">
        <v>0</v>
      </c>
      <c r="Y1424">
        <f>VLOOKUP(C1424,Sheet1!$A$1:$H$52,8, FALSE)</f>
        <v>115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1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v>0</v>
      </c>
      <c r="CZ1424">
        <v>0</v>
      </c>
      <c r="DA1424">
        <v>1</v>
      </c>
    </row>
    <row r="1425" spans="1:105" ht="15" x14ac:dyDescent="0.25">
      <c r="A1425">
        <v>2013</v>
      </c>
      <c r="B1425">
        <v>56</v>
      </c>
      <c r="C1425" t="s">
        <v>47</v>
      </c>
      <c r="D1425" s="2">
        <v>46.7</v>
      </c>
      <c r="E1425" s="4">
        <v>76.359376999999995</v>
      </c>
      <c r="F1425">
        <v>2</v>
      </c>
      <c r="G1425" s="4">
        <v>117.4598778</v>
      </c>
      <c r="H1425">
        <v>582122</v>
      </c>
      <c r="I1425">
        <v>52892</v>
      </c>
      <c r="J1425">
        <f t="shared" si="47"/>
        <v>56468.635808069041</v>
      </c>
      <c r="K1425" s="3">
        <v>7.55</v>
      </c>
      <c r="L1425" s="8">
        <f t="shared" si="48"/>
        <v>8.0605422436459442</v>
      </c>
      <c r="M1425" s="13">
        <f>N1425*N1426*N1427*N1428*N1429</f>
        <v>1.0676214892246283</v>
      </c>
      <c r="N1425" s="5">
        <v>1.014648</v>
      </c>
      <c r="O1425">
        <v>2.34</v>
      </c>
      <c r="P1425">
        <v>19.260000000000002</v>
      </c>
      <c r="Q1425">
        <v>0</v>
      </c>
      <c r="R1425" s="11">
        <v>0</v>
      </c>
      <c r="S1425" s="11">
        <v>0</v>
      </c>
      <c r="T1425" s="9">
        <v>0</v>
      </c>
      <c r="U1425">
        <v>0</v>
      </c>
      <c r="V1425" s="6">
        <v>0</v>
      </c>
      <c r="W1425" s="6">
        <v>0</v>
      </c>
      <c r="X1425">
        <v>0</v>
      </c>
      <c r="Y1425">
        <f>VLOOKUP(C1425,Sheet1!$A$1:$H$52,8, FALSE)</f>
        <v>115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1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v>0</v>
      </c>
      <c r="CZ1425">
        <v>0</v>
      </c>
      <c r="DA1425">
        <v>1</v>
      </c>
    </row>
    <row r="1426" spans="1:105" ht="15" x14ac:dyDescent="0.25">
      <c r="A1426">
        <v>2014</v>
      </c>
      <c r="B1426">
        <v>56</v>
      </c>
      <c r="C1426" t="s">
        <v>47</v>
      </c>
      <c r="D1426" s="2">
        <v>43.7</v>
      </c>
      <c r="E1426" s="4">
        <v>76.026788999999994</v>
      </c>
      <c r="F1426">
        <v>2</v>
      </c>
      <c r="G1426" s="4">
        <v>112.3189519</v>
      </c>
      <c r="H1426">
        <v>582531</v>
      </c>
      <c r="I1426">
        <v>56710</v>
      </c>
      <c r="J1426">
        <f t="shared" si="47"/>
        <v>59670.757399540205</v>
      </c>
      <c r="K1426" s="3">
        <v>7.76</v>
      </c>
      <c r="L1426" s="8">
        <f t="shared" si="48"/>
        <v>8.1651397887573971</v>
      </c>
      <c r="M1426" s="13">
        <f>N1426*N1427*N1428*N1429</f>
        <v>1.052208735664613</v>
      </c>
      <c r="N1426" s="5">
        <v>1.016222</v>
      </c>
      <c r="O1426">
        <v>2.37</v>
      </c>
      <c r="P1426">
        <v>18.3</v>
      </c>
      <c r="Q1426">
        <v>0</v>
      </c>
      <c r="R1426" s="11">
        <v>0</v>
      </c>
      <c r="S1426" s="11">
        <v>0</v>
      </c>
      <c r="T1426" s="9">
        <v>0</v>
      </c>
      <c r="U1426">
        <v>0</v>
      </c>
      <c r="V1426" s="6">
        <v>0</v>
      </c>
      <c r="W1426" s="6">
        <v>0</v>
      </c>
      <c r="X1426">
        <v>0</v>
      </c>
      <c r="Y1426">
        <f>VLOOKUP(C1426,Sheet1!$A$1:$H$52,8, FALSE)</f>
        <v>115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v>0</v>
      </c>
      <c r="CZ1426">
        <v>0</v>
      </c>
      <c r="DA1426">
        <v>1</v>
      </c>
    </row>
    <row r="1427" spans="1:105" ht="15" x14ac:dyDescent="0.25">
      <c r="A1427">
        <v>2015</v>
      </c>
      <c r="B1427">
        <v>56</v>
      </c>
      <c r="C1427" t="s">
        <v>47</v>
      </c>
      <c r="D1427" s="2">
        <v>43.8</v>
      </c>
      <c r="E1427" s="4">
        <v>76.861532999999994</v>
      </c>
      <c r="F1427">
        <v>2</v>
      </c>
      <c r="G1427" s="4">
        <v>108.46513330000001</v>
      </c>
      <c r="H1427">
        <v>585613</v>
      </c>
      <c r="I1427">
        <v>56820</v>
      </c>
      <c r="J1427">
        <f t="shared" si="47"/>
        <v>58832.125618677128</v>
      </c>
      <c r="K1427" s="3">
        <v>7.97</v>
      </c>
      <c r="L1427" s="8">
        <f t="shared" si="48"/>
        <v>8.2522358532357742</v>
      </c>
      <c r="M1427" s="13">
        <f>N1427*N1428*N1429</f>
        <v>1.0354122776958312</v>
      </c>
      <c r="N1427" s="5">
        <v>1.0011859999999999</v>
      </c>
      <c r="O1427">
        <v>2.2200000000000002</v>
      </c>
      <c r="P1427">
        <v>9.89</v>
      </c>
      <c r="Q1427">
        <v>0</v>
      </c>
      <c r="R1427" s="11">
        <v>0</v>
      </c>
      <c r="S1427" s="11">
        <v>0</v>
      </c>
      <c r="T1427" s="9">
        <v>0</v>
      </c>
      <c r="U1427">
        <v>0</v>
      </c>
      <c r="V1427" s="6">
        <v>0</v>
      </c>
      <c r="W1427" s="6">
        <v>0</v>
      </c>
      <c r="X1427">
        <v>0</v>
      </c>
      <c r="Y1427">
        <f>VLOOKUP(C1427,Sheet1!$A$1:$H$52,8, FALSE)</f>
        <v>115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1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v>0</v>
      </c>
      <c r="CZ1427">
        <v>0</v>
      </c>
      <c r="DA1427">
        <v>1</v>
      </c>
    </row>
    <row r="1428" spans="1:105" ht="15" x14ac:dyDescent="0.25">
      <c r="A1428">
        <v>2016</v>
      </c>
      <c r="B1428">
        <v>56</v>
      </c>
      <c r="C1428" t="s">
        <v>47</v>
      </c>
      <c r="D1428" s="2">
        <v>40.700000000000003</v>
      </c>
      <c r="E1428" s="4">
        <v>75.655984000000004</v>
      </c>
      <c r="F1428">
        <v>2</v>
      </c>
      <c r="G1428" s="4">
        <v>104.1119621</v>
      </c>
      <c r="H1428">
        <v>584215</v>
      </c>
      <c r="I1428">
        <v>54168</v>
      </c>
      <c r="J1428">
        <f t="shared" si="47"/>
        <v>56019.772807677895</v>
      </c>
      <c r="K1428" s="3">
        <v>8.19</v>
      </c>
      <c r="L1428" s="8">
        <f t="shared" si="48"/>
        <v>8.46998115667704</v>
      </c>
      <c r="M1428" s="13">
        <f>N1428*N1429</f>
        <v>1.0341857334160001</v>
      </c>
      <c r="N1428" s="5">
        <v>1.012616</v>
      </c>
      <c r="O1428">
        <v>2.11</v>
      </c>
      <c r="P1428">
        <v>8.4499999999999993</v>
      </c>
      <c r="Q1428">
        <v>0</v>
      </c>
      <c r="R1428" s="11">
        <v>0</v>
      </c>
      <c r="S1428" s="11">
        <v>0</v>
      </c>
      <c r="T1428" s="9">
        <v>0</v>
      </c>
      <c r="U1428">
        <v>0</v>
      </c>
      <c r="V1428" s="6">
        <v>0</v>
      </c>
      <c r="W1428" s="6">
        <v>0</v>
      </c>
      <c r="X1428">
        <v>0</v>
      </c>
      <c r="Y1428">
        <f>VLOOKUP(C1428,Sheet1!$A$1:$H$52,8, FALSE)</f>
        <v>115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1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v>0</v>
      </c>
      <c r="CZ1428">
        <v>0</v>
      </c>
      <c r="DA1428">
        <v>1</v>
      </c>
    </row>
    <row r="1429" spans="1:105" ht="15" x14ac:dyDescent="0.25">
      <c r="A1429">
        <v>2017</v>
      </c>
      <c r="B1429">
        <v>56</v>
      </c>
      <c r="C1429" t="s">
        <v>47</v>
      </c>
      <c r="D1429" s="2">
        <v>40.799999999999997</v>
      </c>
      <c r="E1429" s="4">
        <v>75.383571000000003</v>
      </c>
      <c r="F1429">
        <v>2</v>
      </c>
      <c r="G1429" s="4">
        <v>105.3802432</v>
      </c>
      <c r="H1429">
        <v>578931</v>
      </c>
      <c r="I1429">
        <v>56524</v>
      </c>
      <c r="J1429">
        <f t="shared" si="47"/>
        <v>57728.017723999998</v>
      </c>
      <c r="K1429" s="3">
        <v>8.2799999999999994</v>
      </c>
      <c r="L1429" s="8">
        <f t="shared" si="48"/>
        <v>8.4563722800000001</v>
      </c>
      <c r="M1429" s="13">
        <f>N1429</f>
        <v>1.021301</v>
      </c>
      <c r="N1429" s="5">
        <v>1.021301</v>
      </c>
      <c r="O1429">
        <v>2.06</v>
      </c>
      <c r="P1429">
        <v>11</v>
      </c>
      <c r="Q1429">
        <v>0</v>
      </c>
      <c r="R1429" s="11">
        <v>0</v>
      </c>
      <c r="S1429" s="11">
        <v>0</v>
      </c>
      <c r="T1429" s="9">
        <v>0</v>
      </c>
      <c r="U1429">
        <v>0</v>
      </c>
      <c r="V1429" s="6">
        <v>0</v>
      </c>
      <c r="W1429" s="6">
        <v>0</v>
      </c>
      <c r="X1429">
        <v>0</v>
      </c>
      <c r="Y1429">
        <f>VLOOKUP(C1429,Sheet1!$A$1:$H$52,8, FALSE)</f>
        <v>115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1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v>0</v>
      </c>
      <c r="CZ1429">
        <v>0</v>
      </c>
      <c r="DA1429">
        <v>1</v>
      </c>
    </row>
  </sheetData>
  <autoFilter ref="A1:DA1429" xr:uid="{06675501-1332-C649-AD28-99FB5514EDE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BF98-D419-D14B-BBEF-5797192150DC}">
  <dimension ref="A1:H52"/>
  <sheetViews>
    <sheetView workbookViewId="0">
      <selection activeCell="G29" sqref="G29"/>
    </sheetView>
  </sheetViews>
  <sheetFormatPr defaultColWidth="11.42578125" defaultRowHeight="12.75" x14ac:dyDescent="0.2"/>
  <sheetData>
    <row r="1" spans="1:8" x14ac:dyDescent="0.2">
      <c r="B1" s="1" t="s">
        <v>153</v>
      </c>
      <c r="C1" s="1" t="s">
        <v>154</v>
      </c>
      <c r="D1" s="1" t="s">
        <v>156</v>
      </c>
      <c r="E1" s="1" t="s">
        <v>155</v>
      </c>
      <c r="F1" s="1" t="s">
        <v>157</v>
      </c>
      <c r="G1" s="1" t="s">
        <v>158</v>
      </c>
      <c r="H1" s="1" t="s">
        <v>159</v>
      </c>
    </row>
    <row r="2" spans="1:8" x14ac:dyDescent="0.2">
      <c r="A2" t="s">
        <v>0</v>
      </c>
      <c r="B2">
        <v>13</v>
      </c>
      <c r="C2">
        <v>0</v>
      </c>
      <c r="D2">
        <v>0</v>
      </c>
      <c r="E2">
        <v>0</v>
      </c>
      <c r="F2">
        <v>2</v>
      </c>
      <c r="G2">
        <v>68</v>
      </c>
      <c r="H2">
        <f>AVERAGE(B2:G2)</f>
        <v>13.833333333333334</v>
      </c>
    </row>
    <row r="3" spans="1:8" x14ac:dyDescent="0.2">
      <c r="A3" t="s">
        <v>131</v>
      </c>
      <c r="B3">
        <v>1</v>
      </c>
      <c r="C3">
        <v>493</v>
      </c>
      <c r="D3">
        <v>2</v>
      </c>
      <c r="E3">
        <v>5</v>
      </c>
      <c r="F3">
        <v>0</v>
      </c>
      <c r="G3">
        <v>0</v>
      </c>
      <c r="H3">
        <f t="shared" ref="H3:H52" si="0">AVERAGE(B3:G3)</f>
        <v>83.5</v>
      </c>
    </row>
    <row r="4" spans="1:8" x14ac:dyDescent="0.2">
      <c r="A4" t="s">
        <v>1</v>
      </c>
      <c r="B4">
        <v>15</v>
      </c>
      <c r="C4">
        <v>11</v>
      </c>
      <c r="D4">
        <v>1</v>
      </c>
      <c r="E4">
        <v>0</v>
      </c>
      <c r="F4">
        <v>0</v>
      </c>
      <c r="G4">
        <v>157</v>
      </c>
      <c r="H4">
        <f t="shared" si="0"/>
        <v>30.666666666666668</v>
      </c>
    </row>
    <row r="5" spans="1:8" x14ac:dyDescent="0.2">
      <c r="A5" t="s">
        <v>2</v>
      </c>
      <c r="B5">
        <v>7</v>
      </c>
      <c r="C5">
        <v>9</v>
      </c>
      <c r="D5">
        <v>0</v>
      </c>
      <c r="E5">
        <v>1</v>
      </c>
      <c r="F5">
        <v>2</v>
      </c>
      <c r="G5">
        <v>80</v>
      </c>
      <c r="H5">
        <f t="shared" si="0"/>
        <v>16.5</v>
      </c>
    </row>
    <row r="6" spans="1:8" x14ac:dyDescent="0.2">
      <c r="A6" t="s">
        <v>3</v>
      </c>
      <c r="B6">
        <v>76</v>
      </c>
      <c r="C6">
        <v>34</v>
      </c>
      <c r="D6">
        <v>17</v>
      </c>
      <c r="E6">
        <v>7</v>
      </c>
      <c r="F6">
        <v>4</v>
      </c>
      <c r="G6">
        <v>170</v>
      </c>
      <c r="H6">
        <f t="shared" si="0"/>
        <v>51.333333333333336</v>
      </c>
    </row>
    <row r="7" spans="1:8" x14ac:dyDescent="0.2">
      <c r="A7" t="s">
        <v>4</v>
      </c>
      <c r="B7">
        <v>12</v>
      </c>
      <c r="C7">
        <v>387</v>
      </c>
      <c r="D7">
        <v>1</v>
      </c>
      <c r="E7">
        <v>2</v>
      </c>
      <c r="F7">
        <v>0</v>
      </c>
      <c r="G7">
        <v>159</v>
      </c>
      <c r="H7">
        <f t="shared" si="0"/>
        <v>93.5</v>
      </c>
    </row>
    <row r="8" spans="1:8" x14ac:dyDescent="0.2">
      <c r="A8" t="s">
        <v>5</v>
      </c>
      <c r="B8">
        <v>6</v>
      </c>
      <c r="C8">
        <v>0</v>
      </c>
      <c r="D8">
        <v>0</v>
      </c>
      <c r="E8">
        <v>0</v>
      </c>
      <c r="F8">
        <v>0</v>
      </c>
      <c r="G8">
        <v>7</v>
      </c>
      <c r="H8">
        <f t="shared" si="0"/>
        <v>2.1666666666666665</v>
      </c>
    </row>
    <row r="9" spans="1:8" x14ac:dyDescent="0.2">
      <c r="A9" t="s">
        <v>6</v>
      </c>
      <c r="B9">
        <v>2</v>
      </c>
      <c r="C9">
        <v>0</v>
      </c>
      <c r="D9">
        <v>0</v>
      </c>
      <c r="E9">
        <v>0</v>
      </c>
      <c r="F9">
        <v>0</v>
      </c>
      <c r="G9">
        <v>3</v>
      </c>
      <c r="H9">
        <f t="shared" si="0"/>
        <v>0.83333333333333337</v>
      </c>
    </row>
    <row r="10" spans="1:8" x14ac:dyDescent="0.2">
      <c r="A10" t="s">
        <v>132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0.33333333333333331</v>
      </c>
    </row>
    <row r="11" spans="1:8" x14ac:dyDescent="0.2">
      <c r="A11" t="s">
        <v>7</v>
      </c>
      <c r="B11">
        <v>49</v>
      </c>
      <c r="C11">
        <v>0</v>
      </c>
      <c r="D11">
        <v>0</v>
      </c>
      <c r="E11">
        <v>0</v>
      </c>
      <c r="F11">
        <v>2</v>
      </c>
      <c r="G11">
        <v>47</v>
      </c>
      <c r="H11">
        <f>AVERAGE(B11:G11)</f>
        <v>16.333333333333332</v>
      </c>
    </row>
    <row r="12" spans="1:8" x14ac:dyDescent="0.2">
      <c r="A12" t="s">
        <v>8</v>
      </c>
      <c r="B12">
        <v>25</v>
      </c>
      <c r="C12">
        <v>0</v>
      </c>
      <c r="D12">
        <v>0</v>
      </c>
      <c r="E12">
        <v>0</v>
      </c>
      <c r="F12">
        <v>2</v>
      </c>
      <c r="G12">
        <v>45</v>
      </c>
      <c r="H12">
        <f t="shared" si="0"/>
        <v>12</v>
      </c>
    </row>
    <row r="13" spans="1:8" x14ac:dyDescent="0.2">
      <c r="A13" t="s">
        <v>133</v>
      </c>
      <c r="B13">
        <v>3</v>
      </c>
      <c r="C13">
        <v>2</v>
      </c>
      <c r="D13">
        <v>3</v>
      </c>
      <c r="E13">
        <v>0</v>
      </c>
      <c r="F13">
        <v>0</v>
      </c>
      <c r="G13">
        <v>0</v>
      </c>
      <c r="H13">
        <f t="shared" si="0"/>
        <v>1.3333333333333333</v>
      </c>
    </row>
    <row r="14" spans="1:8" x14ac:dyDescent="0.2">
      <c r="A14" t="s">
        <v>9</v>
      </c>
      <c r="B14">
        <v>3</v>
      </c>
      <c r="C14">
        <v>18</v>
      </c>
      <c r="D14">
        <v>2</v>
      </c>
      <c r="E14">
        <v>4</v>
      </c>
      <c r="F14">
        <v>0</v>
      </c>
      <c r="G14">
        <v>126</v>
      </c>
      <c r="H14">
        <f t="shared" si="0"/>
        <v>25.5</v>
      </c>
    </row>
    <row r="15" spans="1:8" x14ac:dyDescent="0.2">
      <c r="A15" t="s">
        <v>10</v>
      </c>
      <c r="B15">
        <v>26</v>
      </c>
      <c r="C15">
        <v>250</v>
      </c>
      <c r="D15">
        <v>0</v>
      </c>
      <c r="E15">
        <v>1</v>
      </c>
      <c r="F15">
        <v>4</v>
      </c>
      <c r="G15">
        <v>86</v>
      </c>
      <c r="H15">
        <f t="shared" si="0"/>
        <v>61.166666666666664</v>
      </c>
    </row>
    <row r="16" spans="1:8" x14ac:dyDescent="0.2">
      <c r="A16" t="s">
        <v>11</v>
      </c>
      <c r="B16">
        <v>15</v>
      </c>
      <c r="C16">
        <v>148</v>
      </c>
      <c r="D16">
        <v>0</v>
      </c>
      <c r="E16">
        <v>0</v>
      </c>
      <c r="F16">
        <v>2</v>
      </c>
      <c r="G16">
        <v>55</v>
      </c>
      <c r="H16">
        <f t="shared" si="0"/>
        <v>36.666666666666664</v>
      </c>
    </row>
    <row r="17" spans="1:8" x14ac:dyDescent="0.2">
      <c r="A17" t="s">
        <v>12</v>
      </c>
      <c r="B17">
        <v>7</v>
      </c>
      <c r="C17">
        <v>571</v>
      </c>
      <c r="D17">
        <v>0</v>
      </c>
      <c r="E17">
        <v>0</v>
      </c>
      <c r="F17">
        <v>4</v>
      </c>
      <c r="G17">
        <v>77</v>
      </c>
      <c r="H17">
        <f t="shared" si="0"/>
        <v>109.83333333333333</v>
      </c>
    </row>
    <row r="18" spans="1:8" x14ac:dyDescent="0.2">
      <c r="A18" t="s">
        <v>13</v>
      </c>
      <c r="B18">
        <v>7</v>
      </c>
      <c r="C18">
        <v>952</v>
      </c>
      <c r="D18">
        <v>0</v>
      </c>
      <c r="E18">
        <v>0</v>
      </c>
      <c r="F18">
        <v>2</v>
      </c>
      <c r="G18">
        <v>126</v>
      </c>
      <c r="H18">
        <f t="shared" si="0"/>
        <v>181.16666666666666</v>
      </c>
    </row>
    <row r="19" spans="1:8" x14ac:dyDescent="0.2">
      <c r="A19" t="s">
        <v>14</v>
      </c>
      <c r="B19">
        <v>11</v>
      </c>
      <c r="C19">
        <v>0</v>
      </c>
      <c r="D19">
        <v>0</v>
      </c>
      <c r="E19">
        <v>0</v>
      </c>
      <c r="F19">
        <v>1</v>
      </c>
      <c r="G19">
        <v>61</v>
      </c>
      <c r="H19">
        <f t="shared" si="0"/>
        <v>12.166666666666666</v>
      </c>
    </row>
    <row r="20" spans="1:8" x14ac:dyDescent="0.2">
      <c r="A20" t="s">
        <v>15</v>
      </c>
      <c r="B20">
        <v>12</v>
      </c>
      <c r="C20">
        <v>0</v>
      </c>
      <c r="D20">
        <v>0</v>
      </c>
      <c r="E20">
        <v>0</v>
      </c>
      <c r="F20">
        <v>2</v>
      </c>
      <c r="G20">
        <v>61</v>
      </c>
      <c r="H20">
        <f t="shared" si="0"/>
        <v>12.5</v>
      </c>
    </row>
    <row r="21" spans="1:8" x14ac:dyDescent="0.2">
      <c r="A21" t="s">
        <v>16</v>
      </c>
      <c r="B21">
        <v>2</v>
      </c>
      <c r="C21">
        <v>11</v>
      </c>
      <c r="D21">
        <v>0</v>
      </c>
      <c r="E21">
        <v>0</v>
      </c>
      <c r="F21">
        <v>0</v>
      </c>
      <c r="G21">
        <v>48</v>
      </c>
      <c r="H21">
        <f t="shared" si="0"/>
        <v>10.166666666666666</v>
      </c>
    </row>
    <row r="22" spans="1:8" x14ac:dyDescent="0.2">
      <c r="A22" t="s">
        <v>17</v>
      </c>
      <c r="B22">
        <v>13</v>
      </c>
      <c r="C22">
        <v>1</v>
      </c>
      <c r="D22">
        <v>0</v>
      </c>
      <c r="E22">
        <v>0</v>
      </c>
      <c r="F22">
        <v>0</v>
      </c>
      <c r="G22">
        <v>11</v>
      </c>
      <c r="H22">
        <f t="shared" si="0"/>
        <v>4.166666666666667</v>
      </c>
    </row>
    <row r="23" spans="1:8" x14ac:dyDescent="0.2">
      <c r="A23" t="s">
        <v>18</v>
      </c>
      <c r="B23">
        <v>10</v>
      </c>
      <c r="C23">
        <v>1</v>
      </c>
      <c r="D23">
        <v>0</v>
      </c>
      <c r="E23">
        <v>0</v>
      </c>
      <c r="F23">
        <v>0</v>
      </c>
      <c r="G23">
        <v>12</v>
      </c>
      <c r="H23">
        <f t="shared" si="0"/>
        <v>3.8333333333333335</v>
      </c>
    </row>
    <row r="24" spans="1:8" x14ac:dyDescent="0.2">
      <c r="A24" t="s">
        <v>19</v>
      </c>
      <c r="B24">
        <v>22</v>
      </c>
      <c r="C24">
        <v>59</v>
      </c>
      <c r="D24">
        <v>0</v>
      </c>
      <c r="E24">
        <v>0</v>
      </c>
      <c r="F24">
        <v>2</v>
      </c>
      <c r="G24">
        <v>58</v>
      </c>
      <c r="H24">
        <f t="shared" si="0"/>
        <v>23.5</v>
      </c>
    </row>
    <row r="25" spans="1:8" x14ac:dyDescent="0.2">
      <c r="A25" t="s">
        <v>20</v>
      </c>
      <c r="B25">
        <v>12</v>
      </c>
      <c r="C25">
        <v>489</v>
      </c>
      <c r="D25">
        <v>0</v>
      </c>
      <c r="E25">
        <v>0</v>
      </c>
      <c r="F25">
        <v>3</v>
      </c>
      <c r="G25">
        <v>47</v>
      </c>
      <c r="H25">
        <f t="shared" si="0"/>
        <v>91.833333333333329</v>
      </c>
    </row>
    <row r="26" spans="1:8" x14ac:dyDescent="0.2">
      <c r="A26" t="s">
        <v>21</v>
      </c>
      <c r="B26">
        <v>7</v>
      </c>
      <c r="C26">
        <v>0</v>
      </c>
      <c r="D26">
        <v>0</v>
      </c>
      <c r="E26">
        <v>0</v>
      </c>
      <c r="F26">
        <v>2</v>
      </c>
      <c r="G26">
        <v>71</v>
      </c>
      <c r="H26">
        <f t="shared" si="0"/>
        <v>13.333333333333334</v>
      </c>
    </row>
    <row r="27" spans="1:8" x14ac:dyDescent="0.2">
      <c r="A27" t="s">
        <v>22</v>
      </c>
      <c r="B27">
        <v>13</v>
      </c>
      <c r="C27">
        <v>274</v>
      </c>
      <c r="D27">
        <v>0</v>
      </c>
      <c r="E27">
        <v>2</v>
      </c>
      <c r="F27">
        <v>2</v>
      </c>
      <c r="G27">
        <v>106</v>
      </c>
      <c r="H27">
        <f t="shared" si="0"/>
        <v>66.166666666666671</v>
      </c>
    </row>
    <row r="28" spans="1:8" x14ac:dyDescent="0.2">
      <c r="A28" t="s">
        <v>23</v>
      </c>
      <c r="B28">
        <v>2</v>
      </c>
      <c r="C28">
        <v>944</v>
      </c>
      <c r="D28">
        <v>0</v>
      </c>
      <c r="E28">
        <v>3</v>
      </c>
      <c r="F28">
        <v>0</v>
      </c>
      <c r="G28">
        <v>209</v>
      </c>
      <c r="H28">
        <f t="shared" si="0"/>
        <v>193</v>
      </c>
    </row>
    <row r="29" spans="1:8" x14ac:dyDescent="0.2">
      <c r="A29" t="s">
        <v>24</v>
      </c>
      <c r="B29">
        <v>4</v>
      </c>
      <c r="C29">
        <v>918</v>
      </c>
      <c r="D29">
        <v>0</v>
      </c>
      <c r="E29">
        <v>0</v>
      </c>
      <c r="F29">
        <v>2</v>
      </c>
      <c r="G29">
        <v>118</v>
      </c>
      <c r="H29">
        <f t="shared" si="0"/>
        <v>173.66666666666666</v>
      </c>
    </row>
    <row r="30" spans="1:8" x14ac:dyDescent="0.2">
      <c r="A30" t="s">
        <v>25</v>
      </c>
      <c r="B30">
        <v>7</v>
      </c>
      <c r="C30">
        <v>7</v>
      </c>
      <c r="D30">
        <v>6</v>
      </c>
      <c r="E30">
        <v>0</v>
      </c>
      <c r="F30">
        <v>0</v>
      </c>
      <c r="G30">
        <v>160</v>
      </c>
      <c r="H30">
        <f t="shared" si="0"/>
        <v>30</v>
      </c>
    </row>
    <row r="31" spans="1:8" x14ac:dyDescent="0.2">
      <c r="A31" t="s">
        <v>26</v>
      </c>
      <c r="B31">
        <v>2</v>
      </c>
      <c r="C31">
        <v>2</v>
      </c>
      <c r="D31">
        <v>0</v>
      </c>
      <c r="E31">
        <v>0</v>
      </c>
      <c r="F31">
        <v>0</v>
      </c>
      <c r="G31">
        <v>13</v>
      </c>
      <c r="H31">
        <f t="shared" si="0"/>
        <v>2.8333333333333335</v>
      </c>
    </row>
    <row r="32" spans="1:8" x14ac:dyDescent="0.2">
      <c r="A32" t="s">
        <v>27</v>
      </c>
      <c r="B32">
        <v>14</v>
      </c>
      <c r="C32">
        <v>0</v>
      </c>
      <c r="D32">
        <v>0</v>
      </c>
      <c r="E32">
        <v>0</v>
      </c>
      <c r="F32">
        <v>0</v>
      </c>
      <c r="G32">
        <v>4</v>
      </c>
      <c r="H32">
        <f t="shared" si="0"/>
        <v>3</v>
      </c>
    </row>
    <row r="33" spans="1:8" x14ac:dyDescent="0.2">
      <c r="A33" t="s">
        <v>28</v>
      </c>
      <c r="B33">
        <v>4</v>
      </c>
      <c r="C33">
        <v>492</v>
      </c>
      <c r="D33">
        <v>2</v>
      </c>
      <c r="E33">
        <v>0</v>
      </c>
      <c r="F33">
        <v>0</v>
      </c>
      <c r="G33">
        <v>180</v>
      </c>
      <c r="H33">
        <f t="shared" si="0"/>
        <v>113</v>
      </c>
    </row>
    <row r="34" spans="1:8" x14ac:dyDescent="0.2">
      <c r="A34" t="s">
        <v>29</v>
      </c>
      <c r="B34">
        <v>25</v>
      </c>
      <c r="C34">
        <v>26</v>
      </c>
      <c r="D34">
        <v>0</v>
      </c>
      <c r="E34">
        <v>2</v>
      </c>
      <c r="F34">
        <v>1</v>
      </c>
      <c r="G34">
        <v>48</v>
      </c>
      <c r="H34">
        <f t="shared" si="0"/>
        <v>17</v>
      </c>
    </row>
    <row r="35" spans="1:8" x14ac:dyDescent="0.2">
      <c r="A35" t="s">
        <v>30</v>
      </c>
      <c r="B35">
        <v>23</v>
      </c>
      <c r="C35">
        <v>0</v>
      </c>
      <c r="D35">
        <v>0</v>
      </c>
      <c r="E35">
        <v>0</v>
      </c>
      <c r="F35">
        <v>2</v>
      </c>
      <c r="G35">
        <v>53</v>
      </c>
      <c r="H35">
        <f t="shared" si="0"/>
        <v>13</v>
      </c>
    </row>
    <row r="36" spans="1:8" x14ac:dyDescent="0.2">
      <c r="A36" t="s">
        <v>31</v>
      </c>
      <c r="B36">
        <v>2</v>
      </c>
      <c r="C36">
        <v>770</v>
      </c>
      <c r="D36">
        <v>0</v>
      </c>
      <c r="E36">
        <v>0</v>
      </c>
      <c r="F36">
        <v>1</v>
      </c>
      <c r="G36">
        <v>104</v>
      </c>
      <c r="H36">
        <f t="shared" si="0"/>
        <v>146.16666666666666</v>
      </c>
    </row>
    <row r="37" spans="1:8" x14ac:dyDescent="0.2">
      <c r="A37" t="s">
        <v>32</v>
      </c>
      <c r="B37">
        <v>27</v>
      </c>
      <c r="C37">
        <v>55</v>
      </c>
      <c r="D37">
        <v>0</v>
      </c>
      <c r="E37">
        <v>0</v>
      </c>
      <c r="F37">
        <v>2</v>
      </c>
      <c r="G37">
        <v>63</v>
      </c>
      <c r="H37">
        <f t="shared" si="0"/>
        <v>24.5</v>
      </c>
    </row>
    <row r="38" spans="1:8" x14ac:dyDescent="0.2">
      <c r="A38" t="s">
        <v>33</v>
      </c>
      <c r="B38">
        <v>9</v>
      </c>
      <c r="C38">
        <v>517</v>
      </c>
      <c r="D38">
        <v>0</v>
      </c>
      <c r="E38">
        <v>0</v>
      </c>
      <c r="F38">
        <v>0</v>
      </c>
      <c r="G38">
        <v>99</v>
      </c>
      <c r="H38">
        <f t="shared" si="0"/>
        <v>104.16666666666667</v>
      </c>
    </row>
    <row r="39" spans="1:8" x14ac:dyDescent="0.2">
      <c r="A39" t="s">
        <v>34</v>
      </c>
      <c r="B39">
        <v>8</v>
      </c>
      <c r="C39">
        <v>27</v>
      </c>
      <c r="D39">
        <v>2</v>
      </c>
      <c r="E39">
        <v>4</v>
      </c>
      <c r="F39">
        <v>2</v>
      </c>
      <c r="G39">
        <v>116</v>
      </c>
      <c r="H39">
        <f t="shared" si="0"/>
        <v>26.5</v>
      </c>
    </row>
    <row r="40" spans="1:8" x14ac:dyDescent="0.2">
      <c r="A40" t="s">
        <v>35</v>
      </c>
      <c r="B40">
        <v>20</v>
      </c>
      <c r="C40">
        <v>3</v>
      </c>
      <c r="D40">
        <v>0</v>
      </c>
      <c r="E40">
        <v>2</v>
      </c>
      <c r="F40">
        <v>2</v>
      </c>
      <c r="G40">
        <v>42</v>
      </c>
      <c r="H40">
        <f t="shared" si="0"/>
        <v>11.5</v>
      </c>
    </row>
    <row r="41" spans="1:8" x14ac:dyDescent="0.2">
      <c r="A41" t="s">
        <v>36</v>
      </c>
      <c r="B41">
        <v>2</v>
      </c>
      <c r="C41">
        <v>0</v>
      </c>
      <c r="D41">
        <v>0</v>
      </c>
      <c r="E41">
        <v>0</v>
      </c>
      <c r="F41">
        <v>0</v>
      </c>
      <c r="G41">
        <v>1</v>
      </c>
      <c r="H41">
        <f t="shared" si="0"/>
        <v>0.5</v>
      </c>
    </row>
    <row r="42" spans="1:8" x14ac:dyDescent="0.2">
      <c r="A42" t="s">
        <v>37</v>
      </c>
      <c r="B42">
        <v>12</v>
      </c>
      <c r="C42">
        <v>0</v>
      </c>
      <c r="D42">
        <v>0</v>
      </c>
      <c r="E42">
        <v>0</v>
      </c>
      <c r="F42">
        <v>1</v>
      </c>
      <c r="G42">
        <v>46</v>
      </c>
      <c r="H42">
        <f t="shared" si="0"/>
        <v>9.8333333333333339</v>
      </c>
    </row>
    <row r="43" spans="1:8" x14ac:dyDescent="0.2">
      <c r="A43" t="s">
        <v>38</v>
      </c>
      <c r="B43">
        <v>2</v>
      </c>
      <c r="C43">
        <v>882</v>
      </c>
      <c r="D43">
        <v>0</v>
      </c>
      <c r="E43">
        <v>0</v>
      </c>
      <c r="F43">
        <v>1</v>
      </c>
      <c r="G43">
        <v>117</v>
      </c>
      <c r="H43">
        <f t="shared" si="0"/>
        <v>167</v>
      </c>
    </row>
    <row r="44" spans="1:8" x14ac:dyDescent="0.2">
      <c r="A44" t="s">
        <v>39</v>
      </c>
      <c r="B44">
        <v>16</v>
      </c>
      <c r="C44">
        <v>0</v>
      </c>
      <c r="D44">
        <v>0</v>
      </c>
      <c r="E44">
        <v>1</v>
      </c>
      <c r="F44">
        <v>1</v>
      </c>
      <c r="G44">
        <v>54</v>
      </c>
      <c r="H44">
        <f t="shared" si="0"/>
        <v>12</v>
      </c>
    </row>
    <row r="45" spans="1:8" x14ac:dyDescent="0.2">
      <c r="A45" t="s">
        <v>40</v>
      </c>
      <c r="B45">
        <v>60</v>
      </c>
      <c r="C45">
        <v>1902</v>
      </c>
      <c r="D45">
        <v>0</v>
      </c>
      <c r="E45">
        <v>0</v>
      </c>
      <c r="F45">
        <v>3</v>
      </c>
      <c r="G45">
        <v>384</v>
      </c>
      <c r="H45">
        <f t="shared" si="0"/>
        <v>391.5</v>
      </c>
    </row>
    <row r="46" spans="1:8" x14ac:dyDescent="0.2">
      <c r="A46" t="s">
        <v>41</v>
      </c>
      <c r="B46">
        <v>6</v>
      </c>
      <c r="C46">
        <v>13</v>
      </c>
      <c r="D46">
        <v>2</v>
      </c>
      <c r="E46">
        <v>0</v>
      </c>
      <c r="F46">
        <v>0</v>
      </c>
      <c r="G46">
        <v>119</v>
      </c>
      <c r="H46">
        <f t="shared" si="0"/>
        <v>23.333333333333332</v>
      </c>
    </row>
    <row r="47" spans="1:8" x14ac:dyDescent="0.2">
      <c r="A47" t="s">
        <v>42</v>
      </c>
      <c r="B47">
        <v>1</v>
      </c>
      <c r="C47">
        <v>3</v>
      </c>
      <c r="D47">
        <v>0</v>
      </c>
      <c r="E47">
        <v>0</v>
      </c>
      <c r="F47">
        <v>0</v>
      </c>
      <c r="G47">
        <v>5</v>
      </c>
      <c r="H47">
        <f t="shared" si="0"/>
        <v>1.5</v>
      </c>
    </row>
    <row r="48" spans="1:8" x14ac:dyDescent="0.2">
      <c r="A48" t="s">
        <v>43</v>
      </c>
      <c r="B48">
        <v>19</v>
      </c>
      <c r="C48">
        <v>2</v>
      </c>
      <c r="D48">
        <v>0</v>
      </c>
      <c r="E48">
        <v>0</v>
      </c>
      <c r="F48">
        <v>1</v>
      </c>
      <c r="G48">
        <v>37</v>
      </c>
      <c r="H48">
        <f t="shared" si="0"/>
        <v>9.8333333333333339</v>
      </c>
    </row>
    <row r="49" spans="1:8" x14ac:dyDescent="0.2">
      <c r="A49" t="s">
        <v>44</v>
      </c>
      <c r="B49">
        <v>13</v>
      </c>
      <c r="C49">
        <v>18</v>
      </c>
      <c r="D49">
        <v>0</v>
      </c>
      <c r="E49">
        <v>6</v>
      </c>
      <c r="F49">
        <v>2</v>
      </c>
      <c r="G49">
        <v>71</v>
      </c>
      <c r="H49">
        <f t="shared" si="0"/>
        <v>18.333333333333332</v>
      </c>
    </row>
    <row r="50" spans="1:8" x14ac:dyDescent="0.2">
      <c r="A50" t="s">
        <v>45</v>
      </c>
      <c r="B50">
        <v>4</v>
      </c>
      <c r="C50">
        <v>2</v>
      </c>
      <c r="D50">
        <v>0</v>
      </c>
      <c r="E50">
        <v>1</v>
      </c>
      <c r="F50">
        <v>0</v>
      </c>
      <c r="G50">
        <v>33</v>
      </c>
      <c r="H50">
        <f t="shared" si="0"/>
        <v>6.666666666666667</v>
      </c>
    </row>
    <row r="51" spans="1:8" x14ac:dyDescent="0.2">
      <c r="A51" t="s">
        <v>46</v>
      </c>
      <c r="B51">
        <v>12</v>
      </c>
      <c r="C51">
        <v>104</v>
      </c>
      <c r="D51">
        <v>0</v>
      </c>
      <c r="E51">
        <v>1</v>
      </c>
      <c r="F51">
        <v>2</v>
      </c>
      <c r="G51">
        <v>82</v>
      </c>
      <c r="H51">
        <f t="shared" si="0"/>
        <v>33.5</v>
      </c>
    </row>
    <row r="52" spans="1:8" x14ac:dyDescent="0.2">
      <c r="A52" t="s">
        <v>47</v>
      </c>
      <c r="B52">
        <v>1</v>
      </c>
      <c r="C52">
        <v>552</v>
      </c>
      <c r="D52">
        <v>0</v>
      </c>
      <c r="E52">
        <v>1</v>
      </c>
      <c r="F52">
        <v>0</v>
      </c>
      <c r="G52">
        <v>136</v>
      </c>
      <c r="H52">
        <f t="shared" si="0"/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rps_data_12_02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Fox</dc:creator>
  <cp:lastModifiedBy>Jordan Fox</cp:lastModifiedBy>
  <dcterms:created xsi:type="dcterms:W3CDTF">2020-11-17T21:11:08Z</dcterms:created>
  <dcterms:modified xsi:type="dcterms:W3CDTF">2020-12-09T03:48:57Z</dcterms:modified>
</cp:coreProperties>
</file>