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French\Documents\GitHub\PowerGridResearch\PowerGridResearch\Code\DCPF-MST\"/>
    </mc:Choice>
  </mc:AlternateContent>
  <xr:revisionPtr revIDLastSave="0" documentId="13_ncr:1_{72F2B118-02B9-4244-B1C1-004EEE70AB40}" xr6:coauthVersionLast="44" xr6:coauthVersionMax="44" xr10:uidLastSave="{00000000-0000-0000-0000-000000000000}"/>
  <bookViews>
    <workbookView xWindow="57480" yWindow="-165" windowWidth="29040" windowHeight="15840" firstSheet="2" activeTab="7" xr2:uid="{F89CF7D2-7D69-49DF-9B99-C93E6F5D4608}"/>
  </bookViews>
  <sheets>
    <sheet name="Bus 30" sheetId="1" r:id="rId1"/>
    <sheet name="Bus57--With Limits" sheetId="3" r:id="rId2"/>
    <sheet name="Bus 30 Scenario 2" sheetId="4" r:id="rId3"/>
    <sheet name="Sheet1" sheetId="5" r:id="rId4"/>
    <sheet name="Resilience1" sheetId="6" r:id="rId5"/>
    <sheet name="Resilience12" sheetId="7" r:id="rId6"/>
    <sheet name="MST vs Routing" sheetId="8" r:id="rId7"/>
    <sheet name="Sheet2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" i="9" l="1"/>
  <c r="A19" i="9"/>
  <c r="K12" i="8" l="1"/>
  <c r="F11" i="8" l="1"/>
  <c r="G11" i="8"/>
  <c r="B11" i="8"/>
  <c r="A11" i="8"/>
  <c r="E19" i="7" l="1"/>
  <c r="D19" i="7"/>
  <c r="C19" i="7"/>
  <c r="B19" i="7"/>
  <c r="F19" i="7"/>
  <c r="A1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A9" i="7"/>
  <c r="D8" i="4" l="1"/>
  <c r="C8" i="4"/>
  <c r="E8" i="4"/>
  <c r="F8" i="4"/>
  <c r="B8" i="4"/>
  <c r="B11" i="3" l="1"/>
  <c r="C11" i="3"/>
  <c r="D11" i="3"/>
  <c r="E11" i="3"/>
  <c r="F11" i="3"/>
  <c r="F9" i="1" l="1"/>
  <c r="C20" i="1"/>
  <c r="F17" i="1" l="1"/>
  <c r="D17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B16" i="1"/>
  <c r="B15" i="1"/>
  <c r="B14" i="1"/>
  <c r="B13" i="1"/>
  <c r="B12" i="1"/>
  <c r="B11" i="1"/>
</calcChain>
</file>

<file path=xl/sharedStrings.xml><?xml version="1.0" encoding="utf-8"?>
<sst xmlns="http://schemas.openxmlformats.org/spreadsheetml/2006/main" count="313" uniqueCount="200">
  <si>
    <t>timestep</t>
  </si>
  <si>
    <t>Summed</t>
  </si>
  <si>
    <t>Nominal Roads</t>
  </si>
  <si>
    <t>Post Processed with Nominal Roads</t>
  </si>
  <si>
    <t>No Travel Times Pure Scheduling</t>
  </si>
  <si>
    <t>Power Repair Conditioned on Road Repair</t>
  </si>
  <si>
    <t>Statically Samaged Roads</t>
  </si>
  <si>
    <t>Power Repair with Nominal Roads</t>
  </si>
  <si>
    <t>No Travel Time Pure Schedule</t>
  </si>
  <si>
    <t>PostProcessed Schedule with Nominal Roads</t>
  </si>
  <si>
    <t>damaged Roads</t>
  </si>
  <si>
    <t>Power Repair Conditional on Road Repair</t>
  </si>
  <si>
    <t>Discrete</t>
  </si>
  <si>
    <t>Continuous w/o node flow</t>
  </si>
  <si>
    <t>Continuous w/ node flow limits</t>
  </si>
  <si>
    <t>tightened line limits</t>
  </si>
  <si>
    <t>With Resilience</t>
  </si>
  <si>
    <t>Baseline Case</t>
  </si>
  <si>
    <t>Baseline with Resilience</t>
  </si>
  <si>
    <t>Rand Case 1</t>
  </si>
  <si>
    <t>Rand Case 2</t>
  </si>
  <si>
    <t>Rand Case 3</t>
  </si>
  <si>
    <t>"optimal" resilience for 1 node and 3 edges</t>
  </si>
  <si>
    <t>Time Steps</t>
  </si>
  <si>
    <t>Random Resilience on same data</t>
  </si>
  <si>
    <t>Optimal Resilience</t>
  </si>
  <si>
    <t>Random Resilience</t>
  </si>
  <si>
    <t>Routing on Geographic</t>
  </si>
  <si>
    <t>Runtime: 639 sec to 3% gap</t>
  </si>
  <si>
    <t>['L', 18, 0]</t>
  </si>
  <si>
    <t>['L', 23, 0]</t>
  </si>
  <si>
    <t>['L', 32, 1]</t>
  </si>
  <si>
    <t>['L', 17, 2]</t>
  </si>
  <si>
    <t>['L', 29, 2]</t>
  </si>
  <si>
    <t>['L', 34, 2]</t>
  </si>
  <si>
    <t>['L', 36, 2]</t>
  </si>
  <si>
    <t>['L', 39, 2]</t>
  </si>
  <si>
    <t>['N', 17, 3]</t>
  </si>
  <si>
    <t>['N', 18, 3]</t>
  </si>
  <si>
    <t>['N', 2, 4]</t>
  </si>
  <si>
    <t>['N', 19, 4]</t>
  </si>
  <si>
    <t>Schedule</t>
  </si>
  <si>
    <t>['N', 4, 0]</t>
  </si>
  <si>
    <t>['N', 9, 1]</t>
  </si>
  <si>
    <t>['L', 18, 1]</t>
  </si>
  <si>
    <t>['L', 26, 1]</t>
  </si>
  <si>
    <t>['N', 20, 2]</t>
  </si>
  <si>
    <t>['L', 24, 2]</t>
  </si>
  <si>
    <t>['L', 32, 2]</t>
  </si>
  <si>
    <t>['N', 14, 3]</t>
  </si>
  <si>
    <t>['N', 29, 3]</t>
  </si>
  <si>
    <t>['N', 21, 4]</t>
  </si>
  <si>
    <t>['L', 2, 4]</t>
  </si>
  <si>
    <t>Random Scenario</t>
  </si>
  <si>
    <t>Routing</t>
  </si>
  <si>
    <t>MST</t>
  </si>
  <si>
    <t>15s to 3% gap</t>
  </si>
  <si>
    <t>488s to 3% gap</t>
  </si>
  <si>
    <t>['L', 3, 0]</t>
  </si>
  <si>
    <t>['N', 15, 1]</t>
  </si>
  <si>
    <t>['L', 17, 1]</t>
  </si>
  <si>
    <t>['L', 24, 1]</t>
  </si>
  <si>
    <t>['N', 7, 2]</t>
  </si>
  <si>
    <t>['N', 23, 3]</t>
  </si>
  <si>
    <t>['N', 24, 4]</t>
  </si>
  <si>
    <t>['L', 20, 4]</t>
  </si>
  <si>
    <t>['L', 35, 4]</t>
  </si>
  <si>
    <t>['L', 24, 0]</t>
  </si>
  <si>
    <t>['N', 7, 1]</t>
  </si>
  <si>
    <t>['L', 8, 1]</t>
  </si>
  <si>
    <t>['L', 35, 1]</t>
  </si>
  <si>
    <t>['N', 23, 2]</t>
  </si>
  <si>
    <t>['L', 30, 2]</t>
  </si>
  <si>
    <t>['N', 15, 4]</t>
  </si>
  <si>
    <t>['L', 30, 0]</t>
  </si>
  <si>
    <t>['N', 18, 2]</t>
  </si>
  <si>
    <t>['N', 24, 3]</t>
  </si>
  <si>
    <t>['N', 14, 1]</t>
  </si>
  <si>
    <t>['L', 29, 1]</t>
  </si>
  <si>
    <t>['N', 9, 2]</t>
  </si>
  <si>
    <t>['N', 21, 3]</t>
  </si>
  <si>
    <t>['L', 26, 3]</t>
  </si>
  <si>
    <t>['N', 29, 4]</t>
  </si>
  <si>
    <t>['L', 25, 4]</t>
  </si>
  <si>
    <t>25s to 3% gap</t>
  </si>
  <si>
    <t>57 Bus Scenario</t>
  </si>
  <si>
    <t>['N', 7, 0]</t>
  </si>
  <si>
    <t>['L', 1, 0]</t>
  </si>
  <si>
    <t>['L', 2, 0]</t>
  </si>
  <si>
    <t>['L', 48, 0]</t>
  </si>
  <si>
    <t>['L', 58, 0]</t>
  </si>
  <si>
    <t>['L', 60, 0]</t>
  </si>
  <si>
    <t>['N', 35, 1]</t>
  </si>
  <si>
    <t>['L', 3, 1]</t>
  </si>
  <si>
    <t>['L', 4, 1]</t>
  </si>
  <si>
    <t>['L', 77, 1]</t>
  </si>
  <si>
    <t>['N', 15, 2]</t>
  </si>
  <si>
    <t>['L', 26, 2]</t>
  </si>
  <si>
    <t>['L', 44, 2]</t>
  </si>
  <si>
    <t>['L', 45, 2]</t>
  </si>
  <si>
    <t>['L', 74, 2]</t>
  </si>
  <si>
    <t>['N', 39, 3]</t>
  </si>
  <si>
    <t>['N', 55, 3]</t>
  </si>
  <si>
    <t>['L', 54, 3]</t>
  </si>
  <si>
    <t>['N', 17, 4]</t>
  </si>
  <si>
    <t>['L', 9, 4]</t>
  </si>
  <si>
    <t>['N', 38, 5]</t>
  </si>
  <si>
    <t>[35, 55, 1.0]</t>
  </si>
  <si>
    <t>[39, 34, 1.0]</t>
  </si>
  <si>
    <t>4328s to 3%</t>
  </si>
  <si>
    <t>Scenario 1 (geographic)</t>
  </si>
  <si>
    <t>['N', 9, 0]</t>
  </si>
  <si>
    <t>['L', 23, 1]</t>
  </si>
  <si>
    <t>['L', 2, 2]</t>
  </si>
  <si>
    <t>['L', 8, 2]</t>
  </si>
  <si>
    <t>['L', 30, 3]</t>
  </si>
  <si>
    <t>Road First</t>
  </si>
  <si>
    <t>No Road Damage</t>
  </si>
  <si>
    <t>No Road Repair</t>
  </si>
  <si>
    <t>['N', 29, 2]</t>
  </si>
  <si>
    <t>['L', 32, 3]</t>
  </si>
  <si>
    <t>['L', 8, 4]</t>
  </si>
  <si>
    <t>['L', 2, 3]</t>
  </si>
  <si>
    <t>['L', 8, 3]</t>
  </si>
  <si>
    <t>['L', 18, 3]</t>
  </si>
  <si>
    <t>Scenario 2(Random)</t>
  </si>
  <si>
    <t>Scenario 3(IISE)</t>
  </si>
  <si>
    <t>['L', 17, 0]</t>
  </si>
  <si>
    <t>['N', 23, 1]</t>
  </si>
  <si>
    <t>['N', 24, 1]</t>
  </si>
  <si>
    <t>['L', 20, 2]</t>
  </si>
  <si>
    <t>['N', 15, 3]</t>
  </si>
  <si>
    <t>['L', 14, 3]</t>
  </si>
  <si>
    <t>no travel time</t>
  </si>
  <si>
    <t>no travel</t>
  </si>
  <si>
    <t>no roads</t>
  </si>
  <si>
    <t>Damaged Roads</t>
  </si>
  <si>
    <t>no road repair</t>
  </si>
  <si>
    <t>Scenario4 (57 bus)</t>
  </si>
  <si>
    <t>no road damage</t>
  </si>
  <si>
    <t>damaged roads</t>
  </si>
  <si>
    <t>['N', 14, 0]</t>
  </si>
  <si>
    <t>['N', 20, 1]</t>
  </si>
  <si>
    <t>['N', 21, 2]</t>
  </si>
  <si>
    <t>['L', 25, 3]</t>
  </si>
  <si>
    <t>N,4,0</t>
  </si>
  <si>
    <t>L,23,0</t>
  </si>
  <si>
    <t>L,24,0</t>
  </si>
  <si>
    <t>Post Processed</t>
  </si>
  <si>
    <t>N,20,1</t>
  </si>
  <si>
    <t>L,29,1</t>
  </si>
  <si>
    <t>L,26,1</t>
  </si>
  <si>
    <t>N,14,2</t>
  </si>
  <si>
    <t>N,21,3</t>
  </si>
  <si>
    <t>L,32,3</t>
  </si>
  <si>
    <t>L,2,3</t>
  </si>
  <si>
    <t>N,29,4</t>
  </si>
  <si>
    <t>L,25,4</t>
  </si>
  <si>
    <t>L,18,4</t>
  </si>
  <si>
    <t>N,9,5</t>
  </si>
  <si>
    <t>L,8,5</t>
  </si>
  <si>
    <t>['L', 2, 1]</t>
  </si>
  <si>
    <t>['L', 30, 1]</t>
  </si>
  <si>
    <t>['L', 35, 3]</t>
  </si>
  <si>
    <t>['N', 24, 2]</t>
  </si>
  <si>
    <t>['L', 17, 3]</t>
  </si>
  <si>
    <t>['L', 24, 3]</t>
  </si>
  <si>
    <t>N-7-0</t>
  </si>
  <si>
    <t>L-17-0</t>
  </si>
  <si>
    <t>L-3-0</t>
  </si>
  <si>
    <t>N-4-1</t>
  </si>
  <si>
    <t>L-35-1</t>
  </si>
  <si>
    <t>N-24-2</t>
  </si>
  <si>
    <t>L-30-3</t>
  </si>
  <si>
    <t>N-23-2</t>
  </si>
  <si>
    <t>N-18-3</t>
  </si>
  <si>
    <t>L-2-3</t>
  </si>
  <si>
    <t>L-8-3</t>
  </si>
  <si>
    <t>L-20-3</t>
  </si>
  <si>
    <t>N-15-4</t>
  </si>
  <si>
    <t>L-24-4</t>
  </si>
  <si>
    <t>L-14-3</t>
  </si>
  <si>
    <t>Scenario5, Permuted Roads</t>
  </si>
  <si>
    <t>Analogous Base Case Roads</t>
  </si>
  <si>
    <t>No Roads</t>
  </si>
  <si>
    <t>PostProcessed</t>
  </si>
  <si>
    <t>['L', 20, 0]</t>
  </si>
  <si>
    <t>['N', 14, 2]</t>
  </si>
  <si>
    <t>['L', 23, 2]</t>
  </si>
  <si>
    <t>['L', 29, 3]</t>
  </si>
  <si>
    <t>['L', 32, 4]</t>
  </si>
  <si>
    <t>[[[4, 0, 'node']], [[3, 0, 'edge']], [[20, 0, 'edge']]]</t>
  </si>
  <si>
    <t>[[[7, 0, 'node']], [[17, 1, 'edge']], [[18, 1, 'edge']]]</t>
  </si>
  <si>
    <t>[[[9, 1, 'node']], [[14, 2, 'node']]]</t>
  </si>
  <si>
    <t>[[[23, 2, 'node']], [[26, 2, 'edge']], [[23, 2, 'edge']], [[29, 3, 'edge']]]</t>
  </si>
  <si>
    <t>[[[24, 3, 'node']], [[29, 4, 'node']]]</t>
  </si>
  <si>
    <t>[[[21, 4, 'node']], [[32, 4, 'edge']], [[25, 4, 'edge']]]</t>
  </si>
  <si>
    <t>[[[14, 2, 'node']], [[29, 3, 'edge']]]</t>
  </si>
  <si>
    <t>[[[24, 3, 'node']], [[25, 4, 'edge']], [[32, 4, 'edge']]]</t>
  </si>
  <si>
    <t>[[[9, 1, 'node']], [[23, 2, 'edge']], [[26, 2, 'edge']]]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</si>
</sst>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Shed by Step</a:t>
            </a:r>
            <a:r>
              <a:rPr lang="en-US" baseline="0"/>
              <a:t> in the 30 Bus Case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'Bus 30'!$B$1</c:f>
              <c:strCache>
                <c:ptCount val="1"/>
                <c:pt idx="0">
                  <c:v>Power Repair Conditioned on Road Repair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'Bus 30'!$B$2:$B$8</c:f>
              <c:numCache>
                <c:formatCode>General</c:formatCode>
                <c:ptCount val="7"/>
                <c:pt idx="0">
                  <c:v>181.5</c:v>
                </c:pt>
                <c:pt idx="1">
                  <c:v>74.5</c:v>
                </c:pt>
                <c:pt idx="2">
                  <c:v>49</c:v>
                </c:pt>
                <c:pt idx="3">
                  <c:v>31.5</c:v>
                </c:pt>
                <c:pt idx="4">
                  <c:v>10.6</c:v>
                </c:pt>
                <c:pt idx="5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5-41E8-BBB7-2CB80BDF9725}"/>
            </c:ext>
          </c:extLst>
        </c:ser>
        <c:ser>
          <c:idx val="1"/>
          <c:order val="1"/>
          <c:tx>
            <c:strRef>
              <c:f>'Bus 30'!$C$1</c:f>
              <c:strCache>
                <c:ptCount val="1"/>
                <c:pt idx="0">
                  <c:v>Statically Samaged Roads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'Bus 30'!$C$2:$C$8</c:f>
              <c:numCache>
                <c:formatCode>General</c:formatCode>
                <c:ptCount val="7"/>
                <c:pt idx="0">
                  <c:v>181.5</c:v>
                </c:pt>
                <c:pt idx="1">
                  <c:v>143.19999999999999</c:v>
                </c:pt>
                <c:pt idx="2">
                  <c:v>125.7</c:v>
                </c:pt>
                <c:pt idx="3">
                  <c:v>125.7</c:v>
                </c:pt>
                <c:pt idx="4">
                  <c:v>104.8</c:v>
                </c:pt>
                <c:pt idx="5">
                  <c:v>104.8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B5-41E8-BBB7-2CB80BDF9725}"/>
            </c:ext>
          </c:extLst>
        </c:ser>
        <c:ser>
          <c:idx val="2"/>
          <c:order val="2"/>
          <c:tx>
            <c:strRef>
              <c:f>'Bus 30'!$D$1</c:f>
              <c:strCache>
                <c:ptCount val="1"/>
                <c:pt idx="0">
                  <c:v>Power Repair with Nominal Roads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'Bus 30'!$D$2:$D$8</c:f>
              <c:numCache>
                <c:formatCode>General</c:formatCode>
                <c:ptCount val="7"/>
                <c:pt idx="0">
                  <c:v>181.5</c:v>
                </c:pt>
                <c:pt idx="1">
                  <c:v>181.5</c:v>
                </c:pt>
                <c:pt idx="2">
                  <c:v>74.8</c:v>
                </c:pt>
                <c:pt idx="3">
                  <c:v>49</c:v>
                </c:pt>
                <c:pt idx="4">
                  <c:v>31.5</c:v>
                </c:pt>
                <c:pt idx="5">
                  <c:v>10.6</c:v>
                </c:pt>
                <c:pt idx="6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B5-41E8-BBB7-2CB80BDF9725}"/>
            </c:ext>
          </c:extLst>
        </c:ser>
        <c:ser>
          <c:idx val="3"/>
          <c:order val="3"/>
          <c:tx>
            <c:strRef>
              <c:f>'Bus 30'!$E$1</c:f>
              <c:strCache>
                <c:ptCount val="1"/>
                <c:pt idx="0">
                  <c:v>No Travel Time Pure Schedule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'Bus 30'!$E$2:$E$8</c:f>
              <c:numCache>
                <c:formatCode>General</c:formatCode>
                <c:ptCount val="7"/>
                <c:pt idx="0">
                  <c:v>181.5</c:v>
                </c:pt>
                <c:pt idx="1">
                  <c:v>74.8</c:v>
                </c:pt>
                <c:pt idx="2">
                  <c:v>39.799999999999997</c:v>
                </c:pt>
                <c:pt idx="3">
                  <c:v>28.1</c:v>
                </c:pt>
                <c:pt idx="4">
                  <c:v>10.6</c:v>
                </c:pt>
                <c:pt idx="5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B5-41E8-BBB7-2CB80BDF9725}"/>
            </c:ext>
          </c:extLst>
        </c:ser>
        <c:ser>
          <c:idx val="4"/>
          <c:order val="4"/>
          <c:tx>
            <c:strRef>
              <c:f>'Bus 30'!$F$1</c:f>
              <c:strCache>
                <c:ptCount val="1"/>
                <c:pt idx="0">
                  <c:v>PostProcessed Schedule with Nominal Roads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'Bus 30'!$F$2:$F$8</c:f>
              <c:numCache>
                <c:formatCode>General</c:formatCode>
                <c:ptCount val="7"/>
                <c:pt idx="0">
                  <c:v>181.5</c:v>
                </c:pt>
                <c:pt idx="1">
                  <c:v>74.8</c:v>
                </c:pt>
                <c:pt idx="2">
                  <c:v>74.8</c:v>
                </c:pt>
                <c:pt idx="3">
                  <c:v>39.799999999999997</c:v>
                </c:pt>
                <c:pt idx="4">
                  <c:v>28.1</c:v>
                </c:pt>
                <c:pt idx="5">
                  <c:v>10.6</c:v>
                </c:pt>
                <c:pt idx="6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B5-41E8-BBB7-2CB80BDF9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188128"/>
        <c:axId val="555177960"/>
      </c:lineChart>
      <c:catAx>
        <c:axId val="55518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Shift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77960"/>
        <c:crosses val="autoZero"/>
        <c:auto val="1"/>
        <c:lblAlgn val="ctr"/>
        <c:lblOffset val="100"/>
        <c:noMultiLvlLbl val="0"/>
      </c:catAx>
      <c:valAx>
        <c:axId val="55517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 of Load Shed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8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Lost Load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'Bus 30'!$B$1</c:f>
              <c:strCache>
                <c:ptCount val="1"/>
                <c:pt idx="0">
                  <c:v>Power Repair Conditioned on Road Repair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'Bus 30'!$B$11:$B$16</c:f>
              <c:numCache>
                <c:formatCode>General</c:formatCode>
                <c:ptCount val="6"/>
                <c:pt idx="0">
                  <c:v>181.5</c:v>
                </c:pt>
                <c:pt idx="1">
                  <c:v>256</c:v>
                </c:pt>
                <c:pt idx="2">
                  <c:v>305</c:v>
                </c:pt>
                <c:pt idx="3">
                  <c:v>336.5</c:v>
                </c:pt>
                <c:pt idx="4">
                  <c:v>347.1</c:v>
                </c:pt>
                <c:pt idx="5">
                  <c:v>357.70000000000005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B-4B01-9914-EBFDCFFEF653}"/>
            </c:ext>
          </c:extLst>
        </c:ser>
        <c:ser>
          <c:idx val="1"/>
          <c:order val="1"/>
          <c:tx>
            <c:strRef>
              <c:f>'Bus 30'!$C$1</c:f>
              <c:strCache>
                <c:ptCount val="1"/>
                <c:pt idx="0">
                  <c:v>Statically Samaged Roads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'Bus 30'!$C$11:$C$16</c:f>
              <c:numCache>
                <c:formatCode>General</c:formatCode>
                <c:ptCount val="6"/>
                <c:pt idx="0">
                  <c:v>181.5</c:v>
                </c:pt>
                <c:pt idx="1">
                  <c:v>324.7</c:v>
                </c:pt>
                <c:pt idx="2">
                  <c:v>450.4</c:v>
                </c:pt>
                <c:pt idx="3">
                  <c:v>576.1</c:v>
                </c:pt>
                <c:pt idx="4">
                  <c:v>680.9</c:v>
                </c:pt>
                <c:pt idx="5">
                  <c:v>785.69999999999993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B-4B01-9914-EBFDCFFEF653}"/>
            </c:ext>
          </c:extLst>
        </c:ser>
        <c:ser>
          <c:idx val="2"/>
          <c:order val="2"/>
          <c:tx>
            <c:strRef>
              <c:f>'Bus 30'!$D$1</c:f>
              <c:strCache>
                <c:ptCount val="1"/>
                <c:pt idx="0">
                  <c:v>Power Repair with Nominal Roads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'Bus 30'!$D$11:$D$16</c:f>
              <c:numCache>
                <c:formatCode>General</c:formatCode>
                <c:ptCount val="6"/>
                <c:pt idx="0">
                  <c:v>181.5</c:v>
                </c:pt>
                <c:pt idx="1">
                  <c:v>363</c:v>
                </c:pt>
                <c:pt idx="2">
                  <c:v>437.8</c:v>
                </c:pt>
                <c:pt idx="3">
                  <c:v>486.8</c:v>
                </c:pt>
                <c:pt idx="4">
                  <c:v>518.29999999999995</c:v>
                </c:pt>
                <c:pt idx="5">
                  <c:v>528.9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0B-4B01-9914-EBFDCFFEF653}"/>
            </c:ext>
          </c:extLst>
        </c:ser>
        <c:ser>
          <c:idx val="3"/>
          <c:order val="3"/>
          <c:tx>
            <c:strRef>
              <c:f>'Bus 30'!$E$1</c:f>
              <c:strCache>
                <c:ptCount val="1"/>
                <c:pt idx="0">
                  <c:v>No Travel Time Pure Schedule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'Bus 30'!$E$11:$E$16</c:f>
              <c:numCache>
                <c:formatCode>General</c:formatCode>
                <c:ptCount val="6"/>
                <c:pt idx="0">
                  <c:v>181.5</c:v>
                </c:pt>
                <c:pt idx="1">
                  <c:v>256.3</c:v>
                </c:pt>
                <c:pt idx="2">
                  <c:v>296.10000000000002</c:v>
                </c:pt>
                <c:pt idx="3">
                  <c:v>324.20000000000005</c:v>
                </c:pt>
                <c:pt idx="4">
                  <c:v>334.80000000000007</c:v>
                </c:pt>
                <c:pt idx="5">
                  <c:v>345.40000000000009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0B-4B01-9914-EBFDCFFEF653}"/>
            </c:ext>
          </c:extLst>
        </c:ser>
        <c:ser>
          <c:idx val="4"/>
          <c:order val="4"/>
          <c:tx>
            <c:strRef>
              <c:f>'Bus 30'!$F$1</c:f>
              <c:strCache>
                <c:ptCount val="1"/>
                <c:pt idx="0">
                  <c:v>PostProcessed Schedule with Nominal Roads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'Bus 30'!$F$11:$F$16</c:f>
              <c:numCache>
                <c:formatCode>General</c:formatCode>
                <c:ptCount val="6"/>
                <c:pt idx="0">
                  <c:v>181.5</c:v>
                </c:pt>
                <c:pt idx="1">
                  <c:v>256.3</c:v>
                </c:pt>
                <c:pt idx="2">
                  <c:v>331.1</c:v>
                </c:pt>
                <c:pt idx="3">
                  <c:v>370.90000000000003</c:v>
                </c:pt>
                <c:pt idx="4">
                  <c:v>399.00000000000006</c:v>
                </c:pt>
                <c:pt idx="5">
                  <c:v>409.60000000000008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0B-4B01-9914-EBFDCFFEF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563248"/>
        <c:axId val="567563904"/>
      </c:lineChart>
      <c:catAx>
        <c:axId val="56756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63904"/>
        <c:crosses val="autoZero"/>
        <c:auto val="1"/>
        <c:lblAlgn val="ctr"/>
        <c:lblOffset val="100"/>
        <c:noMultiLvlLbl val="0"/>
      </c:catAx>
      <c:valAx>
        <c:axId val="5675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'Bus57--With Limits'!$B$1</c:f>
              <c:strCache>
                <c:ptCount val="1"/>
                <c:pt idx="0">
                  <c:v>Power Repair Conditional on Road Repair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'Bus57--With Limits'!$B$2:$B$10</c:f>
              <c:numCache>
                <c:formatCode>General</c:formatCode>
                <c:ptCount val="9"/>
                <c:pt idx="0">
                  <c:v>517.1</c:v>
                </c:pt>
                <c:pt idx="1">
                  <c:v>140.1</c:v>
                </c:pt>
                <c:pt idx="2">
                  <c:v>118.1</c:v>
                </c:pt>
                <c:pt idx="3">
                  <c:v>96.2</c:v>
                </c:pt>
                <c:pt idx="4">
                  <c:v>65.3</c:v>
                </c:pt>
                <c:pt idx="5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E-4F11-BD5F-B460814AC71F}"/>
            </c:ext>
          </c:extLst>
        </c:ser>
        <c:ser>
          <c:idx val="1"/>
          <c:order val="1"/>
          <c:tx>
            <c:strRef>
              <c:f>'Bus57--With Limits'!$D$1</c:f>
              <c:strCache>
                <c:ptCount val="1"/>
                <c:pt idx="0">
                  <c:v>No Travel Times Pure Scheduling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'Bus57--With Limits'!$D$2:$D$10</c:f>
              <c:numCache>
                <c:formatCode>General</c:formatCode>
                <c:ptCount val="9"/>
                <c:pt idx="0">
                  <c:v>517.1</c:v>
                </c:pt>
                <c:pt idx="1">
                  <c:v>133.29999999999899</c:v>
                </c:pt>
                <c:pt idx="2">
                  <c:v>87.299999999999898</c:v>
                </c:pt>
                <c:pt idx="3">
                  <c:v>65.3</c:v>
                </c:pt>
                <c:pt idx="4">
                  <c:v>65.3</c:v>
                </c:pt>
                <c:pt idx="5">
                  <c:v>38.799999999999997</c:v>
                </c:pt>
                <c:pt idx="6">
                  <c:v>25.799999999999901</c:v>
                </c:pt>
                <c:pt idx="7">
                  <c:v>20.5</c:v>
                </c:pt>
                <c:pt idx="8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E-4F11-BD5F-B460814AC71F}"/>
            </c:ext>
          </c:extLst>
        </c:ser>
        <c:ser>
          <c:idx val="2"/>
          <c:order val="2"/>
          <c:tx>
            <c:strRef>
              <c:f>'Bus57--With Limits'!$E$1</c:f>
              <c:strCache>
                <c:ptCount val="1"/>
                <c:pt idx="0">
                  <c:v>Post Processed with Nominal Roads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'Bus57--With Limits'!$E$2:$E$10</c:f>
              <c:numCache>
                <c:formatCode>General</c:formatCode>
                <c:ptCount val="9"/>
                <c:pt idx="0">
                  <c:v>517.1</c:v>
                </c:pt>
                <c:pt idx="1">
                  <c:v>140.1</c:v>
                </c:pt>
                <c:pt idx="2">
                  <c:v>133.30000000000001</c:v>
                </c:pt>
                <c:pt idx="3">
                  <c:v>87.3</c:v>
                </c:pt>
                <c:pt idx="4">
                  <c:v>65.3</c:v>
                </c:pt>
                <c:pt idx="5">
                  <c:v>65.3</c:v>
                </c:pt>
                <c:pt idx="6">
                  <c:v>38.799999999999997</c:v>
                </c:pt>
                <c:pt idx="7">
                  <c:v>29.4</c:v>
                </c:pt>
                <c:pt idx="8">
                  <c:v>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EE-4F11-BD5F-B460814AC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326544"/>
        <c:axId val="562441752"/>
      </c:lineChart>
      <c:catAx>
        <c:axId val="554326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41752"/>
        <c:crosses val="autoZero"/>
        <c:auto val="1"/>
        <c:lblAlgn val="ctr"/>
        <c:lblOffset val="100"/>
        <c:noMultiLvlLbl val="0"/>
      </c:catAx>
      <c:valAx>
        <c:axId val="56244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2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  <a:r>
              <a:rPr lang="en-US" baseline="0"/>
              <a:t> over time on the 57 Bus Case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'Bus57--With Limits'!$B$1</c:f>
              <c:strCache>
                <c:ptCount val="1"/>
                <c:pt idx="0">
                  <c:v>Power Repair Conditional on Road Repair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'Bus57--With Limits'!$B$2:$B$10</c:f>
              <c:numCache>
                <c:formatCode>General</c:formatCode>
                <c:ptCount val="9"/>
                <c:pt idx="0">
                  <c:v>517.1</c:v>
                </c:pt>
                <c:pt idx="1">
                  <c:v>140.1</c:v>
                </c:pt>
                <c:pt idx="2">
                  <c:v>118.1</c:v>
                </c:pt>
                <c:pt idx="3">
                  <c:v>96.2</c:v>
                </c:pt>
                <c:pt idx="4">
                  <c:v>65.3</c:v>
                </c:pt>
                <c:pt idx="5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E-4F11-BD5F-B460814AC71F}"/>
            </c:ext>
          </c:extLst>
        </c:ser>
        <c:ser>
          <c:idx val="1"/>
          <c:order val="1"/>
          <c:tx>
            <c:strRef>
              <c:f>'Bus57--With Limits'!$C$1</c:f>
              <c:strCache>
                <c:ptCount val="1"/>
                <c:pt idx="0">
                  <c:v>Nominal Roads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'Bus57--With Limits'!$C$2:$C$10</c:f>
              <c:numCache>
                <c:formatCode>General</c:formatCode>
                <c:ptCount val="9"/>
                <c:pt idx="0">
                  <c:v>517.1</c:v>
                </c:pt>
                <c:pt idx="1">
                  <c:v>133.29999999999899</c:v>
                </c:pt>
                <c:pt idx="2">
                  <c:v>111.399999999999</c:v>
                </c:pt>
                <c:pt idx="3">
                  <c:v>87.299999999999898</c:v>
                </c:pt>
                <c:pt idx="4">
                  <c:v>65.3</c:v>
                </c:pt>
                <c:pt idx="5">
                  <c:v>52.3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E-4F11-BD5F-B460814AC71F}"/>
            </c:ext>
          </c:extLst>
        </c:ser>
        <c:ser>
          <c:idx val="2"/>
          <c:order val="2"/>
          <c:tx>
            <c:strRef>
              <c:f>'Bus57--With Limits'!$D$1</c:f>
              <c:strCache>
                <c:ptCount val="1"/>
                <c:pt idx="0">
                  <c:v>No Travel Times Pure Scheduling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'Bus57--With Limits'!$D$2:$D$10</c:f>
              <c:numCache>
                <c:formatCode>General</c:formatCode>
                <c:ptCount val="9"/>
                <c:pt idx="0">
                  <c:v>517.1</c:v>
                </c:pt>
                <c:pt idx="1">
                  <c:v>133.29999999999899</c:v>
                </c:pt>
                <c:pt idx="2">
                  <c:v>87.299999999999898</c:v>
                </c:pt>
                <c:pt idx="3">
                  <c:v>65.3</c:v>
                </c:pt>
                <c:pt idx="4">
                  <c:v>65.3</c:v>
                </c:pt>
                <c:pt idx="5">
                  <c:v>38.799999999999997</c:v>
                </c:pt>
                <c:pt idx="6">
                  <c:v>25.799999999999901</c:v>
                </c:pt>
                <c:pt idx="7">
                  <c:v>20.5</c:v>
                </c:pt>
                <c:pt idx="8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EE-4F11-BD5F-B460814AC71F}"/>
            </c:ext>
          </c:extLst>
        </c:ser>
        <c:ser>
          <c:idx val="3"/>
          <c:order val="3"/>
          <c:tx>
            <c:strRef>
              <c:f>'Bus57--With Limits'!$E$1</c:f>
              <c:strCache>
                <c:ptCount val="1"/>
                <c:pt idx="0">
                  <c:v>Post Processed with Nominal Roads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'Bus57--With Limits'!$E$2:$E$10</c:f>
              <c:numCache>
                <c:formatCode>General</c:formatCode>
                <c:ptCount val="9"/>
                <c:pt idx="0">
                  <c:v>517.1</c:v>
                </c:pt>
                <c:pt idx="1">
                  <c:v>140.1</c:v>
                </c:pt>
                <c:pt idx="2">
                  <c:v>133.30000000000001</c:v>
                </c:pt>
                <c:pt idx="3">
                  <c:v>87.3</c:v>
                </c:pt>
                <c:pt idx="4">
                  <c:v>65.3</c:v>
                </c:pt>
                <c:pt idx="5">
                  <c:v>65.3</c:v>
                </c:pt>
                <c:pt idx="6">
                  <c:v>38.799999999999997</c:v>
                </c:pt>
                <c:pt idx="7">
                  <c:v>29.4</c:v>
                </c:pt>
                <c:pt idx="8">
                  <c:v>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3-4CBC-B9D1-89456EABB673}"/>
            </c:ext>
          </c:extLst>
        </c:ser>
        <c:ser>
          <c:idx val="4"/>
          <c:order val="4"/>
          <c:tx>
            <c:strRef>
              <c:f>'Bus57--With Limits'!$F$1</c:f>
              <c:strCache>
                <c:ptCount val="1"/>
                <c:pt idx="0">
                  <c:v>damaged Roads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'Bus57--With Limits'!$F$2:$F$10</c:f>
              <c:numCache>
                <c:formatCode>General</c:formatCode>
                <c:ptCount val="9"/>
                <c:pt idx="0">
                  <c:v>517.1</c:v>
                </c:pt>
                <c:pt idx="1">
                  <c:v>140.1</c:v>
                </c:pt>
                <c:pt idx="2">
                  <c:v>118.19999999999899</c:v>
                </c:pt>
                <c:pt idx="3">
                  <c:v>96.2</c:v>
                </c:pt>
                <c:pt idx="4">
                  <c:v>87.299999999999898</c:v>
                </c:pt>
                <c:pt idx="5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9-48EF-BDBA-654E0B11B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326544"/>
        <c:axId val="562441752"/>
      </c:lineChart>
      <c:catAx>
        <c:axId val="55432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Shift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41752"/>
        <c:crosses val="autoZero"/>
        <c:auto val="1"/>
        <c:lblAlgn val="ctr"/>
        <c:lblOffset val="100"/>
        <c:noMultiLvlLbl val="0"/>
      </c:catAx>
      <c:valAx>
        <c:axId val="56244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</a:t>
                </a:r>
                <a:r>
                  <a:rPr lang="en-US" baseline="0"/>
                  <a:t> of Demand Shed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2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'Bus57--With Limits'!$A$4:$A$7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2-43EB-BE49-8473906F9A0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'Bus57--With Limits'!$B$4:$B$7</c:f>
              <c:numCache>
                <c:formatCode>General</c:formatCode>
                <c:ptCount val="4"/>
                <c:pt idx="0">
                  <c:v>118.1</c:v>
                </c:pt>
                <c:pt idx="1">
                  <c:v>96.2</c:v>
                </c:pt>
                <c:pt idx="2">
                  <c:v>65.3</c:v>
                </c:pt>
                <c:pt idx="3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D2-43EB-BE49-8473906F9A0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'Bus57--With Limits'!$C$4:$C$7</c:f>
              <c:numCache>
                <c:formatCode>General</c:formatCode>
                <c:ptCount val="4"/>
                <c:pt idx="0">
                  <c:v>111.399999999999</c:v>
                </c:pt>
                <c:pt idx="1">
                  <c:v>87.299999999999898</c:v>
                </c:pt>
                <c:pt idx="2">
                  <c:v>65.3</c:v>
                </c:pt>
                <c:pt idx="3">
                  <c:v>52.3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D2-43EB-BE49-8473906F9A0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'Bus57--With Limits'!$D$4:$D$7</c:f>
              <c:numCache>
                <c:formatCode>General</c:formatCode>
                <c:ptCount val="4"/>
                <c:pt idx="0">
                  <c:v>87.299999999999898</c:v>
                </c:pt>
                <c:pt idx="1">
                  <c:v>65.3</c:v>
                </c:pt>
                <c:pt idx="2">
                  <c:v>65.3</c:v>
                </c:pt>
                <c:pt idx="3">
                  <c:v>38.799999999999997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D2-43EB-BE49-8473906F9A0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'Bus57--With Limits'!$E$4:$E$7</c:f>
              <c:numCache>
                <c:formatCode>General</c:formatCode>
                <c:ptCount val="4"/>
                <c:pt idx="0">
                  <c:v>133.30000000000001</c:v>
                </c:pt>
                <c:pt idx="1">
                  <c:v>87.3</c:v>
                </c:pt>
                <c:pt idx="2">
                  <c:v>65.3</c:v>
                </c:pt>
                <c:pt idx="3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D2-43EB-BE49-8473906F9A0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'Bus57--With Limits'!$F$4:$F$7</c:f>
              <c:numCache>
                <c:formatCode>General</c:formatCode>
                <c:ptCount val="4"/>
                <c:pt idx="0">
                  <c:v>118.19999999999899</c:v>
                </c:pt>
                <c:pt idx="1">
                  <c:v>96.2</c:v>
                </c:pt>
                <c:pt idx="2">
                  <c:v>87.299999999999898</c:v>
                </c:pt>
                <c:pt idx="3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D2-43EB-BE49-8473906F9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520152"/>
        <c:axId val="549520808"/>
      </c:lineChart>
      <c:catAx>
        <c:axId val="549520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20808"/>
        <c:crosses val="autoZero"/>
        <c:auto val="1"/>
        <c:lblAlgn val="ctr"/>
        <c:lblOffset val="100"/>
        <c:noMultiLvlLbl val="0"/>
      </c:catAx>
      <c:valAx>
        <c:axId val="54952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2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1419225</xdr:colOff>
      <xdr:row>20</xdr:row>
      <xdr:rowOff>0</xdr:rowOff>
    </xdr:from>
    <xdr:to>
      <xdr:col>18</xdr:col>
      <xdr:colOff>571500</xdr:colOff>
      <xdr:row>49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9490E-12AA-4459-B09F-71EDD9540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80962</xdr:colOff>
      <xdr:row>33</xdr:row>
      <xdr:rowOff>100012</xdr:rowOff>
    </xdr:from>
    <xdr:to>
      <xdr:col>16</xdr:col>
      <xdr:colOff>300037</xdr:colOff>
      <xdr:row>47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7C07CF-17B8-4E54-A651-F72D14AE7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11</xdr:row>
      <xdr:rowOff>166687</xdr:rowOff>
    </xdr:from>
    <xdr:to>
      <xdr:col>15</xdr:col>
      <xdr:colOff>390525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DD6C88-B638-4A81-B577-8A9E68604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2</xdr:row>
      <xdr:rowOff>104775</xdr:rowOff>
    </xdr:from>
    <xdr:to>
      <xdr:col>23</xdr:col>
      <xdr:colOff>436562</xdr:colOff>
      <xdr:row>32</xdr:row>
      <xdr:rowOff>138113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196844-2444-4C21-8267-1EBC764F7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2028825</xdr:colOff>
      <xdr:row>14</xdr:row>
      <xdr:rowOff>52387</xdr:rowOff>
    </xdr:from>
    <xdr:to>
      <xdr:col>5</xdr:col>
      <xdr:colOff>514350</xdr:colOff>
      <xdr:row>28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56CACA-1FFD-4A71-9079-83CE8F772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BF82-81C8-4A41-8184-BAB1DED90955}">
  <dimension ref="A1:F27"/>
  <sheetViews>
    <sheetView workbookViewId="0">
      <selection activeCell="C18" sqref="C18"/>
    </sheetView>
  </sheetViews>
  <sheetFormatPr defaultRowHeight="15" x14ac:dyDescent="0.25"/>
  <cols>
    <col min="2" max="2" width="39" bestFit="1" customWidth="1"/>
    <col min="3" max="3" width="23.5703125" bestFit="1" customWidth="1"/>
    <col min="4" max="4" width="31.7109375" bestFit="1" customWidth="1"/>
    <col min="5" max="5" width="13.85546875" bestFit="1" customWidth="1"/>
    <col min="6" max="6" width="41.5703125" bestFit="1" customWidth="1"/>
  </cols>
  <sheetData>
    <row r="1" spans="1:6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5">
      <c r="A2">
        <v>0</v>
      </c>
      <c r="B2">
        <v>181.5</v>
      </c>
      <c r="C2">
        <v>181.5</v>
      </c>
      <c r="D2">
        <v>181.5</v>
      </c>
      <c r="E2">
        <v>181.5</v>
      </c>
      <c r="F2">
        <v>181.5</v>
      </c>
    </row>
    <row r="3" spans="1:6" x14ac:dyDescent="0.25">
      <c r="A3">
        <v>1</v>
      </c>
      <c r="B3">
        <v>74.5</v>
      </c>
      <c r="C3">
        <v>143.19999999999999</v>
      </c>
      <c r="D3">
        <v>181.5</v>
      </c>
      <c r="E3">
        <v>74.8</v>
      </c>
      <c r="F3">
        <v>74.8</v>
      </c>
    </row>
    <row r="4" spans="1:6" x14ac:dyDescent="0.25">
      <c r="A4">
        <v>2</v>
      </c>
      <c r="B4">
        <v>49</v>
      </c>
      <c r="C4">
        <v>125.7</v>
      </c>
      <c r="D4">
        <v>74.8</v>
      </c>
      <c r="E4">
        <v>39.799999999999997</v>
      </c>
      <c r="F4">
        <v>74.8</v>
      </c>
    </row>
    <row r="5" spans="1:6" x14ac:dyDescent="0.25">
      <c r="A5">
        <v>3</v>
      </c>
      <c r="B5">
        <v>31.5</v>
      </c>
      <c r="C5">
        <v>125.7</v>
      </c>
      <c r="D5">
        <v>49</v>
      </c>
      <c r="E5">
        <v>28.1</v>
      </c>
      <c r="F5">
        <v>39.799999999999997</v>
      </c>
    </row>
    <row r="6" spans="1:6" x14ac:dyDescent="0.25">
      <c r="A6">
        <v>4</v>
      </c>
      <c r="B6">
        <v>10.6</v>
      </c>
      <c r="C6">
        <v>104.8</v>
      </c>
      <c r="D6">
        <v>31.5</v>
      </c>
      <c r="E6">
        <v>10.6</v>
      </c>
      <c r="F6">
        <v>28.1</v>
      </c>
    </row>
    <row r="7" spans="1:6" x14ac:dyDescent="0.25">
      <c r="A7">
        <v>5</v>
      </c>
      <c r="B7">
        <v>10.6</v>
      </c>
      <c r="C7">
        <v>104.8</v>
      </c>
      <c r="D7">
        <v>10.6</v>
      </c>
      <c r="E7">
        <v>10.6</v>
      </c>
      <c r="F7">
        <v>10.6</v>
      </c>
    </row>
    <row r="8" spans="1:6" x14ac:dyDescent="0.25">
      <c r="D8">
        <v>10.6</v>
      </c>
      <c r="F8">
        <v>10.6</v>
      </c>
    </row>
    <row r="9" spans="1:6" x14ac:dyDescent="0.25">
      <c r="F9">
        <f>SUM(F2:F8)</f>
        <v>420.2000000000001</v>
      </c>
    </row>
    <row r="10" spans="1:6" x14ac:dyDescent="0.25">
      <c r="A10" t="s">
        <v>1</v>
      </c>
    </row>
    <row r="11" spans="1:6" x14ac:dyDescent="0.25">
      <c r="A11">
        <v>0</v>
      </c>
      <c r="B11">
        <f>SUM(B2)</f>
        <v>181.5</v>
      </c>
      <c r="C11">
        <f>SUM(C2)</f>
        <v>181.5</v>
      </c>
      <c r="D11">
        <f>SUM(D2)</f>
        <v>181.5</v>
      </c>
      <c r="E11">
        <f>SUM(E2)</f>
        <v>181.5</v>
      </c>
      <c r="F11">
        <f>SUM(F2)</f>
        <v>181.5</v>
      </c>
    </row>
    <row r="12" spans="1:6" x14ac:dyDescent="0.25">
      <c r="A12">
        <v>1</v>
      </c>
      <c r="B12">
        <f>SUM(B2:B3)</f>
        <v>256</v>
      </c>
      <c r="C12">
        <f>SUM(C2:C3)</f>
        <v>324.7</v>
      </c>
      <c r="D12">
        <f>SUM(D2:D3)</f>
        <v>363</v>
      </c>
      <c r="E12">
        <f>SUM(E2:E3)</f>
        <v>256.3</v>
      </c>
      <c r="F12">
        <f>SUM(F2:F3)</f>
        <v>256.3</v>
      </c>
    </row>
    <row r="13" spans="1:6" x14ac:dyDescent="0.25">
      <c r="A13">
        <v>2</v>
      </c>
      <c r="B13">
        <f>SUM(B2:B4)</f>
        <v>305</v>
      </c>
      <c r="C13">
        <f>SUM(C2:C4)</f>
        <v>450.4</v>
      </c>
      <c r="D13">
        <f>SUM(D2:D4)</f>
        <v>437.8</v>
      </c>
      <c r="E13">
        <f>SUM(E2:E4)</f>
        <v>296.10000000000002</v>
      </c>
      <c r="F13">
        <f>SUM(F2:F4)</f>
        <v>331.1</v>
      </c>
    </row>
    <row r="14" spans="1:6" x14ac:dyDescent="0.25">
      <c r="A14">
        <v>3</v>
      </c>
      <c r="B14">
        <f>SUM(B2:B5)</f>
        <v>336.5</v>
      </c>
      <c r="C14">
        <f>SUM(C2:C5)</f>
        <v>576.1</v>
      </c>
      <c r="D14">
        <f>SUM(D2:D5)</f>
        <v>486.8</v>
      </c>
      <c r="E14">
        <f>SUM(E2:E5)</f>
        <v>324.20000000000005</v>
      </c>
      <c r="F14">
        <f>SUM(F2:F5)</f>
        <v>370.90000000000003</v>
      </c>
    </row>
    <row r="15" spans="1:6" x14ac:dyDescent="0.25">
      <c r="A15">
        <v>4</v>
      </c>
      <c r="B15">
        <f>SUM(B2:B6)</f>
        <v>347.1</v>
      </c>
      <c r="C15">
        <f>SUM(C2:C6)</f>
        <v>680.9</v>
      </c>
      <c r="D15">
        <f>SUM(D2:D6)</f>
        <v>518.29999999999995</v>
      </c>
      <c r="E15">
        <f>SUM(E2:E6)</f>
        <v>334.80000000000007</v>
      </c>
      <c r="F15">
        <f>SUM(F2:F6)</f>
        <v>399.00000000000006</v>
      </c>
    </row>
    <row r="16" spans="1:6" x14ac:dyDescent="0.25">
      <c r="A16">
        <v>5</v>
      </c>
      <c r="B16">
        <f>SUM(B2:B7)</f>
        <v>357.70000000000005</v>
      </c>
      <c r="C16">
        <f>SUM(C2:C7)</f>
        <v>785.69999999999993</v>
      </c>
      <c r="D16">
        <f>SUM(D2:D7)</f>
        <v>528.9</v>
      </c>
      <c r="E16">
        <f>SUM(E2:E7)</f>
        <v>345.40000000000009</v>
      </c>
      <c r="F16">
        <f>SUM(F2:F7)</f>
        <v>409.60000000000008</v>
      </c>
    </row>
    <row r="17" spans="2:6" x14ac:dyDescent="0.25">
      <c r="D17">
        <f>SUM(D2:D8)</f>
        <v>539.5</v>
      </c>
      <c r="F17">
        <f>SUM(F2:F8)</f>
        <v>420.2000000000001</v>
      </c>
    </row>
    <row r="20" spans="2:6" x14ac:dyDescent="0.25">
      <c r="B20">
        <v>93.5</v>
      </c>
      <c r="C20">
        <f>B16/E16</f>
        <v>1.0356108859293571</v>
      </c>
    </row>
    <row r="21" spans="2:6" x14ac:dyDescent="0.25">
      <c r="B21">
        <v>69.899999999999906</v>
      </c>
    </row>
    <row r="22" spans="2:6" x14ac:dyDescent="0.25">
      <c r="B22">
        <v>37.699999999999903</v>
      </c>
    </row>
    <row r="23" spans="2:6" x14ac:dyDescent="0.25">
      <c r="B23">
        <v>31.5</v>
      </c>
    </row>
    <row r="24" spans="2:6" x14ac:dyDescent="0.25">
      <c r="B24">
        <v>31.5</v>
      </c>
    </row>
    <row r="25" spans="2:6" x14ac:dyDescent="0.25">
      <c r="B25">
        <v>20.9</v>
      </c>
    </row>
    <row r="26" spans="2:6" x14ac:dyDescent="0.25">
      <c r="B26">
        <v>20.9</v>
      </c>
    </row>
    <row r="27" spans="2:6" x14ac:dyDescent="0.25">
      <c r="B2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9BB0E-3807-45E0-A80F-E0B818C19BC8}">
  <dimension ref="A1:F11"/>
  <sheetViews>
    <sheetView workbookViewId="0">
      <selection activeCell="H10" sqref="H10"/>
    </sheetView>
  </sheetViews>
  <sheetFormatPr defaultRowHeight="15" x14ac:dyDescent="0.25"/>
  <cols>
    <col min="2" max="2" width="38.85546875" bestFit="1" customWidth="1"/>
    <col min="3" max="3" width="14.42578125" bestFit="1" customWidth="1"/>
    <col min="4" max="4" width="15.28515625" bestFit="1" customWidth="1"/>
    <col min="5" max="5" width="22.7109375" bestFit="1" customWidth="1"/>
  </cols>
  <sheetData>
    <row r="1" spans="1:6" x14ac:dyDescent="0.25">
      <c r="A1" t="s">
        <v>0</v>
      </c>
      <c r="B1" t="s">
        <v>11</v>
      </c>
      <c r="C1" t="s">
        <v>2</v>
      </c>
      <c r="D1" t="s">
        <v>4</v>
      </c>
      <c r="E1" t="s">
        <v>3</v>
      </c>
      <c r="F1" t="s">
        <v>10</v>
      </c>
    </row>
    <row r="2" spans="1:6" x14ac:dyDescent="0.25">
      <c r="A2">
        <v>0</v>
      </c>
      <c r="B2">
        <v>517.1</v>
      </c>
      <c r="C2">
        <v>517.1</v>
      </c>
      <c r="D2">
        <v>517.1</v>
      </c>
      <c r="E2">
        <v>517.1</v>
      </c>
      <c r="F2">
        <v>517.1</v>
      </c>
    </row>
    <row r="3" spans="1:6" x14ac:dyDescent="0.25">
      <c r="A3">
        <v>1</v>
      </c>
      <c r="B3">
        <v>140.1</v>
      </c>
      <c r="C3">
        <v>133.29999999999899</v>
      </c>
      <c r="D3">
        <v>133.29999999999899</v>
      </c>
      <c r="E3">
        <v>140.1</v>
      </c>
      <c r="F3">
        <v>140.1</v>
      </c>
    </row>
    <row r="4" spans="1:6" x14ac:dyDescent="0.25">
      <c r="A4">
        <v>2</v>
      </c>
      <c r="B4">
        <v>118.1</v>
      </c>
      <c r="C4">
        <v>111.399999999999</v>
      </c>
      <c r="D4">
        <v>87.299999999999898</v>
      </c>
      <c r="E4">
        <v>133.30000000000001</v>
      </c>
      <c r="F4">
        <v>118.19999999999899</v>
      </c>
    </row>
    <row r="5" spans="1:6" x14ac:dyDescent="0.25">
      <c r="A5">
        <v>3</v>
      </c>
      <c r="B5">
        <v>96.2</v>
      </c>
      <c r="C5">
        <v>87.299999999999898</v>
      </c>
      <c r="D5">
        <v>65.3</v>
      </c>
      <c r="E5">
        <v>87.3</v>
      </c>
      <c r="F5">
        <v>96.2</v>
      </c>
    </row>
    <row r="6" spans="1:6" x14ac:dyDescent="0.25">
      <c r="A6">
        <v>4</v>
      </c>
      <c r="B6">
        <v>65.3</v>
      </c>
      <c r="C6">
        <v>65.3</v>
      </c>
      <c r="D6">
        <v>65.3</v>
      </c>
      <c r="E6">
        <v>65.3</v>
      </c>
      <c r="F6">
        <v>87.299999999999898</v>
      </c>
    </row>
    <row r="7" spans="1:6" x14ac:dyDescent="0.25">
      <c r="A7">
        <v>5</v>
      </c>
      <c r="B7">
        <v>65.3</v>
      </c>
      <c r="C7">
        <v>52.3</v>
      </c>
      <c r="D7">
        <v>38.799999999999997</v>
      </c>
      <c r="E7">
        <v>65.3</v>
      </c>
      <c r="F7">
        <v>65.3</v>
      </c>
    </row>
    <row r="8" spans="1:6" x14ac:dyDescent="0.25">
      <c r="A8">
        <v>6</v>
      </c>
      <c r="D8">
        <v>25.799999999999901</v>
      </c>
      <c r="E8">
        <v>38.799999999999997</v>
      </c>
    </row>
    <row r="9" spans="1:6" x14ac:dyDescent="0.25">
      <c r="A9">
        <v>7</v>
      </c>
      <c r="D9">
        <v>20.5</v>
      </c>
      <c r="E9">
        <v>29.4</v>
      </c>
    </row>
    <row r="10" spans="1:6" x14ac:dyDescent="0.25">
      <c r="A10">
        <v>8</v>
      </c>
      <c r="D10">
        <v>15.5</v>
      </c>
      <c r="E10">
        <v>24.4</v>
      </c>
    </row>
    <row r="11" spans="1:6" x14ac:dyDescent="0.25">
      <c r="B11">
        <f>SUM(B2:B7)</f>
        <v>1002.1</v>
      </c>
      <c r="C11">
        <f>SUM(C2:C7)</f>
        <v>966.69999999999777</v>
      </c>
      <c r="D11">
        <f>SUM(D2:D7)</f>
        <v>907.09999999999877</v>
      </c>
      <c r="E11">
        <f>SUM(E2:E7)</f>
        <v>1008.3999999999999</v>
      </c>
      <c r="F11">
        <f>SUM(F2:F7)</f>
        <v>1024.1999999999989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61CE4-9FB9-4968-BD88-72584EBD2BB8}">
  <dimension ref="A1:H25"/>
  <sheetViews>
    <sheetView workbookViewId="0">
      <selection activeCell="F28" sqref="F27:F28"/>
    </sheetView>
  </sheetViews>
  <sheetFormatPr defaultRowHeight="15" x14ac:dyDescent="0.25"/>
  <cols>
    <col min="1" max="1" width="15" bestFit="1" customWidth="1"/>
    <col min="2" max="2" width="39" bestFit="1" customWidth="1"/>
    <col min="3" max="3" width="23.5703125" bestFit="1" customWidth="1"/>
    <col min="4" max="4" width="31.7109375" bestFit="1" customWidth="1"/>
    <col min="5" max="5" width="28" bestFit="1" customWidth="1"/>
    <col min="6" max="6" width="41.5703125" bestFit="1" customWidth="1"/>
    <col min="7" max="8" width="11.42578125" bestFit="1" customWidth="1"/>
  </cols>
  <sheetData>
    <row r="1" spans="1:8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8" x14ac:dyDescent="0.25">
      <c r="A2">
        <v>0</v>
      </c>
      <c r="B2">
        <v>221.69999999999899</v>
      </c>
      <c r="C2">
        <v>221.69999999999899</v>
      </c>
      <c r="D2">
        <v>221.7</v>
      </c>
      <c r="E2">
        <v>221.69999999999899</v>
      </c>
      <c r="F2">
        <v>221.7</v>
      </c>
    </row>
    <row r="3" spans="1:8" x14ac:dyDescent="0.25">
      <c r="A3">
        <v>1</v>
      </c>
      <c r="B3">
        <v>104.7</v>
      </c>
      <c r="C3">
        <v>104.7</v>
      </c>
      <c r="D3">
        <v>221.69999999999899</v>
      </c>
      <c r="E3">
        <v>75.599999999999994</v>
      </c>
      <c r="F3">
        <v>221.7</v>
      </c>
    </row>
    <row r="4" spans="1:8" x14ac:dyDescent="0.25">
      <c r="A4">
        <v>2</v>
      </c>
      <c r="B4">
        <v>83.8</v>
      </c>
      <c r="C4">
        <v>83.8</v>
      </c>
      <c r="D4">
        <v>83.8</v>
      </c>
      <c r="E4">
        <v>49.099999999999902</v>
      </c>
      <c r="F4">
        <v>72.400000000000006</v>
      </c>
    </row>
    <row r="5" spans="1:8" x14ac:dyDescent="0.25">
      <c r="A5">
        <v>3</v>
      </c>
      <c r="B5">
        <v>60.5</v>
      </c>
      <c r="C5">
        <v>74.8</v>
      </c>
      <c r="D5">
        <v>60.5</v>
      </c>
      <c r="E5">
        <v>39.599999999999902</v>
      </c>
      <c r="F5">
        <v>49.1</v>
      </c>
    </row>
    <row r="6" spans="1:8" x14ac:dyDescent="0.25">
      <c r="A6">
        <v>4</v>
      </c>
      <c r="B6">
        <v>49.099999999999902</v>
      </c>
      <c r="C6">
        <v>74.8</v>
      </c>
      <c r="D6">
        <v>49.099999999999902</v>
      </c>
      <c r="E6">
        <v>30.6</v>
      </c>
      <c r="F6">
        <v>39.6</v>
      </c>
    </row>
    <row r="7" spans="1:8" x14ac:dyDescent="0.25">
      <c r="A7">
        <v>5</v>
      </c>
      <c r="B7">
        <v>39.599999999999902</v>
      </c>
      <c r="C7">
        <v>74.8</v>
      </c>
      <c r="D7">
        <v>39.599999999999902</v>
      </c>
      <c r="E7">
        <v>27.4</v>
      </c>
      <c r="F7">
        <v>30.6</v>
      </c>
    </row>
    <row r="8" spans="1:8" x14ac:dyDescent="0.25">
      <c r="B8">
        <f>SUM(B2:B7)</f>
        <v>559.39999999999884</v>
      </c>
      <c r="C8">
        <f>SUM(C2:C7)</f>
        <v>634.599999999999</v>
      </c>
      <c r="D8">
        <f>SUM(D2:D7)</f>
        <v>676.39999999999873</v>
      </c>
      <c r="E8">
        <f>SUM(E2:E7)</f>
        <v>443.99999999999881</v>
      </c>
      <c r="F8">
        <f>SUM(F2:F7)</f>
        <v>635.1</v>
      </c>
    </row>
    <row r="11" spans="1:8" x14ac:dyDescent="0.25">
      <c r="A11" t="s">
        <v>16</v>
      </c>
      <c r="E11" t="s">
        <v>18</v>
      </c>
      <c r="F11" t="s">
        <v>19</v>
      </c>
      <c r="G11" t="s">
        <v>20</v>
      </c>
      <c r="H11" t="s">
        <v>21</v>
      </c>
    </row>
    <row r="12" spans="1:8" x14ac:dyDescent="0.25">
      <c r="B12">
        <v>221.69999999999899</v>
      </c>
      <c r="E12">
        <v>221.69999999999899</v>
      </c>
      <c r="F12">
        <v>253.39999999999901</v>
      </c>
      <c r="G12">
        <v>253.39999999999901</v>
      </c>
      <c r="H12">
        <v>283.39999999999998</v>
      </c>
    </row>
    <row r="13" spans="1:8" x14ac:dyDescent="0.25">
      <c r="B13">
        <v>90</v>
      </c>
      <c r="E13">
        <v>90</v>
      </c>
      <c r="F13">
        <v>219.69999999999899</v>
      </c>
      <c r="G13">
        <v>231.69999999999899</v>
      </c>
      <c r="H13">
        <v>262.2</v>
      </c>
    </row>
    <row r="14" spans="1:8" x14ac:dyDescent="0.25">
      <c r="B14">
        <v>81</v>
      </c>
      <c r="E14">
        <v>66.7</v>
      </c>
      <c r="F14">
        <v>81</v>
      </c>
      <c r="G14">
        <v>90.1</v>
      </c>
      <c r="H14">
        <v>123.5</v>
      </c>
    </row>
    <row r="15" spans="1:8" x14ac:dyDescent="0.25">
      <c r="B15">
        <v>57.7</v>
      </c>
      <c r="E15">
        <v>60.5</v>
      </c>
      <c r="F15">
        <v>60.2</v>
      </c>
      <c r="G15">
        <v>73</v>
      </c>
      <c r="H15">
        <v>93.5</v>
      </c>
    </row>
    <row r="16" spans="1:8" x14ac:dyDescent="0.25">
      <c r="B16">
        <v>51.5</v>
      </c>
      <c r="E16">
        <v>49.099999999999902</v>
      </c>
      <c r="F16">
        <v>42.7</v>
      </c>
      <c r="G16">
        <v>46.8</v>
      </c>
      <c r="H16">
        <v>64.2</v>
      </c>
    </row>
    <row r="17" spans="2:8" x14ac:dyDescent="0.25">
      <c r="B17">
        <v>40.099999999999902</v>
      </c>
      <c r="E17">
        <v>39.599999999999902</v>
      </c>
      <c r="F17">
        <v>25.2</v>
      </c>
      <c r="G17">
        <v>40.599999999999902</v>
      </c>
      <c r="H17">
        <v>52.3</v>
      </c>
    </row>
    <row r="19" spans="2:8" x14ac:dyDescent="0.25">
      <c r="E19" t="s">
        <v>17</v>
      </c>
      <c r="F19" t="s">
        <v>19</v>
      </c>
      <c r="G19" t="s">
        <v>20</v>
      </c>
      <c r="H19" t="s">
        <v>21</v>
      </c>
    </row>
    <row r="20" spans="2:8" x14ac:dyDescent="0.25">
      <c r="E20">
        <v>221.69999999999899</v>
      </c>
    </row>
    <row r="21" spans="2:8" x14ac:dyDescent="0.25">
      <c r="E21">
        <v>104.7</v>
      </c>
    </row>
    <row r="22" spans="2:8" x14ac:dyDescent="0.25">
      <c r="E22">
        <v>83.8</v>
      </c>
    </row>
    <row r="23" spans="2:8" x14ac:dyDescent="0.25">
      <c r="E23">
        <v>60.5</v>
      </c>
    </row>
    <row r="24" spans="2:8" x14ac:dyDescent="0.25">
      <c r="E24">
        <v>49.099999999999902</v>
      </c>
    </row>
    <row r="25" spans="2:8" x14ac:dyDescent="0.25">
      <c r="E25">
        <v>39.599999999999902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E892F-7ACA-4E49-8EEA-B80ED9C43321}">
  <dimension ref="A1:E7"/>
  <sheetViews>
    <sheetView workbookViewId="0">
      <selection activeCell="F32" sqref="F32"/>
    </sheetView>
  </sheetViews>
  <sheetFormatPr defaultRowHeight="15" x14ac:dyDescent="0.25"/>
  <cols>
    <col min="2" max="2" width="12" bestFit="1" customWidth="1"/>
    <col min="4" max="4" width="29.42578125" bestFit="1" customWidth="1"/>
  </cols>
  <sheetData>
    <row r="1" spans="1:5" x14ac:dyDescent="0.25">
      <c r="A1" t="s">
        <v>0</v>
      </c>
      <c r="B1" t="s">
        <v>13</v>
      </c>
      <c r="C1" t="s">
        <v>12</v>
      </c>
      <c r="D1" t="s">
        <v>14</v>
      </c>
      <c r="E1" t="s">
        <v>15</v>
      </c>
    </row>
    <row r="2" spans="1:5" x14ac:dyDescent="0.25">
      <c r="A2">
        <v>0</v>
      </c>
      <c r="B2">
        <v>221.69999999999899</v>
      </c>
      <c r="C2">
        <v>221.69999999999899</v>
      </c>
      <c r="D2">
        <v>221.69999999999899</v>
      </c>
      <c r="E2">
        <v>221.69999999999899</v>
      </c>
    </row>
    <row r="3" spans="1:5" x14ac:dyDescent="0.25">
      <c r="A3">
        <v>1</v>
      </c>
      <c r="B3">
        <v>81.400000000000006</v>
      </c>
      <c r="C3">
        <v>104.7</v>
      </c>
      <c r="D3">
        <v>92.500003976943304</v>
      </c>
      <c r="E3">
        <v>92.5</v>
      </c>
    </row>
    <row r="4" spans="1:5" x14ac:dyDescent="0.25">
      <c r="A4">
        <v>2</v>
      </c>
      <c r="B4">
        <v>72.400000000000006</v>
      </c>
      <c r="C4">
        <v>83.8</v>
      </c>
      <c r="D4">
        <v>83.799992687555701</v>
      </c>
      <c r="E4">
        <v>83.8</v>
      </c>
    </row>
    <row r="5" spans="1:5" x14ac:dyDescent="0.25">
      <c r="A5">
        <v>3</v>
      </c>
      <c r="B5">
        <v>34.999994945919099</v>
      </c>
      <c r="C5">
        <v>60.5</v>
      </c>
      <c r="D5">
        <v>60.499992687555697</v>
      </c>
      <c r="E5">
        <v>60.499819331823701</v>
      </c>
    </row>
    <row r="6" spans="1:5" x14ac:dyDescent="0.25">
      <c r="A6">
        <v>4</v>
      </c>
      <c r="B6">
        <v>23.599998993564501</v>
      </c>
      <c r="C6">
        <v>49.099999999999902</v>
      </c>
      <c r="D6">
        <v>49.099994227017604</v>
      </c>
      <c r="E6">
        <v>49.099999999999902</v>
      </c>
    </row>
    <row r="7" spans="1:5" x14ac:dyDescent="0.25">
      <c r="A7">
        <v>5</v>
      </c>
      <c r="B7">
        <v>14.899999052022</v>
      </c>
      <c r="C7">
        <v>39.599999999999902</v>
      </c>
      <c r="D7">
        <v>39.599994227017604</v>
      </c>
      <c r="E7">
        <v>40.1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923C-FB1B-462C-A67F-839D1BF542D0}">
  <dimension ref="A1:D16"/>
  <sheetViews>
    <sheetView workbookViewId="0">
      <selection activeCell="E10" sqref="E10"/>
    </sheetView>
  </sheetViews>
  <sheetFormatPr defaultRowHeight="15" x14ac:dyDescent="0.25"/>
  <cols>
    <col min="1" max="1" width="40" bestFit="1" customWidth="1"/>
  </cols>
  <sheetData>
    <row r="1" spans="1:4" x14ac:dyDescent="0.25">
      <c r="A1" t="s">
        <v>22</v>
      </c>
    </row>
    <row r="2" spans="1:4" x14ac:dyDescent="0.25">
      <c r="A2" t="s">
        <v>23</v>
      </c>
    </row>
    <row r="3" spans="1:4" x14ac:dyDescent="0.25">
      <c r="B3">
        <v>231.69999999999899</v>
      </c>
      <c r="C3">
        <v>253.39999999999901</v>
      </c>
      <c r="D3">
        <v>114.7</v>
      </c>
    </row>
    <row r="4" spans="1:4" x14ac:dyDescent="0.25">
      <c r="B4">
        <v>124.1</v>
      </c>
      <c r="C4">
        <v>129.9</v>
      </c>
      <c r="D4">
        <v>53.099999999999902</v>
      </c>
    </row>
    <row r="5" spans="1:4" x14ac:dyDescent="0.25">
      <c r="B5">
        <v>18.7</v>
      </c>
      <c r="C5">
        <v>129.9</v>
      </c>
      <c r="D5">
        <v>30.5</v>
      </c>
    </row>
    <row r="6" spans="1:4" x14ac:dyDescent="0.25">
      <c r="B6">
        <v>15.2</v>
      </c>
      <c r="C6">
        <v>124.1</v>
      </c>
      <c r="D6">
        <v>2.4</v>
      </c>
    </row>
    <row r="7" spans="1:4" x14ac:dyDescent="0.25">
      <c r="B7">
        <v>15.2</v>
      </c>
      <c r="C7">
        <v>124.1</v>
      </c>
      <c r="D7">
        <v>0</v>
      </c>
    </row>
    <row r="8" spans="1:4" x14ac:dyDescent="0.25">
      <c r="B8">
        <v>15.2</v>
      </c>
      <c r="C8">
        <v>0</v>
      </c>
      <c r="D8">
        <v>0</v>
      </c>
    </row>
    <row r="9" spans="1:4" x14ac:dyDescent="0.25">
      <c r="B9">
        <v>0</v>
      </c>
      <c r="C9">
        <v>0</v>
      </c>
      <c r="D9">
        <v>0</v>
      </c>
    </row>
    <row r="10" spans="1:4" x14ac:dyDescent="0.25">
      <c r="A10" t="s">
        <v>24</v>
      </c>
    </row>
    <row r="11" spans="1:4" x14ac:dyDescent="0.25">
      <c r="B11">
        <v>231.69999999999899</v>
      </c>
      <c r="C11">
        <v>253.39999999999901</v>
      </c>
      <c r="D11">
        <v>137.5</v>
      </c>
    </row>
    <row r="12" spans="1:4" x14ac:dyDescent="0.25">
      <c r="B12">
        <v>124.1</v>
      </c>
      <c r="C12">
        <v>253.39999999999901</v>
      </c>
      <c r="D12">
        <v>76.8</v>
      </c>
    </row>
    <row r="13" spans="1:4" x14ac:dyDescent="0.25">
      <c r="B13">
        <v>16.3</v>
      </c>
      <c r="C13">
        <v>253.39999999999901</v>
      </c>
      <c r="D13">
        <v>2.4</v>
      </c>
    </row>
    <row r="14" spans="1:4" x14ac:dyDescent="0.25">
      <c r="B14">
        <v>12.8</v>
      </c>
      <c r="C14">
        <v>38.699999999999903</v>
      </c>
      <c r="D14">
        <v>0</v>
      </c>
    </row>
    <row r="15" spans="1:4" x14ac:dyDescent="0.25">
      <c r="B15">
        <v>12.8</v>
      </c>
      <c r="C15">
        <v>2.4</v>
      </c>
      <c r="D15">
        <v>0</v>
      </c>
    </row>
    <row r="16" spans="1:4" x14ac:dyDescent="0.25">
      <c r="B16">
        <v>12.8</v>
      </c>
      <c r="C16">
        <v>2.4</v>
      </c>
      <c r="D1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CCB79-A94E-4848-8DCC-31F38FA0F6DB}">
  <dimension ref="A1:Q19"/>
  <sheetViews>
    <sheetView workbookViewId="0">
      <selection activeCell="G17" sqref="G17"/>
    </sheetView>
  </sheetViews>
  <sheetFormatPr defaultRowHeight="15" x14ac:dyDescent="0.25"/>
  <cols>
    <col min="1" max="1" width="18.140625" bestFit="1" customWidth="1"/>
  </cols>
  <sheetData>
    <row r="1" spans="1:17" x14ac:dyDescent="0.25">
      <c r="A1" t="s">
        <v>25</v>
      </c>
    </row>
    <row r="2" spans="1:17" x14ac:dyDescent="0.25">
      <c r="B2">
        <v>250.99999999999901</v>
      </c>
      <c r="C2">
        <v>283.39999999999998</v>
      </c>
      <c r="D2">
        <v>107.1</v>
      </c>
      <c r="E2">
        <v>283.39999999999998</v>
      </c>
      <c r="F2">
        <v>259.29999999999899</v>
      </c>
    </row>
    <row r="3" spans="1:17" x14ac:dyDescent="0.25">
      <c r="B3">
        <v>55.8</v>
      </c>
      <c r="C3">
        <v>137</v>
      </c>
      <c r="D3">
        <v>37.6</v>
      </c>
      <c r="E3">
        <v>99.2</v>
      </c>
      <c r="F3">
        <v>73.599999999999994</v>
      </c>
    </row>
    <row r="4" spans="1:17" x14ac:dyDescent="0.25">
      <c r="B4">
        <v>14.1</v>
      </c>
      <c r="C4">
        <v>84.2</v>
      </c>
      <c r="D4">
        <v>22.4</v>
      </c>
      <c r="E4">
        <v>60.5</v>
      </c>
      <c r="F4">
        <v>40.4</v>
      </c>
    </row>
    <row r="5" spans="1:17" x14ac:dyDescent="0.25">
      <c r="B5">
        <v>0</v>
      </c>
      <c r="C5">
        <v>58</v>
      </c>
      <c r="D5">
        <v>7</v>
      </c>
      <c r="E5">
        <v>39.599999999999902</v>
      </c>
      <c r="F5">
        <v>14.9</v>
      </c>
    </row>
    <row r="6" spans="1:17" x14ac:dyDescent="0.25">
      <c r="B6">
        <v>0</v>
      </c>
      <c r="C6">
        <v>26.299999999999901</v>
      </c>
      <c r="D6">
        <v>0</v>
      </c>
      <c r="E6">
        <v>18.7</v>
      </c>
      <c r="F6">
        <v>3.5</v>
      </c>
    </row>
    <row r="7" spans="1:17" x14ac:dyDescent="0.25">
      <c r="B7">
        <v>0</v>
      </c>
      <c r="C7">
        <v>0</v>
      </c>
      <c r="D7">
        <v>0</v>
      </c>
      <c r="E7">
        <v>12.8</v>
      </c>
      <c r="F7">
        <v>0</v>
      </c>
    </row>
    <row r="8" spans="1:17" x14ac:dyDescent="0.25">
      <c r="B8">
        <v>0</v>
      </c>
      <c r="C8">
        <v>0</v>
      </c>
      <c r="D8">
        <v>0</v>
      </c>
      <c r="E8">
        <v>2.2000000000000002</v>
      </c>
      <c r="F8">
        <v>0</v>
      </c>
    </row>
    <row r="9" spans="1:17" x14ac:dyDescent="0.25">
      <c r="A9">
        <f>SUM(A2:A8)</f>
        <v>0</v>
      </c>
      <c r="B9">
        <f t="shared" ref="B9:Q9" si="0">SUM(B2:B8)</f>
        <v>320.89999999999901</v>
      </c>
      <c r="C9">
        <f t="shared" si="0"/>
        <v>588.89999999999986</v>
      </c>
      <c r="D9">
        <f t="shared" si="0"/>
        <v>174.1</v>
      </c>
      <c r="E9">
        <f t="shared" si="0"/>
        <v>516.39999999999986</v>
      </c>
      <c r="F9">
        <f t="shared" si="0"/>
        <v>391.69999999999891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</row>
    <row r="11" spans="1:17" x14ac:dyDescent="0.25">
      <c r="A11" t="s">
        <v>26</v>
      </c>
    </row>
    <row r="12" spans="1:17" x14ac:dyDescent="0.25">
      <c r="B12">
        <v>250.99999999999901</v>
      </c>
      <c r="C12">
        <v>283.39999999999998</v>
      </c>
      <c r="D12">
        <v>137.5</v>
      </c>
      <c r="E12">
        <v>283.39999999999998</v>
      </c>
      <c r="F12">
        <v>261.69999999999902</v>
      </c>
    </row>
    <row r="13" spans="1:17" x14ac:dyDescent="0.25">
      <c r="B13">
        <v>74.8</v>
      </c>
      <c r="C13">
        <v>137</v>
      </c>
      <c r="D13">
        <v>31.6999999999999</v>
      </c>
      <c r="E13">
        <v>99.2</v>
      </c>
      <c r="F13">
        <v>104.7</v>
      </c>
    </row>
    <row r="14" spans="1:17" x14ac:dyDescent="0.25">
      <c r="B14">
        <v>10.6</v>
      </c>
      <c r="C14">
        <v>84.2</v>
      </c>
      <c r="D14">
        <v>16.5</v>
      </c>
      <c r="E14">
        <v>60.5</v>
      </c>
      <c r="F14">
        <v>41.4</v>
      </c>
    </row>
    <row r="15" spans="1:17" x14ac:dyDescent="0.25">
      <c r="B15">
        <v>0</v>
      </c>
      <c r="C15">
        <v>58</v>
      </c>
      <c r="D15">
        <v>3.5</v>
      </c>
      <c r="E15">
        <v>39.599999999999902</v>
      </c>
      <c r="F15">
        <v>14.9</v>
      </c>
    </row>
    <row r="16" spans="1:17" x14ac:dyDescent="0.25">
      <c r="B16">
        <v>0</v>
      </c>
      <c r="C16">
        <v>26.299999999999901</v>
      </c>
      <c r="D16">
        <v>0</v>
      </c>
      <c r="E16">
        <v>18.7</v>
      </c>
      <c r="F16">
        <v>3.5</v>
      </c>
    </row>
    <row r="17" spans="1:6" x14ac:dyDescent="0.25">
      <c r="B17">
        <v>0</v>
      </c>
      <c r="C17">
        <v>0</v>
      </c>
      <c r="D17">
        <v>0</v>
      </c>
      <c r="E17">
        <v>12.8</v>
      </c>
      <c r="F17">
        <v>0</v>
      </c>
    </row>
    <row r="18" spans="1:6" x14ac:dyDescent="0.25">
      <c r="B18">
        <v>0</v>
      </c>
      <c r="C18">
        <v>0</v>
      </c>
      <c r="D18">
        <v>0</v>
      </c>
      <c r="E18">
        <v>2.2000000000000002</v>
      </c>
      <c r="F18">
        <v>0</v>
      </c>
    </row>
    <row r="19" spans="1:6" x14ac:dyDescent="0.25">
      <c r="A19">
        <f>SUM(A11:A17)</f>
        <v>0</v>
      </c>
      <c r="B19">
        <f>SUM(B11:B18)</f>
        <v>336.39999999999901</v>
      </c>
      <c r="C19">
        <f>SUM(C11:C18)</f>
        <v>588.89999999999986</v>
      </c>
      <c r="D19">
        <f>SUM(D11:D18)</f>
        <v>189.1999999999999</v>
      </c>
      <c r="E19">
        <f>SUM(E11:E18)</f>
        <v>516.39999999999986</v>
      </c>
      <c r="F19">
        <f>SUM(F11:F17)</f>
        <v>426.19999999999897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A80CB-66C0-401E-9850-C46E94BA8684}">
  <dimension ref="A4:K58"/>
  <sheetViews>
    <sheetView topLeftCell="A7" workbookViewId="0">
      <selection activeCell="O5" sqref="O5"/>
    </sheetView>
  </sheetViews>
  <sheetFormatPr defaultRowHeight="15" x14ac:dyDescent="0.25"/>
  <cols>
    <col min="1" max="1" width="25.140625" bestFit="1" customWidth="1"/>
    <col min="5" max="5" width="16.42578125" bestFit="1" customWidth="1"/>
    <col min="6" max="6" width="13.85546875" bestFit="1" customWidth="1"/>
  </cols>
  <sheetData>
    <row r="4" spans="1:11" x14ac:dyDescent="0.25">
      <c r="A4" t="s">
        <v>27</v>
      </c>
      <c r="E4" t="s">
        <v>53</v>
      </c>
      <c r="F4" t="s">
        <v>54</v>
      </c>
      <c r="G4" t="s">
        <v>55</v>
      </c>
      <c r="K4" t="s">
        <v>85</v>
      </c>
    </row>
    <row r="5" spans="1:11" x14ac:dyDescent="0.25">
      <c r="A5">
        <v>187.69999999999899</v>
      </c>
      <c r="B5">
        <v>187.69999999999899</v>
      </c>
      <c r="F5">
        <v>219.7</v>
      </c>
      <c r="G5">
        <v>219.7</v>
      </c>
      <c r="K5" t="s">
        <v>55</v>
      </c>
    </row>
    <row r="6" spans="1:11" x14ac:dyDescent="0.25">
      <c r="A6">
        <v>87.3</v>
      </c>
      <c r="B6">
        <v>74.8</v>
      </c>
      <c r="F6">
        <v>70.400000000000006</v>
      </c>
      <c r="G6">
        <v>70.400000000000006</v>
      </c>
      <c r="K6">
        <v>777.79999999999905</v>
      </c>
    </row>
    <row r="7" spans="1:11" x14ac:dyDescent="0.25">
      <c r="A7">
        <v>52.5</v>
      </c>
      <c r="B7">
        <v>48.8</v>
      </c>
      <c r="F7">
        <v>64.7</v>
      </c>
      <c r="G7">
        <v>40.4</v>
      </c>
      <c r="K7">
        <v>627.79999999999995</v>
      </c>
    </row>
    <row r="8" spans="1:11" x14ac:dyDescent="0.25">
      <c r="A8">
        <v>31.5</v>
      </c>
      <c r="B8">
        <v>23.299999999999901</v>
      </c>
      <c r="F8">
        <v>34.699999999999903</v>
      </c>
      <c r="G8">
        <v>20</v>
      </c>
      <c r="K8">
        <v>389.8</v>
      </c>
    </row>
    <row r="9" spans="1:11" x14ac:dyDescent="0.25">
      <c r="A9">
        <v>10.6</v>
      </c>
      <c r="B9">
        <v>10.6</v>
      </c>
      <c r="F9">
        <v>16.5</v>
      </c>
      <c r="G9">
        <v>3.5</v>
      </c>
      <c r="K9">
        <v>328.8</v>
      </c>
    </row>
    <row r="10" spans="1:11" x14ac:dyDescent="0.25">
      <c r="A10">
        <v>0</v>
      </c>
      <c r="B10">
        <v>0</v>
      </c>
      <c r="F10">
        <v>0</v>
      </c>
      <c r="G10">
        <v>3.5</v>
      </c>
      <c r="K10">
        <v>314.5</v>
      </c>
    </row>
    <row r="11" spans="1:11" x14ac:dyDescent="0.25">
      <c r="A11">
        <f>SUM(A5:A10)</f>
        <v>369.599999999999</v>
      </c>
      <c r="B11">
        <f>SUM(B5:B10)</f>
        <v>345.19999999999891</v>
      </c>
      <c r="F11">
        <f>SUM(F5:F10)</f>
        <v>405.99999999999989</v>
      </c>
      <c r="G11">
        <f>SUM(G5:G10)</f>
        <v>357.5</v>
      </c>
      <c r="K11">
        <v>309.3</v>
      </c>
    </row>
    <row r="12" spans="1:11" x14ac:dyDescent="0.25">
      <c r="A12" t="s">
        <v>28</v>
      </c>
      <c r="B12" t="s">
        <v>84</v>
      </c>
      <c r="F12" t="s">
        <v>57</v>
      </c>
      <c r="G12" t="s">
        <v>56</v>
      </c>
      <c r="K12">
        <f>SUM(K6:K11)</f>
        <v>2747.9999999999991</v>
      </c>
    </row>
    <row r="13" spans="1:11" x14ac:dyDescent="0.25">
      <c r="K13" t="s">
        <v>109</v>
      </c>
    </row>
    <row r="14" spans="1:11" x14ac:dyDescent="0.25">
      <c r="B14" t="s">
        <v>41</v>
      </c>
      <c r="K14" t="s">
        <v>86</v>
      </c>
    </row>
    <row r="15" spans="1:11" x14ac:dyDescent="0.25">
      <c r="A15" t="s">
        <v>42</v>
      </c>
      <c r="B15" t="s">
        <v>42</v>
      </c>
      <c r="F15" t="s">
        <v>42</v>
      </c>
      <c r="G15" t="s">
        <v>42</v>
      </c>
      <c r="K15">
        <v>1</v>
      </c>
    </row>
    <row r="16" spans="1:11" x14ac:dyDescent="0.25">
      <c r="A16">
        <v>1</v>
      </c>
      <c r="B16">
        <v>1</v>
      </c>
      <c r="F16">
        <v>1</v>
      </c>
      <c r="G16">
        <v>1</v>
      </c>
      <c r="K16" t="s">
        <v>87</v>
      </c>
    </row>
    <row r="17" spans="1:11" x14ac:dyDescent="0.25">
      <c r="A17" t="s">
        <v>30</v>
      </c>
      <c r="B17" t="s">
        <v>29</v>
      </c>
      <c r="F17" t="s">
        <v>58</v>
      </c>
      <c r="G17" t="s">
        <v>58</v>
      </c>
      <c r="K17">
        <v>1</v>
      </c>
    </row>
    <row r="18" spans="1:11" x14ac:dyDescent="0.25">
      <c r="A18">
        <v>1</v>
      </c>
      <c r="B18">
        <v>1</v>
      </c>
      <c r="F18">
        <v>1</v>
      </c>
      <c r="G18">
        <v>1</v>
      </c>
      <c r="K18" t="s">
        <v>88</v>
      </c>
    </row>
    <row r="19" spans="1:11" x14ac:dyDescent="0.25">
      <c r="A19" t="s">
        <v>43</v>
      </c>
      <c r="B19" t="s">
        <v>30</v>
      </c>
      <c r="F19" t="s">
        <v>59</v>
      </c>
      <c r="G19" t="s">
        <v>74</v>
      </c>
      <c r="K19">
        <v>1</v>
      </c>
    </row>
    <row r="20" spans="1:11" x14ac:dyDescent="0.25">
      <c r="A20">
        <v>1</v>
      </c>
      <c r="B20">
        <v>1</v>
      </c>
      <c r="F20">
        <v>1</v>
      </c>
      <c r="G20">
        <v>1</v>
      </c>
      <c r="K20" t="s">
        <v>89</v>
      </c>
    </row>
    <row r="21" spans="1:11" x14ac:dyDescent="0.25">
      <c r="A21" t="s">
        <v>44</v>
      </c>
      <c r="B21" t="s">
        <v>67</v>
      </c>
      <c r="F21" t="s">
        <v>60</v>
      </c>
      <c r="G21" t="s">
        <v>68</v>
      </c>
      <c r="K21">
        <v>1</v>
      </c>
    </row>
    <row r="22" spans="1:11" x14ac:dyDescent="0.25">
      <c r="A22">
        <v>1</v>
      </c>
      <c r="B22">
        <v>1</v>
      </c>
      <c r="F22">
        <v>1</v>
      </c>
      <c r="G22">
        <v>1</v>
      </c>
      <c r="K22" t="s">
        <v>90</v>
      </c>
    </row>
    <row r="23" spans="1:11" x14ac:dyDescent="0.25">
      <c r="A23" t="s">
        <v>45</v>
      </c>
      <c r="B23" t="s">
        <v>77</v>
      </c>
      <c r="F23" t="s">
        <v>61</v>
      </c>
      <c r="G23" t="s">
        <v>69</v>
      </c>
      <c r="K23">
        <v>1</v>
      </c>
    </row>
    <row r="24" spans="1:11" x14ac:dyDescent="0.25">
      <c r="A24">
        <v>1</v>
      </c>
      <c r="B24">
        <v>1</v>
      </c>
      <c r="F24">
        <v>1</v>
      </c>
      <c r="G24">
        <v>1</v>
      </c>
      <c r="K24" t="s">
        <v>91</v>
      </c>
    </row>
    <row r="25" spans="1:11" x14ac:dyDescent="0.25">
      <c r="A25" t="s">
        <v>46</v>
      </c>
      <c r="B25" t="s">
        <v>78</v>
      </c>
      <c r="F25" t="s">
        <v>62</v>
      </c>
      <c r="G25" t="s">
        <v>70</v>
      </c>
      <c r="K25">
        <v>1</v>
      </c>
    </row>
    <row r="26" spans="1:11" x14ac:dyDescent="0.25">
      <c r="A26">
        <v>1</v>
      </c>
      <c r="B26">
        <v>1</v>
      </c>
      <c r="F26">
        <v>1</v>
      </c>
      <c r="G26">
        <v>1</v>
      </c>
      <c r="K26" t="s">
        <v>92</v>
      </c>
    </row>
    <row r="27" spans="1:11" x14ac:dyDescent="0.25">
      <c r="A27" t="s">
        <v>47</v>
      </c>
      <c r="B27" t="s">
        <v>31</v>
      </c>
      <c r="F27" t="s">
        <v>38</v>
      </c>
      <c r="G27" t="s">
        <v>75</v>
      </c>
      <c r="K27">
        <v>1</v>
      </c>
    </row>
    <row r="28" spans="1:11" x14ac:dyDescent="0.25">
      <c r="A28">
        <v>1</v>
      </c>
      <c r="B28">
        <v>1</v>
      </c>
      <c r="F28">
        <v>1</v>
      </c>
      <c r="G28">
        <v>1</v>
      </c>
      <c r="K28" t="s">
        <v>93</v>
      </c>
    </row>
    <row r="29" spans="1:11" x14ac:dyDescent="0.25">
      <c r="A29" t="s">
        <v>33</v>
      </c>
      <c r="B29" t="s">
        <v>79</v>
      </c>
      <c r="F29" t="s">
        <v>63</v>
      </c>
      <c r="G29" t="s">
        <v>71</v>
      </c>
      <c r="K29">
        <v>1</v>
      </c>
    </row>
    <row r="30" spans="1:11" x14ac:dyDescent="0.25">
      <c r="A30">
        <v>1</v>
      </c>
      <c r="B30">
        <v>1</v>
      </c>
      <c r="F30">
        <v>1</v>
      </c>
      <c r="G30">
        <v>1</v>
      </c>
      <c r="K30" t="s">
        <v>94</v>
      </c>
    </row>
    <row r="31" spans="1:11" x14ac:dyDescent="0.25">
      <c r="A31" t="s">
        <v>48</v>
      </c>
      <c r="B31" t="s">
        <v>46</v>
      </c>
      <c r="F31" t="s">
        <v>64</v>
      </c>
      <c r="G31" t="s">
        <v>32</v>
      </c>
      <c r="K31">
        <v>1</v>
      </c>
    </row>
    <row r="32" spans="1:11" x14ac:dyDescent="0.25">
      <c r="A32">
        <v>1</v>
      </c>
      <c r="B32">
        <v>1</v>
      </c>
      <c r="F32">
        <v>1</v>
      </c>
      <c r="G32">
        <v>1</v>
      </c>
      <c r="K32" t="s">
        <v>95</v>
      </c>
    </row>
    <row r="33" spans="1:11" x14ac:dyDescent="0.25">
      <c r="A33" t="s">
        <v>49</v>
      </c>
      <c r="B33" t="s">
        <v>72</v>
      </c>
      <c r="F33" t="s">
        <v>65</v>
      </c>
      <c r="G33" t="s">
        <v>76</v>
      </c>
      <c r="K33">
        <v>1</v>
      </c>
    </row>
    <row r="34" spans="1:11" x14ac:dyDescent="0.25">
      <c r="A34">
        <v>1</v>
      </c>
      <c r="B34">
        <v>1</v>
      </c>
      <c r="F34">
        <v>1</v>
      </c>
      <c r="G34">
        <v>1</v>
      </c>
      <c r="K34" t="s">
        <v>96</v>
      </c>
    </row>
    <row r="35" spans="1:11" x14ac:dyDescent="0.25">
      <c r="A35" t="s">
        <v>50</v>
      </c>
      <c r="B35" t="s">
        <v>80</v>
      </c>
      <c r="F35" t="s">
        <v>66</v>
      </c>
      <c r="G35" t="s">
        <v>73</v>
      </c>
      <c r="K35">
        <v>1</v>
      </c>
    </row>
    <row r="36" spans="1:11" x14ac:dyDescent="0.25">
      <c r="A36">
        <v>1</v>
      </c>
      <c r="B36">
        <v>1</v>
      </c>
      <c r="F36">
        <v>1</v>
      </c>
      <c r="G36">
        <v>1</v>
      </c>
      <c r="K36" t="s">
        <v>97</v>
      </c>
    </row>
    <row r="37" spans="1:11" x14ac:dyDescent="0.25">
      <c r="A37" t="s">
        <v>51</v>
      </c>
      <c r="B37" t="s">
        <v>81</v>
      </c>
      <c r="K37">
        <v>1</v>
      </c>
    </row>
    <row r="38" spans="1:11" x14ac:dyDescent="0.25">
      <c r="A38">
        <v>1</v>
      </c>
      <c r="B38">
        <v>1</v>
      </c>
      <c r="K38" t="s">
        <v>98</v>
      </c>
    </row>
    <row r="39" spans="1:11" x14ac:dyDescent="0.25">
      <c r="A39" t="s">
        <v>52</v>
      </c>
      <c r="B39" t="s">
        <v>82</v>
      </c>
      <c r="K39">
        <v>1</v>
      </c>
    </row>
    <row r="40" spans="1:11" x14ac:dyDescent="0.25">
      <c r="A40">
        <v>1</v>
      </c>
      <c r="B40">
        <v>1</v>
      </c>
      <c r="K40" t="s">
        <v>99</v>
      </c>
    </row>
    <row r="41" spans="1:11" x14ac:dyDescent="0.25">
      <c r="B41" t="s">
        <v>83</v>
      </c>
      <c r="K41">
        <v>1</v>
      </c>
    </row>
    <row r="42" spans="1:11" x14ac:dyDescent="0.25">
      <c r="B42">
        <v>1</v>
      </c>
      <c r="K42" t="s">
        <v>100</v>
      </c>
    </row>
    <row r="43" spans="1:11" x14ac:dyDescent="0.25">
      <c r="B43" t="s">
        <v>33</v>
      </c>
      <c r="K43">
        <v>1</v>
      </c>
    </row>
    <row r="44" spans="1:11" x14ac:dyDescent="0.25">
      <c r="B44">
        <v>1</v>
      </c>
      <c r="K44" t="s">
        <v>101</v>
      </c>
    </row>
    <row r="45" spans="1:11" x14ac:dyDescent="0.25">
      <c r="B45" t="s">
        <v>34</v>
      </c>
      <c r="K45">
        <v>1</v>
      </c>
    </row>
    <row r="46" spans="1:11" x14ac:dyDescent="0.25">
      <c r="B46">
        <v>1</v>
      </c>
      <c r="K46" t="s">
        <v>102</v>
      </c>
    </row>
    <row r="47" spans="1:11" x14ac:dyDescent="0.25">
      <c r="B47" t="s">
        <v>35</v>
      </c>
      <c r="K47">
        <v>1</v>
      </c>
    </row>
    <row r="48" spans="1:11" x14ac:dyDescent="0.25">
      <c r="B48">
        <v>1</v>
      </c>
      <c r="K48" t="s">
        <v>103</v>
      </c>
    </row>
    <row r="49" spans="2:11" x14ac:dyDescent="0.25">
      <c r="B49" t="s">
        <v>36</v>
      </c>
      <c r="K49">
        <v>1</v>
      </c>
    </row>
    <row r="50" spans="2:11" x14ac:dyDescent="0.25">
      <c r="B50">
        <v>1</v>
      </c>
      <c r="K50" t="s">
        <v>104</v>
      </c>
    </row>
    <row r="51" spans="2:11" x14ac:dyDescent="0.25">
      <c r="B51" t="s">
        <v>37</v>
      </c>
      <c r="K51">
        <v>1</v>
      </c>
    </row>
    <row r="52" spans="2:11" x14ac:dyDescent="0.25">
      <c r="B52">
        <v>1</v>
      </c>
      <c r="K52" t="s">
        <v>105</v>
      </c>
    </row>
    <row r="53" spans="2:11" x14ac:dyDescent="0.25">
      <c r="B53" t="s">
        <v>38</v>
      </c>
      <c r="K53">
        <v>1</v>
      </c>
    </row>
    <row r="54" spans="2:11" x14ac:dyDescent="0.25">
      <c r="B54">
        <v>1</v>
      </c>
      <c r="K54" t="s">
        <v>106</v>
      </c>
    </row>
    <row r="55" spans="2:11" x14ac:dyDescent="0.25">
      <c r="B55" t="s">
        <v>39</v>
      </c>
      <c r="K55">
        <v>1</v>
      </c>
    </row>
    <row r="56" spans="2:11" x14ac:dyDescent="0.25">
      <c r="B56">
        <v>1</v>
      </c>
      <c r="K56" t="s">
        <v>107</v>
      </c>
    </row>
    <row r="57" spans="2:11" x14ac:dyDescent="0.25">
      <c r="B57" t="s">
        <v>40</v>
      </c>
      <c r="K57" t="s">
        <v>108</v>
      </c>
    </row>
    <row r="58" spans="2:11" x14ac:dyDescent="0.25">
      <c r="B58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60931-E7EC-4A58-BCA4-59BD69D58A1B}">
  <dimension ref="A11:AG69"/>
  <sheetViews>
    <sheetView tabSelected="1" topLeftCell="P1" workbookViewId="0">
      <selection activeCell="AB26" sqref="AB26"/>
    </sheetView>
  </sheetViews>
  <sheetFormatPr defaultRowHeight="15" x14ac:dyDescent="0.25"/>
  <cols>
    <col min="1" max="1" width="22" bestFit="1" customWidth="1"/>
    <col min="2" max="2" width="16.140625" bestFit="1" customWidth="1"/>
    <col min="3" max="3" width="14.7109375" bestFit="1" customWidth="1"/>
    <col min="4" max="4" width="13.5703125" bestFit="1" customWidth="1"/>
    <col min="5" max="5" width="14.42578125" bestFit="1" customWidth="1"/>
    <col min="9" max="9" width="16.140625" bestFit="1" customWidth="1"/>
    <col min="11" max="11" width="13.5703125" bestFit="1" customWidth="1"/>
    <col min="12" max="12" width="14.42578125" bestFit="1" customWidth="1"/>
    <col min="16" max="16" width="14.7109375" bestFit="1" customWidth="1"/>
    <col min="18" max="18" width="13.5703125" bestFit="1" customWidth="1"/>
    <col min="23" max="23" width="15.28515625" bestFit="1" customWidth="1"/>
    <col min="28" max="28" width="15.140625" bestFit="1" customWidth="1"/>
    <col min="29" max="29" width="14.42578125" bestFit="1" customWidth="1"/>
  </cols>
  <sheetData>
    <row r="11" spans="1:33" x14ac:dyDescent="0.25">
      <c r="A11" t="s">
        <v>110</v>
      </c>
      <c r="H11" t="s">
        <v>125</v>
      </c>
      <c r="P11" t="s">
        <v>126</v>
      </c>
      <c r="V11" t="s">
        <v>138</v>
      </c>
      <c r="AA11" t="s">
        <v>182</v>
      </c>
    </row>
    <row r="12" spans="1:33" x14ac:dyDescent="0.25">
      <c r="A12" t="s">
        <v>116</v>
      </c>
      <c r="B12" t="s">
        <v>117</v>
      </c>
      <c r="C12" t="s">
        <v>118</v>
      </c>
      <c r="D12" t="s">
        <v>133</v>
      </c>
      <c r="E12" t="s">
        <v>148</v>
      </c>
      <c r="H12" t="s">
        <v>116</v>
      </c>
      <c r="I12" t="s">
        <v>117</v>
      </c>
      <c r="J12" t="s">
        <v>134</v>
      </c>
      <c r="K12" t="s">
        <v>137</v>
      </c>
      <c r="L12" t="s">
        <v>148</v>
      </c>
      <c r="P12" t="s">
        <v>116</v>
      </c>
      <c r="Q12" t="s">
        <v>135</v>
      </c>
      <c r="R12" t="s">
        <v>133</v>
      </c>
      <c r="S12" t="s">
        <v>136</v>
      </c>
      <c r="V12" t="s">
        <v>116</v>
      </c>
      <c r="W12" t="s">
        <v>139</v>
      </c>
      <c r="X12" t="s">
        <v>140</v>
      </c>
      <c r="AA12" t="s">
        <v>116</v>
      </c>
      <c r="AB12" t="s">
        <v>136</v>
      </c>
      <c r="AC12" t="s">
        <v>2</v>
      </c>
      <c r="AD12" t="s">
        <v>184</v>
      </c>
      <c r="AE12" t="s">
        <v>185</v>
      </c>
    </row>
    <row r="13" spans="1:33" x14ac:dyDescent="0.25">
      <c r="A13">
        <v>187.69999999999899</v>
      </c>
      <c r="C13">
        <v>187.69999999999899</v>
      </c>
      <c r="D13">
        <v>187.69999999999899</v>
      </c>
      <c r="E13">
        <v>187.7</v>
      </c>
      <c r="H13">
        <v>219.69999999999399</v>
      </c>
      <c r="J13">
        <v>219.7</v>
      </c>
      <c r="K13">
        <v>219.69999999999399</v>
      </c>
      <c r="L13">
        <v>219.7</v>
      </c>
      <c r="P13">
        <v>181.70000000000101</v>
      </c>
      <c r="R13">
        <v>181.69999999998899</v>
      </c>
      <c r="S13">
        <v>181.69999999998899</v>
      </c>
      <c r="V13">
        <v>647.99999999999898</v>
      </c>
      <c r="W13">
        <v>647.99999999999898</v>
      </c>
      <c r="X13">
        <v>647.99999999999898</v>
      </c>
      <c r="AA13">
        <v>240.49999999999901</v>
      </c>
      <c r="AB13">
        <v>240.49999999999901</v>
      </c>
      <c r="AC13">
        <v>240.5</v>
      </c>
      <c r="AD13">
        <v>240.49999999999901</v>
      </c>
      <c r="AE13">
        <v>240.5</v>
      </c>
      <c r="AG13" t="s">
        <v>191</v>
      </c>
    </row>
    <row r="14" spans="1:33" x14ac:dyDescent="0.25">
      <c r="A14">
        <v>69.899999999999906</v>
      </c>
      <c r="B14">
        <v>187.69999999999899</v>
      </c>
      <c r="C14">
        <v>69.899999999999906</v>
      </c>
      <c r="D14">
        <v>48.8</v>
      </c>
      <c r="E14">
        <v>74.8</v>
      </c>
      <c r="H14">
        <v>70.400000000000006</v>
      </c>
      <c r="I14">
        <v>219.69999999999399</v>
      </c>
      <c r="J14">
        <v>38.199999999999903</v>
      </c>
      <c r="K14">
        <v>70.400000000000006</v>
      </c>
      <c r="L14">
        <v>132.4</v>
      </c>
      <c r="P14">
        <v>98.700000004751899</v>
      </c>
      <c r="Q14">
        <v>181.69999999998899</v>
      </c>
      <c r="R14">
        <v>60.5</v>
      </c>
      <c r="S14">
        <v>98.7</v>
      </c>
      <c r="V14">
        <v>140.09999999984501</v>
      </c>
      <c r="W14">
        <v>140.1</v>
      </c>
      <c r="X14">
        <v>140.1</v>
      </c>
      <c r="AA14">
        <v>211.49999999999901</v>
      </c>
      <c r="AB14">
        <v>211.49999999999901</v>
      </c>
      <c r="AC14">
        <v>240.49999999999901</v>
      </c>
      <c r="AD14">
        <v>93.5</v>
      </c>
      <c r="AE14">
        <v>123.5</v>
      </c>
      <c r="AG14" t="s">
        <v>192</v>
      </c>
    </row>
    <row r="15" spans="1:33" x14ac:dyDescent="0.25">
      <c r="A15">
        <v>28.1</v>
      </c>
      <c r="B15">
        <v>69.899999999999906</v>
      </c>
      <c r="C15">
        <v>28.1</v>
      </c>
      <c r="D15">
        <v>10.6</v>
      </c>
      <c r="E15">
        <v>36.4</v>
      </c>
      <c r="H15">
        <v>40.4</v>
      </c>
      <c r="I15">
        <v>68.2</v>
      </c>
      <c r="J15">
        <v>13</v>
      </c>
      <c r="K15">
        <v>40.4</v>
      </c>
      <c r="L15">
        <v>38.200000000000003</v>
      </c>
      <c r="P15">
        <v>66.700000006996902</v>
      </c>
      <c r="Q15">
        <v>83.8</v>
      </c>
      <c r="R15">
        <v>40.099999999999902</v>
      </c>
      <c r="S15">
        <v>66.699998449999995</v>
      </c>
      <c r="V15">
        <v>72.349999999999895</v>
      </c>
      <c r="W15">
        <v>72.349999999999994</v>
      </c>
      <c r="X15">
        <v>72.349999999999994</v>
      </c>
      <c r="AA15">
        <v>117.3</v>
      </c>
      <c r="AB15">
        <v>117.3</v>
      </c>
      <c r="AC15">
        <v>117.3</v>
      </c>
      <c r="AD15">
        <v>55.8</v>
      </c>
      <c r="AE15">
        <v>93.5</v>
      </c>
      <c r="AG15" t="s">
        <v>199</v>
      </c>
    </row>
    <row r="16" spans="1:33" x14ac:dyDescent="0.25">
      <c r="A16">
        <v>5.9999999999999902</v>
      </c>
      <c r="B16">
        <v>28.1</v>
      </c>
      <c r="C16">
        <v>5.9999999999999902</v>
      </c>
      <c r="D16">
        <v>0</v>
      </c>
      <c r="E16">
        <v>36.4</v>
      </c>
      <c r="H16">
        <v>15.2</v>
      </c>
      <c r="I16">
        <v>29.5</v>
      </c>
      <c r="J16">
        <v>3.5</v>
      </c>
      <c r="K16">
        <v>25.2</v>
      </c>
      <c r="L16">
        <v>13</v>
      </c>
      <c r="P16">
        <v>51.500000008780901</v>
      </c>
      <c r="Q16">
        <v>51.5</v>
      </c>
      <c r="R16">
        <v>28.1999999999999</v>
      </c>
      <c r="S16">
        <v>51.5</v>
      </c>
      <c r="V16">
        <v>45.099999999999902</v>
      </c>
      <c r="W16">
        <v>38.799999999999997</v>
      </c>
      <c r="X16">
        <v>45.1</v>
      </c>
      <c r="AA16">
        <v>87.3</v>
      </c>
      <c r="AB16">
        <v>87.300000000002896</v>
      </c>
      <c r="AC16">
        <v>72.5</v>
      </c>
      <c r="AD16">
        <v>29.5</v>
      </c>
      <c r="AE16">
        <v>67.099999999999994</v>
      </c>
      <c r="AG16" t="s">
        <v>197</v>
      </c>
    </row>
    <row r="17" spans="1:33" x14ac:dyDescent="0.25">
      <c r="A17">
        <v>0</v>
      </c>
      <c r="B17">
        <v>6</v>
      </c>
      <c r="C17" s="1">
        <v>0</v>
      </c>
      <c r="D17">
        <v>0</v>
      </c>
      <c r="E17">
        <v>32.5</v>
      </c>
      <c r="H17">
        <v>3.4999999999999898</v>
      </c>
      <c r="I17">
        <v>7</v>
      </c>
      <c r="J17">
        <v>0</v>
      </c>
      <c r="K17">
        <v>16.5</v>
      </c>
      <c r="L17">
        <v>3.5</v>
      </c>
      <c r="P17">
        <v>30.600000011239</v>
      </c>
      <c r="Q17">
        <v>30.6</v>
      </c>
      <c r="R17">
        <v>15.2</v>
      </c>
      <c r="S17">
        <v>36.899999724637603</v>
      </c>
      <c r="V17">
        <v>25.799999999999901</v>
      </c>
      <c r="W17">
        <v>16.399999999999999</v>
      </c>
      <c r="X17">
        <v>25.799999999999901</v>
      </c>
      <c r="AA17">
        <v>69.299994199999901</v>
      </c>
      <c r="AB17">
        <v>72.5</v>
      </c>
      <c r="AC17">
        <v>40.399999457019597</v>
      </c>
      <c r="AD17">
        <v>14.399999999999901</v>
      </c>
      <c r="AE17">
        <v>55.7</v>
      </c>
      <c r="AG17" t="s">
        <v>198</v>
      </c>
    </row>
    <row r="18" spans="1:33" x14ac:dyDescent="0.25">
      <c r="A18" s="1">
        <v>0</v>
      </c>
      <c r="B18">
        <v>0</v>
      </c>
      <c r="C18" s="1">
        <v>0</v>
      </c>
      <c r="D18">
        <v>0</v>
      </c>
      <c r="E18">
        <v>0</v>
      </c>
      <c r="H18">
        <v>0</v>
      </c>
      <c r="I18" s="1">
        <v>0</v>
      </c>
      <c r="J18">
        <v>0</v>
      </c>
      <c r="K18">
        <v>0</v>
      </c>
      <c r="L18">
        <v>0</v>
      </c>
      <c r="P18">
        <v>18.700000013065999</v>
      </c>
      <c r="Q18">
        <v>18.6999992068125</v>
      </c>
      <c r="R18">
        <v>2.2000000000000002</v>
      </c>
      <c r="S18">
        <v>18.7</v>
      </c>
      <c r="V18">
        <v>16.399999999999999</v>
      </c>
      <c r="W18">
        <v>5</v>
      </c>
      <c r="X18">
        <v>16.400000105479901</v>
      </c>
      <c r="AA18">
        <v>46.099994199999998</v>
      </c>
      <c r="AB18">
        <v>55</v>
      </c>
      <c r="AC18">
        <v>28.6999999999999</v>
      </c>
      <c r="AD18">
        <v>3.4999999999999898</v>
      </c>
      <c r="AE18">
        <v>55.7</v>
      </c>
    </row>
    <row r="19" spans="1:33" x14ac:dyDescent="0.25">
      <c r="A19">
        <f>SUM(A13:A18)</f>
        <v>291.69999999999891</v>
      </c>
      <c r="B19">
        <f>SUM(B13:B18)</f>
        <v>291.69999999999891</v>
      </c>
      <c r="I19" s="1">
        <v>0</v>
      </c>
      <c r="Q19">
        <v>15.2</v>
      </c>
      <c r="V19">
        <v>5</v>
      </c>
      <c r="W19" s="1">
        <v>0</v>
      </c>
      <c r="X19">
        <v>4.9999957123654504</v>
      </c>
      <c r="AC19">
        <v>14.1</v>
      </c>
    </row>
    <row r="20" spans="1:33" x14ac:dyDescent="0.25">
      <c r="V20">
        <v>0</v>
      </c>
      <c r="W20">
        <v>0</v>
      </c>
      <c r="X20">
        <v>0</v>
      </c>
    </row>
    <row r="21" spans="1:33" x14ac:dyDescent="0.25">
      <c r="AA21" t="s">
        <v>183</v>
      </c>
      <c r="AC21" t="s">
        <v>2</v>
      </c>
      <c r="AD21" t="s">
        <v>184</v>
      </c>
      <c r="AE21" t="s">
        <v>148</v>
      </c>
    </row>
    <row r="22" spans="1:33" x14ac:dyDescent="0.25">
      <c r="AA22">
        <v>240.49999999999901</v>
      </c>
      <c r="AB22">
        <v>240.49999999999901</v>
      </c>
      <c r="AC22">
        <v>240.49999999999901</v>
      </c>
      <c r="AD22">
        <v>240.49999999999901</v>
      </c>
      <c r="AE22">
        <v>240.5</v>
      </c>
      <c r="AG22" t="s">
        <v>191</v>
      </c>
    </row>
    <row r="23" spans="1:33" x14ac:dyDescent="0.25">
      <c r="AA23">
        <v>187.69999999999899</v>
      </c>
      <c r="AB23">
        <v>167.7</v>
      </c>
      <c r="AC23">
        <v>117.30000000000599</v>
      </c>
      <c r="AD23">
        <v>93.5</v>
      </c>
      <c r="AE23">
        <v>123.5</v>
      </c>
      <c r="AG23" t="s">
        <v>192</v>
      </c>
    </row>
    <row r="24" spans="1:33" x14ac:dyDescent="0.25">
      <c r="AA24">
        <v>93.5</v>
      </c>
      <c r="AB24">
        <v>111</v>
      </c>
      <c r="AC24">
        <v>72.499999563346805</v>
      </c>
      <c r="AD24">
        <v>55.8</v>
      </c>
      <c r="AE24">
        <v>93.5</v>
      </c>
      <c r="AG24" t="s">
        <v>193</v>
      </c>
    </row>
    <row r="25" spans="1:33" x14ac:dyDescent="0.25">
      <c r="AA25">
        <v>73</v>
      </c>
      <c r="AB25">
        <v>80.999999999999901</v>
      </c>
      <c r="AC25">
        <v>40.4</v>
      </c>
      <c r="AD25">
        <v>29.5</v>
      </c>
      <c r="AE25">
        <v>75.5</v>
      </c>
      <c r="AG25" t="s">
        <v>194</v>
      </c>
    </row>
    <row r="26" spans="1:33" x14ac:dyDescent="0.25">
      <c r="A26" t="s">
        <v>42</v>
      </c>
      <c r="B26" t="s">
        <v>42</v>
      </c>
      <c r="D26" t="s">
        <v>42</v>
      </c>
      <c r="E26" t="s">
        <v>145</v>
      </c>
      <c r="AA26">
        <v>49.3</v>
      </c>
      <c r="AB26">
        <v>55.499999999999901</v>
      </c>
      <c r="AC26">
        <v>26</v>
      </c>
      <c r="AD26">
        <v>14.399999999999901</v>
      </c>
      <c r="AE26">
        <v>49.2</v>
      </c>
      <c r="AG26" t="s">
        <v>195</v>
      </c>
    </row>
    <row r="27" spans="1:33" x14ac:dyDescent="0.25">
      <c r="A27">
        <v>1</v>
      </c>
      <c r="B27">
        <v>1</v>
      </c>
      <c r="D27">
        <v>1</v>
      </c>
      <c r="E27">
        <v>1</v>
      </c>
      <c r="H27" t="s">
        <v>42</v>
      </c>
      <c r="J27" t="s">
        <v>42</v>
      </c>
      <c r="K27" t="s">
        <v>42</v>
      </c>
      <c r="L27" t="s">
        <v>167</v>
      </c>
      <c r="AA27">
        <v>37.9</v>
      </c>
      <c r="AB27">
        <v>46.8</v>
      </c>
      <c r="AC27">
        <v>16.499999563346801</v>
      </c>
      <c r="AD27">
        <v>3.4999999999999898</v>
      </c>
      <c r="AE27">
        <v>38.700000000000003</v>
      </c>
      <c r="AG27" t="s">
        <v>196</v>
      </c>
    </row>
    <row r="28" spans="1:33" x14ac:dyDescent="0.25">
      <c r="A28" t="s">
        <v>111</v>
      </c>
      <c r="B28" t="s">
        <v>111</v>
      </c>
      <c r="D28" t="s">
        <v>141</v>
      </c>
      <c r="E28" t="s">
        <v>146</v>
      </c>
      <c r="H28">
        <v>1</v>
      </c>
      <c r="J28">
        <v>1</v>
      </c>
      <c r="K28">
        <v>1</v>
      </c>
      <c r="L28">
        <v>1</v>
      </c>
    </row>
    <row r="29" spans="1:33" x14ac:dyDescent="0.25">
      <c r="A29">
        <v>1</v>
      </c>
      <c r="B29">
        <v>1</v>
      </c>
      <c r="D29">
        <v>1</v>
      </c>
      <c r="E29">
        <v>1</v>
      </c>
      <c r="H29" t="s">
        <v>88</v>
      </c>
      <c r="J29" t="s">
        <v>86</v>
      </c>
      <c r="K29" t="s">
        <v>58</v>
      </c>
      <c r="L29" t="s">
        <v>168</v>
      </c>
    </row>
    <row r="30" spans="1:33" x14ac:dyDescent="0.25">
      <c r="A30" t="s">
        <v>67</v>
      </c>
      <c r="B30" t="s">
        <v>67</v>
      </c>
      <c r="D30" t="s">
        <v>30</v>
      </c>
      <c r="E30" t="s">
        <v>147</v>
      </c>
      <c r="H30">
        <v>1</v>
      </c>
      <c r="J30">
        <v>1</v>
      </c>
      <c r="K30">
        <v>1</v>
      </c>
      <c r="L30">
        <v>1</v>
      </c>
      <c r="AD30" t="s">
        <v>42</v>
      </c>
    </row>
    <row r="31" spans="1:33" x14ac:dyDescent="0.25">
      <c r="A31">
        <v>1</v>
      </c>
      <c r="B31">
        <v>1</v>
      </c>
      <c r="D31">
        <v>1</v>
      </c>
      <c r="E31">
        <v>1</v>
      </c>
      <c r="H31" t="s">
        <v>58</v>
      </c>
      <c r="J31" t="s">
        <v>58</v>
      </c>
      <c r="K31" t="s">
        <v>68</v>
      </c>
      <c r="L31" t="s">
        <v>169</v>
      </c>
      <c r="AD31">
        <v>1</v>
      </c>
    </row>
    <row r="32" spans="1:33" x14ac:dyDescent="0.25">
      <c r="A32" t="s">
        <v>77</v>
      </c>
      <c r="B32" t="s">
        <v>77</v>
      </c>
      <c r="D32" t="s">
        <v>67</v>
      </c>
      <c r="E32" t="s">
        <v>149</v>
      </c>
      <c r="H32">
        <v>1</v>
      </c>
      <c r="J32">
        <v>1</v>
      </c>
      <c r="K32">
        <v>1</v>
      </c>
      <c r="L32">
        <v>1</v>
      </c>
      <c r="AD32" t="s">
        <v>86</v>
      </c>
    </row>
    <row r="33" spans="1:30" x14ac:dyDescent="0.25">
      <c r="A33">
        <v>1</v>
      </c>
      <c r="B33">
        <v>1</v>
      </c>
      <c r="D33">
        <v>1</v>
      </c>
      <c r="E33">
        <v>1</v>
      </c>
      <c r="H33" t="s">
        <v>68</v>
      </c>
      <c r="J33" t="s">
        <v>127</v>
      </c>
      <c r="K33" t="s">
        <v>161</v>
      </c>
      <c r="L33" t="s">
        <v>170</v>
      </c>
      <c r="AD33">
        <v>1</v>
      </c>
    </row>
    <row r="34" spans="1:30" x14ac:dyDescent="0.25">
      <c r="A34" t="s">
        <v>44</v>
      </c>
      <c r="B34" t="s">
        <v>112</v>
      </c>
      <c r="D34" t="s">
        <v>43</v>
      </c>
      <c r="E34" t="s">
        <v>150</v>
      </c>
      <c r="H34">
        <v>1</v>
      </c>
      <c r="J34">
        <v>1</v>
      </c>
      <c r="K34">
        <v>1</v>
      </c>
      <c r="L34">
        <v>1</v>
      </c>
      <c r="AD34" t="s">
        <v>58</v>
      </c>
    </row>
    <row r="35" spans="1:30" x14ac:dyDescent="0.25">
      <c r="A35">
        <v>1</v>
      </c>
      <c r="B35">
        <v>1</v>
      </c>
      <c r="D35">
        <v>1</v>
      </c>
      <c r="E35">
        <v>1</v>
      </c>
      <c r="H35" t="s">
        <v>69</v>
      </c>
      <c r="J35" t="s">
        <v>128</v>
      </c>
      <c r="K35" t="s">
        <v>61</v>
      </c>
      <c r="L35" t="s">
        <v>171</v>
      </c>
      <c r="AD35">
        <v>1</v>
      </c>
    </row>
    <row r="36" spans="1:30" x14ac:dyDescent="0.25">
      <c r="A36" t="s">
        <v>112</v>
      </c>
      <c r="B36" t="s">
        <v>45</v>
      </c>
      <c r="D36" t="s">
        <v>142</v>
      </c>
      <c r="E36" t="s">
        <v>151</v>
      </c>
      <c r="H36">
        <v>1</v>
      </c>
      <c r="J36">
        <v>1</v>
      </c>
      <c r="K36">
        <v>1</v>
      </c>
      <c r="L36">
        <v>1</v>
      </c>
      <c r="AD36" t="s">
        <v>186</v>
      </c>
    </row>
    <row r="37" spans="1:30" x14ac:dyDescent="0.25">
      <c r="A37">
        <v>1</v>
      </c>
      <c r="B37">
        <v>1</v>
      </c>
      <c r="D37">
        <v>1</v>
      </c>
      <c r="E37">
        <v>1</v>
      </c>
      <c r="H37" t="s">
        <v>70</v>
      </c>
      <c r="J37" t="s">
        <v>129</v>
      </c>
      <c r="K37" t="s">
        <v>162</v>
      </c>
      <c r="L37" t="s">
        <v>172</v>
      </c>
      <c r="AD37">
        <v>1</v>
      </c>
    </row>
    <row r="38" spans="1:30" x14ac:dyDescent="0.25">
      <c r="A38" t="s">
        <v>45</v>
      </c>
      <c r="B38" t="s">
        <v>78</v>
      </c>
      <c r="D38" t="s">
        <v>45</v>
      </c>
      <c r="E38" t="s">
        <v>152</v>
      </c>
      <c r="H38">
        <v>1</v>
      </c>
      <c r="J38">
        <v>1</v>
      </c>
      <c r="K38">
        <v>1</v>
      </c>
      <c r="L38">
        <v>1</v>
      </c>
      <c r="AD38" t="s">
        <v>43</v>
      </c>
    </row>
    <row r="39" spans="1:30" x14ac:dyDescent="0.25">
      <c r="A39">
        <v>1</v>
      </c>
      <c r="B39">
        <v>1</v>
      </c>
      <c r="D39">
        <v>1</v>
      </c>
      <c r="E39">
        <v>1</v>
      </c>
      <c r="H39" t="s">
        <v>71</v>
      </c>
      <c r="J39" t="s">
        <v>70</v>
      </c>
      <c r="K39" t="s">
        <v>96</v>
      </c>
      <c r="L39" t="s">
        <v>174</v>
      </c>
      <c r="AD39">
        <v>1</v>
      </c>
    </row>
    <row r="40" spans="1:30" x14ac:dyDescent="0.25">
      <c r="A40" t="s">
        <v>78</v>
      </c>
      <c r="B40" t="s">
        <v>31</v>
      </c>
      <c r="D40" t="s">
        <v>78</v>
      </c>
      <c r="E40" t="s">
        <v>153</v>
      </c>
      <c r="H40">
        <v>1</v>
      </c>
      <c r="J40">
        <v>1</v>
      </c>
      <c r="K40">
        <v>1</v>
      </c>
      <c r="L40">
        <v>1</v>
      </c>
      <c r="AD40" t="s">
        <v>142</v>
      </c>
    </row>
    <row r="41" spans="1:30" x14ac:dyDescent="0.25">
      <c r="A41">
        <v>1</v>
      </c>
      <c r="B41">
        <v>1</v>
      </c>
      <c r="D41">
        <v>1</v>
      </c>
      <c r="E41">
        <v>1</v>
      </c>
      <c r="H41" t="s">
        <v>164</v>
      </c>
      <c r="J41" t="s">
        <v>75</v>
      </c>
      <c r="K41" t="s">
        <v>75</v>
      </c>
      <c r="L41" t="s">
        <v>175</v>
      </c>
      <c r="AD41">
        <v>1</v>
      </c>
    </row>
    <row r="42" spans="1:30" x14ac:dyDescent="0.25">
      <c r="A42" t="s">
        <v>46</v>
      </c>
      <c r="B42" t="s">
        <v>46</v>
      </c>
      <c r="D42" t="s">
        <v>143</v>
      </c>
      <c r="E42" t="s">
        <v>154</v>
      </c>
      <c r="H42">
        <v>1</v>
      </c>
      <c r="J42">
        <v>1</v>
      </c>
      <c r="K42">
        <v>1</v>
      </c>
      <c r="L42">
        <v>1</v>
      </c>
      <c r="AD42" t="s">
        <v>60</v>
      </c>
    </row>
    <row r="43" spans="1:30" x14ac:dyDescent="0.25">
      <c r="A43">
        <v>1</v>
      </c>
      <c r="B43">
        <v>1</v>
      </c>
      <c r="D43">
        <v>1</v>
      </c>
      <c r="E43">
        <v>1</v>
      </c>
      <c r="H43" t="s">
        <v>72</v>
      </c>
      <c r="J43" t="s">
        <v>113</v>
      </c>
      <c r="K43" t="s">
        <v>32</v>
      </c>
      <c r="L43" t="s">
        <v>173</v>
      </c>
      <c r="AD43">
        <v>1</v>
      </c>
    </row>
    <row r="44" spans="1:30" x14ac:dyDescent="0.25">
      <c r="A44" t="s">
        <v>119</v>
      </c>
      <c r="B44" t="s">
        <v>119</v>
      </c>
      <c r="D44" t="s">
        <v>119</v>
      </c>
      <c r="E44" t="s">
        <v>155</v>
      </c>
      <c r="H44">
        <v>1</v>
      </c>
      <c r="J44">
        <v>1</v>
      </c>
      <c r="K44">
        <v>1</v>
      </c>
      <c r="L44">
        <v>1</v>
      </c>
      <c r="AD44" t="s">
        <v>44</v>
      </c>
    </row>
    <row r="45" spans="1:30" x14ac:dyDescent="0.25">
      <c r="A45">
        <v>1</v>
      </c>
      <c r="B45">
        <v>1</v>
      </c>
      <c r="D45">
        <v>1</v>
      </c>
      <c r="E45">
        <v>1</v>
      </c>
      <c r="H45" t="s">
        <v>38</v>
      </c>
      <c r="J45" t="s">
        <v>114</v>
      </c>
      <c r="K45" t="s">
        <v>63</v>
      </c>
      <c r="L45" t="s">
        <v>176</v>
      </c>
      <c r="AD45">
        <v>1</v>
      </c>
    </row>
    <row r="46" spans="1:30" x14ac:dyDescent="0.25">
      <c r="A46" t="s">
        <v>72</v>
      </c>
      <c r="B46" t="s">
        <v>72</v>
      </c>
      <c r="D46" t="s">
        <v>113</v>
      </c>
      <c r="E46" t="s">
        <v>156</v>
      </c>
      <c r="H46">
        <v>1</v>
      </c>
      <c r="J46">
        <v>1</v>
      </c>
      <c r="K46">
        <v>1</v>
      </c>
      <c r="L46">
        <v>1</v>
      </c>
      <c r="AD46" t="s">
        <v>187</v>
      </c>
    </row>
    <row r="47" spans="1:30" x14ac:dyDescent="0.25">
      <c r="A47">
        <v>1</v>
      </c>
      <c r="B47">
        <v>1</v>
      </c>
      <c r="D47">
        <v>1</v>
      </c>
      <c r="E47">
        <v>1</v>
      </c>
      <c r="H47" t="s">
        <v>132</v>
      </c>
      <c r="J47" t="s">
        <v>130</v>
      </c>
      <c r="K47" t="s">
        <v>123</v>
      </c>
      <c r="L47" t="s">
        <v>177</v>
      </c>
      <c r="AD47">
        <v>1</v>
      </c>
    </row>
    <row r="48" spans="1:30" x14ac:dyDescent="0.25">
      <c r="A48" t="s">
        <v>80</v>
      </c>
      <c r="B48" t="s">
        <v>80</v>
      </c>
      <c r="D48" t="s">
        <v>48</v>
      </c>
      <c r="E48" t="s">
        <v>157</v>
      </c>
      <c r="H48">
        <v>1</v>
      </c>
      <c r="J48">
        <v>1</v>
      </c>
      <c r="K48">
        <v>1</v>
      </c>
      <c r="L48">
        <v>1</v>
      </c>
      <c r="AD48" t="s">
        <v>71</v>
      </c>
    </row>
    <row r="49" spans="1:30" x14ac:dyDescent="0.25">
      <c r="A49">
        <v>1</v>
      </c>
      <c r="B49">
        <v>0.999999999999999</v>
      </c>
      <c r="D49">
        <v>1</v>
      </c>
      <c r="E49">
        <v>1</v>
      </c>
      <c r="H49" t="s">
        <v>165</v>
      </c>
      <c r="J49" t="s">
        <v>47</v>
      </c>
      <c r="K49" t="s">
        <v>132</v>
      </c>
      <c r="L49" t="s">
        <v>178</v>
      </c>
      <c r="AD49">
        <v>1</v>
      </c>
    </row>
    <row r="50" spans="1:30" x14ac:dyDescent="0.25">
      <c r="A50" t="s">
        <v>120</v>
      </c>
      <c r="B50" t="s">
        <v>122</v>
      </c>
      <c r="D50" t="s">
        <v>124</v>
      </c>
      <c r="E50" t="s">
        <v>158</v>
      </c>
      <c r="H50">
        <v>1</v>
      </c>
      <c r="J50">
        <v>1</v>
      </c>
      <c r="K50">
        <v>1</v>
      </c>
      <c r="L50">
        <v>1</v>
      </c>
      <c r="AD50" t="s">
        <v>188</v>
      </c>
    </row>
    <row r="51" spans="1:30" x14ac:dyDescent="0.25">
      <c r="A51">
        <v>1</v>
      </c>
      <c r="B51">
        <v>1</v>
      </c>
      <c r="D51">
        <v>1</v>
      </c>
      <c r="E51">
        <v>1</v>
      </c>
      <c r="H51" t="s">
        <v>166</v>
      </c>
      <c r="J51" t="s">
        <v>72</v>
      </c>
      <c r="K51" t="s">
        <v>163</v>
      </c>
      <c r="L51" t="s">
        <v>179</v>
      </c>
      <c r="AD51">
        <v>1</v>
      </c>
    </row>
    <row r="52" spans="1:30" x14ac:dyDescent="0.25">
      <c r="A52" t="s">
        <v>121</v>
      </c>
      <c r="B52" t="s">
        <v>123</v>
      </c>
      <c r="D52" t="s">
        <v>144</v>
      </c>
      <c r="E52" t="s">
        <v>159</v>
      </c>
      <c r="H52">
        <v>1</v>
      </c>
      <c r="J52">
        <v>1</v>
      </c>
      <c r="K52">
        <v>1</v>
      </c>
      <c r="L52">
        <v>1</v>
      </c>
      <c r="AD52" t="s">
        <v>97</v>
      </c>
    </row>
    <row r="53" spans="1:30" x14ac:dyDescent="0.25">
      <c r="A53">
        <v>1</v>
      </c>
      <c r="B53">
        <v>1</v>
      </c>
      <c r="D53">
        <v>1</v>
      </c>
      <c r="E53">
        <v>1</v>
      </c>
      <c r="H53" t="s">
        <v>73</v>
      </c>
      <c r="J53" t="s">
        <v>131</v>
      </c>
      <c r="K53" t="s">
        <v>64</v>
      </c>
      <c r="L53" t="s">
        <v>180</v>
      </c>
      <c r="AD53">
        <v>1</v>
      </c>
    </row>
    <row r="54" spans="1:30" x14ac:dyDescent="0.25">
      <c r="A54" t="s">
        <v>115</v>
      </c>
      <c r="B54" t="s">
        <v>124</v>
      </c>
      <c r="D54" t="s">
        <v>121</v>
      </c>
      <c r="E54" t="s">
        <v>160</v>
      </c>
      <c r="H54">
        <v>1</v>
      </c>
      <c r="J54">
        <v>1</v>
      </c>
      <c r="K54">
        <v>1</v>
      </c>
      <c r="L54">
        <v>1</v>
      </c>
      <c r="AD54" t="s">
        <v>38</v>
      </c>
    </row>
    <row r="55" spans="1:30" x14ac:dyDescent="0.25">
      <c r="A55">
        <v>1</v>
      </c>
      <c r="B55">
        <v>0.999999999999999</v>
      </c>
      <c r="D55">
        <v>1</v>
      </c>
      <c r="H55" t="s">
        <v>65</v>
      </c>
      <c r="J55" t="s">
        <v>132</v>
      </c>
      <c r="L55" t="s">
        <v>181</v>
      </c>
      <c r="AD55">
        <v>1</v>
      </c>
    </row>
    <row r="56" spans="1:30" x14ac:dyDescent="0.25">
      <c r="A56" t="s">
        <v>83</v>
      </c>
      <c r="B56" t="s">
        <v>83</v>
      </c>
      <c r="H56">
        <v>1</v>
      </c>
      <c r="J56">
        <v>1</v>
      </c>
      <c r="L56">
        <v>1</v>
      </c>
      <c r="AD56" t="s">
        <v>76</v>
      </c>
    </row>
    <row r="57" spans="1:30" x14ac:dyDescent="0.25">
      <c r="A57">
        <v>1</v>
      </c>
      <c r="B57">
        <v>1</v>
      </c>
      <c r="AD57">
        <v>1</v>
      </c>
    </row>
    <row r="58" spans="1:30" x14ac:dyDescent="0.25">
      <c r="AD58" t="s">
        <v>189</v>
      </c>
    </row>
    <row r="59" spans="1:30" x14ac:dyDescent="0.25">
      <c r="AD59">
        <v>1</v>
      </c>
    </row>
    <row r="60" spans="1:30" x14ac:dyDescent="0.25">
      <c r="AD60" t="s">
        <v>163</v>
      </c>
    </row>
    <row r="61" spans="1:30" x14ac:dyDescent="0.25">
      <c r="AD61">
        <v>1</v>
      </c>
    </row>
    <row r="62" spans="1:30" x14ac:dyDescent="0.25">
      <c r="AD62" t="s">
        <v>51</v>
      </c>
    </row>
    <row r="63" spans="1:30" x14ac:dyDescent="0.25">
      <c r="AD63">
        <v>1</v>
      </c>
    </row>
    <row r="64" spans="1:30" x14ac:dyDescent="0.25">
      <c r="AD64" t="s">
        <v>82</v>
      </c>
    </row>
    <row r="65" spans="30:30" x14ac:dyDescent="0.25">
      <c r="AD65">
        <v>1</v>
      </c>
    </row>
    <row r="66" spans="30:30" x14ac:dyDescent="0.25">
      <c r="AD66" t="s">
        <v>83</v>
      </c>
    </row>
    <row r="67" spans="30:30" x14ac:dyDescent="0.25">
      <c r="AD67">
        <v>1</v>
      </c>
    </row>
    <row r="68" spans="30:30" x14ac:dyDescent="0.25">
      <c r="AD68" t="s">
        <v>190</v>
      </c>
    </row>
    <row r="69" spans="30:30" x14ac:dyDescent="0.25">
      <c r="AD6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Bus 30</vt:lpstr>
      <vt:lpstr>Bus57--With Limits</vt:lpstr>
      <vt:lpstr>Bus 30 Scenario 2</vt:lpstr>
      <vt:lpstr>Sheet1</vt:lpstr>
      <vt:lpstr>Resilience1</vt:lpstr>
      <vt:lpstr>Resilience12</vt:lpstr>
      <vt:lpstr>MST vs Routing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French</dc:creator>
  <cp:lastModifiedBy>Brian French</cp:lastModifiedBy>
  <dcterms:created xsi:type="dcterms:W3CDTF">2019-11-18T17:36:40Z</dcterms:created>
  <dcterms:modified xsi:type="dcterms:W3CDTF">2020-03-26T22:12:47Z</dcterms:modified>
</cp:coreProperties>
</file>