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C2BFFE85-0AE6-43E0-A138-473438F8BB0E}" xr6:coauthVersionLast="44" xr6:coauthVersionMax="44" xr10:uidLastSave="{00000000-0000-0000-0000-000000000000}"/>
  <bookViews>
    <workbookView xWindow="57480" yWindow="-165" windowWidth="29040" windowHeight="15840" firstSheet="2" activeTab="8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  <sheet name="Resilience1" sheetId="6" r:id="rId5"/>
    <sheet name="Resilience13" sheetId="11" r:id="rId6"/>
    <sheet name="Resilience24" sheetId="7" r:id="rId7"/>
    <sheet name="MST vs Routing" sheetId="8" r:id="rId8"/>
    <sheet name="Sheet2" sheetId="9" r:id="rId9"/>
    <sheet name="Sheet4" sheetId="12" r:id="rId10"/>
    <sheet name="Sheet3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9" i="9" l="1"/>
  <c r="Q19" i="9"/>
  <c r="R19" i="9"/>
  <c r="S19" i="9"/>
  <c r="P19" i="9"/>
  <c r="C19" i="9"/>
  <c r="D19" i="9"/>
  <c r="E19" i="9"/>
  <c r="I40" i="7" l="1"/>
  <c r="H40" i="7"/>
  <c r="G40" i="7"/>
  <c r="G34" i="7"/>
  <c r="G35" i="7"/>
  <c r="G36" i="7"/>
  <c r="G37" i="7"/>
  <c r="G38" i="7"/>
  <c r="G39" i="7"/>
  <c r="G33" i="7"/>
  <c r="H34" i="7"/>
  <c r="H35" i="7"/>
  <c r="H36" i="7"/>
  <c r="H37" i="7"/>
  <c r="H38" i="7"/>
  <c r="H39" i="7"/>
  <c r="H33" i="7"/>
  <c r="I34" i="7"/>
  <c r="I35" i="7"/>
  <c r="I36" i="7"/>
  <c r="I37" i="7"/>
  <c r="I38" i="7"/>
  <c r="I39" i="7"/>
  <c r="I33" i="7"/>
  <c r="J34" i="7"/>
  <c r="J35" i="7"/>
  <c r="J36" i="7"/>
  <c r="J37" i="7"/>
  <c r="J38" i="7"/>
  <c r="J39" i="7"/>
  <c r="J40" i="7"/>
  <c r="J33" i="7"/>
  <c r="T39" i="7"/>
  <c r="U39" i="7"/>
  <c r="T29" i="7"/>
  <c r="U29" i="7"/>
  <c r="S19" i="7"/>
  <c r="T19" i="7"/>
  <c r="U19" i="7"/>
  <c r="S9" i="7"/>
  <c r="T9" i="7"/>
  <c r="U9" i="7"/>
  <c r="P9" i="7" l="1"/>
  <c r="I42" i="11"/>
  <c r="I36" i="11"/>
  <c r="I37" i="11"/>
  <c r="I38" i="11"/>
  <c r="I39" i="11"/>
  <c r="I40" i="11"/>
  <c r="I41" i="11"/>
  <c r="I35" i="11"/>
  <c r="M39" i="7" l="1"/>
  <c r="N39" i="7"/>
  <c r="O39" i="7"/>
  <c r="P39" i="7"/>
  <c r="Q39" i="7"/>
  <c r="R39" i="7"/>
  <c r="S39" i="7"/>
  <c r="L39" i="7"/>
  <c r="L9" i="7"/>
  <c r="M9" i="7"/>
  <c r="N9" i="7"/>
  <c r="O9" i="7"/>
  <c r="Q9" i="7"/>
  <c r="R9" i="7"/>
  <c r="L19" i="7"/>
  <c r="M19" i="7"/>
  <c r="N19" i="7"/>
  <c r="O19" i="7"/>
  <c r="P19" i="7"/>
  <c r="Q19" i="7"/>
  <c r="R19" i="7"/>
  <c r="L29" i="7"/>
  <c r="M29" i="7"/>
  <c r="N29" i="7"/>
  <c r="O29" i="7"/>
  <c r="P29" i="7"/>
  <c r="Q29" i="7"/>
  <c r="R29" i="7"/>
  <c r="S29" i="7"/>
  <c r="V9" i="11" l="1"/>
  <c r="H36" i="11"/>
  <c r="H37" i="11"/>
  <c r="H38" i="11"/>
  <c r="H39" i="11"/>
  <c r="H40" i="11"/>
  <c r="H41" i="11"/>
  <c r="H35" i="11"/>
  <c r="F36" i="11"/>
  <c r="F37" i="11"/>
  <c r="F38" i="11"/>
  <c r="F39" i="11"/>
  <c r="F40" i="11"/>
  <c r="F41" i="11"/>
  <c r="F35" i="11"/>
  <c r="G35" i="11"/>
  <c r="G37" i="11"/>
  <c r="G38" i="11"/>
  <c r="G39" i="11"/>
  <c r="G40" i="11"/>
  <c r="G41" i="11"/>
  <c r="G36" i="11"/>
  <c r="V19" i="11"/>
  <c r="V29" i="11"/>
  <c r="U9" i="11"/>
  <c r="F42" i="11" s="1"/>
  <c r="U19" i="11"/>
  <c r="R29" i="11"/>
  <c r="S29" i="11"/>
  <c r="T29" i="11"/>
  <c r="U29" i="11"/>
  <c r="R19" i="11"/>
  <c r="S19" i="11"/>
  <c r="T19" i="11"/>
  <c r="R9" i="11"/>
  <c r="S9" i="11"/>
  <c r="T9" i="11"/>
  <c r="H42" i="11" l="1"/>
  <c r="G42" i="11"/>
  <c r="M41" i="11"/>
  <c r="L9" i="11"/>
  <c r="M9" i="11"/>
  <c r="N9" i="11"/>
  <c r="O9" i="11"/>
  <c r="P9" i="11"/>
  <c r="Q9" i="11"/>
  <c r="L19" i="11"/>
  <c r="M19" i="11"/>
  <c r="N19" i="11"/>
  <c r="O19" i="11"/>
  <c r="P19" i="11"/>
  <c r="Q19" i="11"/>
  <c r="L29" i="11"/>
  <c r="M29" i="11"/>
  <c r="N29" i="11"/>
  <c r="O29" i="11"/>
  <c r="P29" i="11"/>
  <c r="Q29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K29" i="11" l="1"/>
  <c r="J29" i="11"/>
  <c r="I29" i="11"/>
  <c r="H29" i="11"/>
  <c r="G29" i="11"/>
  <c r="F29" i="11"/>
  <c r="E29" i="11"/>
  <c r="D29" i="11"/>
  <c r="C29" i="11"/>
  <c r="B29" i="11"/>
  <c r="A29" i="11"/>
  <c r="K19" i="11"/>
  <c r="J19" i="11"/>
  <c r="I19" i="11"/>
  <c r="H19" i="11"/>
  <c r="G19" i="11"/>
  <c r="F19" i="11"/>
  <c r="E19" i="11"/>
  <c r="D19" i="11"/>
  <c r="C19" i="11"/>
  <c r="B19" i="11"/>
  <c r="A19" i="11"/>
  <c r="K9" i="11"/>
  <c r="J9" i="11"/>
  <c r="I9" i="11"/>
  <c r="H9" i="11"/>
  <c r="G9" i="11"/>
  <c r="F9" i="11"/>
  <c r="E9" i="11"/>
  <c r="D9" i="11"/>
  <c r="C9" i="11"/>
  <c r="B9" i="11"/>
  <c r="A9" i="11"/>
  <c r="K19" i="7" l="1"/>
  <c r="K29" i="7"/>
  <c r="I19" i="9" l="1"/>
  <c r="K19" i="9"/>
  <c r="J19" i="9"/>
  <c r="L19" i="9"/>
  <c r="H19" i="9"/>
  <c r="H29" i="7" l="1"/>
  <c r="I29" i="7"/>
  <c r="J29" i="7"/>
  <c r="H19" i="7"/>
  <c r="I19" i="7"/>
  <c r="J19" i="7"/>
  <c r="G29" i="7"/>
  <c r="G19" i="7"/>
  <c r="F29" i="7" l="1"/>
  <c r="F19" i="7"/>
  <c r="E29" i="7" l="1"/>
  <c r="D29" i="7"/>
  <c r="C29" i="7"/>
  <c r="B29" i="7"/>
  <c r="A29" i="7"/>
  <c r="B19" i="9" l="1"/>
  <c r="A19" i="9"/>
  <c r="K12" i="8" l="1"/>
  <c r="F11" i="8" l="1"/>
  <c r="G11" i="8"/>
  <c r="B11" i="8"/>
  <c r="A11" i="8"/>
  <c r="E19" i="7" l="1"/>
  <c r="D19" i="7"/>
  <c r="C19" i="7"/>
  <c r="B19" i="7"/>
  <c r="A19" i="7"/>
  <c r="B9" i="7"/>
  <c r="C9" i="7"/>
  <c r="D9" i="7"/>
  <c r="E9" i="7"/>
  <c r="F9" i="7"/>
  <c r="G9" i="7"/>
  <c r="H9" i="7"/>
  <c r="I9" i="7"/>
  <c r="J9" i="7"/>
  <c r="K9" i="7"/>
  <c r="A9" i="7"/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<sst xmlns="http://schemas.openxmlformats.org/spreadsheetml/2006/main" count="377" uniqueCount="233">
  <si>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</si>
  <si>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</si>
  <si>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</si>
  <si>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</si>
  <si>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</si>
  <si>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</si>
  <si>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</si>
  <si>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</si>
  <si>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</si>
  <si>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</si>
  <si>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</si>
  <si>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</si>
  <si>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</si>
  <si>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</si>
  <si>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</si>
  <si>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</si>
  <si>
    <t>With Resilience</t>
  </si>
  <si>
    <t>Baseline Case</t>
  </si>
  <si>
    <t>Baseline with Resilience</t>
  </si>
  <si>
    <t>Rand Case 1</t>
  </si>
  <si>
    <t>Rand Case 2</t>
  </si>
  <si>
    <t>Rand Case 3</t>
  </si>
  <si>
    <t>"optimal" resilience for 1 node and 3 edges</t>
  </si>
  <si>
    <t>Time Steps</t>
  </si>
  <si>
    <t>Random Resilience on same data</t>
  </si>
  <si>
    <t>Optimal Resilience</t>
  </si>
  <si>
    <t>Routing on Geographic</t>
  </si>
  <si>
    <t>Runtime: 639 sec to 3% gap</t>
  </si>
  <si>
    <t>['L', 18, 0]</t>
  </si>
  <si>
    <t>['L', 23, 0]</t>
  </si>
  <si>
    <t>['L', 32, 1]</t>
  </si>
  <si>
    <t>['L', 17, 2]</t>
  </si>
  <si>
    <t>['L', 29, 2]</t>
  </si>
  <si>
    <t>['L', 34, 2]</t>
  </si>
  <si>
    <t>['L', 36, 2]</t>
  </si>
  <si>
    <t>['L', 39, 2]</t>
  </si>
  <si>
    <t>['N', 17, 3]</t>
  </si>
  <si>
    <t>['N', 18, 3]</t>
  </si>
  <si>
    <t>['N', 2, 4]</t>
  </si>
  <si>
    <t>['N', 19, 4]</t>
  </si>
  <si>
    <t>Schedule</t>
  </si>
  <si>
    <t>['N', 4, 0]</t>
  </si>
  <si>
    <t>['N', 9, 1]</t>
  </si>
  <si>
    <t>['L', 18, 1]</t>
  </si>
  <si>
    <t>['L', 26, 1]</t>
  </si>
  <si>
    <t>['N', 20, 2]</t>
  </si>
  <si>
    <t>['L', 24, 2]</t>
  </si>
  <si>
    <t>['L', 32, 2]</t>
  </si>
  <si>
    <t>['N', 14, 3]</t>
  </si>
  <si>
    <t>['N', 29, 3]</t>
  </si>
  <si>
    <t>['N', 21, 4]</t>
  </si>
  <si>
    <t>['L', 2, 4]</t>
  </si>
  <si>
    <t>Random Scenario</t>
  </si>
  <si>
    <t>Routing</t>
  </si>
  <si>
    <t>MST</t>
  </si>
  <si>
    <t>15s to 3% gap</t>
  </si>
  <si>
    <t>488s to 3% gap</t>
  </si>
  <si>
    <t>['L', 3, 0]</t>
  </si>
  <si>
    <t>['N', 15, 1]</t>
  </si>
  <si>
    <t>['L', 17, 1]</t>
  </si>
  <si>
    <t>['L', 24, 1]</t>
  </si>
  <si>
    <t>['N', 7, 2]</t>
  </si>
  <si>
    <t>['N', 23, 3]</t>
  </si>
  <si>
    <t>['N', 24, 4]</t>
  </si>
  <si>
    <t>['L', 20, 4]</t>
  </si>
  <si>
    <t>['L', 35, 4]</t>
  </si>
  <si>
    <t>['L', 24, 0]</t>
  </si>
  <si>
    <t>['N', 7, 1]</t>
  </si>
  <si>
    <t>['L', 8, 1]</t>
  </si>
  <si>
    <t>['L', 35, 1]</t>
  </si>
  <si>
    <t>['N', 23, 2]</t>
  </si>
  <si>
    <t>['L', 30, 2]</t>
  </si>
  <si>
    <t>['N', 15, 4]</t>
  </si>
  <si>
    <t>['L', 30, 0]</t>
  </si>
  <si>
    <t>['N', 18, 2]</t>
  </si>
  <si>
    <t>['N', 24, 3]</t>
  </si>
  <si>
    <t>['N', 14, 1]</t>
  </si>
  <si>
    <t>['L', 29, 1]</t>
  </si>
  <si>
    <t>['N', 9, 2]</t>
  </si>
  <si>
    <t>['N', 21, 3]</t>
  </si>
  <si>
    <t>['L', 26, 3]</t>
  </si>
  <si>
    <t>['N', 29, 4]</t>
  </si>
  <si>
    <t>['L', 25, 4]</t>
  </si>
  <si>
    <t>25s to 3% gap</t>
  </si>
  <si>
    <t>57 Bus Scenario</t>
  </si>
  <si>
    <t>['N', 7, 0]</t>
  </si>
  <si>
    <t>['L', 1, 0]</t>
  </si>
  <si>
    <t>['L', 2, 0]</t>
  </si>
  <si>
    <t>['L', 48, 0]</t>
  </si>
  <si>
    <t>['L', 58, 0]</t>
  </si>
  <si>
    <t>['L', 60, 0]</t>
  </si>
  <si>
    <t>['N', 35, 1]</t>
  </si>
  <si>
    <t>['L', 3, 1]</t>
  </si>
  <si>
    <t>['L', 4, 1]</t>
  </si>
  <si>
    <t>['L', 77, 1]</t>
  </si>
  <si>
    <t>['N', 15, 2]</t>
  </si>
  <si>
    <t>['L', 26, 2]</t>
  </si>
  <si>
    <t>['L', 44, 2]</t>
  </si>
  <si>
    <t>['L', 45, 2]</t>
  </si>
  <si>
    <t>['L', 74, 2]</t>
  </si>
  <si>
    <t>['N', 39, 3]</t>
  </si>
  <si>
    <t>['N', 55, 3]</t>
  </si>
  <si>
    <t>['L', 54, 3]</t>
  </si>
  <si>
    <t>['N', 17, 4]</t>
  </si>
  <si>
    <t>['L', 9, 4]</t>
  </si>
  <si>
    <t>['N', 38, 5]</t>
  </si>
  <si>
    <t>[35, 55, 1.0]</t>
  </si>
  <si>
    <t>[39, 34, 1.0]</t>
  </si>
  <si>
    <t>4328s to 3%</t>
  </si>
  <si>
    <t>Scenario 1 (geographic)</t>
  </si>
  <si>
    <t>['N', 9, 0]</t>
  </si>
  <si>
    <t>['L', 23, 1]</t>
  </si>
  <si>
    <t>['L', 2, 2]</t>
  </si>
  <si>
    <t>['L', 8, 2]</t>
  </si>
  <si>
    <t>['L', 30, 3]</t>
  </si>
  <si>
    <t>Road First</t>
  </si>
  <si>
    <t>['N', 29, 2]</t>
  </si>
  <si>
    <t>['L', 32, 3]</t>
  </si>
  <si>
    <t>['L', 8, 4]</t>
  </si>
  <si>
    <t>['L', 2, 3]</t>
  </si>
  <si>
    <t>['L', 8, 3]</t>
  </si>
  <si>
    <t>['L', 18, 3]</t>
  </si>
  <si>
    <t>Scenario 2(Random)</t>
  </si>
  <si>
    <t>Scenario 3(IISE)</t>
  </si>
  <si>
    <t>['L', 17, 0]</t>
  </si>
  <si>
    <t>['N', 23, 1]</t>
  </si>
  <si>
    <t>['N', 24, 1]</t>
  </si>
  <si>
    <t>['L', 20, 2]</t>
  </si>
  <si>
    <t>['N', 15, 3]</t>
  </si>
  <si>
    <t>['L', 14, 3]</t>
  </si>
  <si>
    <t>Scenario4 (57 bus)</t>
  </si>
  <si>
    <t>no road damage</t>
  </si>
  <si>
    <t>damaged roads</t>
  </si>
  <si>
    <t>['N', 14, 0]</t>
  </si>
  <si>
    <t>['N', 20, 1]</t>
  </si>
  <si>
    <t>['N', 21, 2]</t>
  </si>
  <si>
    <t>['L', 25, 3]</t>
  </si>
  <si>
    <t>N,4,0</t>
  </si>
  <si>
    <t>L,23,0</t>
  </si>
  <si>
    <t>L,24,0</t>
  </si>
  <si>
    <t>Post Processed</t>
  </si>
  <si>
    <t>N,20,1</t>
  </si>
  <si>
    <t>L,29,1</t>
  </si>
  <si>
    <t>L,26,1</t>
  </si>
  <si>
    <t>N,14,2</t>
  </si>
  <si>
    <t>N,21,3</t>
  </si>
  <si>
    <t>L,32,3</t>
  </si>
  <si>
    <t>L,2,3</t>
  </si>
  <si>
    <t>N,29,4</t>
  </si>
  <si>
    <t>L,25,4</t>
  </si>
  <si>
    <t>L,18,4</t>
  </si>
  <si>
    <t>N,9,5</t>
  </si>
  <si>
    <t>L,8,5</t>
  </si>
  <si>
    <t>['L', 2, 1]</t>
  </si>
  <si>
    <t>['L', 30, 1]</t>
  </si>
  <si>
    <t>['L', 35, 3]</t>
  </si>
  <si>
    <t>['N', 24, 2]</t>
  </si>
  <si>
    <t>['L', 17, 3]</t>
  </si>
  <si>
    <t>['L', 24, 3]</t>
  </si>
  <si>
    <t>N-7-0</t>
  </si>
  <si>
    <t>L-17-0</t>
  </si>
  <si>
    <t>L-3-0</t>
  </si>
  <si>
    <t>N-4-1</t>
  </si>
  <si>
    <t>L-35-1</t>
  </si>
  <si>
    <t>N-24-2</t>
  </si>
  <si>
    <t>L-30-3</t>
  </si>
  <si>
    <t>N-23-2</t>
  </si>
  <si>
    <t>N-18-3</t>
  </si>
  <si>
    <t>L-2-3</t>
  </si>
  <si>
    <t>L-8-3</t>
  </si>
  <si>
    <t>L-20-3</t>
  </si>
  <si>
    <t>N-15-4</t>
  </si>
  <si>
    <t>L-24-4</t>
  </si>
  <si>
    <t>Scenario5, Permuted Roads</t>
  </si>
  <si>
    <t>['L', 20, 0]</t>
  </si>
  <si>
    <t>['N', 14, 2]</t>
  </si>
  <si>
    <t>['L', 23, 2]</t>
  </si>
  <si>
    <t>['L', 29, 3]</t>
  </si>
  <si>
    <t>['L', 32, 4]</t>
  </si>
  <si>
    <t>[[[4, 0, 'node']], [[3, 0, 'edge']], [[20, 0, 'edge']]]</t>
  </si>
  <si>
    <t>[[[7, 0, 'node']], [[17, 1, 'edge']], [[18, 1, 'edge']]]</t>
  </si>
  <si>
    <t>[[[9, 1, 'node']], [[14, 2, 'node']]]</t>
  </si>
  <si>
    <t>[[[23, 2, 'node']], [[26, 2, 'edge']], [[23, 2, 'edge']], [[29, 3, 'edge']]]</t>
  </si>
  <si>
    <t>[[[24, 3, 'node']], [[29, 4, 'node']]]</t>
  </si>
  <si>
    <t>[[[21, 4, 'node']], [[32, 4, 'edge']], [[25, 4, 'edge']]]</t>
  </si>
  <si>
    <t>[[[14, 2, 'node']], [[29, 3, 'edge']]]</t>
  </si>
  <si>
    <t>[[[24, 3, 'node']], [[25, 4, 'edge']], [[32, 4, 'edge']]]</t>
  </si>
  <si>
    <t>[[[9, 1, 'node']], [[23, 2, 'edge']], [[26, 2, 'edge']]]</t>
  </si>
  <si>
    <t>No Travel Time</t>
  </si>
  <si>
    <t>['N', 11, 0]</t>
  </si>
  <si>
    <t>['L', 31, 0]</t>
  </si>
  <si>
    <t>['L', 40, 0]</t>
  </si>
  <si>
    <t>['N', 4, 1]</t>
  </si>
  <si>
    <t>['N', 28, 1]</t>
  </si>
  <si>
    <t>['L', 7, 1]</t>
  </si>
  <si>
    <t>['L', 12, 1]</t>
  </si>
  <si>
    <t>['L', 41, 2]</t>
  </si>
  <si>
    <t>['L', 42, 2]</t>
  </si>
  <si>
    <t>['N', 31, 3]</t>
  </si>
  <si>
    <t>['L', 44, 3]</t>
  </si>
  <si>
    <t>['L', 52, 3]</t>
  </si>
  <si>
    <t>['N', 9, 4]</t>
  </si>
  <si>
    <t>['L', 18, 4]</t>
  </si>
  <si>
    <t>['L', 63, 5]</t>
  </si>
  <si>
    <t>[[[14, 0, 'node']], [[40, 0, 'edge']], [[31, 0, 'edge']]]</t>
  </si>
  <si>
    <t>[[[11, 0, 'node']], [[12, 1, 'edge']], [[7, 1, 'edge']]]</t>
  </si>
  <si>
    <t>[[[28, 1, 'node']], [[21, 2, 'node']]]</t>
  </si>
  <si>
    <t>[[[20, 2, 'node']], [[42, 2, 'edge']], [[41, 2, 'edge']], [[44, 3, 'edge']], [[52, 3, 'edge']]]</t>
  </si>
  <si>
    <t>[[[31, 3, 'node']], [[20, 4, 'edge']], [[18, 4, 'edge']]]</t>
  </si>
  <si>
    <t>[[[29, 3, 'node']], [[63, 5, 'edge']]]</t>
  </si>
  <si>
    <t>Heuristic Resilience</t>
  </si>
  <si>
    <t>No Resilience</t>
  </si>
  <si>
    <t>['L', 20, 3]</t>
  </si>
  <si>
    <t>['L', 14, 4]</t>
  </si>
  <si>
    <t>L-14-4</t>
  </si>
  <si>
    <t>With PI</t>
  </si>
  <si>
    <t>Cheaty PI</t>
  </si>
  <si>
    <t>Interdiction based resilience</t>
  </si>
  <si>
    <t>Heuristic based resilience</t>
  </si>
  <si>
    <t>Resilience with perfect information</t>
  </si>
  <si>
    <t>No resilience</t>
  </si>
  <si>
    <t>Interdiction Based Resilience</t>
  </si>
  <si>
    <t>Resilience with Perfect Information</t>
  </si>
  <si>
    <t>Solve Road First</t>
  </si>
  <si>
    <t>Uncoordinated Repairs</t>
  </si>
  <si>
    <t>Solve Power First (No Road Damage with Delay)</t>
  </si>
  <si>
    <t>Lower Bound (No Travel Time)</t>
  </si>
  <si>
    <t>Heuristic (Post Processed)</t>
  </si>
  <si>
    <t>[[[5, 0, 'node']], [[12, 0, 'edge']], [[7, 0, 'edge']], [[0, 0, 'edge']], [[4, 0, 'edge']]]</t>
  </si>
  <si>
    <t>[[[3, 0, 'edge']], [[16, 1, 'node']], [[27, 1, 'edge']], [[23, 0, 'edge']], [[26, 0, 'edge']]]</t>
  </si>
  <si>
    <t>[[[14, 1, 'node']], [[9, 1, 'edge']], [[35, 2, 'edge']], [[34, 2, 'edge']]]</t>
  </si>
  <si>
    <t>[[[23, 2, 'node']], [[24, 3, 'node']]]</t>
  </si>
  <si>
    <t>[[[18, 3, 'node']], [[29, 3, 'edge']], [[32, 4, 'edge']], [[31, 4, 'edge']]]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</si>
</sst>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72044043275083E-2"/>
          <c:y val="7.6271075123463414E-2"/>
          <c:w val="0.90511982587542406"/>
          <c:h val="0.74395972985826486"/>
        </c:manualLayout>
      </c:layout>
      <c:lineChart>
        <c:grouping val="standard"/>
        <c:varyColors val="0"/>
        <c:ser>
          <c:idx val="0"/>
          <c:order val="0"/>
          <c:tx>
            <c:strRef>
              <c:f>Sheet2!$AD$12</c:f>
              <c:strCache>
                <c:ptCount val="1"/>
                <c:pt idx="0">
                  <c:v>Solve Road 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Sheet2!$AD$13:$AD$18</c:f>
              <c:numCache>
                <c:formatCode>General</c:formatCode>
                <c:ptCount val="6"/>
                <c:pt idx="0">
                  <c:v>240.49999999999901</c:v>
                </c:pt>
                <c:pt idx="1">
                  <c:v>211.49999999999901</c:v>
                </c:pt>
                <c:pt idx="2">
                  <c:v>117.3</c:v>
                </c:pt>
                <c:pt idx="3">
                  <c:v>87.3</c:v>
                </c:pt>
                <c:pt idx="4">
                  <c:v>69.299994199999901</c:v>
                </c:pt>
                <c:pt idx="5">
                  <c:v>46.099994199999998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C-470D-9606-19C4E8E8E08D}"/>
            </c:ext>
          </c:extLst>
        </c:ser>
        <c:ser>
          <c:idx val="1"/>
          <c:order val="1"/>
          <c:tx>
            <c:strRef>
              <c:f>Sheet2!$AE$12</c:f>
              <c:strCache>
                <c:ptCount val="1"/>
                <c:pt idx="0">
                  <c:v>Solve Power First (No Road Damage with Delay)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Sheet2!$AE$13:$AE$18</c:f>
              <c:numCache>
                <c:formatCode>General</c:formatCode>
                <c:ptCount val="6"/>
                <c:pt idx="0">
                  <c:v>240.5</c:v>
                </c:pt>
                <c:pt idx="1">
                  <c:v>240.49999999999901</c:v>
                </c:pt>
                <c:pt idx="2">
                  <c:v>117.3</c:v>
                </c:pt>
                <c:pt idx="3">
                  <c:v>72.5</c:v>
                </c:pt>
                <c:pt idx="4">
                  <c:v>40.399999457019597</c:v>
                </c:pt>
                <c:pt idx="5">
                  <c:v>28.6999999999999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C-470D-9606-19C4E8E8E08D}"/>
            </c:ext>
          </c:extLst>
        </c:ser>
        <c:ser>
          <c:idx val="2"/>
          <c:order val="2"/>
          <c:tx>
            <c:strRef>
              <c:f>Sheet2!$AF$12</c:f>
              <c:strCache>
                <c:ptCount val="1"/>
                <c:pt idx="0">
                  <c:v>Lower Bound (No Travel Time)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Sheet2!$AF$13:$AF$18</c:f>
              <c:numCache>
                <c:formatCode>General</c:formatCode>
                <c:ptCount val="6"/>
                <c:pt idx="0">
                  <c:v>240.49999999999901</c:v>
                </c:pt>
                <c:pt idx="1">
                  <c:v>93.5</c:v>
                </c:pt>
                <c:pt idx="2">
                  <c:v>55.8</c:v>
                </c:pt>
                <c:pt idx="3">
                  <c:v>29.5</c:v>
                </c:pt>
                <c:pt idx="4">
                  <c:v>14.399999999999901</c:v>
                </c:pt>
                <c:pt idx="5">
                  <c:v>3.4999999999999898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C-470D-9606-19C4E8E8E08D}"/>
            </c:ext>
          </c:extLst>
        </c:ser>
        <c:ser>
          <c:idx val="3"/>
          <c:order val="3"/>
          <c:tx>
            <c:strRef>
              <c:f>Sheet2!$AG$12</c:f>
              <c:strCache>
                <c:ptCount val="1"/>
                <c:pt idx="0">
                  <c:v>Uncoordinated Repairs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Sheet2!$AG$13:$AG$18</c:f>
              <c:numCache>
                <c:formatCode>General</c:formatCode>
                <c:ptCount val="6"/>
                <c:pt idx="0">
                  <c:v>240.49999999999901</c:v>
                </c:pt>
                <c:pt idx="1">
                  <c:v>211.49999999999901</c:v>
                </c:pt>
                <c:pt idx="2">
                  <c:v>117.3</c:v>
                </c:pt>
                <c:pt idx="3">
                  <c:v>87.300000000002896</c:v>
                </c:pt>
                <c:pt idx="4">
                  <c:v>72.5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C-470D-9606-19C4E8E8E08D}"/>
            </c:ext>
          </c:extLst>
        </c:ser>
        <c:ser>
          <c:idx val="4"/>
          <c:order val="4"/>
          <c:tx>
            <c:strRef>
              <c:f>Sheet2!$AH$12</c:f>
              <c:strCache>
                <c:ptCount val="1"/>
                <c:pt idx="0">
                  <c:v>Heuristic (Post Processed)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Sheet2!$AH$13:$AH$18</c:f>
              <c:numCache>
                <c:formatCode>General</c:formatCode>
                <c:ptCount val="6"/>
                <c:pt idx="0">
                  <c:v>240.5</c:v>
                </c:pt>
                <c:pt idx="1">
                  <c:v>211.5</c:v>
                </c:pt>
                <c:pt idx="2">
                  <c:v>123.5</c:v>
                </c:pt>
                <c:pt idx="3">
                  <c:v>93.5</c:v>
                </c:pt>
                <c:pt idx="4">
                  <c:v>67.099999999999994</c:v>
                </c:pt>
                <c:pt idx="5">
                  <c:v>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0C-470D-9606-19C4E8E8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45848"/>
        <c:axId val="718146504"/>
      </c:lineChart>
      <c:catAx>
        <c:axId val="71814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Shifts</a:t>
                </a:r>
                <a:r>
                  <a:rPr lang="en-US" baseline="0"/>
                  <a:t> after the start of repair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504"/>
        <c:crosses val="autoZero"/>
        <c:auto val="1"/>
        <c:lblAlgn val="ctr"/>
        <c:lblOffset val="100"/>
        <c:noMultiLvlLbl val="0"/>
      </c:catAx>
      <c:valAx>
        <c:axId val="7181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Megawatts</a:t>
                </a:r>
                <a:r>
                  <a:rPr lang="en-US" baseline="0"/>
                  <a:t> of Demand Shed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Resilience13!$F$34</c:f>
              <c:strCache>
                <c:ptCount val="1"/>
                <c:pt idx="0">
                  <c:v>Interdiction Based Resilience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Resilience13!$F$35:$F$41</c:f>
              <c:numCache>
                <c:formatCode>General</c:formatCode>
                <c:ptCount val="7"/>
                <c:pt idx="0">
                  <c:v>192.24285714285708</c:v>
                </c:pt>
                <c:pt idx="1">
                  <c:v>100.60000000000002</c:v>
                </c:pt>
                <c:pt idx="2">
                  <c:v>64.671428571428564</c:v>
                </c:pt>
                <c:pt idx="3">
                  <c:v>25.614285714285714</c:v>
                </c:pt>
                <c:pt idx="4">
                  <c:v>12.138095238095241</c:v>
                </c:pt>
                <c:pt idx="5">
                  <c:v>1.8476190476190475</c:v>
                </c:pt>
                <c:pt idx="6">
                  <c:v>0.21904761904761902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C-4AA5-A40B-1269F3F673D6}"/>
            </c:ext>
          </c:extLst>
        </c:ser>
        <c:ser>
          <c:idx val="1"/>
          <c:order val="1"/>
          <c:tx>
            <c:strRef>
              <c:f>Resilience13!$G$34</c:f>
              <c:strCache>
                <c:ptCount val="1"/>
                <c:pt idx="0">
                  <c:v>Heuristic Resilience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Resilience13!$G$35:$G$41</c:f>
              <c:numCache>
                <c:formatCode>General</c:formatCode>
                <c:ptCount val="7"/>
                <c:pt idx="0">
                  <c:v>184.76190476190473</c:v>
                </c:pt>
                <c:pt idx="1">
                  <c:v>103.11904761904762</c:v>
                </c:pt>
                <c:pt idx="2">
                  <c:v>61.838095238095221</c:v>
                </c:pt>
                <c:pt idx="3">
                  <c:v>25.409523809523805</c:v>
                </c:pt>
                <c:pt idx="4">
                  <c:v>10.600000000000003</c:v>
                </c:pt>
                <c:pt idx="5">
                  <c:v>1.2190476190476192</c:v>
                </c:pt>
                <c:pt idx="6">
                  <c:v>0.21904761904761902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C-4AA5-A40B-1269F3F673D6}"/>
            </c:ext>
          </c:extLst>
        </c:ser>
        <c:ser>
          <c:idx val="2"/>
          <c:order val="2"/>
          <c:tx>
            <c:strRef>
              <c:f>Resilience13!$H$34</c:f>
              <c:strCache>
                <c:ptCount val="1"/>
                <c:pt idx="0">
                  <c:v>No Resilience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Resilience13!$H$35:$H$41</c:f>
              <c:numCache>
                <c:formatCode>General</c:formatCode>
                <c:ptCount val="7"/>
                <c:pt idx="0">
                  <c:v>201.42857142857139</c:v>
                </c:pt>
                <c:pt idx="1">
                  <c:v>118.10952380952382</c:v>
                </c:pt>
                <c:pt idx="2">
                  <c:v>75.966666666666669</c:v>
                </c:pt>
                <c:pt idx="3">
                  <c:v>35.704761904761909</c:v>
                </c:pt>
                <c:pt idx="4">
                  <c:v>13.266666666666667</c:v>
                </c:pt>
                <c:pt idx="5">
                  <c:v>2.7476190476190476</c:v>
                </c:pt>
                <c:pt idx="6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C-4AA5-A40B-1269F3F673D6}"/>
            </c:ext>
          </c:extLst>
        </c:ser>
        <c:ser>
          <c:idx val="3"/>
          <c:order val="3"/>
          <c:tx>
            <c:strRef>
              <c:f>Resilience13!$I$34</c:f>
              <c:strCache>
                <c:ptCount val="1"/>
                <c:pt idx="0">
                  <c:v>Resilience with Perfect Information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Resilience13!$I$35:$I$41</c:f>
              <c:numCache>
                <c:formatCode>General</c:formatCode>
                <c:ptCount val="7"/>
                <c:pt idx="0">
                  <c:v>127.55</c:v>
                </c:pt>
                <c:pt idx="1">
                  <c:v>82.9</c:v>
                </c:pt>
                <c:pt idx="2">
                  <c:v>43.027999999999999</c:v>
                </c:pt>
                <c:pt idx="3">
                  <c:v>19.46</c:v>
                </c:pt>
                <c:pt idx="4">
                  <c:v>5.1399999999999988</c:v>
                </c:pt>
                <c:pt idx="5">
                  <c:v>0.83000000000000007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C-4AA5-A40B-1269F3F67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949616"/>
        <c:axId val="633944040"/>
      </c:lineChart>
      <c:catAx>
        <c:axId val="6339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Shifts</a:t>
                </a:r>
                <a:r>
                  <a:rPr lang="en-US" baseline="0"/>
                  <a:t> after the start of repairs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4040"/>
        <c:crosses val="autoZero"/>
        <c:auto val="1"/>
        <c:lblAlgn val="ctr"/>
        <c:lblOffset val="100"/>
        <c:noMultiLvlLbl val="0"/>
      </c:catAx>
      <c:valAx>
        <c:axId val="6339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WM</a:t>
                </a:r>
                <a:r>
                  <a:rPr lang="en-US" baseline="0"/>
                  <a:t> of unsatisfied demand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96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Repair Curves by Resilience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Resilience24!$G$32</c:f>
              <c:strCache>
                <c:ptCount val="1"/>
                <c:pt idx="0">
                  <c:v>Interdiction based resilience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Resilience24!$G$33:$G$39</c:f>
              <c:numCache>
                <c:formatCode>General</c:formatCode>
                <c:ptCount val="7"/>
                <c:pt idx="0">
                  <c:v>168.31</c:v>
                </c:pt>
                <c:pt idx="1">
                  <c:v>74.674999999999997</c:v>
                </c:pt>
                <c:pt idx="2">
                  <c:v>41.105000000000011</c:v>
                </c:pt>
                <c:pt idx="3">
                  <c:v>14.824999999999999</c:v>
                </c:pt>
                <c:pt idx="4">
                  <c:v>4.3250000000000011</c:v>
                </c:pt>
                <c:pt idx="5">
                  <c:v>1.2949999999999999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294-86AE-1A60BCAED72D}"/>
            </c:ext>
          </c:extLst>
        </c:ser>
        <c:ser>
          <c:idx val="1"/>
          <c:order val="1"/>
          <c:tx>
            <c:strRef>
              <c:f>Resilience24!$H$32</c:f>
              <c:strCache>
                <c:ptCount val="1"/>
                <c:pt idx="0">
                  <c:v>Heuristic based resilience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Resilience24!$H$33:$H$39</c:f>
              <c:numCache>
                <c:formatCode>General</c:formatCode>
                <c:ptCount val="7"/>
                <c:pt idx="0">
                  <c:v>171.50500000000002</c:v>
                </c:pt>
                <c:pt idx="1">
                  <c:v>92.095000000000013</c:v>
                </c:pt>
                <c:pt idx="2">
                  <c:v>43.285000000000011</c:v>
                </c:pt>
                <c:pt idx="3">
                  <c:v>18.254999999999999</c:v>
                </c:pt>
                <c:pt idx="4">
                  <c:v>4.1050000000000013</c:v>
                </c:pt>
                <c:pt idx="5">
                  <c:v>1</c:v>
                </c:pt>
                <c:pt idx="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294-86AE-1A60BCAED72D}"/>
            </c:ext>
          </c:extLst>
        </c:ser>
        <c:ser>
          <c:idx val="2"/>
          <c:order val="2"/>
          <c:tx>
            <c:strRef>
              <c:f>Resilience24!$I$32</c:f>
              <c:strCache>
                <c:ptCount val="1"/>
                <c:pt idx="0">
                  <c:v>No resilience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Resilience24!$I$33:$I$39</c:f>
              <c:numCache>
                <c:formatCode>General</c:formatCode>
                <c:ptCount val="7"/>
                <c:pt idx="0">
                  <c:v>187.92</c:v>
                </c:pt>
                <c:pt idx="1">
                  <c:v>100.95</c:v>
                </c:pt>
                <c:pt idx="2">
                  <c:v>53.090000000000011</c:v>
                </c:pt>
                <c:pt idx="3">
                  <c:v>28.27</c:v>
                </c:pt>
                <c:pt idx="4">
                  <c:v>9.5100000000000016</c:v>
                </c:pt>
                <c:pt idx="5">
                  <c:v>2.0099999999999998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294-86AE-1A60BCAE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75744"/>
        <c:axId val="484774432"/>
      </c:lineChart>
      <c:catAx>
        <c:axId val="48477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4432"/>
        <c:crosses val="autoZero"/>
        <c:auto val="1"/>
        <c:lblAlgn val="ctr"/>
        <c:lblOffset val="100"/>
        <c:noMultiLvlLbl val="0"/>
      </c:catAx>
      <c:valAx>
        <c:axId val="4847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Resilience24!$G$32</c:f>
              <c:strCache>
                <c:ptCount val="1"/>
                <c:pt idx="0">
                  <c:v>Interdiction based resilience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Resilience24!$G$33:$G$39</c:f>
              <c:numCache>
                <c:formatCode>General</c:formatCode>
                <c:ptCount val="7"/>
                <c:pt idx="0">
                  <c:v>168.31</c:v>
                </c:pt>
                <c:pt idx="1">
                  <c:v>74.674999999999997</c:v>
                </c:pt>
                <c:pt idx="2">
                  <c:v>41.105000000000011</c:v>
                </c:pt>
                <c:pt idx="3">
                  <c:v>14.824999999999999</c:v>
                </c:pt>
                <c:pt idx="4">
                  <c:v>4.3250000000000011</c:v>
                </c:pt>
                <c:pt idx="5">
                  <c:v>1.2949999999999999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8-4889-8B99-28D5740C43AE}"/>
            </c:ext>
          </c:extLst>
        </c:ser>
        <c:ser>
          <c:idx val="1"/>
          <c:order val="1"/>
          <c:tx>
            <c:strRef>
              <c:f>Resilience24!$H$32</c:f>
              <c:strCache>
                <c:ptCount val="1"/>
                <c:pt idx="0">
                  <c:v>Heuristic based resilience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Resilience24!$H$33:$H$39</c:f>
              <c:numCache>
                <c:formatCode>General</c:formatCode>
                <c:ptCount val="7"/>
                <c:pt idx="0">
                  <c:v>171.50500000000002</c:v>
                </c:pt>
                <c:pt idx="1">
                  <c:v>92.095000000000013</c:v>
                </c:pt>
                <c:pt idx="2">
                  <c:v>43.285000000000011</c:v>
                </c:pt>
                <c:pt idx="3">
                  <c:v>18.254999999999999</c:v>
                </c:pt>
                <c:pt idx="4">
                  <c:v>4.1050000000000013</c:v>
                </c:pt>
                <c:pt idx="5">
                  <c:v>1</c:v>
                </c:pt>
                <c:pt idx="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8-4889-8B99-28D5740C43AE}"/>
            </c:ext>
          </c:extLst>
        </c:ser>
        <c:ser>
          <c:idx val="2"/>
          <c:order val="2"/>
          <c:tx>
            <c:strRef>
              <c:f>Resilience24!$I$32</c:f>
              <c:strCache>
                <c:ptCount val="1"/>
                <c:pt idx="0">
                  <c:v>No resilience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Resilience24!$I$33:$I$39</c:f>
              <c:numCache>
                <c:formatCode>General</c:formatCode>
                <c:ptCount val="7"/>
                <c:pt idx="0">
                  <c:v>187.92</c:v>
                </c:pt>
                <c:pt idx="1">
                  <c:v>100.95</c:v>
                </c:pt>
                <c:pt idx="2">
                  <c:v>53.090000000000011</c:v>
                </c:pt>
                <c:pt idx="3">
                  <c:v>28.27</c:v>
                </c:pt>
                <c:pt idx="4">
                  <c:v>9.5100000000000016</c:v>
                </c:pt>
                <c:pt idx="5">
                  <c:v>2.0099999999999998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8-4889-8B99-28D5740C43AE}"/>
            </c:ext>
          </c:extLst>
        </c:ser>
        <c:ser>
          <c:idx val="3"/>
          <c:order val="3"/>
          <c:tx>
            <c:strRef>
              <c:f>Resilience24!$J$32</c:f>
              <c:strCache>
                <c:ptCount val="1"/>
                <c:pt idx="0">
                  <c:v>Resilience with perfect information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Resilience24!$J$33:$J$39</c:f>
              <c:numCache>
                <c:formatCode>General</c:formatCode>
                <c:ptCount val="7"/>
                <c:pt idx="0">
                  <c:v>107.4</c:v>
                </c:pt>
                <c:pt idx="1">
                  <c:v>39.880000000000003</c:v>
                </c:pt>
                <c:pt idx="2">
                  <c:v>15.26</c:v>
                </c:pt>
                <c:pt idx="3">
                  <c:v>4.54</c:v>
                </c:pt>
                <c:pt idx="4">
                  <c:v>0.24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8-4889-8B99-28D5740C4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20912"/>
        <c:axId val="427121240"/>
      </c:lineChart>
      <c:catAx>
        <c:axId val="4271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Shifts after the Start of Repair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1240"/>
        <c:crosses val="autoZero"/>
        <c:auto val="1"/>
        <c:lblAlgn val="ctr"/>
        <c:lblOffset val="100"/>
        <c:noMultiLvlLbl val="0"/>
      </c:catAx>
      <c:valAx>
        <c:axId val="4271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unsatisfied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0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Inderdiction Based Resilience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Resilience24!$O$2:$O$8</c:f>
              <c:numCache>
                <c:formatCode>General</c:formatCode>
                <c:ptCount val="7"/>
                <c:pt idx="0">
                  <c:v>208.9</c:v>
                </c:pt>
                <c:pt idx="1">
                  <c:v>92.4</c:v>
                </c:pt>
                <c:pt idx="2">
                  <c:v>46</c:v>
                </c:pt>
                <c:pt idx="3">
                  <c:v>5.9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E5-BEA3-0DCE1ECB31F4}"/>
            </c:ext>
          </c:extLst>
        </c:ser>
        <c:ser>
          <c:idx val="1"/>
          <c:order val="1"/>
          <c:tx>
            <c:v>Heuristic Resilience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Resilience24!$O$12:$O$18</c:f>
              <c:numCache>
                <c:formatCode>General</c:formatCode>
                <c:ptCount val="7"/>
                <c:pt idx="0">
                  <c:v>123.4</c:v>
                </c:pt>
                <c:pt idx="1">
                  <c:v>114.7</c:v>
                </c:pt>
                <c:pt idx="2">
                  <c:v>36.700000000000003</c:v>
                </c:pt>
                <c:pt idx="3">
                  <c:v>2.4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E5-BEA3-0DCE1ECB31F4}"/>
            </c:ext>
          </c:extLst>
        </c:ser>
        <c:ser>
          <c:idx val="2"/>
          <c:order val="2"/>
          <c:tx>
            <c:v>No Resilience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Resilience24!$O$22:$O$28</c:f>
              <c:numCache>
                <c:formatCode>General</c:formatCode>
                <c:ptCount val="7"/>
                <c:pt idx="0">
                  <c:v>231.7</c:v>
                </c:pt>
                <c:pt idx="1">
                  <c:v>114.7</c:v>
                </c:pt>
                <c:pt idx="2">
                  <c:v>57.1</c:v>
                </c:pt>
                <c:pt idx="3">
                  <c:v>16.5</c:v>
                </c:pt>
                <c:pt idx="4">
                  <c:v>2.4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E5-BEA3-0DCE1ECB31F4}"/>
            </c:ext>
          </c:extLst>
        </c:ser>
        <c:ser>
          <c:idx val="3"/>
          <c:order val="3"/>
          <c:tx>
            <c:v>Resilience With Perfect Information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Resilience24!$O$32:$O$38</c:f>
              <c:numCache>
                <c:formatCode>General</c:formatCode>
                <c:ptCount val="7"/>
                <c:pt idx="0">
                  <c:v>123.4</c:v>
                </c:pt>
                <c:pt idx="1">
                  <c:v>38.700000000000003</c:v>
                </c:pt>
                <c:pt idx="2">
                  <c:v>2.4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F6-43E5-BEA3-0DCE1ECB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532408"/>
        <c:axId val="562619104"/>
      </c:lineChart>
      <c:catAx>
        <c:axId val="63453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Shifts</a:t>
                </a:r>
                <a:r>
                  <a:rPr lang="en-US" baseline="0"/>
                  <a:t> after the start of repairs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19104"/>
        <c:crosses val="autoZero"/>
        <c:auto val="1"/>
        <c:lblAlgn val="ctr"/>
        <c:lblOffset val="100"/>
        <c:noMultiLvlLbl val="0"/>
      </c:catAx>
      <c:valAx>
        <c:axId val="562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unsatisfied demand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32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85724</xdr:colOff>
      <xdr:row>13</xdr:row>
      <xdr:rowOff>42861</xdr:rowOff>
    </xdr:from>
    <xdr:to>
      <xdr:col>37</xdr:col>
      <xdr:colOff>609599</xdr:colOff>
      <xdr:row>45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64CA9-4D01-4A24-AB6F-F0DE23CD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33336</xdr:colOff>
      <xdr:row>78</xdr:row>
      <xdr:rowOff>61911</xdr:rowOff>
    </xdr:from>
    <xdr:to>
      <xdr:col>29</xdr:col>
      <xdr:colOff>38099</xdr:colOff>
      <xdr:row>106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E726FD-B4C6-4CB3-8BFF-77BDF0FC7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133349</xdr:colOff>
      <xdr:row>40</xdr:row>
      <xdr:rowOff>61912</xdr:rowOff>
    </xdr:from>
    <xdr:to>
      <xdr:col>24</xdr:col>
      <xdr:colOff>66674</xdr:colOff>
      <xdr:row>74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82A86-26DF-4E08-8F10-5F4798431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7</xdr:row>
      <xdr:rowOff>90487</xdr:rowOff>
    </xdr:from>
    <xdr:to>
      <xdr:col>38</xdr:col>
      <xdr:colOff>419100</xdr:colOff>
      <xdr:row>37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AEF6E-BED4-4E6F-973E-E04191EEE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990599</xdr:colOff>
      <xdr:row>25</xdr:row>
      <xdr:rowOff>23812</xdr:rowOff>
    </xdr:from>
    <xdr:to>
      <xdr:col>29</xdr:col>
      <xdr:colOff>304799</xdr:colOff>
      <xdr:row>52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E4E3-2A33-4EF1-8C8F-F82F75EF8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7"/>
  <sheetViews>
    <sheetView workbookViewId="0">
      <selection activeCell="C18" sqref="C1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>SUM(C2)</f>
        <v>181.5</v>
      </c>
      <c r="D11">
        <f>SUM(D2)</f>
        <v>181.5</v>
      </c>
      <c r="E11">
        <f>SUM(E2)</f>
        <v>181.5</v>
      </c>
      <c r="F11">
        <f>SUM(F2)</f>
        <v>181.5</v>
      </c>
    </row>
    <row r="12" spans="1:6" x14ac:dyDescent="0.25">
      <c r="A12">
        <v>1</v>
      </c>
      <c r="B12">
        <f>SUM(B2:B3)</f>
        <v>256</v>
      </c>
      <c r="C12">
        <f>SUM(C2:C3)</f>
        <v>324.7</v>
      </c>
      <c r="D12">
        <f>SUM(D2:D3)</f>
        <v>363</v>
      </c>
      <c r="E12">
        <f>SUM(E2:E3)</f>
        <v>256.3</v>
      </c>
      <c r="F12">
        <f>SUM(F2:F3)</f>
        <v>256.3</v>
      </c>
    </row>
    <row r="13" spans="1:6" x14ac:dyDescent="0.25">
      <c r="A13">
        <v>2</v>
      </c>
      <c r="B13">
        <f>SUM(B2:B4)</f>
        <v>305</v>
      </c>
      <c r="C13">
        <f>SUM(C2:C4)</f>
        <v>450.4</v>
      </c>
      <c r="D13">
        <f>SUM(D2:D4)</f>
        <v>437.8</v>
      </c>
      <c r="E13">
        <f>SUM(E2:E4)</f>
        <v>296.10000000000002</v>
      </c>
      <c r="F13">
        <f>SUM(F2:F4)</f>
        <v>331.1</v>
      </c>
    </row>
    <row r="14" spans="1:6" x14ac:dyDescent="0.25">
      <c r="A14">
        <v>3</v>
      </c>
      <c r="B14">
        <f>SUM(B2:B5)</f>
        <v>336.5</v>
      </c>
      <c r="C14">
        <f>SUM(C2:C5)</f>
        <v>576.1</v>
      </c>
      <c r="D14">
        <f>SUM(D2:D5)</f>
        <v>486.8</v>
      </c>
      <c r="E14">
        <f>SUM(E2:E5)</f>
        <v>324.20000000000005</v>
      </c>
      <c r="F14">
        <f>SUM(F2:F5)</f>
        <v>370.90000000000003</v>
      </c>
    </row>
    <row r="15" spans="1:6" x14ac:dyDescent="0.25">
      <c r="A15">
        <v>4</v>
      </c>
      <c r="B15">
        <f>SUM(B2:B6)</f>
        <v>347.1</v>
      </c>
      <c r="C15">
        <f>SUM(C2:C6)</f>
        <v>680.9</v>
      </c>
      <c r="D15">
        <f>SUM(D2:D6)</f>
        <v>518.29999999999995</v>
      </c>
      <c r="E15">
        <f>SUM(E2:E6)</f>
        <v>334.80000000000007</v>
      </c>
      <c r="F15">
        <f>SUM(F2:F6)</f>
        <v>399.00000000000006</v>
      </c>
    </row>
    <row r="16" spans="1:6" x14ac:dyDescent="0.25">
      <c r="A16">
        <v>5</v>
      </c>
      <c r="B16">
        <f>SUM(B2:B7)</f>
        <v>357.70000000000005</v>
      </c>
      <c r="C16">
        <f>SUM(C2:C7)</f>
        <v>785.69999999999993</v>
      </c>
      <c r="D16">
        <f>SUM(D2:D7)</f>
        <v>528.9</v>
      </c>
      <c r="E16">
        <f>SUM(E2:E7)</f>
        <v>345.40000000000009</v>
      </c>
      <c r="F16">
        <f>SUM(F2:F7)</f>
        <v>409.60000000000008</v>
      </c>
    </row>
    <row r="17" spans="2:6" x14ac:dyDescent="0.25">
      <c r="D17">
        <f>SUM(D2:D8)</f>
        <v>539.5</v>
      </c>
      <c r="F17">
        <f>SUM(F2:F8)</f>
        <v>420.2000000000001</v>
      </c>
    </row>
    <row r="20" spans="2:6" x14ac:dyDescent="0.25">
      <c r="B20">
        <v>93.5</v>
      </c>
      <c r="C20">
        <f>B16/E16</f>
        <v>1.0356108859293571</v>
      </c>
    </row>
    <row r="21" spans="2:6" x14ac:dyDescent="0.25">
      <c r="B21">
        <v>69.899999999999906</v>
      </c>
    </row>
    <row r="22" spans="2:6" x14ac:dyDescent="0.25">
      <c r="B22">
        <v>37.699999999999903</v>
      </c>
    </row>
    <row r="23" spans="2:6" x14ac:dyDescent="0.25">
      <c r="B23">
        <v>31.5</v>
      </c>
    </row>
    <row r="24" spans="2:6" x14ac:dyDescent="0.25">
      <c r="B24">
        <v>31.5</v>
      </c>
    </row>
    <row r="25" spans="2:6" x14ac:dyDescent="0.25">
      <c r="B25">
        <v>20.9</v>
      </c>
    </row>
    <row r="26" spans="2:6" x14ac:dyDescent="0.25">
      <c r="B26">
        <v>20.9</v>
      </c>
    </row>
    <row r="27" spans="2:6" x14ac:dyDescent="0.25">
      <c r="B2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9E4A-9BDC-4EC0-A668-20474C0547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5582-E8F1-4E30-AA79-22A6929CBC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F34" sqref="F34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>SUM(B2:B7)</f>
        <v>1002.1</v>
      </c>
      <c r="C11">
        <f>SUM(C2:C7)</f>
        <v>966.69999999999777</v>
      </c>
      <c r="D11">
        <f>SUM(D2:D7)</f>
        <v>907.09999999999877</v>
      </c>
      <c r="E11">
        <f>SUM(E2:E7)</f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H25"/>
  <sheetViews>
    <sheetView workbookViewId="0">
      <selection activeCell="F28" sqref="F27:F28"/>
    </sheetView>
  </sheetViews>
  <sheetFormatPr defaultRowHeight="15" x14ac:dyDescent="0.25"/>
  <cols>
    <col min="1" max="1" width="15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  <col min="7" max="8" width="11.42578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8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8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8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8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8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8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8" x14ac:dyDescent="0.25">
      <c r="B8">
        <f>SUM(B2:B7)</f>
        <v>559.39999999999884</v>
      </c>
      <c r="C8">
        <f>SUM(C2:C7)</f>
        <v>634.599999999999</v>
      </c>
      <c r="D8">
        <f>SUM(D2:D7)</f>
        <v>676.39999999999873</v>
      </c>
      <c r="E8">
        <f>SUM(E2:E7)</f>
        <v>443.99999999999881</v>
      </c>
      <c r="F8">
        <f>SUM(F2:F7)</f>
        <v>635.1</v>
      </c>
    </row>
    <row r="11" spans="1:8" x14ac:dyDescent="0.25">
      <c r="A11" t="s">
        <v>16</v>
      </c>
      <c r="E11" t="s">
        <v>18</v>
      </c>
      <c r="F11" t="s">
        <v>19</v>
      </c>
      <c r="G11" t="s">
        <v>20</v>
      </c>
      <c r="H11" t="s">
        <v>21</v>
      </c>
    </row>
    <row r="12" spans="1:8" x14ac:dyDescent="0.25">
      <c r="B12">
        <v>221.69999999999899</v>
      </c>
      <c r="E12">
        <v>221.69999999999899</v>
      </c>
      <c r="F12">
        <v>253.39999999999901</v>
      </c>
      <c r="G12">
        <v>253.39999999999901</v>
      </c>
      <c r="H12">
        <v>283.39999999999998</v>
      </c>
    </row>
    <row r="13" spans="1:8" x14ac:dyDescent="0.25">
      <c r="B13">
        <v>90</v>
      </c>
      <c r="E13">
        <v>90</v>
      </c>
      <c r="F13">
        <v>219.69999999999899</v>
      </c>
      <c r="G13">
        <v>231.69999999999899</v>
      </c>
      <c r="H13">
        <v>262.2</v>
      </c>
    </row>
    <row r="14" spans="1:8" x14ac:dyDescent="0.25">
      <c r="B14">
        <v>81</v>
      </c>
      <c r="E14">
        <v>66.7</v>
      </c>
      <c r="F14">
        <v>81</v>
      </c>
      <c r="G14">
        <v>90.1</v>
      </c>
      <c r="H14">
        <v>123.5</v>
      </c>
    </row>
    <row r="15" spans="1:8" x14ac:dyDescent="0.25">
      <c r="B15">
        <v>57.7</v>
      </c>
      <c r="E15">
        <v>60.5</v>
      </c>
      <c r="F15">
        <v>60.2</v>
      </c>
      <c r="G15">
        <v>73</v>
      </c>
      <c r="H15">
        <v>93.5</v>
      </c>
    </row>
    <row r="16" spans="1:8" x14ac:dyDescent="0.25">
      <c r="B16">
        <v>51.5</v>
      </c>
      <c r="E16">
        <v>49.099999999999902</v>
      </c>
      <c r="F16">
        <v>42.7</v>
      </c>
      <c r="G16">
        <v>46.8</v>
      </c>
      <c r="H16">
        <v>64.2</v>
      </c>
    </row>
    <row r="17" spans="2:8" x14ac:dyDescent="0.25">
      <c r="B17">
        <v>40.099999999999902</v>
      </c>
      <c r="E17">
        <v>39.599999999999902</v>
      </c>
      <c r="F17">
        <v>25.2</v>
      </c>
      <c r="G17">
        <v>40.599999999999902</v>
      </c>
      <c r="H17">
        <v>52.3</v>
      </c>
    </row>
    <row r="19" spans="2:8" x14ac:dyDescent="0.25">
      <c r="E19" t="s">
        <v>17</v>
      </c>
      <c r="F19" t="s">
        <v>19</v>
      </c>
      <c r="G19" t="s">
        <v>20</v>
      </c>
      <c r="H19" t="s">
        <v>21</v>
      </c>
    </row>
    <row r="20" spans="2:8" x14ac:dyDescent="0.25">
      <c r="E20">
        <v>221.69999999999899</v>
      </c>
    </row>
    <row r="21" spans="2:8" x14ac:dyDescent="0.25">
      <c r="E21">
        <v>104.7</v>
      </c>
    </row>
    <row r="22" spans="2:8" x14ac:dyDescent="0.25">
      <c r="E22">
        <v>83.8</v>
      </c>
    </row>
    <row r="23" spans="2:8" x14ac:dyDescent="0.25">
      <c r="E23">
        <v>60.5</v>
      </c>
    </row>
    <row r="24" spans="2:8" x14ac:dyDescent="0.25">
      <c r="E24">
        <v>49.099999999999902</v>
      </c>
    </row>
    <row r="25" spans="2:8" x14ac:dyDescent="0.25">
      <c r="E25">
        <v>39.599999999999902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923C-FB1B-462C-A67F-839D1BF542D0}">
  <dimension ref="A1:D16"/>
  <sheetViews>
    <sheetView workbookViewId="0">
      <selection activeCell="E10" sqref="E10"/>
    </sheetView>
  </sheetViews>
  <sheetFormatPr defaultRowHeight="15" x14ac:dyDescent="0.25"/>
  <cols>
    <col min="1" max="1" width="40" bestFit="1" customWidth="1"/>
  </cols>
  <sheetData>
    <row r="1" spans="1:4" x14ac:dyDescent="0.25">
      <c r="A1" t="s">
        <v>22</v>
      </c>
    </row>
    <row r="2" spans="1:4" x14ac:dyDescent="0.25">
      <c r="A2" t="s">
        <v>23</v>
      </c>
    </row>
    <row r="3" spans="1:4" x14ac:dyDescent="0.25">
      <c r="B3">
        <v>231.69999999999899</v>
      </c>
      <c r="C3">
        <v>253.39999999999901</v>
      </c>
      <c r="D3">
        <v>114.7</v>
      </c>
    </row>
    <row r="4" spans="1:4" x14ac:dyDescent="0.25">
      <c r="B4">
        <v>124.1</v>
      </c>
      <c r="C4">
        <v>129.9</v>
      </c>
      <c r="D4">
        <v>53.099999999999902</v>
      </c>
    </row>
    <row r="5" spans="1:4" x14ac:dyDescent="0.25">
      <c r="B5">
        <v>18.7</v>
      </c>
      <c r="C5">
        <v>129.9</v>
      </c>
      <c r="D5">
        <v>30.5</v>
      </c>
    </row>
    <row r="6" spans="1:4" x14ac:dyDescent="0.25">
      <c r="B6">
        <v>15.2</v>
      </c>
      <c r="C6">
        <v>124.1</v>
      </c>
      <c r="D6">
        <v>2.4</v>
      </c>
    </row>
    <row r="7" spans="1:4" x14ac:dyDescent="0.25">
      <c r="B7">
        <v>15.2</v>
      </c>
      <c r="C7">
        <v>124.1</v>
      </c>
      <c r="D7">
        <v>0</v>
      </c>
    </row>
    <row r="8" spans="1:4" x14ac:dyDescent="0.25">
      <c r="B8">
        <v>15.2</v>
      </c>
      <c r="C8">
        <v>0</v>
      </c>
      <c r="D8">
        <v>0</v>
      </c>
    </row>
    <row r="9" spans="1:4" x14ac:dyDescent="0.25">
      <c r="B9">
        <v>0</v>
      </c>
      <c r="C9">
        <v>0</v>
      </c>
      <c r="D9">
        <v>0</v>
      </c>
    </row>
    <row r="10" spans="1:4" x14ac:dyDescent="0.25">
      <c r="A10" t="s">
        <v>24</v>
      </c>
    </row>
    <row r="11" spans="1:4" x14ac:dyDescent="0.25">
      <c r="B11">
        <v>231.69999999999899</v>
      </c>
      <c r="C11">
        <v>253.39999999999901</v>
      </c>
      <c r="D11">
        <v>137.5</v>
      </c>
    </row>
    <row r="12" spans="1:4" x14ac:dyDescent="0.25">
      <c r="B12">
        <v>124.1</v>
      </c>
      <c r="C12">
        <v>253.39999999999901</v>
      </c>
      <c r="D12">
        <v>76.8</v>
      </c>
    </row>
    <row r="13" spans="1:4" x14ac:dyDescent="0.25">
      <c r="B13">
        <v>16.3</v>
      </c>
      <c r="C13">
        <v>253.39999999999901</v>
      </c>
      <c r="D13">
        <v>2.4</v>
      </c>
    </row>
    <row r="14" spans="1:4" x14ac:dyDescent="0.25">
      <c r="B14">
        <v>12.8</v>
      </c>
      <c r="C14">
        <v>38.699999999999903</v>
      </c>
      <c r="D14">
        <v>0</v>
      </c>
    </row>
    <row r="15" spans="1:4" x14ac:dyDescent="0.25">
      <c r="B15">
        <v>12.8</v>
      </c>
      <c r="C15">
        <v>2.4</v>
      </c>
      <c r="D15">
        <v>0</v>
      </c>
    </row>
    <row r="16" spans="1:4" x14ac:dyDescent="0.25">
      <c r="B16">
        <v>12.8</v>
      </c>
      <c r="C16">
        <v>2.4</v>
      </c>
      <c r="D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64C1-A619-4065-AA98-647D5AAE5057}">
  <dimension ref="A1:AD42"/>
  <sheetViews>
    <sheetView topLeftCell="A19" workbookViewId="0">
      <selection activeCell="E49" sqref="E49"/>
    </sheetView>
  </sheetViews>
  <sheetFormatPr defaultRowHeight="15" x14ac:dyDescent="0.25"/>
  <cols>
    <col min="1" max="1" width="18.7109375" bestFit="1" customWidth="1"/>
    <col min="8" max="8" width="14.7109375" bestFit="1" customWidth="1"/>
  </cols>
  <sheetData>
    <row r="1" spans="1:22" x14ac:dyDescent="0.25">
      <c r="A1" t="s">
        <v>25</v>
      </c>
    </row>
    <row r="2" spans="1:22" x14ac:dyDescent="0.25">
      <c r="B2">
        <v>231.7</v>
      </c>
      <c r="C2">
        <v>231.7</v>
      </c>
      <c r="D2">
        <v>181.7</v>
      </c>
      <c r="E2">
        <v>83.8</v>
      </c>
      <c r="F2">
        <v>118.7</v>
      </c>
      <c r="G2">
        <v>179.3</v>
      </c>
      <c r="H2">
        <v>231.7</v>
      </c>
      <c r="I2">
        <v>261.7</v>
      </c>
      <c r="J2">
        <v>211.7</v>
      </c>
      <c r="K2">
        <v>174.1</v>
      </c>
      <c r="L2">
        <v>201.7</v>
      </c>
      <c r="M2">
        <v>211.7</v>
      </c>
      <c r="N2">
        <v>167.5</v>
      </c>
      <c r="O2">
        <v>231.7</v>
      </c>
      <c r="P2">
        <v>181.7</v>
      </c>
      <c r="Q2">
        <v>181.7</v>
      </c>
      <c r="R2">
        <v>231.7</v>
      </c>
      <c r="S2">
        <v>181.7</v>
      </c>
      <c r="T2">
        <v>206.5</v>
      </c>
      <c r="U2">
        <v>153.4</v>
      </c>
      <c r="V2">
        <v>181.7</v>
      </c>
    </row>
    <row r="3" spans="1:22" x14ac:dyDescent="0.25">
      <c r="B3">
        <v>46.3</v>
      </c>
      <c r="C3">
        <v>81.5</v>
      </c>
      <c r="D3">
        <v>72.400000000000006</v>
      </c>
      <c r="E3">
        <v>50.7</v>
      </c>
      <c r="F3">
        <v>66.7</v>
      </c>
      <c r="G3">
        <v>97.7</v>
      </c>
      <c r="H3">
        <v>129.9</v>
      </c>
      <c r="I3">
        <v>123.4</v>
      </c>
      <c r="J3">
        <v>107.1</v>
      </c>
      <c r="K3">
        <v>86.2</v>
      </c>
      <c r="L3">
        <v>81</v>
      </c>
      <c r="M3">
        <v>137.5</v>
      </c>
      <c r="N3">
        <v>127.5</v>
      </c>
      <c r="O3">
        <v>114.7</v>
      </c>
      <c r="P3">
        <v>107.1</v>
      </c>
      <c r="Q3">
        <v>99.9</v>
      </c>
      <c r="R3">
        <v>137.5</v>
      </c>
      <c r="S3">
        <v>118.7</v>
      </c>
      <c r="T3">
        <v>80</v>
      </c>
      <c r="U3">
        <v>123.4</v>
      </c>
      <c r="V3">
        <v>123.4</v>
      </c>
    </row>
    <row r="4" spans="1:22" x14ac:dyDescent="0.25">
      <c r="B4">
        <v>27.1</v>
      </c>
      <c r="C4">
        <v>46</v>
      </c>
      <c r="D4">
        <v>37.4</v>
      </c>
      <c r="E4">
        <v>36.200000000000003</v>
      </c>
      <c r="F4">
        <v>47.5</v>
      </c>
      <c r="G4">
        <v>67.3</v>
      </c>
      <c r="H4">
        <v>89.1</v>
      </c>
      <c r="I4">
        <v>80</v>
      </c>
      <c r="J4">
        <v>92.4</v>
      </c>
      <c r="K4">
        <v>45.2</v>
      </c>
      <c r="L4">
        <v>42.6</v>
      </c>
      <c r="M4">
        <v>66.400000000000006</v>
      </c>
      <c r="N4">
        <v>77.5</v>
      </c>
      <c r="O4">
        <v>74.8</v>
      </c>
      <c r="P4">
        <v>74.8</v>
      </c>
      <c r="Q4">
        <v>65.7</v>
      </c>
      <c r="R4">
        <v>95.9</v>
      </c>
      <c r="S4">
        <v>45.1</v>
      </c>
      <c r="T4">
        <v>35.299999999999997</v>
      </c>
      <c r="U4">
        <v>104.7</v>
      </c>
      <c r="V4">
        <v>107.1</v>
      </c>
    </row>
    <row r="5" spans="1:22" x14ac:dyDescent="0.25">
      <c r="B5">
        <v>14.4</v>
      </c>
      <c r="C5">
        <v>22.4</v>
      </c>
      <c r="D5">
        <v>18.2</v>
      </c>
      <c r="E5">
        <v>15.2</v>
      </c>
      <c r="F5">
        <v>11.6</v>
      </c>
      <c r="G5">
        <v>25.5</v>
      </c>
      <c r="H5">
        <v>37.4</v>
      </c>
      <c r="I5">
        <v>12.3</v>
      </c>
      <c r="J5">
        <v>38.700000000000003</v>
      </c>
      <c r="K5">
        <v>18.899999999999999</v>
      </c>
      <c r="L5">
        <v>10.8</v>
      </c>
      <c r="M5">
        <v>18.899999999999999</v>
      </c>
      <c r="N5">
        <v>39.799999999999997</v>
      </c>
      <c r="O5">
        <v>8.3000000000000007</v>
      </c>
      <c r="P5">
        <v>43</v>
      </c>
      <c r="Q5">
        <v>13.2</v>
      </c>
      <c r="R5">
        <v>78.3</v>
      </c>
      <c r="S5">
        <v>18.899999999999999</v>
      </c>
      <c r="T5">
        <v>18.7</v>
      </c>
      <c r="U5">
        <v>49</v>
      </c>
      <c r="V5">
        <v>24.4</v>
      </c>
    </row>
    <row r="6" spans="1:22" x14ac:dyDescent="0.25">
      <c r="B6">
        <v>6</v>
      </c>
      <c r="C6">
        <v>15.4</v>
      </c>
      <c r="D6">
        <v>3.5</v>
      </c>
      <c r="E6">
        <v>0</v>
      </c>
      <c r="F6">
        <v>8.1</v>
      </c>
      <c r="G6">
        <v>10.6</v>
      </c>
      <c r="H6">
        <v>28.2</v>
      </c>
      <c r="I6">
        <v>6</v>
      </c>
      <c r="J6">
        <v>15.4</v>
      </c>
      <c r="K6">
        <v>2.4</v>
      </c>
      <c r="L6">
        <v>2.2000000000000002</v>
      </c>
      <c r="M6">
        <v>5.9</v>
      </c>
      <c r="N6">
        <v>37.4</v>
      </c>
      <c r="O6">
        <v>4.8</v>
      </c>
      <c r="P6">
        <v>15.4</v>
      </c>
      <c r="Q6">
        <v>7</v>
      </c>
      <c r="R6">
        <v>34</v>
      </c>
      <c r="S6">
        <v>2.4</v>
      </c>
      <c r="T6">
        <v>2.4</v>
      </c>
      <c r="U6">
        <v>36.4</v>
      </c>
      <c r="V6">
        <v>11.4</v>
      </c>
    </row>
    <row r="7" spans="1:22" x14ac:dyDescent="0.25">
      <c r="B7">
        <v>0</v>
      </c>
      <c r="C7">
        <v>2.4</v>
      </c>
      <c r="D7">
        <v>0</v>
      </c>
      <c r="E7">
        <v>0</v>
      </c>
      <c r="F7">
        <v>4.5999999999999996</v>
      </c>
      <c r="G7">
        <v>0</v>
      </c>
      <c r="H7">
        <v>0</v>
      </c>
      <c r="I7">
        <v>0</v>
      </c>
      <c r="J7">
        <v>2.4</v>
      </c>
      <c r="K7">
        <v>0</v>
      </c>
      <c r="L7">
        <v>0</v>
      </c>
      <c r="M7">
        <v>2.4</v>
      </c>
      <c r="N7">
        <v>3.5</v>
      </c>
      <c r="O7">
        <v>2.4</v>
      </c>
      <c r="P7">
        <v>0</v>
      </c>
      <c r="Q7">
        <v>4.5999999999999996</v>
      </c>
      <c r="R7">
        <v>13</v>
      </c>
      <c r="S7">
        <v>0</v>
      </c>
      <c r="T7">
        <v>0</v>
      </c>
      <c r="U7">
        <v>3.5</v>
      </c>
      <c r="V7">
        <v>0</v>
      </c>
    </row>
    <row r="8" spans="1:22" x14ac:dyDescent="0.25">
      <c r="B8">
        <v>0</v>
      </c>
      <c r="C8">
        <v>0</v>
      </c>
      <c r="D8">
        <v>0</v>
      </c>
      <c r="E8">
        <v>0</v>
      </c>
      <c r="F8">
        <v>2.2000000000000002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2.4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f>SUM(A2:A8)</f>
        <v>0</v>
      </c>
      <c r="B9">
        <f t="shared" ref="B9:V9" si="0">SUM(B2:B8)</f>
        <v>325.5</v>
      </c>
      <c r="C9">
        <f t="shared" si="0"/>
        <v>399.39999999999992</v>
      </c>
      <c r="D9">
        <f t="shared" si="0"/>
        <v>313.2</v>
      </c>
      <c r="E9">
        <f t="shared" si="0"/>
        <v>185.89999999999998</v>
      </c>
      <c r="F9">
        <f t="shared" si="0"/>
        <v>259.39999999999998</v>
      </c>
      <c r="G9">
        <f t="shared" si="0"/>
        <v>380.40000000000003</v>
      </c>
      <c r="H9">
        <f t="shared" si="0"/>
        <v>516.30000000000007</v>
      </c>
      <c r="I9">
        <f t="shared" si="0"/>
        <v>483.40000000000003</v>
      </c>
      <c r="J9">
        <f t="shared" si="0"/>
        <v>467.69999999999987</v>
      </c>
      <c r="K9">
        <f t="shared" si="0"/>
        <v>326.79999999999995</v>
      </c>
      <c r="L9">
        <f t="shared" si="0"/>
        <v>338.3</v>
      </c>
      <c r="M9">
        <f t="shared" si="0"/>
        <v>442.79999999999995</v>
      </c>
      <c r="N9">
        <f t="shared" si="0"/>
        <v>453.2</v>
      </c>
      <c r="O9">
        <f t="shared" si="0"/>
        <v>436.7</v>
      </c>
      <c r="P9">
        <f t="shared" si="0"/>
        <v>421.99999999999994</v>
      </c>
      <c r="Q9">
        <f t="shared" si="0"/>
        <v>374.5</v>
      </c>
      <c r="R9">
        <f t="shared" si="0"/>
        <v>590.4</v>
      </c>
      <c r="S9">
        <f t="shared" si="0"/>
        <v>366.79999999999995</v>
      </c>
      <c r="T9">
        <f t="shared" si="0"/>
        <v>342.9</v>
      </c>
      <c r="U9">
        <f t="shared" si="0"/>
        <v>470.4</v>
      </c>
      <c r="V9">
        <f t="shared" si="0"/>
        <v>448</v>
      </c>
    </row>
    <row r="11" spans="1:22" x14ac:dyDescent="0.25">
      <c r="A11" t="s">
        <v>210</v>
      </c>
    </row>
    <row r="12" spans="1:22" x14ac:dyDescent="0.25">
      <c r="B12">
        <v>203.4</v>
      </c>
      <c r="C12">
        <v>181.7</v>
      </c>
      <c r="D12">
        <v>181.7</v>
      </c>
      <c r="E12">
        <v>123.4</v>
      </c>
      <c r="F12">
        <v>137.5</v>
      </c>
      <c r="G12">
        <v>181.7</v>
      </c>
      <c r="H12">
        <v>181.7</v>
      </c>
      <c r="I12">
        <v>211.7</v>
      </c>
      <c r="J12">
        <v>211.7</v>
      </c>
      <c r="K12">
        <v>203.4</v>
      </c>
      <c r="L12">
        <v>201.7</v>
      </c>
      <c r="M12">
        <v>211.7</v>
      </c>
      <c r="N12">
        <v>167.5</v>
      </c>
      <c r="O12">
        <v>181.7</v>
      </c>
      <c r="P12">
        <v>181.7</v>
      </c>
      <c r="Q12">
        <v>181.7</v>
      </c>
      <c r="R12">
        <v>181.7</v>
      </c>
      <c r="S12">
        <v>181.7</v>
      </c>
      <c r="T12">
        <v>179.3</v>
      </c>
      <c r="U12">
        <v>211.7</v>
      </c>
      <c r="V12">
        <v>181.7</v>
      </c>
    </row>
    <row r="13" spans="1:22" x14ac:dyDescent="0.25">
      <c r="B13">
        <v>80.599999999999994</v>
      </c>
      <c r="C13">
        <v>69</v>
      </c>
      <c r="D13">
        <v>60.7</v>
      </c>
      <c r="E13">
        <v>50.7</v>
      </c>
      <c r="F13">
        <v>116.3</v>
      </c>
      <c r="G13">
        <v>109.6</v>
      </c>
      <c r="H13">
        <v>129.9</v>
      </c>
      <c r="I13">
        <v>127.5</v>
      </c>
      <c r="J13">
        <v>107.1</v>
      </c>
      <c r="K13">
        <v>123.4</v>
      </c>
      <c r="L13">
        <v>93.5</v>
      </c>
      <c r="M13">
        <v>126.7</v>
      </c>
      <c r="N13">
        <v>127.5</v>
      </c>
      <c r="O13">
        <v>107.1</v>
      </c>
      <c r="P13">
        <v>107.1</v>
      </c>
      <c r="Q13">
        <v>76.3</v>
      </c>
      <c r="R13">
        <v>94.6</v>
      </c>
      <c r="S13">
        <v>123.4</v>
      </c>
      <c r="T13">
        <v>57.7</v>
      </c>
      <c r="U13">
        <v>153.4</v>
      </c>
      <c r="V13">
        <v>123.4</v>
      </c>
    </row>
    <row r="14" spans="1:22" x14ac:dyDescent="0.25">
      <c r="B14">
        <v>34.4</v>
      </c>
      <c r="C14">
        <v>42.5</v>
      </c>
      <c r="D14">
        <v>34.200000000000003</v>
      </c>
      <c r="E14">
        <v>38.5</v>
      </c>
      <c r="F14">
        <v>48.4</v>
      </c>
      <c r="G14">
        <v>79.2</v>
      </c>
      <c r="H14">
        <v>93</v>
      </c>
      <c r="I14">
        <v>55.7</v>
      </c>
      <c r="J14">
        <v>92.4</v>
      </c>
      <c r="K14">
        <v>77.2</v>
      </c>
      <c r="L14">
        <v>50.4</v>
      </c>
      <c r="M14">
        <v>73.900000000000006</v>
      </c>
      <c r="N14">
        <v>77.5</v>
      </c>
      <c r="O14">
        <v>57.7</v>
      </c>
      <c r="P14">
        <v>74.8</v>
      </c>
      <c r="Q14">
        <v>59.4</v>
      </c>
      <c r="R14">
        <v>57.1</v>
      </c>
      <c r="S14">
        <v>58.1</v>
      </c>
      <c r="T14">
        <v>18</v>
      </c>
      <c r="U14">
        <v>107.1</v>
      </c>
      <c r="V14">
        <v>69.099999999999994</v>
      </c>
    </row>
    <row r="15" spans="1:22" x14ac:dyDescent="0.25">
      <c r="B15">
        <v>14.4</v>
      </c>
      <c r="C15">
        <v>18.899999999999999</v>
      </c>
      <c r="D15">
        <v>15</v>
      </c>
      <c r="E15">
        <v>15.2</v>
      </c>
      <c r="F15">
        <v>22.2</v>
      </c>
      <c r="G15">
        <v>34.200000000000003</v>
      </c>
      <c r="H15">
        <v>37.4</v>
      </c>
      <c r="I15">
        <v>13</v>
      </c>
      <c r="J15">
        <v>38.799999999999997</v>
      </c>
      <c r="K15">
        <v>22.1</v>
      </c>
      <c r="L15">
        <v>10.8</v>
      </c>
      <c r="M15">
        <v>29.5</v>
      </c>
      <c r="N15">
        <v>60.2</v>
      </c>
      <c r="O15">
        <v>5.9</v>
      </c>
      <c r="P15">
        <v>43</v>
      </c>
      <c r="Q15">
        <v>10.5</v>
      </c>
      <c r="R15">
        <v>29.4</v>
      </c>
      <c r="S15">
        <v>27.6</v>
      </c>
      <c r="T15">
        <v>11.9</v>
      </c>
      <c r="U15">
        <v>49.2</v>
      </c>
      <c r="V15">
        <v>24.4</v>
      </c>
    </row>
    <row r="16" spans="1:22" x14ac:dyDescent="0.25">
      <c r="B16">
        <v>8.4</v>
      </c>
      <c r="C16">
        <v>7.4</v>
      </c>
      <c r="D16">
        <v>3.5</v>
      </c>
      <c r="E16">
        <v>2.2000000000000002</v>
      </c>
      <c r="F16">
        <v>8.1</v>
      </c>
      <c r="G16">
        <v>25.2</v>
      </c>
      <c r="H16">
        <v>13.3</v>
      </c>
      <c r="I16">
        <v>6</v>
      </c>
      <c r="J16">
        <v>15.4</v>
      </c>
      <c r="K16">
        <v>2.4</v>
      </c>
      <c r="L16">
        <v>2.2000000000000002</v>
      </c>
      <c r="M16">
        <v>5.9</v>
      </c>
      <c r="N16">
        <v>37.4</v>
      </c>
      <c r="O16">
        <v>2.4</v>
      </c>
      <c r="P16">
        <v>15.4</v>
      </c>
      <c r="Q16">
        <v>7</v>
      </c>
      <c r="R16">
        <v>8.4</v>
      </c>
      <c r="S16">
        <v>8.4</v>
      </c>
      <c r="T16">
        <v>2.4</v>
      </c>
      <c r="U16">
        <v>38.799999999999997</v>
      </c>
      <c r="V16">
        <v>2.4</v>
      </c>
    </row>
    <row r="17" spans="1:22" x14ac:dyDescent="0.25">
      <c r="B17">
        <v>2.2000000000000002</v>
      </c>
      <c r="C17">
        <v>0</v>
      </c>
      <c r="D17">
        <v>0</v>
      </c>
      <c r="E17">
        <v>0</v>
      </c>
      <c r="F17">
        <v>4.5999999999999996</v>
      </c>
      <c r="G17">
        <v>0</v>
      </c>
      <c r="H17">
        <v>0</v>
      </c>
      <c r="I17">
        <v>0</v>
      </c>
      <c r="J17">
        <v>2.4</v>
      </c>
      <c r="K17">
        <v>0</v>
      </c>
      <c r="L17">
        <v>0</v>
      </c>
      <c r="M17">
        <v>2.4</v>
      </c>
      <c r="N17">
        <v>3.5</v>
      </c>
      <c r="O17">
        <v>0</v>
      </c>
      <c r="P17">
        <v>0</v>
      </c>
      <c r="Q17">
        <v>4.5999999999999996</v>
      </c>
      <c r="R17">
        <v>0</v>
      </c>
      <c r="S17">
        <v>0</v>
      </c>
      <c r="T17">
        <v>0</v>
      </c>
      <c r="U17">
        <v>5.9</v>
      </c>
      <c r="V17">
        <v>0</v>
      </c>
    </row>
    <row r="18" spans="1:22" x14ac:dyDescent="0.25">
      <c r="B18">
        <v>0</v>
      </c>
      <c r="C18">
        <v>0</v>
      </c>
      <c r="D18">
        <v>0</v>
      </c>
      <c r="E18">
        <v>0</v>
      </c>
      <c r="F18">
        <v>2.2000000000000002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2.4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f>SUM(A11:A17)</f>
        <v>0</v>
      </c>
      <c r="B19">
        <f t="shared" ref="B19:V19" si="1">SUM(B11:B18)</f>
        <v>343.39999999999992</v>
      </c>
      <c r="C19">
        <f t="shared" si="1"/>
        <v>319.49999999999994</v>
      </c>
      <c r="D19">
        <f t="shared" si="1"/>
        <v>295.09999999999997</v>
      </c>
      <c r="E19">
        <f t="shared" si="1"/>
        <v>230</v>
      </c>
      <c r="F19">
        <f t="shared" si="1"/>
        <v>339.3</v>
      </c>
      <c r="G19">
        <f t="shared" si="1"/>
        <v>429.89999999999992</v>
      </c>
      <c r="H19">
        <f t="shared" si="1"/>
        <v>455.3</v>
      </c>
      <c r="I19">
        <f t="shared" si="1"/>
        <v>413.9</v>
      </c>
      <c r="J19">
        <f t="shared" si="1"/>
        <v>467.7999999999999</v>
      </c>
      <c r="K19">
        <f t="shared" si="1"/>
        <v>428.5</v>
      </c>
      <c r="L19">
        <f t="shared" si="1"/>
        <v>358.59999999999997</v>
      </c>
      <c r="M19">
        <f t="shared" si="1"/>
        <v>450.09999999999991</v>
      </c>
      <c r="N19">
        <f t="shared" si="1"/>
        <v>473.59999999999997</v>
      </c>
      <c r="O19">
        <f t="shared" si="1"/>
        <v>354.7999999999999</v>
      </c>
      <c r="P19">
        <f t="shared" si="1"/>
        <v>421.99999999999994</v>
      </c>
      <c r="Q19">
        <f t="shared" si="1"/>
        <v>341.9</v>
      </c>
      <c r="R19">
        <f t="shared" si="1"/>
        <v>371.19999999999993</v>
      </c>
      <c r="S19">
        <f t="shared" si="1"/>
        <v>399.20000000000005</v>
      </c>
      <c r="T19">
        <f t="shared" si="1"/>
        <v>269.29999999999995</v>
      </c>
      <c r="U19">
        <f t="shared" si="1"/>
        <v>566.1</v>
      </c>
      <c r="V19">
        <f t="shared" si="1"/>
        <v>401</v>
      </c>
    </row>
    <row r="21" spans="1:22" x14ac:dyDescent="0.25">
      <c r="A21" t="s">
        <v>211</v>
      </c>
    </row>
    <row r="22" spans="1:22" x14ac:dyDescent="0.25">
      <c r="B22">
        <v>253.4</v>
      </c>
      <c r="C22">
        <v>231.7</v>
      </c>
      <c r="D22">
        <v>181.7</v>
      </c>
      <c r="E22">
        <v>123.4</v>
      </c>
      <c r="F22">
        <v>137.5</v>
      </c>
      <c r="G22">
        <v>181.7</v>
      </c>
      <c r="H22">
        <v>231.7</v>
      </c>
      <c r="I22">
        <v>261.7</v>
      </c>
      <c r="J22">
        <v>211.7</v>
      </c>
      <c r="K22">
        <v>203.4</v>
      </c>
      <c r="L22">
        <v>201.7</v>
      </c>
      <c r="M22">
        <v>211.7</v>
      </c>
      <c r="N22">
        <v>167.5</v>
      </c>
      <c r="O22">
        <v>231.7</v>
      </c>
      <c r="P22">
        <v>181.7</v>
      </c>
      <c r="Q22">
        <v>181.7</v>
      </c>
      <c r="R22">
        <v>231.7</v>
      </c>
      <c r="S22">
        <v>181.7</v>
      </c>
      <c r="T22">
        <v>229.3</v>
      </c>
      <c r="U22">
        <v>211.7</v>
      </c>
      <c r="V22">
        <v>181.7</v>
      </c>
    </row>
    <row r="23" spans="1:22" x14ac:dyDescent="0.25">
      <c r="B23">
        <v>166.9</v>
      </c>
      <c r="C23">
        <v>104.3</v>
      </c>
      <c r="D23">
        <v>60.7</v>
      </c>
      <c r="E23">
        <v>50.7</v>
      </c>
      <c r="F23">
        <v>101.9</v>
      </c>
      <c r="G23">
        <v>109.6</v>
      </c>
      <c r="H23">
        <v>181.7</v>
      </c>
      <c r="I23">
        <v>123.4</v>
      </c>
      <c r="J23">
        <v>107.1</v>
      </c>
      <c r="K23">
        <v>123.4</v>
      </c>
      <c r="L23">
        <v>93.5</v>
      </c>
      <c r="M23">
        <v>135.1</v>
      </c>
      <c r="N23">
        <v>127.5</v>
      </c>
      <c r="O23">
        <v>137.5</v>
      </c>
      <c r="P23">
        <v>107.1</v>
      </c>
      <c r="Q23">
        <v>99.9</v>
      </c>
      <c r="R23">
        <v>137.5</v>
      </c>
      <c r="S23">
        <v>123.4</v>
      </c>
      <c r="T23">
        <v>112.3</v>
      </c>
      <c r="U23">
        <v>153.4</v>
      </c>
      <c r="V23">
        <v>123.4</v>
      </c>
    </row>
    <row r="24" spans="1:22" x14ac:dyDescent="0.25">
      <c r="B24">
        <v>46.3</v>
      </c>
      <c r="C24">
        <v>62.6</v>
      </c>
      <c r="D24">
        <v>37.4</v>
      </c>
      <c r="E24">
        <v>38.5</v>
      </c>
      <c r="F24">
        <v>57.9</v>
      </c>
      <c r="G24">
        <v>83.6</v>
      </c>
      <c r="H24">
        <v>123.4</v>
      </c>
      <c r="I24">
        <v>104.7</v>
      </c>
      <c r="J24">
        <v>92.4</v>
      </c>
      <c r="K24">
        <v>86.2</v>
      </c>
      <c r="L24">
        <v>50.4</v>
      </c>
      <c r="M24">
        <v>75.099999999999994</v>
      </c>
      <c r="N24">
        <v>103.8</v>
      </c>
      <c r="O24">
        <v>84.3</v>
      </c>
      <c r="P24">
        <v>74.8</v>
      </c>
      <c r="Q24">
        <v>65.7</v>
      </c>
      <c r="R24">
        <v>95.9</v>
      </c>
      <c r="S24">
        <v>58.1</v>
      </c>
      <c r="T24">
        <v>45.8</v>
      </c>
      <c r="U24">
        <v>107.1</v>
      </c>
      <c r="V24">
        <v>101.3</v>
      </c>
    </row>
    <row r="25" spans="1:22" x14ac:dyDescent="0.25">
      <c r="B25">
        <v>43.4</v>
      </c>
      <c r="C25">
        <v>27.6</v>
      </c>
      <c r="D25">
        <v>26.3</v>
      </c>
      <c r="E25">
        <v>15.2</v>
      </c>
      <c r="F25">
        <v>29.2</v>
      </c>
      <c r="G25">
        <v>46.9</v>
      </c>
      <c r="H25">
        <v>42.8</v>
      </c>
      <c r="I25">
        <v>16.5</v>
      </c>
      <c r="J25">
        <v>50.9</v>
      </c>
      <c r="K25">
        <v>31.1</v>
      </c>
      <c r="L25">
        <v>10.8</v>
      </c>
      <c r="M25">
        <v>42.8</v>
      </c>
      <c r="N25">
        <v>62.6</v>
      </c>
      <c r="O25">
        <v>34.9</v>
      </c>
      <c r="P25">
        <v>43</v>
      </c>
      <c r="Q25">
        <v>13.2</v>
      </c>
      <c r="R25">
        <v>78.3</v>
      </c>
      <c r="S25">
        <v>27.6</v>
      </c>
      <c r="T25">
        <v>18.7</v>
      </c>
      <c r="U25">
        <v>51.4</v>
      </c>
      <c r="V25">
        <v>36.6</v>
      </c>
    </row>
    <row r="26" spans="1:22" x14ac:dyDescent="0.25">
      <c r="B26">
        <v>15.5</v>
      </c>
      <c r="C26">
        <v>18.899999999999999</v>
      </c>
      <c r="D26">
        <v>9.1999999999999993</v>
      </c>
      <c r="E26">
        <v>2.2000000000000002</v>
      </c>
      <c r="F26">
        <v>8.1</v>
      </c>
      <c r="G26">
        <v>16.5</v>
      </c>
      <c r="H26">
        <v>16.5</v>
      </c>
      <c r="I26">
        <v>6</v>
      </c>
      <c r="J26">
        <v>15.4</v>
      </c>
      <c r="K26">
        <v>11.6</v>
      </c>
      <c r="L26">
        <v>2.2000000000000002</v>
      </c>
      <c r="M26">
        <v>6.6</v>
      </c>
      <c r="N26">
        <v>39.799999999999997</v>
      </c>
      <c r="O26">
        <v>5.9</v>
      </c>
      <c r="P26">
        <v>15.4</v>
      </c>
      <c r="Q26">
        <v>7</v>
      </c>
      <c r="R26">
        <v>34</v>
      </c>
      <c r="S26">
        <v>8.4</v>
      </c>
      <c r="T26">
        <v>2.4</v>
      </c>
      <c r="U26">
        <v>22.1</v>
      </c>
      <c r="V26">
        <v>14.9</v>
      </c>
    </row>
    <row r="27" spans="1:22" x14ac:dyDescent="0.25">
      <c r="B27">
        <v>2.2000000000000002</v>
      </c>
      <c r="C27">
        <v>2.4</v>
      </c>
      <c r="D27">
        <v>0</v>
      </c>
      <c r="E27">
        <v>0</v>
      </c>
      <c r="F27">
        <v>4.5999999999999996</v>
      </c>
      <c r="G27">
        <v>0</v>
      </c>
      <c r="H27">
        <v>13</v>
      </c>
      <c r="I27">
        <v>0</v>
      </c>
      <c r="J27">
        <v>2.4</v>
      </c>
      <c r="K27">
        <v>0</v>
      </c>
      <c r="L27">
        <v>0</v>
      </c>
      <c r="M27">
        <v>2.4</v>
      </c>
      <c r="N27">
        <v>5.9</v>
      </c>
      <c r="O27">
        <v>2.4</v>
      </c>
      <c r="P27">
        <v>0</v>
      </c>
      <c r="Q27">
        <v>4.5999999999999996</v>
      </c>
      <c r="R27">
        <v>13</v>
      </c>
      <c r="S27">
        <v>0</v>
      </c>
      <c r="T27">
        <v>0</v>
      </c>
      <c r="U27">
        <v>2.4</v>
      </c>
      <c r="V27">
        <v>2.4</v>
      </c>
    </row>
    <row r="28" spans="1:22" x14ac:dyDescent="0.25">
      <c r="B28">
        <v>0</v>
      </c>
      <c r="C28">
        <v>0</v>
      </c>
      <c r="D28">
        <v>0</v>
      </c>
      <c r="E28">
        <v>0</v>
      </c>
      <c r="F28">
        <v>2.2000000000000002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2.4</v>
      </c>
      <c r="R28">
        <v>0</v>
      </c>
      <c r="S28">
        <v>0</v>
      </c>
      <c r="T28">
        <v>0</v>
      </c>
      <c r="U28">
        <v>2.4</v>
      </c>
      <c r="V28">
        <v>0</v>
      </c>
    </row>
    <row r="29" spans="1:22" x14ac:dyDescent="0.25">
      <c r="A29">
        <f>SUM(A21:A27)</f>
        <v>0</v>
      </c>
      <c r="B29">
        <f t="shared" ref="B29:V29" si="2">SUM(B21:B28)</f>
        <v>527.70000000000005</v>
      </c>
      <c r="C29">
        <f t="shared" si="2"/>
        <v>447.5</v>
      </c>
      <c r="D29">
        <f t="shared" si="2"/>
        <v>315.29999999999995</v>
      </c>
      <c r="E29">
        <f t="shared" si="2"/>
        <v>230</v>
      </c>
      <c r="F29">
        <f t="shared" si="2"/>
        <v>341.40000000000003</v>
      </c>
      <c r="G29">
        <f t="shared" si="2"/>
        <v>438.29999999999995</v>
      </c>
      <c r="H29">
        <f t="shared" si="2"/>
        <v>609.09999999999991</v>
      </c>
      <c r="I29">
        <f t="shared" si="2"/>
        <v>512.29999999999995</v>
      </c>
      <c r="J29">
        <f t="shared" si="2"/>
        <v>479.89999999999986</v>
      </c>
      <c r="K29">
        <f t="shared" si="2"/>
        <v>455.70000000000005</v>
      </c>
      <c r="L29">
        <f t="shared" si="2"/>
        <v>358.59999999999997</v>
      </c>
      <c r="M29">
        <f t="shared" si="2"/>
        <v>473.7</v>
      </c>
      <c r="N29">
        <f t="shared" si="2"/>
        <v>507.1</v>
      </c>
      <c r="O29">
        <f t="shared" si="2"/>
        <v>496.69999999999993</v>
      </c>
      <c r="P29">
        <f t="shared" si="2"/>
        <v>421.99999999999994</v>
      </c>
      <c r="Q29">
        <f t="shared" si="2"/>
        <v>374.5</v>
      </c>
      <c r="R29">
        <f t="shared" si="2"/>
        <v>590.4</v>
      </c>
      <c r="S29">
        <f t="shared" si="2"/>
        <v>399.20000000000005</v>
      </c>
      <c r="T29">
        <f t="shared" si="2"/>
        <v>408.5</v>
      </c>
      <c r="U29">
        <f t="shared" si="2"/>
        <v>550.5</v>
      </c>
      <c r="V29">
        <f t="shared" si="2"/>
        <v>460.3</v>
      </c>
    </row>
    <row r="33" spans="6:30" x14ac:dyDescent="0.25">
      <c r="L33" t="s">
        <v>215</v>
      </c>
    </row>
    <row r="34" spans="6:30" x14ac:dyDescent="0.25">
      <c r="F34" t="s">
        <v>221</v>
      </c>
      <c r="G34" t="s">
        <v>210</v>
      </c>
      <c r="H34" t="s">
        <v>211</v>
      </c>
      <c r="I34" t="s">
        <v>222</v>
      </c>
      <c r="M34">
        <v>151</v>
      </c>
      <c r="N34">
        <v>127.5</v>
      </c>
      <c r="O34">
        <v>123.4</v>
      </c>
      <c r="P34">
        <v>123.4</v>
      </c>
      <c r="Q34">
        <v>123.4</v>
      </c>
      <c r="R34">
        <v>123.4</v>
      </c>
      <c r="S34">
        <v>123.4</v>
      </c>
      <c r="T34">
        <v>133.19999999999999</v>
      </c>
      <c r="U34">
        <v>123.4</v>
      </c>
      <c r="V34">
        <v>123.4</v>
      </c>
    </row>
    <row r="35" spans="6:30" x14ac:dyDescent="0.25">
      <c r="F35">
        <f t="shared" ref="F35:F42" si="3">AVERAGE(B2:Y2)</f>
        <v>192.24285714285708</v>
      </c>
      <c r="G35">
        <f>AVERAGE(B12:Y12)</f>
        <v>184.76190476190473</v>
      </c>
      <c r="H35">
        <f>AVERAGE(B22:Y22)</f>
        <v>201.42857142857139</v>
      </c>
      <c r="I35">
        <f>AVERAGE(M34:V34)</f>
        <v>127.55</v>
      </c>
      <c r="M35">
        <v>116.3</v>
      </c>
      <c r="N35">
        <v>113.7</v>
      </c>
      <c r="O35">
        <v>76.3</v>
      </c>
      <c r="P35">
        <v>65.8</v>
      </c>
      <c r="Q35">
        <v>57.5</v>
      </c>
      <c r="R35">
        <v>72</v>
      </c>
      <c r="S35">
        <v>87.9</v>
      </c>
      <c r="T35">
        <v>45.8</v>
      </c>
      <c r="U35">
        <v>107.1</v>
      </c>
      <c r="V35">
        <v>86.6</v>
      </c>
    </row>
    <row r="36" spans="6:30" x14ac:dyDescent="0.25">
      <c r="F36">
        <f t="shared" si="3"/>
        <v>100.60000000000002</v>
      </c>
      <c r="G36">
        <f>AVERAGE(B13:Y13)</f>
        <v>103.11904761904762</v>
      </c>
      <c r="H36">
        <f t="shared" ref="H36:H42" si="4">AVERAGE(B23:Y23)</f>
        <v>118.10952380952382</v>
      </c>
      <c r="I36">
        <f t="shared" ref="I36:I41" si="5">AVERAGE(M35:V35)</f>
        <v>82.9</v>
      </c>
      <c r="M36">
        <v>78.58</v>
      </c>
      <c r="N36">
        <v>62.5</v>
      </c>
      <c r="O36">
        <v>24.7</v>
      </c>
      <c r="P36">
        <v>42.5</v>
      </c>
      <c r="Q36">
        <v>16.7</v>
      </c>
      <c r="R36">
        <v>39.9</v>
      </c>
      <c r="S36">
        <v>27.6</v>
      </c>
      <c r="T36">
        <v>15.1</v>
      </c>
      <c r="U36">
        <v>77.599999999999994</v>
      </c>
      <c r="V36">
        <v>45.1</v>
      </c>
    </row>
    <row r="37" spans="6:30" x14ac:dyDescent="0.25">
      <c r="F37">
        <f t="shared" si="3"/>
        <v>64.671428571428564</v>
      </c>
      <c r="G37">
        <f t="shared" ref="G37:G42" si="6">AVERAGE(B14:Y14)</f>
        <v>61.838095238095221</v>
      </c>
      <c r="H37">
        <f t="shared" si="4"/>
        <v>75.966666666666669</v>
      </c>
      <c r="I37">
        <f t="shared" si="5"/>
        <v>43.027999999999999</v>
      </c>
      <c r="M37">
        <v>10.5</v>
      </c>
      <c r="N37">
        <v>39.799999999999997</v>
      </c>
      <c r="O37">
        <v>4.8</v>
      </c>
      <c r="P37">
        <v>23.3</v>
      </c>
      <c r="Q37">
        <v>4.5999999999999996</v>
      </c>
      <c r="R37">
        <v>22.4</v>
      </c>
      <c r="S37">
        <v>18.899999999999999</v>
      </c>
      <c r="T37">
        <v>11.9</v>
      </c>
      <c r="U37">
        <v>43</v>
      </c>
      <c r="V37">
        <v>15.4</v>
      </c>
    </row>
    <row r="38" spans="6:30" x14ac:dyDescent="0.25">
      <c r="F38">
        <f t="shared" si="3"/>
        <v>25.614285714285714</v>
      </c>
      <c r="G38">
        <f t="shared" si="6"/>
        <v>25.409523809523805</v>
      </c>
      <c r="H38">
        <f t="shared" si="4"/>
        <v>35.704761904761909</v>
      </c>
      <c r="I38">
        <f t="shared" si="5"/>
        <v>19.46</v>
      </c>
      <c r="M38">
        <v>2.4</v>
      </c>
      <c r="N38">
        <v>16.5</v>
      </c>
      <c r="O38">
        <v>2.4</v>
      </c>
      <c r="P38">
        <v>2.4</v>
      </c>
      <c r="Q38">
        <v>2.4</v>
      </c>
      <c r="R38">
        <v>2.4</v>
      </c>
      <c r="S38">
        <v>2.4</v>
      </c>
      <c r="T38">
        <v>2.4</v>
      </c>
      <c r="U38">
        <v>15.7</v>
      </c>
      <c r="V38">
        <v>2.4</v>
      </c>
    </row>
    <row r="39" spans="6:30" x14ac:dyDescent="0.25">
      <c r="F39">
        <f t="shared" si="3"/>
        <v>12.138095238095241</v>
      </c>
      <c r="G39">
        <f t="shared" si="6"/>
        <v>10.600000000000003</v>
      </c>
      <c r="H39">
        <f t="shared" si="4"/>
        <v>13.266666666666667</v>
      </c>
      <c r="I39">
        <f t="shared" si="5"/>
        <v>5.1399999999999988</v>
      </c>
      <c r="M39">
        <v>0</v>
      </c>
      <c r="N39">
        <v>3.5</v>
      </c>
      <c r="O39">
        <v>0</v>
      </c>
      <c r="P39">
        <v>0</v>
      </c>
      <c r="Q39">
        <v>2.4</v>
      </c>
      <c r="R39">
        <v>0</v>
      </c>
      <c r="S39">
        <v>0</v>
      </c>
      <c r="T39">
        <v>0</v>
      </c>
      <c r="U39">
        <v>2.4</v>
      </c>
      <c r="V39">
        <v>0</v>
      </c>
    </row>
    <row r="40" spans="6:30" x14ac:dyDescent="0.25">
      <c r="F40">
        <f t="shared" si="3"/>
        <v>1.8476190476190475</v>
      </c>
      <c r="G40">
        <f t="shared" si="6"/>
        <v>1.2190476190476192</v>
      </c>
      <c r="H40">
        <f t="shared" si="4"/>
        <v>2.7476190476190476</v>
      </c>
      <c r="I40">
        <f t="shared" si="5"/>
        <v>0.83000000000000007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6:30" x14ac:dyDescent="0.25">
      <c r="F41">
        <f t="shared" si="3"/>
        <v>0.21904761904761902</v>
      </c>
      <c r="G41">
        <f t="shared" si="6"/>
        <v>0.21904761904761902</v>
      </c>
      <c r="H41">
        <f t="shared" si="4"/>
        <v>0.33333333333333331</v>
      </c>
      <c r="I41">
        <f t="shared" si="5"/>
        <v>0</v>
      </c>
      <c r="M41">
        <f t="shared" ref="M41:AD41" si="7">SUM(M34:M40)</f>
        <v>358.78</v>
      </c>
      <c r="N41">
        <f t="shared" si="7"/>
        <v>363.5</v>
      </c>
      <c r="O41">
        <f t="shared" si="7"/>
        <v>231.6</v>
      </c>
      <c r="P41">
        <f t="shared" si="7"/>
        <v>257.39999999999998</v>
      </c>
      <c r="Q41">
        <f t="shared" si="7"/>
        <v>207</v>
      </c>
      <c r="R41">
        <f t="shared" si="7"/>
        <v>260.09999999999997</v>
      </c>
      <c r="S41">
        <f t="shared" si="7"/>
        <v>260.2</v>
      </c>
      <c r="T41">
        <f t="shared" si="7"/>
        <v>208.4</v>
      </c>
      <c r="U41">
        <f t="shared" si="7"/>
        <v>369.2</v>
      </c>
      <c r="V41">
        <f t="shared" si="7"/>
        <v>272.89999999999998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0</v>
      </c>
      <c r="AD41">
        <f t="shared" si="7"/>
        <v>0</v>
      </c>
    </row>
    <row r="42" spans="6:30" x14ac:dyDescent="0.25">
      <c r="F42">
        <f t="shared" si="3"/>
        <v>397.33333333333331</v>
      </c>
      <c r="G42">
        <f t="shared" si="6"/>
        <v>387.16666666666669</v>
      </c>
      <c r="H42">
        <f t="shared" si="4"/>
        <v>447.55714285714271</v>
      </c>
      <c r="I42">
        <f>SUM(I35:I41)</f>
        <v>278.90799999999996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CB79-A94E-4848-8DCC-31F38FA0F6DB}">
  <dimension ref="A1:U40"/>
  <sheetViews>
    <sheetView topLeftCell="K1" zoomScaleNormal="100" workbookViewId="0">
      <selection activeCell="AI41" sqref="AI41"/>
    </sheetView>
  </sheetViews>
  <sheetFormatPr defaultRowHeight="15" x14ac:dyDescent="0.25"/>
  <cols>
    <col min="1" max="1" width="18.140625" bestFit="1" customWidth="1"/>
  </cols>
  <sheetData>
    <row r="1" spans="1:21" x14ac:dyDescent="0.25">
      <c r="A1" t="s">
        <v>25</v>
      </c>
    </row>
    <row r="2" spans="1:21" x14ac:dyDescent="0.25">
      <c r="B2">
        <v>123.4</v>
      </c>
      <c r="C2">
        <v>221.7</v>
      </c>
      <c r="D2">
        <v>174.1</v>
      </c>
      <c r="E2">
        <v>179.3</v>
      </c>
      <c r="F2">
        <v>181.7</v>
      </c>
      <c r="G2">
        <v>137.5</v>
      </c>
      <c r="H2">
        <v>231.7</v>
      </c>
      <c r="I2">
        <v>114.7</v>
      </c>
      <c r="J2">
        <v>181.7</v>
      </c>
      <c r="K2">
        <v>181.7</v>
      </c>
      <c r="L2">
        <v>179.3</v>
      </c>
      <c r="M2">
        <v>179.3</v>
      </c>
      <c r="N2">
        <v>179.3</v>
      </c>
      <c r="O2">
        <v>208.9</v>
      </c>
      <c r="P2">
        <v>127.5</v>
      </c>
      <c r="Q2">
        <v>162.9</v>
      </c>
      <c r="R2">
        <v>123.4</v>
      </c>
      <c r="S2">
        <v>181.7</v>
      </c>
      <c r="T2">
        <v>181.7</v>
      </c>
      <c r="U2">
        <v>114.7</v>
      </c>
    </row>
    <row r="3" spans="1:21" x14ac:dyDescent="0.25">
      <c r="B3">
        <v>67.2</v>
      </c>
      <c r="C3">
        <v>81</v>
      </c>
      <c r="D3">
        <v>104.7</v>
      </c>
      <c r="E3">
        <v>75.900000000000006</v>
      </c>
      <c r="F3">
        <v>76.7</v>
      </c>
      <c r="G3">
        <v>60.3</v>
      </c>
      <c r="H3">
        <v>127.1</v>
      </c>
      <c r="I3">
        <v>62</v>
      </c>
      <c r="J3">
        <v>99.1</v>
      </c>
      <c r="K3">
        <v>104.7</v>
      </c>
      <c r="L3">
        <v>43.9</v>
      </c>
      <c r="M3">
        <v>86.8</v>
      </c>
      <c r="N3">
        <v>86.8</v>
      </c>
      <c r="O3">
        <v>92.4</v>
      </c>
      <c r="P3">
        <v>40.1</v>
      </c>
      <c r="Q3">
        <v>41.7</v>
      </c>
      <c r="R3">
        <v>79.099999999999994</v>
      </c>
      <c r="S3">
        <v>37</v>
      </c>
      <c r="T3">
        <v>63.6</v>
      </c>
      <c r="U3">
        <v>63.4</v>
      </c>
    </row>
    <row r="4" spans="1:21" x14ac:dyDescent="0.25">
      <c r="B4">
        <v>43.7</v>
      </c>
      <c r="C4">
        <v>51.7</v>
      </c>
      <c r="D4">
        <v>60.7</v>
      </c>
      <c r="E4">
        <v>41.4</v>
      </c>
      <c r="F4">
        <v>31.5</v>
      </c>
      <c r="G4">
        <v>20.7</v>
      </c>
      <c r="H4">
        <v>63.1</v>
      </c>
      <c r="I4">
        <v>45.8</v>
      </c>
      <c r="J4">
        <v>51.8</v>
      </c>
      <c r="K4">
        <v>56.8</v>
      </c>
      <c r="L4">
        <v>22.2</v>
      </c>
      <c r="M4">
        <v>68</v>
      </c>
      <c r="N4">
        <v>73.900000000000006</v>
      </c>
      <c r="O4">
        <v>46</v>
      </c>
      <c r="P4">
        <v>18.7</v>
      </c>
      <c r="Q4">
        <v>22.2</v>
      </c>
      <c r="R4">
        <v>34.9</v>
      </c>
      <c r="S4">
        <v>25.1</v>
      </c>
      <c r="T4">
        <v>18.7</v>
      </c>
      <c r="U4">
        <v>25.2</v>
      </c>
    </row>
    <row r="5" spans="1:21" x14ac:dyDescent="0.25">
      <c r="B5">
        <v>16.7</v>
      </c>
      <c r="C5">
        <v>16.2</v>
      </c>
      <c r="D5">
        <v>22.2</v>
      </c>
      <c r="E5">
        <v>19</v>
      </c>
      <c r="F5">
        <v>21.1</v>
      </c>
      <c r="G5">
        <v>2.4</v>
      </c>
      <c r="H5">
        <v>27</v>
      </c>
      <c r="I5">
        <v>28.3</v>
      </c>
      <c r="J5">
        <v>22.4</v>
      </c>
      <c r="K5">
        <v>9.5</v>
      </c>
      <c r="L5">
        <v>8.1999999999999993</v>
      </c>
      <c r="M5">
        <v>20</v>
      </c>
      <c r="N5">
        <v>20.3</v>
      </c>
      <c r="O5">
        <v>5.9</v>
      </c>
      <c r="P5">
        <v>5.7</v>
      </c>
      <c r="Q5">
        <v>10.5</v>
      </c>
      <c r="R5">
        <v>12.7</v>
      </c>
      <c r="S5">
        <v>11</v>
      </c>
      <c r="T5">
        <v>8.1999999999999993</v>
      </c>
      <c r="U5">
        <v>9.1999999999999993</v>
      </c>
    </row>
    <row r="6" spans="1:21" x14ac:dyDescent="0.25">
      <c r="B6">
        <v>2.4</v>
      </c>
      <c r="C6">
        <v>0</v>
      </c>
      <c r="D6">
        <v>8.1</v>
      </c>
      <c r="E6">
        <v>7</v>
      </c>
      <c r="F6">
        <v>8.4</v>
      </c>
      <c r="G6">
        <v>0</v>
      </c>
      <c r="H6">
        <v>9.4</v>
      </c>
      <c r="I6">
        <v>8.4</v>
      </c>
      <c r="J6">
        <v>11.9</v>
      </c>
      <c r="K6">
        <v>2.4</v>
      </c>
      <c r="L6">
        <v>4.5999999999999996</v>
      </c>
      <c r="M6">
        <v>3.5</v>
      </c>
      <c r="N6">
        <v>9.6999999999999993</v>
      </c>
      <c r="O6">
        <v>0</v>
      </c>
      <c r="P6">
        <v>0</v>
      </c>
      <c r="Q6">
        <v>0</v>
      </c>
      <c r="R6">
        <v>5.9</v>
      </c>
      <c r="S6">
        <v>2.4</v>
      </c>
      <c r="T6">
        <v>2.4</v>
      </c>
      <c r="U6">
        <v>0</v>
      </c>
    </row>
    <row r="7" spans="1:21" x14ac:dyDescent="0.25">
      <c r="B7">
        <v>0</v>
      </c>
      <c r="C7">
        <v>0</v>
      </c>
      <c r="D7">
        <v>5.9</v>
      </c>
      <c r="E7">
        <v>0</v>
      </c>
      <c r="F7">
        <v>6</v>
      </c>
      <c r="G7">
        <v>0</v>
      </c>
      <c r="H7">
        <v>3.5</v>
      </c>
      <c r="I7">
        <v>2.2000000000000002</v>
      </c>
      <c r="J7">
        <v>3.5</v>
      </c>
      <c r="K7">
        <v>0</v>
      </c>
      <c r="L7">
        <v>2.4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2.4</v>
      </c>
      <c r="T7">
        <v>0</v>
      </c>
      <c r="U7">
        <v>0</v>
      </c>
    </row>
    <row r="8" spans="1:21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f>SUM(A2:A8)</f>
        <v>0</v>
      </c>
      <c r="B9">
        <f t="shared" ref="B9:U9" si="0">SUM(B2:B8)</f>
        <v>253.4</v>
      </c>
      <c r="C9">
        <f t="shared" si="0"/>
        <v>370.59999999999997</v>
      </c>
      <c r="D9">
        <f t="shared" si="0"/>
        <v>375.7</v>
      </c>
      <c r="E9">
        <f t="shared" si="0"/>
        <v>322.60000000000002</v>
      </c>
      <c r="F9">
        <f t="shared" si="0"/>
        <v>325.39999999999998</v>
      </c>
      <c r="G9">
        <f t="shared" si="0"/>
        <v>220.9</v>
      </c>
      <c r="H9">
        <f t="shared" si="0"/>
        <v>461.79999999999995</v>
      </c>
      <c r="I9">
        <f t="shared" si="0"/>
        <v>261.39999999999998</v>
      </c>
      <c r="J9">
        <f t="shared" si="0"/>
        <v>370.39999999999992</v>
      </c>
      <c r="K9">
        <f t="shared" si="0"/>
        <v>355.09999999999997</v>
      </c>
      <c r="L9">
        <f t="shared" si="0"/>
        <v>260.59999999999997</v>
      </c>
      <c r="M9">
        <f t="shared" si="0"/>
        <v>357.6</v>
      </c>
      <c r="N9">
        <f t="shared" si="0"/>
        <v>370</v>
      </c>
      <c r="O9">
        <f t="shared" si="0"/>
        <v>353.2</v>
      </c>
      <c r="P9">
        <f t="shared" si="0"/>
        <v>191.99999999999997</v>
      </c>
      <c r="Q9">
        <f t="shared" si="0"/>
        <v>237.3</v>
      </c>
      <c r="R9">
        <f t="shared" si="0"/>
        <v>256</v>
      </c>
      <c r="S9">
        <f t="shared" si="0"/>
        <v>259.59999999999997</v>
      </c>
      <c r="T9">
        <f t="shared" si="0"/>
        <v>274.59999999999997</v>
      </c>
      <c r="U9">
        <f t="shared" si="0"/>
        <v>212.49999999999997</v>
      </c>
    </row>
    <row r="11" spans="1:21" x14ac:dyDescent="0.25">
      <c r="A11" t="s">
        <v>210</v>
      </c>
    </row>
    <row r="12" spans="1:21" x14ac:dyDescent="0.25">
      <c r="B12">
        <v>123.4</v>
      </c>
      <c r="C12">
        <v>181.7</v>
      </c>
      <c r="D12">
        <v>174.1</v>
      </c>
      <c r="E12">
        <v>179.3</v>
      </c>
      <c r="F12">
        <v>181.7</v>
      </c>
      <c r="G12">
        <v>137.5</v>
      </c>
      <c r="H12">
        <v>181.7</v>
      </c>
      <c r="I12">
        <v>114.7</v>
      </c>
      <c r="J12">
        <v>181.7</v>
      </c>
      <c r="K12">
        <v>181.7</v>
      </c>
      <c r="L12">
        <v>179.3</v>
      </c>
      <c r="M12">
        <v>181.7</v>
      </c>
      <c r="N12">
        <v>181.7</v>
      </c>
      <c r="O12">
        <v>123.4</v>
      </c>
      <c r="P12">
        <v>193.4</v>
      </c>
      <c r="Q12">
        <v>162.9</v>
      </c>
      <c r="R12">
        <v>181.7</v>
      </c>
      <c r="S12">
        <v>203.4</v>
      </c>
      <c r="T12">
        <v>181.7</v>
      </c>
      <c r="U12">
        <v>203.4</v>
      </c>
    </row>
    <row r="13" spans="1:21" x14ac:dyDescent="0.25">
      <c r="B13">
        <v>93.5</v>
      </c>
      <c r="C13">
        <v>148</v>
      </c>
      <c r="D13">
        <v>104.7</v>
      </c>
      <c r="E13">
        <v>75.900000000000006</v>
      </c>
      <c r="F13">
        <v>76.7</v>
      </c>
      <c r="G13">
        <v>70.3</v>
      </c>
      <c r="H13">
        <v>82</v>
      </c>
      <c r="I13">
        <v>62</v>
      </c>
      <c r="J13">
        <v>99.1</v>
      </c>
      <c r="K13">
        <v>104.7</v>
      </c>
      <c r="L13">
        <v>69.5</v>
      </c>
      <c r="M13">
        <v>112.3</v>
      </c>
      <c r="N13">
        <v>109.6</v>
      </c>
      <c r="O13">
        <v>114.7</v>
      </c>
      <c r="P13">
        <v>53.4</v>
      </c>
      <c r="Q13">
        <v>41.7</v>
      </c>
      <c r="R13">
        <v>104.7</v>
      </c>
      <c r="S13">
        <v>123.4</v>
      </c>
      <c r="T13">
        <v>114.7</v>
      </c>
      <c r="U13">
        <v>81</v>
      </c>
    </row>
    <row r="14" spans="1:21" x14ac:dyDescent="0.25">
      <c r="B14">
        <v>43.7</v>
      </c>
      <c r="C14">
        <v>51.7</v>
      </c>
      <c r="D14">
        <v>54.5</v>
      </c>
      <c r="E14">
        <v>41.4</v>
      </c>
      <c r="F14">
        <v>31.5</v>
      </c>
      <c r="G14">
        <v>30</v>
      </c>
      <c r="H14">
        <v>48.7</v>
      </c>
      <c r="I14">
        <v>45.8</v>
      </c>
      <c r="J14">
        <v>51.8</v>
      </c>
      <c r="K14">
        <v>56.8</v>
      </c>
      <c r="L14">
        <v>27.7</v>
      </c>
      <c r="M14">
        <v>64.2</v>
      </c>
      <c r="N14">
        <v>72.2</v>
      </c>
      <c r="O14">
        <v>36.700000000000003</v>
      </c>
      <c r="P14">
        <v>27.4</v>
      </c>
      <c r="Q14">
        <v>22.2</v>
      </c>
      <c r="R14">
        <v>52.5</v>
      </c>
      <c r="S14">
        <v>33.799999999999997</v>
      </c>
      <c r="T14">
        <v>24.6</v>
      </c>
      <c r="U14">
        <v>48.5</v>
      </c>
    </row>
    <row r="15" spans="1:21" x14ac:dyDescent="0.25">
      <c r="B15">
        <v>16.7</v>
      </c>
      <c r="C15">
        <v>16.2</v>
      </c>
      <c r="D15">
        <v>42</v>
      </c>
      <c r="E15">
        <v>19</v>
      </c>
      <c r="F15">
        <v>20.100000000000001</v>
      </c>
      <c r="G15">
        <v>5.5</v>
      </c>
      <c r="H15">
        <v>16</v>
      </c>
      <c r="I15">
        <v>28.3</v>
      </c>
      <c r="J15">
        <v>22.4</v>
      </c>
      <c r="K15">
        <v>9.5</v>
      </c>
      <c r="L15">
        <v>8.1999999999999993</v>
      </c>
      <c r="M15">
        <v>23.2</v>
      </c>
      <c r="N15">
        <v>49.4</v>
      </c>
      <c r="O15">
        <v>2.4</v>
      </c>
      <c r="P15">
        <v>8.1999999999999993</v>
      </c>
      <c r="Q15">
        <v>19</v>
      </c>
      <c r="R15">
        <v>23.2</v>
      </c>
      <c r="S15">
        <v>14.6</v>
      </c>
      <c r="T15">
        <v>8.1999999999999993</v>
      </c>
      <c r="U15">
        <v>13</v>
      </c>
    </row>
    <row r="16" spans="1:21" x14ac:dyDescent="0.25">
      <c r="B16">
        <v>6</v>
      </c>
      <c r="C16">
        <v>0</v>
      </c>
      <c r="D16">
        <v>4.5999999999999996</v>
      </c>
      <c r="E16">
        <v>7</v>
      </c>
      <c r="F16">
        <v>7.4</v>
      </c>
      <c r="G16">
        <v>0</v>
      </c>
      <c r="H16">
        <v>3.5</v>
      </c>
      <c r="I16">
        <v>8.4</v>
      </c>
      <c r="J16">
        <v>11.9</v>
      </c>
      <c r="K16">
        <v>2.4</v>
      </c>
      <c r="L16">
        <v>4.5999999999999996</v>
      </c>
      <c r="M16">
        <v>3.5</v>
      </c>
      <c r="N16">
        <v>9.6999999999999993</v>
      </c>
      <c r="O16">
        <v>0</v>
      </c>
      <c r="P16">
        <v>0</v>
      </c>
      <c r="Q16">
        <v>0</v>
      </c>
      <c r="R16">
        <v>5.9</v>
      </c>
      <c r="S16">
        <v>2.4</v>
      </c>
      <c r="T16">
        <v>2.4</v>
      </c>
      <c r="U16">
        <v>2.4</v>
      </c>
    </row>
    <row r="17" spans="1:21" x14ac:dyDescent="0.25">
      <c r="B17">
        <v>0</v>
      </c>
      <c r="C17">
        <v>0</v>
      </c>
      <c r="D17">
        <v>0</v>
      </c>
      <c r="E17">
        <v>0</v>
      </c>
      <c r="F17">
        <v>6</v>
      </c>
      <c r="G17">
        <v>0</v>
      </c>
      <c r="H17">
        <v>0</v>
      </c>
      <c r="I17">
        <v>2.2000000000000002</v>
      </c>
      <c r="J17">
        <v>3.5</v>
      </c>
      <c r="K17">
        <v>0</v>
      </c>
      <c r="L17">
        <v>2.4</v>
      </c>
      <c r="M17">
        <v>0</v>
      </c>
      <c r="N17">
        <v>3.5</v>
      </c>
      <c r="O17">
        <v>0</v>
      </c>
      <c r="P17">
        <v>0</v>
      </c>
      <c r="Q17">
        <v>0</v>
      </c>
      <c r="R17">
        <v>0</v>
      </c>
      <c r="S17">
        <v>2.4</v>
      </c>
      <c r="T17">
        <v>0</v>
      </c>
      <c r="U17">
        <v>0</v>
      </c>
    </row>
    <row r="18" spans="1:21" x14ac:dyDescent="0.25">
      <c r="B18">
        <v>0</v>
      </c>
      <c r="C18">
        <v>0</v>
      </c>
      <c r="D18">
        <v>0</v>
      </c>
      <c r="E18">
        <v>0</v>
      </c>
      <c r="F18">
        <v>2.4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f>SUM(A11:A17)</f>
        <v>0</v>
      </c>
      <c r="B19">
        <f t="shared" ref="B19:G19" si="1">SUM(B11:B18)</f>
        <v>283.3</v>
      </c>
      <c r="C19">
        <f t="shared" si="1"/>
        <v>397.59999999999997</v>
      </c>
      <c r="D19">
        <f t="shared" si="1"/>
        <v>379.90000000000003</v>
      </c>
      <c r="E19">
        <f t="shared" si="1"/>
        <v>322.60000000000002</v>
      </c>
      <c r="F19">
        <f t="shared" si="1"/>
        <v>325.79999999999995</v>
      </c>
      <c r="G19">
        <f t="shared" si="1"/>
        <v>243.3</v>
      </c>
      <c r="H19">
        <f t="shared" ref="H19:U19" si="2">SUM(H11:H18)</f>
        <v>331.9</v>
      </c>
      <c r="I19">
        <f t="shared" si="2"/>
        <v>261.39999999999998</v>
      </c>
      <c r="J19">
        <f t="shared" si="2"/>
        <v>370.39999999999992</v>
      </c>
      <c r="K19">
        <f t="shared" si="2"/>
        <v>355.09999999999997</v>
      </c>
      <c r="L19">
        <f t="shared" si="2"/>
        <v>291.7</v>
      </c>
      <c r="M19">
        <f t="shared" si="2"/>
        <v>384.9</v>
      </c>
      <c r="N19">
        <f t="shared" si="2"/>
        <v>426.09999999999991</v>
      </c>
      <c r="O19">
        <f t="shared" si="2"/>
        <v>277.2</v>
      </c>
      <c r="P19">
        <f t="shared" si="2"/>
        <v>282.39999999999998</v>
      </c>
      <c r="Q19">
        <f t="shared" si="2"/>
        <v>245.8</v>
      </c>
      <c r="R19">
        <f t="shared" si="2"/>
        <v>367.99999999999994</v>
      </c>
      <c r="S19">
        <f t="shared" si="2"/>
        <v>380</v>
      </c>
      <c r="T19">
        <f t="shared" si="2"/>
        <v>331.59999999999997</v>
      </c>
      <c r="U19">
        <f t="shared" si="2"/>
        <v>348.29999999999995</v>
      </c>
    </row>
    <row r="21" spans="1:21" x14ac:dyDescent="0.25">
      <c r="A21" t="s">
        <v>211</v>
      </c>
    </row>
    <row r="22" spans="1:21" x14ac:dyDescent="0.25">
      <c r="B22">
        <v>123.4</v>
      </c>
      <c r="C22">
        <v>231.7</v>
      </c>
      <c r="D22">
        <v>174.1</v>
      </c>
      <c r="E22">
        <v>179.3</v>
      </c>
      <c r="F22">
        <v>181.7</v>
      </c>
      <c r="G22">
        <v>137.5</v>
      </c>
      <c r="H22">
        <v>231.7</v>
      </c>
      <c r="I22">
        <v>114.7</v>
      </c>
      <c r="J22">
        <v>181.7</v>
      </c>
      <c r="K22">
        <v>211.7</v>
      </c>
      <c r="L22">
        <v>179.3</v>
      </c>
      <c r="M22">
        <v>181.7</v>
      </c>
      <c r="N22">
        <v>211.7</v>
      </c>
      <c r="O22">
        <v>231.7</v>
      </c>
      <c r="P22">
        <v>193.4</v>
      </c>
      <c r="Q22">
        <v>192.9</v>
      </c>
      <c r="R22">
        <v>181.7</v>
      </c>
      <c r="S22">
        <v>203.4</v>
      </c>
      <c r="T22">
        <v>181.7</v>
      </c>
      <c r="U22">
        <v>233.4</v>
      </c>
    </row>
    <row r="23" spans="1:21" x14ac:dyDescent="0.25">
      <c r="B23">
        <v>82.1</v>
      </c>
      <c r="C23">
        <v>127.5</v>
      </c>
      <c r="D23">
        <v>104.7</v>
      </c>
      <c r="E23">
        <v>75.900000000000006</v>
      </c>
      <c r="F23">
        <v>76.7</v>
      </c>
      <c r="G23">
        <v>75.099999999999994</v>
      </c>
      <c r="H23">
        <v>127.5</v>
      </c>
      <c r="I23">
        <v>72.8</v>
      </c>
      <c r="J23">
        <v>99.1</v>
      </c>
      <c r="K23">
        <v>127.5</v>
      </c>
      <c r="L23">
        <v>70.2</v>
      </c>
      <c r="M23">
        <v>112.3</v>
      </c>
      <c r="N23">
        <v>135.1</v>
      </c>
      <c r="O23">
        <v>114.7</v>
      </c>
      <c r="P23">
        <v>83.6</v>
      </c>
      <c r="Q23">
        <v>71.7</v>
      </c>
      <c r="R23">
        <v>104.7</v>
      </c>
      <c r="S23">
        <v>123.4</v>
      </c>
      <c r="T23">
        <v>123.4</v>
      </c>
      <c r="U23">
        <v>111</v>
      </c>
    </row>
    <row r="24" spans="1:21" x14ac:dyDescent="0.25">
      <c r="B24">
        <v>58.5</v>
      </c>
      <c r="C24">
        <v>74.8</v>
      </c>
      <c r="D24">
        <v>63.2</v>
      </c>
      <c r="E24">
        <v>41.4</v>
      </c>
      <c r="F24">
        <v>45.2</v>
      </c>
      <c r="G24">
        <v>38.4</v>
      </c>
      <c r="H24">
        <v>85.5</v>
      </c>
      <c r="I24">
        <v>49.5</v>
      </c>
      <c r="J24">
        <v>51.8</v>
      </c>
      <c r="K24">
        <v>86.6</v>
      </c>
      <c r="L24">
        <v>29.7</v>
      </c>
      <c r="M24">
        <v>64.2</v>
      </c>
      <c r="N24">
        <v>96.7</v>
      </c>
      <c r="O24">
        <v>57.1</v>
      </c>
      <c r="P24">
        <v>27.4</v>
      </c>
      <c r="Q24">
        <v>32.700000000000003</v>
      </c>
      <c r="R24">
        <v>52.5</v>
      </c>
      <c r="S24">
        <v>37</v>
      </c>
      <c r="T24">
        <v>21.1</v>
      </c>
      <c r="U24">
        <v>48.5</v>
      </c>
    </row>
    <row r="25" spans="1:21" x14ac:dyDescent="0.25">
      <c r="B25">
        <v>26.2</v>
      </c>
      <c r="C25">
        <v>40.6</v>
      </c>
      <c r="D25">
        <v>42</v>
      </c>
      <c r="E25">
        <v>29.5</v>
      </c>
      <c r="F25">
        <v>24.3</v>
      </c>
      <c r="G25">
        <v>2.4</v>
      </c>
      <c r="H25">
        <v>34.4</v>
      </c>
      <c r="I25">
        <v>30.3</v>
      </c>
      <c r="J25">
        <v>34.299999999999997</v>
      </c>
      <c r="K25">
        <v>35.9</v>
      </c>
      <c r="L25">
        <v>11.4</v>
      </c>
      <c r="M25">
        <v>31.9</v>
      </c>
      <c r="N25">
        <v>66.3</v>
      </c>
      <c r="O25">
        <v>16.5</v>
      </c>
      <c r="P25">
        <v>18.7</v>
      </c>
      <c r="Q25">
        <v>22.2</v>
      </c>
      <c r="R25">
        <v>23.2</v>
      </c>
      <c r="S25">
        <v>30.8</v>
      </c>
      <c r="T25">
        <v>8.1999999999999993</v>
      </c>
      <c r="U25">
        <v>36.299999999999997</v>
      </c>
    </row>
    <row r="26" spans="1:21" x14ac:dyDescent="0.25">
      <c r="B26">
        <v>9.5</v>
      </c>
      <c r="C26">
        <v>16.2</v>
      </c>
      <c r="D26">
        <v>18.7</v>
      </c>
      <c r="E26">
        <v>9.5</v>
      </c>
      <c r="F26">
        <v>4.5999999999999996</v>
      </c>
      <c r="G26">
        <v>0</v>
      </c>
      <c r="H26">
        <v>9.4</v>
      </c>
      <c r="I26">
        <v>8.4</v>
      </c>
      <c r="J26">
        <v>16.5</v>
      </c>
      <c r="K26">
        <v>15</v>
      </c>
      <c r="L26">
        <v>4.5999999999999996</v>
      </c>
      <c r="M26">
        <v>12.7</v>
      </c>
      <c r="N26">
        <v>20.3</v>
      </c>
      <c r="O26">
        <v>2.4</v>
      </c>
      <c r="P26">
        <v>2.2000000000000002</v>
      </c>
      <c r="Q26">
        <v>10.5</v>
      </c>
      <c r="R26">
        <v>5.9</v>
      </c>
      <c r="S26">
        <v>8.4</v>
      </c>
      <c r="T26">
        <v>2.4</v>
      </c>
      <c r="U26">
        <v>13</v>
      </c>
    </row>
    <row r="27" spans="1:21" x14ac:dyDescent="0.25">
      <c r="B27">
        <v>2.4</v>
      </c>
      <c r="C27">
        <v>0</v>
      </c>
      <c r="D27">
        <v>2.2000000000000002</v>
      </c>
      <c r="E27">
        <v>2.4</v>
      </c>
      <c r="F27">
        <v>2.4</v>
      </c>
      <c r="G27">
        <v>0</v>
      </c>
      <c r="H27">
        <v>2.4</v>
      </c>
      <c r="I27">
        <v>2.2000000000000002</v>
      </c>
      <c r="J27">
        <v>5.9</v>
      </c>
      <c r="K27">
        <v>6</v>
      </c>
      <c r="L27">
        <v>2.2000000000000002</v>
      </c>
      <c r="M27">
        <v>0</v>
      </c>
      <c r="N27">
        <v>9.6999999999999993</v>
      </c>
      <c r="O27">
        <v>0</v>
      </c>
      <c r="P27">
        <v>0</v>
      </c>
      <c r="Q27">
        <v>0</v>
      </c>
      <c r="R27">
        <v>2.4</v>
      </c>
      <c r="S27">
        <v>0</v>
      </c>
      <c r="T27">
        <v>0</v>
      </c>
      <c r="U27">
        <v>0</v>
      </c>
    </row>
    <row r="28" spans="1:21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f>SUM(A21:A27)</f>
        <v>0</v>
      </c>
      <c r="B29">
        <f t="shared" ref="B29:G29" si="3">SUM(B21:B28)</f>
        <v>302.09999999999997</v>
      </c>
      <c r="C29">
        <f t="shared" si="3"/>
        <v>490.8</v>
      </c>
      <c r="D29">
        <f t="shared" si="3"/>
        <v>404.9</v>
      </c>
      <c r="E29">
        <f t="shared" si="3"/>
        <v>338</v>
      </c>
      <c r="F29">
        <f t="shared" si="3"/>
        <v>334.9</v>
      </c>
      <c r="G29">
        <f t="shared" si="3"/>
        <v>253.4</v>
      </c>
      <c r="H29">
        <f t="shared" ref="H29:U29" si="4">SUM(H21:H28)</f>
        <v>490.89999999999992</v>
      </c>
      <c r="I29">
        <f t="shared" si="4"/>
        <v>277.89999999999998</v>
      </c>
      <c r="J29">
        <f t="shared" si="4"/>
        <v>389.29999999999995</v>
      </c>
      <c r="K29">
        <f t="shared" si="4"/>
        <v>482.69999999999993</v>
      </c>
      <c r="L29">
        <f t="shared" si="4"/>
        <v>297.39999999999998</v>
      </c>
      <c r="M29">
        <f t="shared" si="4"/>
        <v>402.79999999999995</v>
      </c>
      <c r="N29">
        <f t="shared" si="4"/>
        <v>539.79999999999995</v>
      </c>
      <c r="O29">
        <f t="shared" si="4"/>
        <v>422.4</v>
      </c>
      <c r="P29">
        <f t="shared" si="4"/>
        <v>325.29999999999995</v>
      </c>
      <c r="Q29">
        <f t="shared" si="4"/>
        <v>330</v>
      </c>
      <c r="R29">
        <f t="shared" si="4"/>
        <v>370.39999999999992</v>
      </c>
      <c r="S29">
        <f t="shared" si="4"/>
        <v>403</v>
      </c>
      <c r="T29">
        <f t="shared" si="4"/>
        <v>336.8</v>
      </c>
      <c r="U29">
        <f t="shared" si="4"/>
        <v>442.2</v>
      </c>
    </row>
    <row r="31" spans="1:21" x14ac:dyDescent="0.25">
      <c r="K31" t="s">
        <v>216</v>
      </c>
    </row>
    <row r="32" spans="1:21" x14ac:dyDescent="0.25">
      <c r="G32" t="s">
        <v>217</v>
      </c>
      <c r="H32" t="s">
        <v>218</v>
      </c>
      <c r="I32" t="s">
        <v>220</v>
      </c>
      <c r="J32" t="s">
        <v>219</v>
      </c>
      <c r="L32">
        <v>96.7</v>
      </c>
      <c r="M32">
        <v>123.4</v>
      </c>
      <c r="N32">
        <v>133.4</v>
      </c>
      <c r="O32">
        <v>123.4</v>
      </c>
      <c r="P32">
        <v>40.1</v>
      </c>
      <c r="Q32">
        <v>123.4</v>
      </c>
      <c r="R32">
        <v>123.4</v>
      </c>
      <c r="S32">
        <v>123.4</v>
      </c>
      <c r="T32">
        <v>123.4</v>
      </c>
      <c r="U32">
        <v>63.4</v>
      </c>
    </row>
    <row r="33" spans="7:21" x14ac:dyDescent="0.25">
      <c r="G33">
        <f>AVERAGE(B2:U2)</f>
        <v>168.31</v>
      </c>
      <c r="H33">
        <f>AVERAGE(B12:U12)</f>
        <v>171.50500000000002</v>
      </c>
      <c r="I33">
        <f>AVERAGE(B22:U22)</f>
        <v>187.92</v>
      </c>
      <c r="J33">
        <f>AVERAGE(L32:U32)</f>
        <v>107.4</v>
      </c>
      <c r="L33">
        <v>34.700000000000003</v>
      </c>
      <c r="M33">
        <v>68</v>
      </c>
      <c r="N33">
        <v>73.900000000000006</v>
      </c>
      <c r="O33">
        <v>38.700000000000003</v>
      </c>
      <c r="P33">
        <v>18.7</v>
      </c>
      <c r="Q33">
        <v>40.6</v>
      </c>
      <c r="R33">
        <v>34.9</v>
      </c>
      <c r="S33">
        <v>30.8</v>
      </c>
      <c r="T33">
        <v>18.7</v>
      </c>
      <c r="U33">
        <v>39.799999999999997</v>
      </c>
    </row>
    <row r="34" spans="7:21" x14ac:dyDescent="0.25">
      <c r="G34">
        <f t="shared" ref="G34:G39" si="5">AVERAGE(B3:U3)</f>
        <v>74.674999999999997</v>
      </c>
      <c r="H34">
        <f t="shared" ref="H34:H39" si="6">AVERAGE(B13:U13)</f>
        <v>92.095000000000013</v>
      </c>
      <c r="I34">
        <f t="shared" ref="I34:I39" si="7">AVERAGE(B23:U23)</f>
        <v>100.95</v>
      </c>
      <c r="J34">
        <f t="shared" ref="J34:J40" si="8">AVERAGE(L33:U33)</f>
        <v>39.880000000000003</v>
      </c>
      <c r="L34">
        <v>13</v>
      </c>
      <c r="M34">
        <v>23.2</v>
      </c>
      <c r="N34">
        <v>32.5</v>
      </c>
      <c r="O34">
        <v>2.4</v>
      </c>
      <c r="P34">
        <v>6</v>
      </c>
      <c r="Q34">
        <v>15.1</v>
      </c>
      <c r="R34">
        <v>20</v>
      </c>
      <c r="S34">
        <v>15.7</v>
      </c>
      <c r="T34">
        <v>8.1999999999999993</v>
      </c>
      <c r="U34">
        <v>16.5</v>
      </c>
    </row>
    <row r="35" spans="7:21" x14ac:dyDescent="0.25">
      <c r="G35">
        <f t="shared" si="5"/>
        <v>41.105000000000011</v>
      </c>
      <c r="H35">
        <f t="shared" si="6"/>
        <v>43.285000000000011</v>
      </c>
      <c r="I35">
        <f t="shared" si="7"/>
        <v>53.090000000000011</v>
      </c>
      <c r="J35">
        <f t="shared" si="8"/>
        <v>15.26</v>
      </c>
      <c r="L35">
        <v>6</v>
      </c>
      <c r="M35">
        <v>9.5</v>
      </c>
      <c r="N35">
        <v>9.6999999999999993</v>
      </c>
      <c r="O35">
        <v>0</v>
      </c>
      <c r="P35">
        <v>0</v>
      </c>
      <c r="Q35">
        <v>9.5</v>
      </c>
      <c r="R35">
        <v>5.9</v>
      </c>
      <c r="S35">
        <v>2.4</v>
      </c>
      <c r="T35">
        <v>0</v>
      </c>
      <c r="U35">
        <v>2.4</v>
      </c>
    </row>
    <row r="36" spans="7:21" x14ac:dyDescent="0.25">
      <c r="G36">
        <f t="shared" si="5"/>
        <v>14.824999999999999</v>
      </c>
      <c r="H36">
        <f t="shared" si="6"/>
        <v>18.254999999999999</v>
      </c>
      <c r="I36">
        <f t="shared" si="7"/>
        <v>28.27</v>
      </c>
      <c r="J36">
        <f t="shared" si="8"/>
        <v>4.54</v>
      </c>
      <c r="L36">
        <v>2.4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7:21" x14ac:dyDescent="0.25">
      <c r="G37">
        <f t="shared" si="5"/>
        <v>4.3250000000000011</v>
      </c>
      <c r="H37">
        <f t="shared" si="6"/>
        <v>4.1050000000000013</v>
      </c>
      <c r="I37">
        <f t="shared" si="7"/>
        <v>9.5100000000000016</v>
      </c>
      <c r="J37">
        <f t="shared" si="8"/>
        <v>0.24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7:21" x14ac:dyDescent="0.25">
      <c r="G38">
        <f t="shared" si="5"/>
        <v>1.2949999999999999</v>
      </c>
      <c r="H38">
        <f t="shared" si="6"/>
        <v>1</v>
      </c>
      <c r="I38">
        <f t="shared" si="7"/>
        <v>2.0099999999999998</v>
      </c>
      <c r="J38">
        <f t="shared" si="8"/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7:21" x14ac:dyDescent="0.25">
      <c r="G39">
        <f t="shared" si="5"/>
        <v>0</v>
      </c>
      <c r="H39">
        <f t="shared" si="6"/>
        <v>0.12</v>
      </c>
      <c r="I39">
        <f t="shared" si="7"/>
        <v>0</v>
      </c>
      <c r="J39">
        <f t="shared" si="8"/>
        <v>0</v>
      </c>
      <c r="L39">
        <f>SUM(L32:L38)</f>
        <v>152.80000000000001</v>
      </c>
      <c r="M39">
        <f t="shared" ref="M39:U39" si="9">SUM(M32:M38)</f>
        <v>224.1</v>
      </c>
      <c r="N39">
        <f t="shared" si="9"/>
        <v>249.5</v>
      </c>
      <c r="O39">
        <f t="shared" si="9"/>
        <v>164.50000000000003</v>
      </c>
      <c r="P39">
        <f t="shared" si="9"/>
        <v>64.8</v>
      </c>
      <c r="Q39">
        <f t="shared" si="9"/>
        <v>188.6</v>
      </c>
      <c r="R39">
        <f t="shared" si="9"/>
        <v>184.20000000000002</v>
      </c>
      <c r="S39">
        <f t="shared" si="9"/>
        <v>172.3</v>
      </c>
      <c r="T39">
        <f t="shared" si="9"/>
        <v>150.29999999999998</v>
      </c>
      <c r="U39">
        <f t="shared" si="9"/>
        <v>122.1</v>
      </c>
    </row>
    <row r="40" spans="7:21" x14ac:dyDescent="0.25">
      <c r="G40">
        <f>AVERAGE(B9:U9)</f>
        <v>304.53500000000003</v>
      </c>
      <c r="H40">
        <f>AVERAGE(B19:U19)</f>
        <v>330.36500000000001</v>
      </c>
      <c r="I40">
        <f>AVERAGE(B29:U29)</f>
        <v>381.74999999999994</v>
      </c>
      <c r="J40">
        <f t="shared" si="8"/>
        <v>167.32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80CB-66C0-401E-9850-C46E94BA8684}">
  <dimension ref="A4:K58"/>
  <sheetViews>
    <sheetView workbookViewId="0">
      <selection activeCell="O5" sqref="O5"/>
    </sheetView>
  </sheetViews>
  <sheetFormatPr defaultRowHeight="15" x14ac:dyDescent="0.25"/>
  <cols>
    <col min="1" max="1" width="25.140625" bestFit="1" customWidth="1"/>
    <col min="5" max="5" width="16.42578125" bestFit="1" customWidth="1"/>
    <col min="6" max="6" width="13.85546875" bestFit="1" customWidth="1"/>
  </cols>
  <sheetData>
    <row r="4" spans="1:11" x14ac:dyDescent="0.25">
      <c r="A4" t="s">
        <v>26</v>
      </c>
      <c r="E4" t="s">
        <v>52</v>
      </c>
      <c r="F4" t="s">
        <v>53</v>
      </c>
      <c r="G4" t="s">
        <v>54</v>
      </c>
      <c r="K4" t="s">
        <v>84</v>
      </c>
    </row>
    <row r="5" spans="1:11" x14ac:dyDescent="0.25">
      <c r="A5">
        <v>187.69999999999899</v>
      </c>
      <c r="B5">
        <v>187.69999999999899</v>
      </c>
      <c r="F5">
        <v>219.7</v>
      </c>
      <c r="G5">
        <v>219.7</v>
      </c>
      <c r="K5" t="s">
        <v>54</v>
      </c>
    </row>
    <row r="6" spans="1:11" x14ac:dyDescent="0.25">
      <c r="A6">
        <v>87.3</v>
      </c>
      <c r="B6">
        <v>74.8</v>
      </c>
      <c r="F6">
        <v>70.400000000000006</v>
      </c>
      <c r="G6">
        <v>70.400000000000006</v>
      </c>
      <c r="K6">
        <v>777.79999999999905</v>
      </c>
    </row>
    <row r="7" spans="1:11" x14ac:dyDescent="0.25">
      <c r="A7">
        <v>52.5</v>
      </c>
      <c r="B7">
        <v>48.8</v>
      </c>
      <c r="F7">
        <v>64.7</v>
      </c>
      <c r="G7">
        <v>40.4</v>
      </c>
      <c r="K7">
        <v>627.79999999999995</v>
      </c>
    </row>
    <row r="8" spans="1:11" x14ac:dyDescent="0.25">
      <c r="A8">
        <v>31.5</v>
      </c>
      <c r="B8">
        <v>23.299999999999901</v>
      </c>
      <c r="F8">
        <v>34.699999999999903</v>
      </c>
      <c r="G8">
        <v>20</v>
      </c>
      <c r="K8">
        <v>389.8</v>
      </c>
    </row>
    <row r="9" spans="1:11" x14ac:dyDescent="0.25">
      <c r="A9">
        <v>10.6</v>
      </c>
      <c r="B9">
        <v>10.6</v>
      </c>
      <c r="F9">
        <v>16.5</v>
      </c>
      <c r="G9">
        <v>3.5</v>
      </c>
      <c r="K9">
        <v>328.8</v>
      </c>
    </row>
    <row r="10" spans="1:11" x14ac:dyDescent="0.25">
      <c r="A10">
        <v>0</v>
      </c>
      <c r="B10">
        <v>0</v>
      </c>
      <c r="F10">
        <v>0</v>
      </c>
      <c r="G10">
        <v>3.5</v>
      </c>
      <c r="K10">
        <v>314.5</v>
      </c>
    </row>
    <row r="11" spans="1:11" x14ac:dyDescent="0.25">
      <c r="A11">
        <f>SUM(A5:A10)</f>
        <v>369.599999999999</v>
      </c>
      <c r="B11">
        <f>SUM(B5:B10)</f>
        <v>345.19999999999891</v>
      </c>
      <c r="F11">
        <f>SUM(F5:F10)</f>
        <v>405.99999999999989</v>
      </c>
      <c r="G11">
        <f>SUM(G5:G10)</f>
        <v>357.5</v>
      </c>
      <c r="K11">
        <v>309.3</v>
      </c>
    </row>
    <row r="12" spans="1:11" x14ac:dyDescent="0.25">
      <c r="A12" t="s">
        <v>27</v>
      </c>
      <c r="B12" t="s">
        <v>83</v>
      </c>
      <c r="F12" t="s">
        <v>56</v>
      </c>
      <c r="G12" t="s">
        <v>55</v>
      </c>
      <c r="K12">
        <f>SUM(K6:K11)</f>
        <v>2747.9999999999991</v>
      </c>
    </row>
    <row r="13" spans="1:11" x14ac:dyDescent="0.25">
      <c r="K13" t="s">
        <v>108</v>
      </c>
    </row>
    <row r="14" spans="1:11" x14ac:dyDescent="0.25">
      <c r="B14" t="s">
        <v>40</v>
      </c>
      <c r="K14" t="s">
        <v>85</v>
      </c>
    </row>
    <row r="15" spans="1:11" x14ac:dyDescent="0.25">
      <c r="A15" t="s">
        <v>41</v>
      </c>
      <c r="B15" t="s">
        <v>41</v>
      </c>
      <c r="F15" t="s">
        <v>41</v>
      </c>
      <c r="G15" t="s">
        <v>41</v>
      </c>
      <c r="K15">
        <v>1</v>
      </c>
    </row>
    <row r="16" spans="1:11" x14ac:dyDescent="0.25">
      <c r="A16">
        <v>1</v>
      </c>
      <c r="B16">
        <v>1</v>
      </c>
      <c r="F16">
        <v>1</v>
      </c>
      <c r="G16">
        <v>1</v>
      </c>
      <c r="K16" t="s">
        <v>86</v>
      </c>
    </row>
    <row r="17" spans="1:11" x14ac:dyDescent="0.25">
      <c r="A17" t="s">
        <v>29</v>
      </c>
      <c r="B17" t="s">
        <v>28</v>
      </c>
      <c r="F17" t="s">
        <v>57</v>
      </c>
      <c r="G17" t="s">
        <v>57</v>
      </c>
      <c r="K17">
        <v>1</v>
      </c>
    </row>
    <row r="18" spans="1:11" x14ac:dyDescent="0.25">
      <c r="A18">
        <v>1</v>
      </c>
      <c r="B18">
        <v>1</v>
      </c>
      <c r="F18">
        <v>1</v>
      </c>
      <c r="G18">
        <v>1</v>
      </c>
      <c r="K18" t="s">
        <v>87</v>
      </c>
    </row>
    <row r="19" spans="1:11" x14ac:dyDescent="0.25">
      <c r="A19" t="s">
        <v>42</v>
      </c>
      <c r="B19" t="s">
        <v>29</v>
      </c>
      <c r="F19" t="s">
        <v>58</v>
      </c>
      <c r="G19" t="s">
        <v>73</v>
      </c>
      <c r="K19">
        <v>1</v>
      </c>
    </row>
    <row r="20" spans="1:11" x14ac:dyDescent="0.25">
      <c r="A20">
        <v>1</v>
      </c>
      <c r="B20">
        <v>1</v>
      </c>
      <c r="F20">
        <v>1</v>
      </c>
      <c r="G20">
        <v>1</v>
      </c>
      <c r="K20" t="s">
        <v>88</v>
      </c>
    </row>
    <row r="21" spans="1:11" x14ac:dyDescent="0.25">
      <c r="A21" t="s">
        <v>43</v>
      </c>
      <c r="B21" t="s">
        <v>66</v>
      </c>
      <c r="F21" t="s">
        <v>59</v>
      </c>
      <c r="G21" t="s">
        <v>67</v>
      </c>
      <c r="K21">
        <v>1</v>
      </c>
    </row>
    <row r="22" spans="1:11" x14ac:dyDescent="0.25">
      <c r="A22">
        <v>1</v>
      </c>
      <c r="B22">
        <v>1</v>
      </c>
      <c r="F22">
        <v>1</v>
      </c>
      <c r="G22">
        <v>1</v>
      </c>
      <c r="K22" t="s">
        <v>89</v>
      </c>
    </row>
    <row r="23" spans="1:11" x14ac:dyDescent="0.25">
      <c r="A23" t="s">
        <v>44</v>
      </c>
      <c r="B23" t="s">
        <v>76</v>
      </c>
      <c r="F23" t="s">
        <v>60</v>
      </c>
      <c r="G23" t="s">
        <v>68</v>
      </c>
      <c r="K23">
        <v>1</v>
      </c>
    </row>
    <row r="24" spans="1:11" x14ac:dyDescent="0.25">
      <c r="A24">
        <v>1</v>
      </c>
      <c r="B24">
        <v>1</v>
      </c>
      <c r="F24">
        <v>1</v>
      </c>
      <c r="G24">
        <v>1</v>
      </c>
      <c r="K24" t="s">
        <v>90</v>
      </c>
    </row>
    <row r="25" spans="1:11" x14ac:dyDescent="0.25">
      <c r="A25" t="s">
        <v>45</v>
      </c>
      <c r="B25" t="s">
        <v>77</v>
      </c>
      <c r="F25" t="s">
        <v>61</v>
      </c>
      <c r="G25" t="s">
        <v>69</v>
      </c>
      <c r="K25">
        <v>1</v>
      </c>
    </row>
    <row r="26" spans="1:11" x14ac:dyDescent="0.25">
      <c r="A26">
        <v>1</v>
      </c>
      <c r="B26">
        <v>1</v>
      </c>
      <c r="F26">
        <v>1</v>
      </c>
      <c r="G26">
        <v>1</v>
      </c>
      <c r="K26" t="s">
        <v>91</v>
      </c>
    </row>
    <row r="27" spans="1:11" x14ac:dyDescent="0.25">
      <c r="A27" t="s">
        <v>46</v>
      </c>
      <c r="B27" t="s">
        <v>30</v>
      </c>
      <c r="F27" t="s">
        <v>37</v>
      </c>
      <c r="G27" t="s">
        <v>74</v>
      </c>
      <c r="K27">
        <v>1</v>
      </c>
    </row>
    <row r="28" spans="1:11" x14ac:dyDescent="0.25">
      <c r="A28">
        <v>1</v>
      </c>
      <c r="B28">
        <v>1</v>
      </c>
      <c r="F28">
        <v>1</v>
      </c>
      <c r="G28">
        <v>1</v>
      </c>
      <c r="K28" t="s">
        <v>92</v>
      </c>
    </row>
    <row r="29" spans="1:11" x14ac:dyDescent="0.25">
      <c r="A29" t="s">
        <v>32</v>
      </c>
      <c r="B29" t="s">
        <v>78</v>
      </c>
      <c r="F29" t="s">
        <v>62</v>
      </c>
      <c r="G29" t="s">
        <v>70</v>
      </c>
      <c r="K29">
        <v>1</v>
      </c>
    </row>
    <row r="30" spans="1:11" x14ac:dyDescent="0.25">
      <c r="A30">
        <v>1</v>
      </c>
      <c r="B30">
        <v>1</v>
      </c>
      <c r="F30">
        <v>1</v>
      </c>
      <c r="G30">
        <v>1</v>
      </c>
      <c r="K30" t="s">
        <v>93</v>
      </c>
    </row>
    <row r="31" spans="1:11" x14ac:dyDescent="0.25">
      <c r="A31" t="s">
        <v>47</v>
      </c>
      <c r="B31" t="s">
        <v>45</v>
      </c>
      <c r="F31" t="s">
        <v>63</v>
      </c>
      <c r="G31" t="s">
        <v>31</v>
      </c>
      <c r="K31">
        <v>1</v>
      </c>
    </row>
    <row r="32" spans="1:11" x14ac:dyDescent="0.25">
      <c r="A32">
        <v>1</v>
      </c>
      <c r="B32">
        <v>1</v>
      </c>
      <c r="F32">
        <v>1</v>
      </c>
      <c r="G32">
        <v>1</v>
      </c>
      <c r="K32" t="s">
        <v>94</v>
      </c>
    </row>
    <row r="33" spans="1:11" x14ac:dyDescent="0.25">
      <c r="A33" t="s">
        <v>48</v>
      </c>
      <c r="B33" t="s">
        <v>71</v>
      </c>
      <c r="F33" t="s">
        <v>64</v>
      </c>
      <c r="G33" t="s">
        <v>75</v>
      </c>
      <c r="K33">
        <v>1</v>
      </c>
    </row>
    <row r="34" spans="1:11" x14ac:dyDescent="0.25">
      <c r="A34">
        <v>1</v>
      </c>
      <c r="B34">
        <v>1</v>
      </c>
      <c r="F34">
        <v>1</v>
      </c>
      <c r="G34">
        <v>1</v>
      </c>
      <c r="K34" t="s">
        <v>95</v>
      </c>
    </row>
    <row r="35" spans="1:11" x14ac:dyDescent="0.25">
      <c r="A35" t="s">
        <v>49</v>
      </c>
      <c r="B35" t="s">
        <v>79</v>
      </c>
      <c r="F35" t="s">
        <v>65</v>
      </c>
      <c r="G35" t="s">
        <v>72</v>
      </c>
      <c r="K35">
        <v>1</v>
      </c>
    </row>
    <row r="36" spans="1:11" x14ac:dyDescent="0.25">
      <c r="A36">
        <v>1</v>
      </c>
      <c r="B36">
        <v>1</v>
      </c>
      <c r="F36">
        <v>1</v>
      </c>
      <c r="G36">
        <v>1</v>
      </c>
      <c r="K36" t="s">
        <v>96</v>
      </c>
    </row>
    <row r="37" spans="1:11" x14ac:dyDescent="0.25">
      <c r="A37" t="s">
        <v>50</v>
      </c>
      <c r="B37" t="s">
        <v>80</v>
      </c>
      <c r="K37">
        <v>1</v>
      </c>
    </row>
    <row r="38" spans="1:11" x14ac:dyDescent="0.25">
      <c r="A38">
        <v>1</v>
      </c>
      <c r="B38">
        <v>1</v>
      </c>
      <c r="K38" t="s">
        <v>97</v>
      </c>
    </row>
    <row r="39" spans="1:11" x14ac:dyDescent="0.25">
      <c r="A39" t="s">
        <v>51</v>
      </c>
      <c r="B39" t="s">
        <v>81</v>
      </c>
      <c r="K39">
        <v>1</v>
      </c>
    </row>
    <row r="40" spans="1:11" x14ac:dyDescent="0.25">
      <c r="A40">
        <v>1</v>
      </c>
      <c r="B40">
        <v>1</v>
      </c>
      <c r="K40" t="s">
        <v>98</v>
      </c>
    </row>
    <row r="41" spans="1:11" x14ac:dyDescent="0.25">
      <c r="B41" t="s">
        <v>82</v>
      </c>
      <c r="K41">
        <v>1</v>
      </c>
    </row>
    <row r="42" spans="1:11" x14ac:dyDescent="0.25">
      <c r="B42">
        <v>1</v>
      </c>
      <c r="K42" t="s">
        <v>99</v>
      </c>
    </row>
    <row r="43" spans="1:11" x14ac:dyDescent="0.25">
      <c r="B43" t="s">
        <v>32</v>
      </c>
      <c r="K43">
        <v>1</v>
      </c>
    </row>
    <row r="44" spans="1:11" x14ac:dyDescent="0.25">
      <c r="B44">
        <v>1</v>
      </c>
      <c r="K44" t="s">
        <v>100</v>
      </c>
    </row>
    <row r="45" spans="1:11" x14ac:dyDescent="0.25">
      <c r="B45" t="s">
        <v>33</v>
      </c>
      <c r="K45">
        <v>1</v>
      </c>
    </row>
    <row r="46" spans="1:11" x14ac:dyDescent="0.25">
      <c r="B46">
        <v>1</v>
      </c>
      <c r="K46" t="s">
        <v>101</v>
      </c>
    </row>
    <row r="47" spans="1:11" x14ac:dyDescent="0.25">
      <c r="B47" t="s">
        <v>34</v>
      </c>
      <c r="K47">
        <v>1</v>
      </c>
    </row>
    <row r="48" spans="1:11" x14ac:dyDescent="0.25">
      <c r="B48">
        <v>1</v>
      </c>
      <c r="K48" t="s">
        <v>102</v>
      </c>
    </row>
    <row r="49" spans="2:11" x14ac:dyDescent="0.25">
      <c r="B49" t="s">
        <v>35</v>
      </c>
      <c r="K49">
        <v>1</v>
      </c>
    </row>
    <row r="50" spans="2:11" x14ac:dyDescent="0.25">
      <c r="B50">
        <v>1</v>
      </c>
      <c r="K50" t="s">
        <v>103</v>
      </c>
    </row>
    <row r="51" spans="2:11" x14ac:dyDescent="0.25">
      <c r="B51" t="s">
        <v>36</v>
      </c>
      <c r="K51">
        <v>1</v>
      </c>
    </row>
    <row r="52" spans="2:11" x14ac:dyDescent="0.25">
      <c r="B52">
        <v>1</v>
      </c>
      <c r="K52" t="s">
        <v>104</v>
      </c>
    </row>
    <row r="53" spans="2:11" x14ac:dyDescent="0.25">
      <c r="B53" t="s">
        <v>37</v>
      </c>
      <c r="K53">
        <v>1</v>
      </c>
    </row>
    <row r="54" spans="2:11" x14ac:dyDescent="0.25">
      <c r="B54">
        <v>1</v>
      </c>
      <c r="K54" t="s">
        <v>105</v>
      </c>
    </row>
    <row r="55" spans="2:11" x14ac:dyDescent="0.25">
      <c r="B55" t="s">
        <v>38</v>
      </c>
      <c r="K55">
        <v>1</v>
      </c>
    </row>
    <row r="56" spans="2:11" x14ac:dyDescent="0.25">
      <c r="B56">
        <v>1</v>
      </c>
      <c r="K56" t="s">
        <v>106</v>
      </c>
    </row>
    <row r="57" spans="2:11" x14ac:dyDescent="0.25">
      <c r="B57" t="s">
        <v>39</v>
      </c>
      <c r="K57" t="s">
        <v>107</v>
      </c>
    </row>
    <row r="58" spans="2:11" x14ac:dyDescent="0.25">
      <c r="B5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931-E7EC-4A58-BCA4-59BD69D58A1B}">
  <dimension ref="A11:AJ69"/>
  <sheetViews>
    <sheetView tabSelected="1" topLeftCell="V16" workbookViewId="0">
      <selection activeCell="AH28" sqref="AH28"/>
    </sheetView>
  </sheetViews>
  <sheetFormatPr defaultRowHeight="15" x14ac:dyDescent="0.25"/>
  <cols>
    <col min="1" max="1" width="22" bestFit="1" customWidth="1"/>
    <col min="2" max="2" width="16.140625" bestFit="1" customWidth="1"/>
    <col min="3" max="3" width="14.7109375" bestFit="1" customWidth="1"/>
    <col min="4" max="4" width="28.28515625" bestFit="1" customWidth="1"/>
    <col min="5" max="5" width="14.42578125" bestFit="1" customWidth="1"/>
    <col min="9" max="9" width="16.140625" bestFit="1" customWidth="1"/>
    <col min="11" max="11" width="13.5703125" bestFit="1" customWidth="1"/>
    <col min="12" max="12" width="14.42578125" bestFit="1" customWidth="1"/>
    <col min="16" max="16" width="14.7109375" bestFit="1" customWidth="1"/>
    <col min="18" max="18" width="13.5703125" bestFit="1" customWidth="1"/>
    <col min="20" max="20" width="79" customWidth="1"/>
    <col min="22" max="22" width="17.28515625" bestFit="1" customWidth="1"/>
    <col min="23" max="23" width="15.28515625" bestFit="1" customWidth="1"/>
    <col min="24" max="24" width="14.5703125" bestFit="1" customWidth="1"/>
    <col min="25" max="26" width="14.42578125" bestFit="1" customWidth="1"/>
    <col min="27" max="27" width="74.42578125" bestFit="1" customWidth="1"/>
    <col min="28" max="28" width="14.42578125" customWidth="1"/>
    <col min="30" max="30" width="25.7109375" bestFit="1" customWidth="1"/>
    <col min="31" max="31" width="15.140625" bestFit="1" customWidth="1"/>
    <col min="32" max="32" width="14.42578125" bestFit="1" customWidth="1"/>
  </cols>
  <sheetData>
    <row r="11" spans="1:36" x14ac:dyDescent="0.25">
      <c r="A11" t="s">
        <v>109</v>
      </c>
      <c r="H11" t="s">
        <v>122</v>
      </c>
      <c r="P11" t="s">
        <v>123</v>
      </c>
      <c r="V11" t="s">
        <v>130</v>
      </c>
      <c r="AD11" t="s">
        <v>173</v>
      </c>
    </row>
    <row r="12" spans="1:36" x14ac:dyDescent="0.25">
      <c r="A12" t="s">
        <v>223</v>
      </c>
      <c r="B12" t="s">
        <v>225</v>
      </c>
      <c r="C12" t="s">
        <v>224</v>
      </c>
      <c r="D12" t="s">
        <v>226</v>
      </c>
      <c r="E12" t="s">
        <v>227</v>
      </c>
      <c r="H12" t="s">
        <v>223</v>
      </c>
      <c r="I12" t="s">
        <v>225</v>
      </c>
      <c r="J12" t="s">
        <v>224</v>
      </c>
      <c r="K12" t="s">
        <v>226</v>
      </c>
      <c r="L12" t="s">
        <v>227</v>
      </c>
      <c r="P12" t="s">
        <v>223</v>
      </c>
      <c r="Q12" t="s">
        <v>225</v>
      </c>
      <c r="R12" t="s">
        <v>226</v>
      </c>
      <c r="S12" t="s">
        <v>224</v>
      </c>
      <c r="T12" t="s">
        <v>227</v>
      </c>
      <c r="V12" t="s">
        <v>115</v>
      </c>
      <c r="W12" t="s">
        <v>131</v>
      </c>
      <c r="X12" t="s">
        <v>132</v>
      </c>
      <c r="Y12" t="s">
        <v>188</v>
      </c>
      <c r="Z12" t="s">
        <v>140</v>
      </c>
      <c r="AD12" t="s">
        <v>223</v>
      </c>
      <c r="AE12" t="s">
        <v>225</v>
      </c>
      <c r="AF12" t="s">
        <v>226</v>
      </c>
      <c r="AG12" t="s">
        <v>224</v>
      </c>
      <c r="AH12" t="s">
        <v>227</v>
      </c>
    </row>
    <row r="13" spans="1:36" x14ac:dyDescent="0.25">
      <c r="A13">
        <v>187.69999999999899</v>
      </c>
      <c r="B13">
        <v>187.7</v>
      </c>
      <c r="C13">
        <v>187.69999999999899</v>
      </c>
      <c r="D13">
        <v>187.69999999999899</v>
      </c>
      <c r="E13">
        <v>187.7</v>
      </c>
      <c r="H13">
        <v>219.69999999999399</v>
      </c>
      <c r="I13">
        <v>219.7</v>
      </c>
      <c r="J13">
        <v>219.69999999999399</v>
      </c>
      <c r="K13">
        <v>219.7</v>
      </c>
      <c r="L13">
        <v>219.7</v>
      </c>
      <c r="P13">
        <v>181.70000000000101</v>
      </c>
      <c r="Q13">
        <v>181.7</v>
      </c>
      <c r="R13">
        <v>181.69999999998899</v>
      </c>
      <c r="S13">
        <v>181.69999999998899</v>
      </c>
      <c r="T13">
        <v>181.7</v>
      </c>
      <c r="V13">
        <v>647.99999999999898</v>
      </c>
      <c r="W13">
        <v>647.99999999999898</v>
      </c>
      <c r="X13">
        <v>647.99999999999898</v>
      </c>
      <c r="Y13">
        <v>648</v>
      </c>
      <c r="Z13">
        <v>648</v>
      </c>
      <c r="AA13" t="s">
        <v>204</v>
      </c>
      <c r="AD13">
        <v>240.49999999999901</v>
      </c>
      <c r="AE13">
        <v>240.5</v>
      </c>
      <c r="AF13">
        <v>240.49999999999901</v>
      </c>
      <c r="AG13">
        <v>240.49999999999901</v>
      </c>
      <c r="AH13">
        <v>240.5</v>
      </c>
      <c r="AJ13" t="s">
        <v>179</v>
      </c>
    </row>
    <row r="14" spans="1:36" x14ac:dyDescent="0.25">
      <c r="A14">
        <v>69.899999999999906</v>
      </c>
      <c r="B14">
        <v>187.69999999999899</v>
      </c>
      <c r="C14">
        <v>69.899999999999906</v>
      </c>
      <c r="D14">
        <v>48.8</v>
      </c>
      <c r="E14">
        <v>74.8</v>
      </c>
      <c r="H14">
        <v>70.400000000000006</v>
      </c>
      <c r="I14">
        <v>219.69999999999399</v>
      </c>
      <c r="J14">
        <v>70.400000000000006</v>
      </c>
      <c r="K14">
        <v>38.199999999999903</v>
      </c>
      <c r="L14">
        <v>132.4</v>
      </c>
      <c r="P14">
        <v>98.700000004751899</v>
      </c>
      <c r="Q14">
        <v>181.69999999998899</v>
      </c>
      <c r="R14">
        <v>60.5</v>
      </c>
      <c r="S14">
        <v>98.7</v>
      </c>
      <c r="T14">
        <v>133.69999999999999</v>
      </c>
      <c r="V14">
        <v>140.09999999984501</v>
      </c>
      <c r="W14">
        <v>140.1</v>
      </c>
      <c r="X14">
        <v>140.1</v>
      </c>
      <c r="Y14">
        <v>118.1</v>
      </c>
      <c r="Z14">
        <v>543</v>
      </c>
      <c r="AA14" t="s">
        <v>205</v>
      </c>
      <c r="AD14">
        <v>211.49999999999901</v>
      </c>
      <c r="AE14">
        <v>240.49999999999901</v>
      </c>
      <c r="AF14">
        <v>93.5</v>
      </c>
      <c r="AG14">
        <v>211.49999999999901</v>
      </c>
      <c r="AH14">
        <v>211.5</v>
      </c>
      <c r="AJ14" t="s">
        <v>180</v>
      </c>
    </row>
    <row r="15" spans="1:36" x14ac:dyDescent="0.25">
      <c r="A15">
        <v>28.1</v>
      </c>
      <c r="B15">
        <v>69.899999999999906</v>
      </c>
      <c r="C15">
        <v>28.1</v>
      </c>
      <c r="D15">
        <v>10.6</v>
      </c>
      <c r="E15">
        <v>36.4</v>
      </c>
      <c r="H15">
        <v>40.4</v>
      </c>
      <c r="I15">
        <v>68.2</v>
      </c>
      <c r="J15">
        <v>40.4</v>
      </c>
      <c r="K15">
        <v>13</v>
      </c>
      <c r="L15">
        <v>38.200000000000003</v>
      </c>
      <c r="P15">
        <v>66.700000006996902</v>
      </c>
      <c r="Q15">
        <v>83.8</v>
      </c>
      <c r="R15">
        <v>40.099999999999902</v>
      </c>
      <c r="S15">
        <v>66.699998449999995</v>
      </c>
      <c r="T15">
        <v>51.5</v>
      </c>
      <c r="V15">
        <v>72.349999999999895</v>
      </c>
      <c r="W15">
        <v>72.349999999999994</v>
      </c>
      <c r="X15">
        <v>72.349999999999994</v>
      </c>
      <c r="Y15">
        <v>52.3</v>
      </c>
      <c r="Z15">
        <v>118.1</v>
      </c>
      <c r="AA15" t="s">
        <v>206</v>
      </c>
      <c r="AD15">
        <v>117.3</v>
      </c>
      <c r="AE15">
        <v>117.3</v>
      </c>
      <c r="AF15">
        <v>55.8</v>
      </c>
      <c r="AG15">
        <v>117.3</v>
      </c>
      <c r="AH15">
        <v>123.5</v>
      </c>
      <c r="AJ15" t="s">
        <v>187</v>
      </c>
    </row>
    <row r="16" spans="1:36" x14ac:dyDescent="0.25">
      <c r="A16">
        <v>5.9999999999999902</v>
      </c>
      <c r="B16">
        <v>28.1</v>
      </c>
      <c r="C16">
        <v>5.9999999999999902</v>
      </c>
      <c r="D16">
        <v>0</v>
      </c>
      <c r="E16">
        <v>36.4</v>
      </c>
      <c r="H16">
        <v>15.2</v>
      </c>
      <c r="I16">
        <v>29.5</v>
      </c>
      <c r="J16">
        <v>25.2</v>
      </c>
      <c r="K16">
        <v>3.5</v>
      </c>
      <c r="L16">
        <v>13</v>
      </c>
      <c r="P16">
        <v>51.500000008780901</v>
      </c>
      <c r="Q16">
        <v>51.5</v>
      </c>
      <c r="R16">
        <v>28.1999999999999</v>
      </c>
      <c r="S16">
        <v>51.5</v>
      </c>
      <c r="T16">
        <v>40.1</v>
      </c>
      <c r="V16">
        <v>45.099999999999902</v>
      </c>
      <c r="W16">
        <v>38.799999999999997</v>
      </c>
      <c r="X16">
        <v>45.1</v>
      </c>
      <c r="Y16">
        <v>25.799999999999901</v>
      </c>
      <c r="Z16">
        <v>72.400000000000006</v>
      </c>
      <c r="AA16" t="s">
        <v>207</v>
      </c>
      <c r="AD16">
        <v>87.3</v>
      </c>
      <c r="AE16">
        <v>72.5</v>
      </c>
      <c r="AF16">
        <v>29.5</v>
      </c>
      <c r="AG16">
        <v>87.300000000002896</v>
      </c>
      <c r="AH16">
        <v>93.5</v>
      </c>
      <c r="AJ16" t="s">
        <v>185</v>
      </c>
    </row>
    <row r="17" spans="1:36" x14ac:dyDescent="0.25">
      <c r="A17">
        <v>0</v>
      </c>
      <c r="B17">
        <v>6</v>
      </c>
      <c r="C17" s="1">
        <v>0</v>
      </c>
      <c r="D17">
        <v>0</v>
      </c>
      <c r="E17">
        <v>32.5</v>
      </c>
      <c r="H17">
        <v>3.4999999999999898</v>
      </c>
      <c r="I17">
        <v>7</v>
      </c>
      <c r="J17">
        <v>16.5</v>
      </c>
      <c r="K17">
        <v>0</v>
      </c>
      <c r="L17">
        <v>3.5</v>
      </c>
      <c r="P17">
        <v>30.600000011239</v>
      </c>
      <c r="Q17">
        <v>30.6</v>
      </c>
      <c r="R17">
        <v>15.2</v>
      </c>
      <c r="S17">
        <v>36.899999724637603</v>
      </c>
      <c r="T17">
        <v>40.1</v>
      </c>
      <c r="V17">
        <v>25.799999999999901</v>
      </c>
      <c r="W17">
        <v>16.399999999999999</v>
      </c>
      <c r="X17">
        <v>25.799999999999901</v>
      </c>
      <c r="Y17">
        <v>5</v>
      </c>
      <c r="Z17">
        <v>38.799999999999997</v>
      </c>
      <c r="AA17" t="s">
        <v>208</v>
      </c>
      <c r="AD17">
        <v>69.299994199999901</v>
      </c>
      <c r="AE17">
        <v>40.399999457019597</v>
      </c>
      <c r="AF17">
        <v>14.399999999999901</v>
      </c>
      <c r="AG17">
        <v>72.5</v>
      </c>
      <c r="AH17">
        <v>67.099999999999994</v>
      </c>
      <c r="AJ17" t="s">
        <v>186</v>
      </c>
    </row>
    <row r="18" spans="1:36" x14ac:dyDescent="0.25">
      <c r="A18" s="1">
        <v>0</v>
      </c>
      <c r="B18">
        <v>0</v>
      </c>
      <c r="C18" s="1">
        <v>0</v>
      </c>
      <c r="D18">
        <v>0</v>
      </c>
      <c r="E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P18">
        <v>18.700000013065999</v>
      </c>
      <c r="Q18">
        <v>18.6999992068125</v>
      </c>
      <c r="R18">
        <v>2.2000000000000002</v>
      </c>
      <c r="S18">
        <v>18.7</v>
      </c>
      <c r="T18">
        <v>30.6</v>
      </c>
      <c r="V18">
        <v>16.399999999999999</v>
      </c>
      <c r="W18">
        <v>5</v>
      </c>
      <c r="X18">
        <v>16.400000105479901</v>
      </c>
      <c r="Y18">
        <v>0</v>
      </c>
      <c r="Z18">
        <v>38.799999999999997</v>
      </c>
      <c r="AA18" t="s">
        <v>209</v>
      </c>
      <c r="AD18">
        <v>46.099994199999998</v>
      </c>
      <c r="AE18">
        <v>28.6999999999999</v>
      </c>
      <c r="AF18">
        <v>3.4999999999999898</v>
      </c>
      <c r="AG18">
        <v>55</v>
      </c>
      <c r="AH18">
        <v>55.7</v>
      </c>
    </row>
    <row r="19" spans="1:36" x14ac:dyDescent="0.25">
      <c r="A19">
        <f>SUM(A13:A18)</f>
        <v>291.69999999999891</v>
      </c>
      <c r="B19">
        <f>SUM(B13:B18)</f>
        <v>479.3999999999989</v>
      </c>
      <c r="C19">
        <f t="shared" ref="C19:E19" si="0">SUM(C13:C18)</f>
        <v>291.69999999999891</v>
      </c>
      <c r="D19">
        <f t="shared" si="0"/>
        <v>247.09999999999897</v>
      </c>
      <c r="E19">
        <f t="shared" si="0"/>
        <v>367.79999999999995</v>
      </c>
      <c r="H19">
        <f>SUM(H13:H18)</f>
        <v>349.19999999999396</v>
      </c>
      <c r="I19">
        <f t="shared" ref="I19:L19" si="1">SUM(I13:I18)</f>
        <v>544.099999999994</v>
      </c>
      <c r="J19">
        <f>SUM(J13:J18)</f>
        <v>372.19999999999396</v>
      </c>
      <c r="K19">
        <f>SUM(K13:K18)</f>
        <v>274.39999999999986</v>
      </c>
      <c r="L19">
        <f t="shared" si="1"/>
        <v>406.8</v>
      </c>
      <c r="P19">
        <f>SUM(P13:P18)</f>
        <v>447.90000004483568</v>
      </c>
      <c r="Q19">
        <f t="shared" ref="Q19:T19" si="2">SUM(Q13:Q18)</f>
        <v>547.99999920680148</v>
      </c>
      <c r="R19">
        <f t="shared" si="2"/>
        <v>327.89999999998872</v>
      </c>
      <c r="S19">
        <f t="shared" si="2"/>
        <v>454.19999817462661</v>
      </c>
      <c r="T19">
        <f t="shared" si="2"/>
        <v>477.70000000000005</v>
      </c>
      <c r="V19">
        <v>5</v>
      </c>
      <c r="W19" s="1">
        <v>0</v>
      </c>
      <c r="X19">
        <v>4.9999957123654504</v>
      </c>
      <c r="Y19">
        <v>0</v>
      </c>
      <c r="Z19">
        <v>18</v>
      </c>
      <c r="AE19">
        <v>14.1</v>
      </c>
    </row>
    <row r="20" spans="1:36" x14ac:dyDescent="0.25">
      <c r="V20">
        <v>0</v>
      </c>
      <c r="W20">
        <v>0</v>
      </c>
      <c r="X20">
        <v>0</v>
      </c>
      <c r="Y20">
        <v>0</v>
      </c>
      <c r="Z20">
        <v>0</v>
      </c>
    </row>
    <row r="21" spans="1:36" x14ac:dyDescent="0.25">
      <c r="T21" t="s">
        <v>228</v>
      </c>
      <c r="AD21" t="s">
        <v>223</v>
      </c>
      <c r="AE21" t="s">
        <v>225</v>
      </c>
      <c r="AF21" t="s">
        <v>226</v>
      </c>
      <c r="AG21" t="s">
        <v>224</v>
      </c>
      <c r="AH21" t="s">
        <v>227</v>
      </c>
    </row>
    <row r="22" spans="1:36" x14ac:dyDescent="0.25">
      <c r="T22" t="s">
        <v>229</v>
      </c>
      <c r="Y22" t="s">
        <v>189</v>
      </c>
      <c r="AD22">
        <v>240.49999999999901</v>
      </c>
      <c r="AE22">
        <v>240.5</v>
      </c>
      <c r="AF22">
        <v>240.49999999999901</v>
      </c>
      <c r="AG22">
        <v>240.49999999999901</v>
      </c>
      <c r="AH22">
        <v>240.5</v>
      </c>
      <c r="AJ22" t="s">
        <v>179</v>
      </c>
    </row>
    <row r="23" spans="1:36" x14ac:dyDescent="0.25">
      <c r="T23" t="s">
        <v>230</v>
      </c>
      <c r="Y23">
        <v>1</v>
      </c>
      <c r="AD23">
        <v>187.69999999999899</v>
      </c>
      <c r="AE23">
        <v>240.49999999999901</v>
      </c>
      <c r="AF23">
        <v>93.5</v>
      </c>
      <c r="AG23">
        <v>167.7</v>
      </c>
      <c r="AH23">
        <v>211.5</v>
      </c>
      <c r="AJ23" t="s">
        <v>180</v>
      </c>
    </row>
    <row r="24" spans="1:36" x14ac:dyDescent="0.25">
      <c r="T24" t="s">
        <v>231</v>
      </c>
      <c r="Y24" t="s">
        <v>133</v>
      </c>
      <c r="AD24">
        <v>93.5</v>
      </c>
      <c r="AE24">
        <v>117.30000000000599</v>
      </c>
      <c r="AF24">
        <v>55.8</v>
      </c>
      <c r="AG24">
        <v>111</v>
      </c>
      <c r="AH24">
        <v>123.5</v>
      </c>
      <c r="AJ24" t="s">
        <v>181</v>
      </c>
    </row>
    <row r="25" spans="1:36" x14ac:dyDescent="0.25">
      <c r="T25" t="s">
        <v>232</v>
      </c>
      <c r="Y25">
        <v>1</v>
      </c>
      <c r="AD25">
        <v>73</v>
      </c>
      <c r="AE25">
        <v>72.499999563346805</v>
      </c>
      <c r="AF25">
        <v>29.5</v>
      </c>
      <c r="AG25">
        <v>80.999999999999901</v>
      </c>
      <c r="AH25">
        <v>93.5</v>
      </c>
      <c r="AJ25" t="s">
        <v>182</v>
      </c>
    </row>
    <row r="26" spans="1:36" x14ac:dyDescent="0.25">
      <c r="A26" t="s">
        <v>41</v>
      </c>
      <c r="B26" t="s">
        <v>41</v>
      </c>
      <c r="D26" t="s">
        <v>41</v>
      </c>
      <c r="E26" t="s">
        <v>137</v>
      </c>
      <c r="Y26" t="s">
        <v>190</v>
      </c>
      <c r="AD26">
        <v>49.3</v>
      </c>
      <c r="AE26">
        <v>40.4</v>
      </c>
      <c r="AF26">
        <v>14.399999999999901</v>
      </c>
      <c r="AG26">
        <v>55.499999999999901</v>
      </c>
      <c r="AH26">
        <v>75.5</v>
      </c>
      <c r="AJ26" t="s">
        <v>183</v>
      </c>
    </row>
    <row r="27" spans="1:36" x14ac:dyDescent="0.25">
      <c r="A27">
        <v>1</v>
      </c>
      <c r="B27">
        <v>1</v>
      </c>
      <c r="D27">
        <v>1</v>
      </c>
      <c r="E27">
        <v>1</v>
      </c>
      <c r="H27" t="s">
        <v>41</v>
      </c>
      <c r="I27" t="s">
        <v>41</v>
      </c>
      <c r="J27" t="s">
        <v>41</v>
      </c>
      <c r="K27" t="s">
        <v>41</v>
      </c>
      <c r="L27" t="s">
        <v>159</v>
      </c>
      <c r="Y27">
        <v>1</v>
      </c>
      <c r="AD27">
        <v>37.9</v>
      </c>
      <c r="AE27">
        <v>26</v>
      </c>
      <c r="AF27">
        <v>3.4999999999999898</v>
      </c>
      <c r="AG27">
        <v>46.8</v>
      </c>
      <c r="AH27">
        <v>49.2</v>
      </c>
      <c r="AJ27" t="s">
        <v>184</v>
      </c>
    </row>
    <row r="28" spans="1:36" x14ac:dyDescent="0.25">
      <c r="A28" t="s">
        <v>110</v>
      </c>
      <c r="B28" t="s">
        <v>110</v>
      </c>
      <c r="D28" t="s">
        <v>133</v>
      </c>
      <c r="E28" t="s">
        <v>138</v>
      </c>
      <c r="H28">
        <v>1</v>
      </c>
      <c r="I28">
        <v>1</v>
      </c>
      <c r="J28">
        <v>1</v>
      </c>
      <c r="K28">
        <v>1</v>
      </c>
      <c r="L28">
        <v>1</v>
      </c>
      <c r="Y28" t="s">
        <v>191</v>
      </c>
      <c r="AE28">
        <v>16.499999563346801</v>
      </c>
    </row>
    <row r="29" spans="1:36" x14ac:dyDescent="0.25">
      <c r="A29">
        <v>1</v>
      </c>
      <c r="B29">
        <v>1</v>
      </c>
      <c r="D29">
        <v>1</v>
      </c>
      <c r="E29">
        <v>1</v>
      </c>
      <c r="H29" t="s">
        <v>87</v>
      </c>
      <c r="I29" t="s">
        <v>87</v>
      </c>
      <c r="J29" t="s">
        <v>85</v>
      </c>
      <c r="K29" t="s">
        <v>57</v>
      </c>
      <c r="L29" t="s">
        <v>160</v>
      </c>
      <c r="Y29">
        <v>1</v>
      </c>
    </row>
    <row r="30" spans="1:36" x14ac:dyDescent="0.25">
      <c r="A30" t="s">
        <v>66</v>
      </c>
      <c r="B30" t="s">
        <v>66</v>
      </c>
      <c r="D30" t="s">
        <v>29</v>
      </c>
      <c r="E30" t="s">
        <v>139</v>
      </c>
      <c r="H30">
        <v>1</v>
      </c>
      <c r="I30">
        <v>1</v>
      </c>
      <c r="J30">
        <v>1</v>
      </c>
      <c r="K30">
        <v>1</v>
      </c>
      <c r="L30">
        <v>1</v>
      </c>
      <c r="Y30" t="s">
        <v>192</v>
      </c>
      <c r="AG30" t="s">
        <v>41</v>
      </c>
    </row>
    <row r="31" spans="1:36" x14ac:dyDescent="0.25">
      <c r="A31">
        <v>1</v>
      </c>
      <c r="B31">
        <v>1</v>
      </c>
      <c r="D31">
        <v>1</v>
      </c>
      <c r="E31">
        <v>1</v>
      </c>
      <c r="H31" t="s">
        <v>57</v>
      </c>
      <c r="I31" t="s">
        <v>57</v>
      </c>
      <c r="J31" t="s">
        <v>57</v>
      </c>
      <c r="K31" t="s">
        <v>67</v>
      </c>
      <c r="L31" t="s">
        <v>161</v>
      </c>
      <c r="Y31">
        <v>1</v>
      </c>
      <c r="AG31">
        <v>1</v>
      </c>
    </row>
    <row r="32" spans="1:36" x14ac:dyDescent="0.25">
      <c r="A32" t="s">
        <v>76</v>
      </c>
      <c r="B32" t="s">
        <v>76</v>
      </c>
      <c r="D32" t="s">
        <v>66</v>
      </c>
      <c r="E32" t="s">
        <v>141</v>
      </c>
      <c r="H32">
        <v>1</v>
      </c>
      <c r="I32">
        <v>1</v>
      </c>
      <c r="J32">
        <v>1</v>
      </c>
      <c r="K32">
        <v>1</v>
      </c>
      <c r="L32">
        <v>1</v>
      </c>
      <c r="Y32" t="s">
        <v>193</v>
      </c>
      <c r="AG32" t="s">
        <v>85</v>
      </c>
    </row>
    <row r="33" spans="1:33" x14ac:dyDescent="0.25">
      <c r="A33">
        <v>1</v>
      </c>
      <c r="B33">
        <v>1</v>
      </c>
      <c r="D33">
        <v>1</v>
      </c>
      <c r="E33">
        <v>1</v>
      </c>
      <c r="H33" t="s">
        <v>67</v>
      </c>
      <c r="I33" t="s">
        <v>124</v>
      </c>
      <c r="J33" t="s">
        <v>124</v>
      </c>
      <c r="K33" t="s">
        <v>153</v>
      </c>
      <c r="L33" t="s">
        <v>162</v>
      </c>
      <c r="Y33">
        <v>1</v>
      </c>
      <c r="AG33">
        <v>1</v>
      </c>
    </row>
    <row r="34" spans="1:33" x14ac:dyDescent="0.25">
      <c r="A34" t="s">
        <v>43</v>
      </c>
      <c r="B34" t="s">
        <v>111</v>
      </c>
      <c r="D34" t="s">
        <v>42</v>
      </c>
      <c r="E34" t="s">
        <v>142</v>
      </c>
      <c r="H34">
        <v>1</v>
      </c>
      <c r="I34">
        <v>1</v>
      </c>
      <c r="J34">
        <v>1</v>
      </c>
      <c r="K34">
        <v>1</v>
      </c>
      <c r="L34">
        <v>1</v>
      </c>
      <c r="Y34" t="s">
        <v>194</v>
      </c>
      <c r="AG34" t="s">
        <v>57</v>
      </c>
    </row>
    <row r="35" spans="1:33" x14ac:dyDescent="0.25">
      <c r="A35">
        <v>1</v>
      </c>
      <c r="B35">
        <v>1</v>
      </c>
      <c r="D35">
        <v>1</v>
      </c>
      <c r="E35">
        <v>1</v>
      </c>
      <c r="H35" t="s">
        <v>68</v>
      </c>
      <c r="I35" t="s">
        <v>66</v>
      </c>
      <c r="J35" t="s">
        <v>125</v>
      </c>
      <c r="K35" t="s">
        <v>60</v>
      </c>
      <c r="L35" t="s">
        <v>163</v>
      </c>
      <c r="Y35">
        <v>1</v>
      </c>
      <c r="AG35">
        <v>1</v>
      </c>
    </row>
    <row r="36" spans="1:33" x14ac:dyDescent="0.25">
      <c r="A36" t="s">
        <v>111</v>
      </c>
      <c r="B36" t="s">
        <v>44</v>
      </c>
      <c r="D36" t="s">
        <v>134</v>
      </c>
      <c r="E36" t="s">
        <v>143</v>
      </c>
      <c r="H36">
        <v>1</v>
      </c>
      <c r="I36">
        <v>1</v>
      </c>
      <c r="J36">
        <v>1</v>
      </c>
      <c r="K36">
        <v>1</v>
      </c>
      <c r="L36">
        <v>1</v>
      </c>
      <c r="Y36" t="s">
        <v>195</v>
      </c>
      <c r="AG36" t="s">
        <v>174</v>
      </c>
    </row>
    <row r="37" spans="1:33" x14ac:dyDescent="0.25">
      <c r="A37">
        <v>1</v>
      </c>
      <c r="B37">
        <v>1</v>
      </c>
      <c r="D37">
        <v>1</v>
      </c>
      <c r="E37">
        <v>1</v>
      </c>
      <c r="H37" t="s">
        <v>69</v>
      </c>
      <c r="I37" t="s">
        <v>67</v>
      </c>
      <c r="J37" t="s">
        <v>126</v>
      </c>
      <c r="K37" t="s">
        <v>154</v>
      </c>
      <c r="L37" t="s">
        <v>164</v>
      </c>
      <c r="Y37">
        <v>1</v>
      </c>
      <c r="AG37">
        <v>1</v>
      </c>
    </row>
    <row r="38" spans="1:33" x14ac:dyDescent="0.25">
      <c r="A38" t="s">
        <v>44</v>
      </c>
      <c r="B38" t="s">
        <v>77</v>
      </c>
      <c r="D38" t="s">
        <v>44</v>
      </c>
      <c r="E38" t="s">
        <v>144</v>
      </c>
      <c r="H38">
        <v>1</v>
      </c>
      <c r="I38">
        <v>1</v>
      </c>
      <c r="J38">
        <v>1</v>
      </c>
      <c r="K38">
        <v>1</v>
      </c>
      <c r="L38">
        <v>1</v>
      </c>
      <c r="Y38" t="s">
        <v>45</v>
      </c>
      <c r="AG38" t="s">
        <v>42</v>
      </c>
    </row>
    <row r="39" spans="1:33" x14ac:dyDescent="0.25">
      <c r="A39">
        <v>1</v>
      </c>
      <c r="B39">
        <v>1</v>
      </c>
      <c r="D39">
        <v>1</v>
      </c>
      <c r="E39">
        <v>1</v>
      </c>
      <c r="H39" t="s">
        <v>70</v>
      </c>
      <c r="I39" t="s">
        <v>125</v>
      </c>
      <c r="J39" t="s">
        <v>69</v>
      </c>
      <c r="K39" t="s">
        <v>95</v>
      </c>
      <c r="L39" t="s">
        <v>166</v>
      </c>
      <c r="Y39">
        <v>1</v>
      </c>
      <c r="AG39">
        <v>1</v>
      </c>
    </row>
    <row r="40" spans="1:33" x14ac:dyDescent="0.25">
      <c r="A40" t="s">
        <v>77</v>
      </c>
      <c r="B40" t="s">
        <v>30</v>
      </c>
      <c r="D40" t="s">
        <v>77</v>
      </c>
      <c r="E40" t="s">
        <v>145</v>
      </c>
      <c r="H40">
        <v>1</v>
      </c>
      <c r="I40">
        <v>1</v>
      </c>
      <c r="J40">
        <v>1</v>
      </c>
      <c r="K40">
        <v>1</v>
      </c>
      <c r="L40">
        <v>1</v>
      </c>
      <c r="Y40" t="s">
        <v>135</v>
      </c>
      <c r="AG40" t="s">
        <v>134</v>
      </c>
    </row>
    <row r="41" spans="1:33" x14ac:dyDescent="0.25">
      <c r="A41">
        <v>1</v>
      </c>
      <c r="B41">
        <v>1</v>
      </c>
      <c r="D41">
        <v>1</v>
      </c>
      <c r="E41">
        <v>1</v>
      </c>
      <c r="H41" t="s">
        <v>156</v>
      </c>
      <c r="I41" t="s">
        <v>74</v>
      </c>
      <c r="J41" t="s">
        <v>74</v>
      </c>
      <c r="K41" t="s">
        <v>74</v>
      </c>
      <c r="L41" t="s">
        <v>167</v>
      </c>
      <c r="Y41">
        <v>1</v>
      </c>
      <c r="AG41">
        <v>1</v>
      </c>
    </row>
    <row r="42" spans="1:33" x14ac:dyDescent="0.25">
      <c r="A42" t="s">
        <v>45</v>
      </c>
      <c r="B42" t="s">
        <v>45</v>
      </c>
      <c r="D42" t="s">
        <v>135</v>
      </c>
      <c r="E42" t="s">
        <v>146</v>
      </c>
      <c r="H42">
        <v>1</v>
      </c>
      <c r="I42">
        <v>1</v>
      </c>
      <c r="J42">
        <v>1</v>
      </c>
      <c r="K42">
        <v>1</v>
      </c>
      <c r="L42">
        <v>1</v>
      </c>
      <c r="Y42" t="s">
        <v>196</v>
      </c>
      <c r="AG42" t="s">
        <v>59</v>
      </c>
    </row>
    <row r="43" spans="1:33" x14ac:dyDescent="0.25">
      <c r="A43">
        <v>1</v>
      </c>
      <c r="B43">
        <v>1</v>
      </c>
      <c r="D43">
        <v>1</v>
      </c>
      <c r="E43">
        <v>1</v>
      </c>
      <c r="H43" t="s">
        <v>71</v>
      </c>
      <c r="I43" t="s">
        <v>156</v>
      </c>
      <c r="J43" t="s">
        <v>112</v>
      </c>
      <c r="K43" t="s">
        <v>31</v>
      </c>
      <c r="L43" t="s">
        <v>165</v>
      </c>
      <c r="Y43">
        <v>1</v>
      </c>
      <c r="AG43">
        <v>1</v>
      </c>
    </row>
    <row r="44" spans="1:33" x14ac:dyDescent="0.25">
      <c r="A44" t="s">
        <v>116</v>
      </c>
      <c r="B44" t="s">
        <v>116</v>
      </c>
      <c r="D44" t="s">
        <v>116</v>
      </c>
      <c r="E44" t="s">
        <v>147</v>
      </c>
      <c r="H44">
        <v>1</v>
      </c>
      <c r="I44">
        <v>1</v>
      </c>
      <c r="J44">
        <v>1</v>
      </c>
      <c r="K44">
        <v>1</v>
      </c>
      <c r="L44">
        <v>1</v>
      </c>
      <c r="Y44" t="s">
        <v>197</v>
      </c>
      <c r="AG44" t="s">
        <v>43</v>
      </c>
    </row>
    <row r="45" spans="1:33" x14ac:dyDescent="0.25">
      <c r="A45">
        <v>1</v>
      </c>
      <c r="B45">
        <v>1</v>
      </c>
      <c r="D45">
        <v>1</v>
      </c>
      <c r="E45">
        <v>1</v>
      </c>
      <c r="H45" t="s">
        <v>37</v>
      </c>
      <c r="I45" t="s">
        <v>128</v>
      </c>
      <c r="J45" t="s">
        <v>113</v>
      </c>
      <c r="K45" t="s">
        <v>62</v>
      </c>
      <c r="L45" t="s">
        <v>168</v>
      </c>
      <c r="Y45">
        <v>1</v>
      </c>
      <c r="AG45">
        <v>1</v>
      </c>
    </row>
    <row r="46" spans="1:33" x14ac:dyDescent="0.25">
      <c r="A46" t="s">
        <v>71</v>
      </c>
      <c r="B46" t="s">
        <v>71</v>
      </c>
      <c r="D46" t="s">
        <v>112</v>
      </c>
      <c r="E46" t="s">
        <v>148</v>
      </c>
      <c r="H46">
        <v>1</v>
      </c>
      <c r="I46">
        <v>1</v>
      </c>
      <c r="J46">
        <v>1</v>
      </c>
      <c r="K46">
        <v>1</v>
      </c>
      <c r="L46">
        <v>1</v>
      </c>
      <c r="Y46" t="s">
        <v>49</v>
      </c>
      <c r="AG46" t="s">
        <v>175</v>
      </c>
    </row>
    <row r="47" spans="1:33" x14ac:dyDescent="0.25">
      <c r="A47">
        <v>1</v>
      </c>
      <c r="B47">
        <v>1</v>
      </c>
      <c r="D47">
        <v>1</v>
      </c>
      <c r="E47">
        <v>1</v>
      </c>
      <c r="H47" t="s">
        <v>129</v>
      </c>
      <c r="I47" t="s">
        <v>212</v>
      </c>
      <c r="J47" t="s">
        <v>127</v>
      </c>
      <c r="K47" t="s">
        <v>120</v>
      </c>
      <c r="L47" t="s">
        <v>169</v>
      </c>
      <c r="Y47">
        <v>1</v>
      </c>
      <c r="AG47">
        <v>1</v>
      </c>
    </row>
    <row r="48" spans="1:33" x14ac:dyDescent="0.25">
      <c r="A48" t="s">
        <v>79</v>
      </c>
      <c r="B48" t="s">
        <v>79</v>
      </c>
      <c r="D48" t="s">
        <v>47</v>
      </c>
      <c r="E48" t="s">
        <v>149</v>
      </c>
      <c r="H48">
        <v>1</v>
      </c>
      <c r="I48">
        <v>1</v>
      </c>
      <c r="J48">
        <v>1</v>
      </c>
      <c r="K48">
        <v>1</v>
      </c>
      <c r="L48">
        <v>1</v>
      </c>
      <c r="Y48" t="s">
        <v>198</v>
      </c>
      <c r="AG48" t="s">
        <v>70</v>
      </c>
    </row>
    <row r="49" spans="1:33" x14ac:dyDescent="0.25">
      <c r="A49">
        <v>1</v>
      </c>
      <c r="B49">
        <v>0.999999999999999</v>
      </c>
      <c r="D49">
        <v>1</v>
      </c>
      <c r="E49">
        <v>1</v>
      </c>
      <c r="H49" t="s">
        <v>157</v>
      </c>
      <c r="I49" t="s">
        <v>114</v>
      </c>
      <c r="J49" t="s">
        <v>46</v>
      </c>
      <c r="K49" t="s">
        <v>129</v>
      </c>
      <c r="L49" t="s">
        <v>170</v>
      </c>
      <c r="Y49">
        <v>1</v>
      </c>
      <c r="AG49">
        <v>1</v>
      </c>
    </row>
    <row r="50" spans="1:33" x14ac:dyDescent="0.25">
      <c r="A50" t="s">
        <v>117</v>
      </c>
      <c r="B50" t="s">
        <v>119</v>
      </c>
      <c r="D50" t="s">
        <v>121</v>
      </c>
      <c r="E50" t="s">
        <v>150</v>
      </c>
      <c r="H50">
        <v>1</v>
      </c>
      <c r="I50">
        <v>1</v>
      </c>
      <c r="J50">
        <v>1</v>
      </c>
      <c r="K50">
        <v>1</v>
      </c>
      <c r="L50">
        <v>1</v>
      </c>
      <c r="Y50" t="s">
        <v>199</v>
      </c>
      <c r="AG50" t="s">
        <v>176</v>
      </c>
    </row>
    <row r="51" spans="1:33" x14ac:dyDescent="0.25">
      <c r="A51">
        <v>1</v>
      </c>
      <c r="B51">
        <v>1</v>
      </c>
      <c r="D51">
        <v>1</v>
      </c>
      <c r="E51">
        <v>1</v>
      </c>
      <c r="H51" t="s">
        <v>158</v>
      </c>
      <c r="I51" t="s">
        <v>155</v>
      </c>
      <c r="J51" t="s">
        <v>71</v>
      </c>
      <c r="K51" t="s">
        <v>155</v>
      </c>
      <c r="L51" t="s">
        <v>171</v>
      </c>
      <c r="Y51">
        <v>1</v>
      </c>
      <c r="AG51">
        <v>1</v>
      </c>
    </row>
    <row r="52" spans="1:33" x14ac:dyDescent="0.25">
      <c r="A52" t="s">
        <v>118</v>
      </c>
      <c r="B52" t="s">
        <v>120</v>
      </c>
      <c r="D52" t="s">
        <v>136</v>
      </c>
      <c r="E52" t="s">
        <v>151</v>
      </c>
      <c r="H52">
        <v>1</v>
      </c>
      <c r="I52">
        <v>1</v>
      </c>
      <c r="J52">
        <v>1</v>
      </c>
      <c r="K52">
        <v>1</v>
      </c>
      <c r="L52">
        <v>1</v>
      </c>
      <c r="Y52" t="s">
        <v>200</v>
      </c>
      <c r="AG52" t="s">
        <v>96</v>
      </c>
    </row>
    <row r="53" spans="1:33" x14ac:dyDescent="0.25">
      <c r="A53">
        <v>1</v>
      </c>
      <c r="B53">
        <v>1</v>
      </c>
      <c r="D53">
        <v>1</v>
      </c>
      <c r="E53">
        <v>1</v>
      </c>
      <c r="H53" t="s">
        <v>72</v>
      </c>
      <c r="I53" t="s">
        <v>118</v>
      </c>
      <c r="J53" t="s">
        <v>128</v>
      </c>
      <c r="K53" t="s">
        <v>63</v>
      </c>
      <c r="L53" t="s">
        <v>172</v>
      </c>
      <c r="Y53">
        <v>1</v>
      </c>
      <c r="AG53">
        <v>1</v>
      </c>
    </row>
    <row r="54" spans="1:33" x14ac:dyDescent="0.25">
      <c r="A54" t="s">
        <v>114</v>
      </c>
      <c r="B54" t="s">
        <v>121</v>
      </c>
      <c r="D54" t="s">
        <v>118</v>
      </c>
      <c r="E54" t="s">
        <v>152</v>
      </c>
      <c r="H54">
        <v>1</v>
      </c>
      <c r="I54">
        <v>1</v>
      </c>
      <c r="J54">
        <v>1</v>
      </c>
      <c r="K54">
        <v>1</v>
      </c>
      <c r="L54">
        <v>1</v>
      </c>
      <c r="Y54" t="s">
        <v>201</v>
      </c>
      <c r="AG54" t="s">
        <v>37</v>
      </c>
    </row>
    <row r="55" spans="1:33" x14ac:dyDescent="0.25">
      <c r="A55">
        <v>1</v>
      </c>
      <c r="B55">
        <v>0.999999999999999</v>
      </c>
      <c r="D55">
        <v>1</v>
      </c>
      <c r="H55" t="s">
        <v>64</v>
      </c>
      <c r="I55" t="s">
        <v>213</v>
      </c>
      <c r="J55" t="s">
        <v>129</v>
      </c>
      <c r="L55" t="s">
        <v>214</v>
      </c>
      <c r="Y55">
        <v>1</v>
      </c>
      <c r="AG55">
        <v>1</v>
      </c>
    </row>
    <row r="56" spans="1:33" x14ac:dyDescent="0.25">
      <c r="A56" t="s">
        <v>82</v>
      </c>
      <c r="B56" t="s">
        <v>82</v>
      </c>
      <c r="H56">
        <v>1</v>
      </c>
      <c r="I56">
        <v>1</v>
      </c>
      <c r="J56">
        <v>1</v>
      </c>
      <c r="L56">
        <v>1</v>
      </c>
      <c r="Y56" t="s">
        <v>202</v>
      </c>
      <c r="AG56" t="s">
        <v>75</v>
      </c>
    </row>
    <row r="57" spans="1:33" x14ac:dyDescent="0.25">
      <c r="A57">
        <v>1</v>
      </c>
      <c r="B57">
        <v>1</v>
      </c>
      <c r="Y57">
        <v>1</v>
      </c>
      <c r="AG57">
        <v>1</v>
      </c>
    </row>
    <row r="58" spans="1:33" x14ac:dyDescent="0.25">
      <c r="Y58" t="s">
        <v>64</v>
      </c>
      <c r="AG58" t="s">
        <v>177</v>
      </c>
    </row>
    <row r="59" spans="1:33" x14ac:dyDescent="0.25">
      <c r="Y59">
        <v>1</v>
      </c>
      <c r="AG59">
        <v>1</v>
      </c>
    </row>
    <row r="60" spans="1:33" x14ac:dyDescent="0.25">
      <c r="Y60" t="s">
        <v>203</v>
      </c>
      <c r="AG60" t="s">
        <v>155</v>
      </c>
    </row>
    <row r="61" spans="1:33" x14ac:dyDescent="0.25">
      <c r="Y61">
        <v>1</v>
      </c>
      <c r="AG61">
        <v>1</v>
      </c>
    </row>
    <row r="62" spans="1:33" x14ac:dyDescent="0.25">
      <c r="AG62" t="s">
        <v>50</v>
      </c>
    </row>
    <row r="63" spans="1:33" x14ac:dyDescent="0.25">
      <c r="AG63">
        <v>1</v>
      </c>
    </row>
    <row r="64" spans="1:33" x14ac:dyDescent="0.25">
      <c r="AG64" t="s">
        <v>81</v>
      </c>
    </row>
    <row r="65" spans="33:33" x14ac:dyDescent="0.25">
      <c r="AG65">
        <v>1</v>
      </c>
    </row>
    <row r="66" spans="33:33" x14ac:dyDescent="0.25">
      <c r="AG66" t="s">
        <v>82</v>
      </c>
    </row>
    <row r="67" spans="33:33" x14ac:dyDescent="0.25">
      <c r="AG67">
        <v>1</v>
      </c>
    </row>
    <row r="68" spans="33:33" x14ac:dyDescent="0.25">
      <c r="AG68" t="s">
        <v>178</v>
      </c>
    </row>
    <row r="69" spans="33:33" x14ac:dyDescent="0.25">
      <c r="AG6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 30</vt:lpstr>
      <vt:lpstr>Bus57--With Limits</vt:lpstr>
      <vt:lpstr>Bus 30 Scenario 2</vt:lpstr>
      <vt:lpstr>Sheet1</vt:lpstr>
      <vt:lpstr>Resilience1</vt:lpstr>
      <vt:lpstr>Resilience13</vt:lpstr>
      <vt:lpstr>Resilience24</vt:lpstr>
      <vt:lpstr>MST vs Routing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2020-05-04T18:51:08Z</dcterms:modified>
</cp:coreProperties>
</file>