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400" yWindow="0" windowWidth="26640" windowHeight="17200"/>
  </bookViews>
  <sheets>
    <sheet name="Profit Analysi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2" l="1"/>
  <c r="M20" i="2"/>
  <c r="N18" i="2"/>
  <c r="N20" i="2"/>
  <c r="O18" i="2"/>
  <c r="O20" i="2"/>
  <c r="P18" i="2"/>
  <c r="P20" i="2"/>
  <c r="Q18" i="2"/>
  <c r="Q20" i="2"/>
  <c r="R18" i="2"/>
  <c r="R20" i="2"/>
  <c r="S18" i="2"/>
  <c r="S20" i="2"/>
  <c r="T18" i="2"/>
  <c r="T20" i="2"/>
  <c r="U18" i="2"/>
  <c r="U20" i="2"/>
  <c r="V18" i="2"/>
  <c r="V20" i="2"/>
  <c r="W18" i="2"/>
  <c r="W20" i="2"/>
  <c r="X18" i="2"/>
  <c r="X20" i="2"/>
  <c r="Y18" i="2"/>
  <c r="Y20" i="2"/>
  <c r="L20" i="2"/>
  <c r="X19" i="2"/>
  <c r="Y19" i="2"/>
  <c r="M19" i="2"/>
  <c r="N19" i="2"/>
  <c r="O19" i="2"/>
  <c r="P19" i="2"/>
  <c r="Q19" i="2"/>
  <c r="R19" i="2"/>
  <c r="S19" i="2"/>
  <c r="T19" i="2"/>
  <c r="U19" i="2"/>
  <c r="V19" i="2"/>
  <c r="W19" i="2"/>
  <c r="L19" i="2"/>
  <c r="C24" i="2"/>
  <c r="C2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</calcChain>
</file>

<file path=xl/sharedStrings.xml><?xml version="1.0" encoding="utf-8"?>
<sst xmlns="http://schemas.openxmlformats.org/spreadsheetml/2006/main" count="24" uniqueCount="24">
  <si>
    <t>Units Sold</t>
  </si>
  <si>
    <t xml:space="preserve"> Revenue</t>
  </si>
  <si>
    <t>Sales Price per Unit:</t>
  </si>
  <si>
    <t>Manufacturing Cost per Unit:</t>
  </si>
  <si>
    <t>Break-Even Point (Units Sold):</t>
  </si>
  <si>
    <t>Revenue at Break-Even Point:</t>
  </si>
  <si>
    <t>Fixed Monthly Expense:</t>
  </si>
  <si>
    <t xml:space="preserve"> Expense</t>
  </si>
  <si>
    <t>Assumptions:</t>
  </si>
  <si>
    <t>- Charging $5 per month for the service</t>
  </si>
  <si>
    <t>- Paying 5 full time staff (developers, designers) each at $6,000/month</t>
  </si>
  <si>
    <t>- Manufacturing is not calculated on per product basis, therefore low cost per unit, high monthly cost</t>
  </si>
  <si>
    <t>- Paying approximately $1000 per month for rent</t>
  </si>
  <si>
    <t>- Another $3000 per month for marketing, servers, etc.</t>
  </si>
  <si>
    <t>Therefore, break even point at 6,800 monthly subscriptions.</t>
  </si>
  <si>
    <t>- roi+ after 4 months</t>
  </si>
  <si>
    <t>- $1 user acquisition ($20/subscription) [facebook/google] 5% subscription rate</t>
  </si>
  <si>
    <t>- $2000 on user acquisition/month = 2000 users and 100 subscriptions/month</t>
  </si>
  <si>
    <t>- Additional viral/organic growth at 20% per month</t>
  </si>
  <si>
    <t>- Profitiable after 14 months, assuming organic growth at 20% per month</t>
  </si>
  <si>
    <t>- After profitable, increase spending on user acquisition</t>
  </si>
  <si>
    <t>Total Users</t>
  </si>
  <si>
    <t>Total Revenue</t>
  </si>
  <si>
    <t>Paid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</si>
</sst>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$&quot;#,##0"/>
    <numFmt numFmtId="166" formatCode="_(* #,##0_);_(* \(#,##0\);_(* &quot;-&quot;??_);_(@_)"/>
    <numFmt numFmtId="167" formatCode="_-* #,##0_-;\-* #,##0_-;_-* &quot;-&quot;??_-;_-@_-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name val="Arial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3" fontId="0" fillId="2" borderId="1" xfId="1" applyNumberFormat="1" applyFont="1" applyFill="1" applyBorder="1"/>
    <xf numFmtId="165" fontId="0" fillId="2" borderId="1" xfId="0" applyNumberFormat="1" applyFill="1" applyBorder="1"/>
    <xf numFmtId="3" fontId="0" fillId="2" borderId="1" xfId="0" applyNumberFormat="1" applyFill="1" applyBorder="1"/>
    <xf numFmtId="165" fontId="3" fillId="2" borderId="2" xfId="0" applyNumberFormat="1" applyFont="1" applyFill="1" applyBorder="1"/>
    <xf numFmtId="165" fontId="6" fillId="2" borderId="2" xfId="0" applyNumberFormat="1" applyFont="1" applyFill="1" applyBorder="1"/>
    <xf numFmtId="165" fontId="7" fillId="2" borderId="2" xfId="0" applyNumberFormat="1" applyFont="1" applyFill="1" applyBorder="1"/>
    <xf numFmtId="3" fontId="5" fillId="2" borderId="2" xfId="1" applyNumberFormat="1" applyFont="1" applyFill="1" applyBorder="1"/>
    <xf numFmtId="165" fontId="5" fillId="2" borderId="2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0" xfId="0" applyFill="1"/>
    <xf numFmtId="0" fontId="3" fillId="6" borderId="0" xfId="0" applyFont="1" applyFill="1"/>
    <xf numFmtId="0" fontId="5" fillId="6" borderId="0" xfId="0" applyFont="1" applyFill="1"/>
    <xf numFmtId="0" fontId="6" fillId="6" borderId="0" xfId="0" applyFont="1" applyFill="1"/>
    <xf numFmtId="0" fontId="7" fillId="6" borderId="0" xfId="0" applyFont="1" applyFill="1"/>
    <xf numFmtId="0" fontId="8" fillId="6" borderId="0" xfId="0" applyFont="1" applyFill="1"/>
    <xf numFmtId="0" fontId="0" fillId="6" borderId="0" xfId="0" quotePrefix="1" applyFill="1"/>
    <xf numFmtId="0" fontId="9" fillId="6" borderId="0" xfId="0" applyFont="1" applyFill="1"/>
    <xf numFmtId="166" fontId="0" fillId="6" borderId="0" xfId="1" applyNumberFormat="1" applyFont="1" applyFill="1"/>
    <xf numFmtId="43" fontId="0" fillId="6" borderId="0" xfId="0" applyNumberFormat="1" applyFill="1"/>
    <xf numFmtId="167" fontId="0" fillId="6" borderId="0" xfId="0" applyNumberFormat="1" applyFill="1"/>
    <xf numFmtId="44" fontId="0" fillId="6" borderId="0" xfId="2" applyFont="1" applyFill="1"/>
    <xf numFmtId="0" fontId="10" fillId="6" borderId="3" xfId="3" applyFill="1"/>
    <xf numFmtId="0" fontId="11" fillId="6" borderId="0" xfId="4" applyFill="1"/>
  </cellXfs>
  <cellStyles count="11">
    <cellStyle name="Comma" xfId="1" builtinId="3"/>
    <cellStyle name="Currency" xfId="2" builtinId="4"/>
    <cellStyle name="Followed Hyperlink" xfId="6" builtinId="9" hidden="1"/>
    <cellStyle name="Followed Hyperlink" xfId="8" builtinId="9" hidden="1"/>
    <cellStyle name="Followed Hyperlink" xfId="10" builtinId="9" hidden="1"/>
    <cellStyle name="Heading 2" xfId="3" builtinId="17"/>
    <cellStyle name="Heading 4" xfId="4" builtinId="19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Analysis</a:t>
            </a:r>
          </a:p>
        </c:rich>
      </c:tx>
      <c:layout>
        <c:manualLayout>
          <c:xMode val="edge"/>
          <c:yMode val="edge"/>
          <c:x val="0.401869158878505"/>
          <c:y val="0.0224215737580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551401869159"/>
          <c:y val="0.121076498293201"/>
          <c:w val="0.785046728971962"/>
          <c:h val="0.6861001569948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'Profit Analysis'!$H$2</c:f>
              <c:strCache>
                <c:ptCount val="1"/>
                <c:pt idx="0">
                  <c:v> Revenue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  <c:pt idx="25">
                  <c:v>12500.0</c:v>
                </c:pt>
                <c:pt idx="26">
                  <c:v>13000.0</c:v>
                </c:pt>
                <c:pt idx="27">
                  <c:v>13500.0</c:v>
                </c:pt>
                <c:pt idx="28">
                  <c:v>14000.0</c:v>
                </c:pt>
                <c:pt idx="29">
                  <c:v>14500.0</c:v>
                </c:pt>
                <c:pt idx="30">
                  <c:v>15000.0</c:v>
                </c:pt>
                <c:pt idx="31">
                  <c:v>15500.0</c:v>
                </c:pt>
                <c:pt idx="32">
                  <c:v>16000.0</c:v>
                </c:pt>
                <c:pt idx="33">
                  <c:v>16500.0</c:v>
                </c:pt>
                <c:pt idx="34">
                  <c:v>17000.0</c:v>
                </c:pt>
                <c:pt idx="35">
                  <c:v>17500.0</c:v>
                </c:pt>
                <c:pt idx="36">
                  <c:v>18000.0</c:v>
                </c:pt>
                <c:pt idx="37">
                  <c:v>18500.0</c:v>
                </c:pt>
                <c:pt idx="38">
                  <c:v>19000.0</c:v>
                </c:pt>
                <c:pt idx="39">
                  <c:v>19500.0</c:v>
                </c:pt>
                <c:pt idx="40">
                  <c:v>20000.0</c:v>
                </c:pt>
              </c:numCache>
            </c:numRef>
          </c:xVal>
          <c:yVal>
            <c:numRef>
              <c:f>'Profit Analysis'!$H$3:$H$43</c:f>
              <c:numCache>
                <c:formatCode>#,##0</c:formatCode>
                <c:ptCount val="41"/>
                <c:pt idx="0" formatCode="&quot;$&quot;#,##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22000.0</c:v>
                </c:pt>
                <c:pt idx="12">
                  <c:v>24000.0</c:v>
                </c:pt>
                <c:pt idx="13">
                  <c:v>26000.0</c:v>
                </c:pt>
                <c:pt idx="14">
                  <c:v>28000.0</c:v>
                </c:pt>
                <c:pt idx="15">
                  <c:v>30000.0</c:v>
                </c:pt>
                <c:pt idx="16">
                  <c:v>32000.0</c:v>
                </c:pt>
                <c:pt idx="17">
                  <c:v>34000.0</c:v>
                </c:pt>
                <c:pt idx="18">
                  <c:v>36000.0</c:v>
                </c:pt>
                <c:pt idx="19">
                  <c:v>38000.0</c:v>
                </c:pt>
                <c:pt idx="20">
                  <c:v>40000.0</c:v>
                </c:pt>
                <c:pt idx="21">
                  <c:v>42000.0</c:v>
                </c:pt>
                <c:pt idx="22">
                  <c:v>44000.0</c:v>
                </c:pt>
                <c:pt idx="23">
                  <c:v>46000.0</c:v>
                </c:pt>
                <c:pt idx="24">
                  <c:v>48000.0</c:v>
                </c:pt>
                <c:pt idx="25">
                  <c:v>50000.0</c:v>
                </c:pt>
                <c:pt idx="26">
                  <c:v>52000.0</c:v>
                </c:pt>
                <c:pt idx="27">
                  <c:v>54000.0</c:v>
                </c:pt>
                <c:pt idx="28">
                  <c:v>56000.0</c:v>
                </c:pt>
                <c:pt idx="29">
                  <c:v>58000.0</c:v>
                </c:pt>
                <c:pt idx="30">
                  <c:v>60000.0</c:v>
                </c:pt>
                <c:pt idx="31">
                  <c:v>62000.0</c:v>
                </c:pt>
                <c:pt idx="32">
                  <c:v>64000.0</c:v>
                </c:pt>
                <c:pt idx="33">
                  <c:v>66000.0</c:v>
                </c:pt>
                <c:pt idx="34">
                  <c:v>68000.0</c:v>
                </c:pt>
                <c:pt idx="35">
                  <c:v>70000.0</c:v>
                </c:pt>
                <c:pt idx="36">
                  <c:v>72000.0</c:v>
                </c:pt>
                <c:pt idx="37">
                  <c:v>74000.0</c:v>
                </c:pt>
                <c:pt idx="38">
                  <c:v>76000.0</c:v>
                </c:pt>
                <c:pt idx="39">
                  <c:v>78000.0</c:v>
                </c:pt>
                <c:pt idx="40">
                  <c:v>80000.0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'Profit Analysis'!$I$2</c:f>
              <c:strCache>
                <c:ptCount val="1"/>
                <c:pt idx="0">
                  <c:v> Expense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  <c:pt idx="25">
                  <c:v>12500.0</c:v>
                </c:pt>
                <c:pt idx="26">
                  <c:v>13000.0</c:v>
                </c:pt>
                <c:pt idx="27">
                  <c:v>13500.0</c:v>
                </c:pt>
                <c:pt idx="28">
                  <c:v>14000.0</c:v>
                </c:pt>
                <c:pt idx="29">
                  <c:v>14500.0</c:v>
                </c:pt>
                <c:pt idx="30">
                  <c:v>15000.0</c:v>
                </c:pt>
                <c:pt idx="31">
                  <c:v>15500.0</c:v>
                </c:pt>
                <c:pt idx="32">
                  <c:v>16000.0</c:v>
                </c:pt>
                <c:pt idx="33">
                  <c:v>16500.0</c:v>
                </c:pt>
                <c:pt idx="34">
                  <c:v>17000.0</c:v>
                </c:pt>
                <c:pt idx="35">
                  <c:v>17500.0</c:v>
                </c:pt>
                <c:pt idx="36">
                  <c:v>18000.0</c:v>
                </c:pt>
                <c:pt idx="37">
                  <c:v>18500.0</c:v>
                </c:pt>
                <c:pt idx="38">
                  <c:v>19000.0</c:v>
                </c:pt>
                <c:pt idx="39">
                  <c:v>19500.0</c:v>
                </c:pt>
                <c:pt idx="40">
                  <c:v>20000.0</c:v>
                </c:pt>
              </c:numCache>
            </c:numRef>
          </c:xVal>
          <c:yVal>
            <c:numRef>
              <c:f>'Profit Analysis'!$I$3:$I$43</c:f>
              <c:numCache>
                <c:formatCode>#,##0</c:formatCode>
                <c:ptCount val="41"/>
                <c:pt idx="0" formatCode="&quot;$&quot;#,##0">
                  <c:v>46000.0</c:v>
                </c:pt>
                <c:pt idx="1">
                  <c:v>46000.0</c:v>
                </c:pt>
                <c:pt idx="2">
                  <c:v>46000.0</c:v>
                </c:pt>
                <c:pt idx="3">
                  <c:v>46000.0</c:v>
                </c:pt>
                <c:pt idx="4">
                  <c:v>46000.0</c:v>
                </c:pt>
                <c:pt idx="5">
                  <c:v>46000.0</c:v>
                </c:pt>
                <c:pt idx="6">
                  <c:v>46000.0</c:v>
                </c:pt>
                <c:pt idx="7">
                  <c:v>46000.0</c:v>
                </c:pt>
                <c:pt idx="8">
                  <c:v>46000.0</c:v>
                </c:pt>
                <c:pt idx="9">
                  <c:v>46000.0</c:v>
                </c:pt>
                <c:pt idx="10">
                  <c:v>46000.0</c:v>
                </c:pt>
                <c:pt idx="11">
                  <c:v>46000.0</c:v>
                </c:pt>
                <c:pt idx="12">
                  <c:v>46000.0</c:v>
                </c:pt>
                <c:pt idx="13">
                  <c:v>46000.0</c:v>
                </c:pt>
                <c:pt idx="14">
                  <c:v>46000.0</c:v>
                </c:pt>
                <c:pt idx="15">
                  <c:v>46000.0</c:v>
                </c:pt>
                <c:pt idx="16">
                  <c:v>46000.0</c:v>
                </c:pt>
                <c:pt idx="17">
                  <c:v>46000.0</c:v>
                </c:pt>
                <c:pt idx="18">
                  <c:v>46000.0</c:v>
                </c:pt>
                <c:pt idx="19">
                  <c:v>46000.0</c:v>
                </c:pt>
                <c:pt idx="20">
                  <c:v>46000.0</c:v>
                </c:pt>
                <c:pt idx="21">
                  <c:v>46000.0</c:v>
                </c:pt>
                <c:pt idx="22">
                  <c:v>46000.0</c:v>
                </c:pt>
                <c:pt idx="23">
                  <c:v>46000.0</c:v>
                </c:pt>
                <c:pt idx="24">
                  <c:v>46000.0</c:v>
                </c:pt>
                <c:pt idx="25">
                  <c:v>46000.0</c:v>
                </c:pt>
                <c:pt idx="26">
                  <c:v>46000.0</c:v>
                </c:pt>
                <c:pt idx="27">
                  <c:v>46000.0</c:v>
                </c:pt>
                <c:pt idx="28">
                  <c:v>46000.0</c:v>
                </c:pt>
                <c:pt idx="29">
                  <c:v>46000.0</c:v>
                </c:pt>
                <c:pt idx="30">
                  <c:v>46000.0</c:v>
                </c:pt>
                <c:pt idx="31">
                  <c:v>46000.0</c:v>
                </c:pt>
                <c:pt idx="32">
                  <c:v>46000.0</c:v>
                </c:pt>
                <c:pt idx="33">
                  <c:v>46000.0</c:v>
                </c:pt>
                <c:pt idx="34">
                  <c:v>46000.0</c:v>
                </c:pt>
                <c:pt idx="35">
                  <c:v>46000.0</c:v>
                </c:pt>
                <c:pt idx="36">
                  <c:v>46000.0</c:v>
                </c:pt>
                <c:pt idx="37">
                  <c:v>46000.0</c:v>
                </c:pt>
                <c:pt idx="38">
                  <c:v>46000.0</c:v>
                </c:pt>
                <c:pt idx="39">
                  <c:v>46000.0</c:v>
                </c:pt>
                <c:pt idx="40">
                  <c:v>46000.0</c:v>
                </c:pt>
              </c:numCache>
            </c:numRef>
          </c:yVal>
          <c:smooth val="1"/>
        </c:ser>
        <c:ser>
          <c:idx val="2"/>
          <c:order val="2"/>
          <c:tx>
            <c:v>Break-Even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'Profit Analysis'!$C$24</c:f>
              <c:numCache>
                <c:formatCode>#,##0</c:formatCode>
                <c:ptCount val="1"/>
                <c:pt idx="0">
                  <c:v>11500.0</c:v>
                </c:pt>
              </c:numCache>
            </c:numRef>
          </c:xVal>
          <c:yVal>
            <c:numRef>
              <c:f>'Profit Analysis'!$C$25</c:f>
              <c:numCache>
                <c:formatCode>"$"#,##0</c:formatCode>
                <c:ptCount val="1"/>
                <c:pt idx="0">
                  <c:v>46000.0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57064"/>
        <c:axId val="-2068663192"/>
      </c:scatterChart>
      <c:valAx>
        <c:axId val="-2068657064"/>
        <c:scaling>
          <c:orientation val="minMax"/>
          <c:max val="2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0.492990654205608"/>
              <c:y val="0.8878943208168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63192"/>
        <c:crossesAt val="0.0"/>
        <c:crossBetween val="midCat"/>
        <c:majorUnit val="5000.0"/>
      </c:valAx>
      <c:valAx>
        <c:axId val="-2068663192"/>
        <c:scaling>
          <c:orientation val="minMax"/>
          <c:max val="300000.0"/>
          <c:min val="0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57064"/>
        <c:crossesAt val="0.0"/>
        <c:crossBetween val="midCat"/>
        <c:majorUnit val="50000.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Analysis'!$K$18</c:f>
              <c:strCache>
                <c:ptCount val="1"/>
                <c:pt idx="0">
                  <c:v>Total Users</c:v>
                </c:pt>
              </c:strCache>
            </c:strRef>
          </c:tx>
          <c:marker>
            <c:symbol val="none"/>
          </c:marker>
          <c:cat>
            <c:numRef>
              <c:f>'Profit Analysis'!$L$17:$Y$17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'Profit Analysis'!$L$18:$Y$18</c:f>
              <c:numCache>
                <c:formatCode>_(* #,##0_);_(* \(#,##0\);_(* "-"??_);_(@_)</c:formatCode>
                <c:ptCount val="14"/>
                <c:pt idx="0">
                  <c:v>2200.0</c:v>
                </c:pt>
                <c:pt idx="1">
                  <c:v>5040.0</c:v>
                </c:pt>
                <c:pt idx="2">
                  <c:v>8448.0</c:v>
                </c:pt>
                <c:pt idx="3">
                  <c:v>12537.6</c:v>
                </c:pt>
                <c:pt idx="4">
                  <c:v>17445.12</c:v>
                </c:pt>
                <c:pt idx="5">
                  <c:v>23334.144</c:v>
                </c:pt>
                <c:pt idx="6">
                  <c:v>30400.9728</c:v>
                </c:pt>
                <c:pt idx="7">
                  <c:v>38881.16736</c:v>
                </c:pt>
                <c:pt idx="8">
                  <c:v>49057.400832</c:v>
                </c:pt>
                <c:pt idx="9">
                  <c:v>61268.88099839998</c:v>
                </c:pt>
                <c:pt idx="10">
                  <c:v>75922.65719807997</c:v>
                </c:pt>
                <c:pt idx="11">
                  <c:v>93507.18863769597</c:v>
                </c:pt>
                <c:pt idx="12">
                  <c:v>114608.6263652352</c:v>
                </c:pt>
                <c:pt idx="13">
                  <c:v>139930.3516382822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'Profit Analysis'!$K$19</c:f>
              <c:strCache>
                <c:ptCount val="1"/>
                <c:pt idx="0">
                  <c:v>Total Revenue</c:v>
                </c:pt>
              </c:strCache>
            </c:strRef>
          </c:tx>
          <c:marker>
            <c:symbol val="none"/>
          </c:marker>
          <c:cat>
            <c:numRef>
              <c:f>'Profit Analysis'!$L$17:$Y$17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'Profit Analysis'!$L$19:$Y$19</c:f>
              <c:numCache>
                <c:formatCode>_("$"* #,##0.00_);_("$"* \(#,##0.00\);_("$"* "-"??_);_(@_)</c:formatCode>
                <c:ptCount val="14"/>
                <c:pt idx="0">
                  <c:v>550.0</c:v>
                </c:pt>
                <c:pt idx="1">
                  <c:v>1260.0</c:v>
                </c:pt>
                <c:pt idx="2">
                  <c:v>2112.0</c:v>
                </c:pt>
                <c:pt idx="3">
                  <c:v>3134.400000000001</c:v>
                </c:pt>
                <c:pt idx="4">
                  <c:v>4361.28</c:v>
                </c:pt>
                <c:pt idx="5">
                  <c:v>5833.536</c:v>
                </c:pt>
                <c:pt idx="6">
                  <c:v>7600.2432</c:v>
                </c:pt>
                <c:pt idx="7">
                  <c:v>9720.291839999998</c:v>
                </c:pt>
                <c:pt idx="8">
                  <c:v>12264.350208</c:v>
                </c:pt>
                <c:pt idx="9">
                  <c:v>15317.2202496</c:v>
                </c:pt>
                <c:pt idx="10">
                  <c:v>18980.66429951999</c:v>
                </c:pt>
                <c:pt idx="11">
                  <c:v>23376.797159424</c:v>
                </c:pt>
                <c:pt idx="12">
                  <c:v>28652.15659130879</c:v>
                </c:pt>
                <c:pt idx="13">
                  <c:v>34982.58790957055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'Profit Analysis'!$K$20</c:f>
              <c:strCache>
                <c:ptCount val="1"/>
                <c:pt idx="0">
                  <c:v>Paid Users</c:v>
                </c:pt>
              </c:strCache>
            </c:strRef>
          </c:tx>
          <c:marker>
            <c:symbol val="none"/>
          </c:marker>
          <c:cat>
            <c:numRef>
              <c:f>'Profit Analysis'!$L$17:$Y$17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'Profit Analysis'!$L$20:$Y$20</c:f>
              <c:numCache>
                <c:formatCode>_-* #,##0_-;\-* #,##0_-;_-* "-"??_-;_-@_-</c:formatCode>
                <c:ptCount val="14"/>
                <c:pt idx="0">
                  <c:v>110.0</c:v>
                </c:pt>
                <c:pt idx="1">
                  <c:v>252.0</c:v>
                </c:pt>
                <c:pt idx="2">
                  <c:v>422.4</c:v>
                </c:pt>
                <c:pt idx="3">
                  <c:v>626.8800000000001</c:v>
                </c:pt>
                <c:pt idx="4">
                  <c:v>872.256</c:v>
                </c:pt>
                <c:pt idx="5">
                  <c:v>1166.7072</c:v>
                </c:pt>
                <c:pt idx="6">
                  <c:v>1520.04864</c:v>
                </c:pt>
                <c:pt idx="7">
                  <c:v>1944.058368</c:v>
                </c:pt>
                <c:pt idx="8">
                  <c:v>2452.8700416</c:v>
                </c:pt>
                <c:pt idx="9">
                  <c:v>3063.44404992</c:v>
                </c:pt>
                <c:pt idx="10">
                  <c:v>3796.132859903999</c:v>
                </c:pt>
                <c:pt idx="11">
                  <c:v>4675.3594318848</c:v>
                </c:pt>
                <c:pt idx="12">
                  <c:v>5730.431318261759</c:v>
                </c:pt>
                <c:pt idx="13">
                  <c:v>6996.51758191411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04072"/>
        <c:axId val="-2068707144"/>
      </c:lineChart>
      <c:catAx>
        <c:axId val="-206870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707144"/>
        <c:crosses val="autoZero"/>
        <c:auto val="1"/>
        <c:lblAlgn val="ctr"/>
        <c:lblOffset val="100"/>
        <c:noMultiLvlLbl val="0"/>
      </c:catAx>
      <c:valAx>
        <c:axId val="-20687071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6870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5" fmlaLink="$C$15" horiz="1" max="100" page="10" val="4"/>
</file>

<file path=xl/ctrlProps/ctrlProp2.xml><?xml version="1.0" encoding="utf-8"?>
<formControlPr xmlns="http://schemas.microsoft.com/office/spreadsheetml/2009/9/main" objectType="Scroll" dx="15" fmlaLink="$C$18" horiz="1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4</xdr:col>
      <xdr:colOff>590550</xdr:colOff>
      <xdr:row>13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14</xdr:row>
          <xdr:rowOff>38100</xdr:rowOff>
        </xdr:from>
        <xdr:to>
          <xdr:col>4</xdr:col>
          <xdr:colOff>317500</xdr:colOff>
          <xdr:row>15</xdr:row>
          <xdr:rowOff>25400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17</xdr:row>
          <xdr:rowOff>25400</xdr:rowOff>
        </xdr:from>
        <xdr:to>
          <xdr:col>4</xdr:col>
          <xdr:colOff>279400</xdr:colOff>
          <xdr:row>17</xdr:row>
          <xdr:rowOff>165100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701040</xdr:colOff>
      <xdr:row>23</xdr:row>
      <xdr:rowOff>25400</xdr:rowOff>
    </xdr:from>
    <xdr:to>
      <xdr:col>16</xdr:col>
      <xdr:colOff>10160</xdr:colOff>
      <xdr:row>41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43"/>
  <sheetViews>
    <sheetView tabSelected="1" topLeftCell="C1" zoomScale="125" zoomScaleNormal="125" zoomScalePageLayoutView="125" workbookViewId="0">
      <selection activeCell="K17" sqref="K17:Y20"/>
    </sheetView>
  </sheetViews>
  <sheetFormatPr baseColWidth="10" defaultColWidth="8.83203125" defaultRowHeight="12" x14ac:dyDescent="0"/>
  <cols>
    <col min="1" max="1" width="2.33203125" style="12" customWidth="1"/>
    <col min="2" max="2" width="30" style="12" customWidth="1"/>
    <col min="3" max="3" width="11" style="12" customWidth="1"/>
    <col min="4" max="4" width="11.33203125" style="12" customWidth="1"/>
    <col min="5" max="5" width="8.83203125" style="12"/>
    <col min="6" max="6" width="3.1640625" style="12" customWidth="1"/>
    <col min="7" max="9" width="10.5" style="12" customWidth="1"/>
    <col min="10" max="10" width="11" style="12" bestFit="1" customWidth="1"/>
    <col min="11" max="11" width="19.33203125" style="12" customWidth="1"/>
    <col min="12" max="12" width="9.83203125" style="12" bestFit="1" customWidth="1"/>
    <col min="13" max="13" width="9.6640625" style="12" bestFit="1" customWidth="1"/>
    <col min="14" max="18" width="10.33203125" style="12" bestFit="1" customWidth="1"/>
    <col min="19" max="25" width="10.83203125" style="12" bestFit="1" customWidth="1"/>
    <col min="26" max="16384" width="8.83203125" style="12"/>
  </cols>
  <sheetData>
    <row r="2" spans="2:11">
      <c r="G2" s="9" t="s">
        <v>0</v>
      </c>
      <c r="H2" s="10" t="s">
        <v>1</v>
      </c>
      <c r="I2" s="11" t="s">
        <v>7</v>
      </c>
      <c r="K2" s="19" t="s">
        <v>8</v>
      </c>
    </row>
    <row r="3" spans="2:11">
      <c r="G3" s="1">
        <v>0</v>
      </c>
      <c r="H3" s="2">
        <f t="shared" ref="H3:H43" si="0">G3*$C$15</f>
        <v>0</v>
      </c>
      <c r="I3" s="2">
        <f t="shared" ref="I3:I43" si="1">G3*$C$18+$C$21</f>
        <v>46000</v>
      </c>
      <c r="K3" s="18" t="s">
        <v>9</v>
      </c>
    </row>
    <row r="4" spans="2:11">
      <c r="G4" s="1">
        <v>500</v>
      </c>
      <c r="H4" s="3">
        <f t="shared" si="0"/>
        <v>2000</v>
      </c>
      <c r="I4" s="3">
        <f t="shared" si="1"/>
        <v>46000</v>
      </c>
      <c r="K4" s="18" t="s">
        <v>10</v>
      </c>
    </row>
    <row r="5" spans="2:11">
      <c r="G5" s="1">
        <v>1000</v>
      </c>
      <c r="H5" s="3">
        <f t="shared" si="0"/>
        <v>4000</v>
      </c>
      <c r="I5" s="3">
        <f t="shared" si="1"/>
        <v>46000</v>
      </c>
      <c r="K5" s="18" t="s">
        <v>11</v>
      </c>
    </row>
    <row r="6" spans="2:11">
      <c r="G6" s="1">
        <v>1500</v>
      </c>
      <c r="H6" s="3">
        <f t="shared" si="0"/>
        <v>6000</v>
      </c>
      <c r="I6" s="3">
        <f t="shared" si="1"/>
        <v>46000</v>
      </c>
      <c r="K6" s="18" t="s">
        <v>12</v>
      </c>
    </row>
    <row r="7" spans="2:11">
      <c r="G7" s="1">
        <v>2000</v>
      </c>
      <c r="H7" s="3">
        <f t="shared" si="0"/>
        <v>8000</v>
      </c>
      <c r="I7" s="3">
        <f t="shared" si="1"/>
        <v>46000</v>
      </c>
      <c r="K7" s="18" t="s">
        <v>13</v>
      </c>
    </row>
    <row r="8" spans="2:11">
      <c r="G8" s="1">
        <v>2500</v>
      </c>
      <c r="H8" s="3">
        <f t="shared" si="0"/>
        <v>10000</v>
      </c>
      <c r="I8" s="3">
        <f t="shared" si="1"/>
        <v>46000</v>
      </c>
      <c r="K8" s="18"/>
    </row>
    <row r="9" spans="2:11">
      <c r="G9" s="1">
        <v>3000</v>
      </c>
      <c r="H9" s="3">
        <f t="shared" si="0"/>
        <v>12000</v>
      </c>
      <c r="I9" s="3">
        <f t="shared" si="1"/>
        <v>46000</v>
      </c>
      <c r="K9" s="18" t="s">
        <v>16</v>
      </c>
    </row>
    <row r="10" spans="2:11">
      <c r="G10" s="1">
        <v>3500</v>
      </c>
      <c r="H10" s="3">
        <f t="shared" si="0"/>
        <v>14000</v>
      </c>
      <c r="I10" s="3">
        <f t="shared" si="1"/>
        <v>46000</v>
      </c>
      <c r="K10" s="18" t="s">
        <v>15</v>
      </c>
    </row>
    <row r="11" spans="2:11">
      <c r="G11" s="1">
        <v>4000</v>
      </c>
      <c r="H11" s="3">
        <f t="shared" si="0"/>
        <v>16000</v>
      </c>
      <c r="I11" s="3">
        <f t="shared" si="1"/>
        <v>46000</v>
      </c>
      <c r="K11" s="18" t="s">
        <v>17</v>
      </c>
    </row>
    <row r="12" spans="2:11">
      <c r="G12" s="1">
        <v>4500</v>
      </c>
      <c r="H12" s="3">
        <f t="shared" si="0"/>
        <v>18000</v>
      </c>
      <c r="I12" s="3">
        <f t="shared" si="1"/>
        <v>46000</v>
      </c>
      <c r="K12" s="18" t="s">
        <v>18</v>
      </c>
    </row>
    <row r="13" spans="2:11">
      <c r="G13" s="1">
        <v>5000</v>
      </c>
      <c r="H13" s="3">
        <f t="shared" si="0"/>
        <v>20000</v>
      </c>
      <c r="I13" s="3">
        <f t="shared" si="1"/>
        <v>46000</v>
      </c>
      <c r="K13" s="18" t="s">
        <v>19</v>
      </c>
    </row>
    <row r="14" spans="2:11">
      <c r="G14" s="1">
        <v>5500</v>
      </c>
      <c r="H14" s="3">
        <f t="shared" si="0"/>
        <v>22000</v>
      </c>
      <c r="I14" s="3">
        <f t="shared" si="1"/>
        <v>46000</v>
      </c>
      <c r="K14" s="18" t="s">
        <v>20</v>
      </c>
    </row>
    <row r="15" spans="2:11">
      <c r="B15" s="13" t="s">
        <v>2</v>
      </c>
      <c r="C15" s="4">
        <v>4</v>
      </c>
      <c r="G15" s="1">
        <v>6000</v>
      </c>
      <c r="H15" s="3">
        <f t="shared" si="0"/>
        <v>24000</v>
      </c>
      <c r="I15" s="3">
        <f t="shared" si="1"/>
        <v>46000</v>
      </c>
    </row>
    <row r="16" spans="2:11">
      <c r="B16" s="14"/>
      <c r="C16" s="14"/>
      <c r="G16" s="1">
        <v>6500</v>
      </c>
      <c r="H16" s="3">
        <f t="shared" si="0"/>
        <v>26000</v>
      </c>
      <c r="I16" s="3">
        <f t="shared" si="1"/>
        <v>46000</v>
      </c>
    </row>
    <row r="17" spans="2:33" ht="17" thickBot="1">
      <c r="B17" s="14"/>
      <c r="C17" s="14"/>
      <c r="G17" s="1">
        <v>7000</v>
      </c>
      <c r="H17" s="3">
        <f t="shared" si="0"/>
        <v>28000</v>
      </c>
      <c r="I17" s="3">
        <f t="shared" si="1"/>
        <v>46000</v>
      </c>
      <c r="K17" s="24"/>
      <c r="L17" s="24">
        <v>1</v>
      </c>
      <c r="M17" s="24">
        <v>2</v>
      </c>
      <c r="N17" s="24">
        <v>3</v>
      </c>
      <c r="O17" s="24">
        <v>4</v>
      </c>
      <c r="P17" s="24">
        <v>5</v>
      </c>
      <c r="Q17" s="24">
        <v>6</v>
      </c>
      <c r="R17" s="24">
        <v>7</v>
      </c>
      <c r="S17" s="24">
        <v>8</v>
      </c>
      <c r="T17" s="24">
        <v>9</v>
      </c>
      <c r="U17" s="24">
        <v>10</v>
      </c>
      <c r="V17" s="24">
        <v>11</v>
      </c>
      <c r="W17" s="24">
        <v>12</v>
      </c>
      <c r="X17" s="24">
        <v>13</v>
      </c>
      <c r="Y17" s="24">
        <v>14</v>
      </c>
    </row>
    <row r="18" spans="2:33" ht="15" thickTop="1">
      <c r="B18" s="15" t="s">
        <v>3</v>
      </c>
      <c r="C18" s="5">
        <v>0</v>
      </c>
      <c r="G18" s="1">
        <v>7500</v>
      </c>
      <c r="H18" s="3">
        <f t="shared" si="0"/>
        <v>30000</v>
      </c>
      <c r="I18" s="3">
        <f t="shared" si="1"/>
        <v>46000</v>
      </c>
      <c r="K18" s="25" t="s">
        <v>21</v>
      </c>
      <c r="L18" s="20">
        <v>2200</v>
      </c>
      <c r="M18" s="20">
        <f>(L18+2000)*1.2</f>
        <v>5040</v>
      </c>
      <c r="N18" s="20">
        <f t="shared" ref="N18:W18" si="2">(M18+2000)*1.2</f>
        <v>8448</v>
      </c>
      <c r="O18" s="20">
        <f t="shared" si="2"/>
        <v>12537.6</v>
      </c>
      <c r="P18" s="20">
        <f t="shared" si="2"/>
        <v>17445.12</v>
      </c>
      <c r="Q18" s="20">
        <f t="shared" si="2"/>
        <v>23334.143999999997</v>
      </c>
      <c r="R18" s="20">
        <f t="shared" si="2"/>
        <v>30400.972799999996</v>
      </c>
      <c r="S18" s="20">
        <f t="shared" si="2"/>
        <v>38881.167359999992</v>
      </c>
      <c r="T18" s="20">
        <f t="shared" si="2"/>
        <v>49057.400831999992</v>
      </c>
      <c r="U18" s="20">
        <f t="shared" si="2"/>
        <v>61268.880998399989</v>
      </c>
      <c r="V18" s="20">
        <f t="shared" si="2"/>
        <v>75922.657198079978</v>
      </c>
      <c r="W18" s="20">
        <f t="shared" si="2"/>
        <v>93507.188637695974</v>
      </c>
      <c r="X18" s="20">
        <f>(W18+2000)*1.2</f>
        <v>114608.62636523516</v>
      </c>
      <c r="Y18" s="20">
        <f>(X18+2000)*1.2</f>
        <v>139930.35163828218</v>
      </c>
    </row>
    <row r="19" spans="2:33" ht="14">
      <c r="B19" s="14"/>
      <c r="C19" s="14"/>
      <c r="G19" s="1">
        <v>8000</v>
      </c>
      <c r="H19" s="3">
        <f t="shared" si="0"/>
        <v>32000</v>
      </c>
      <c r="I19" s="3">
        <f t="shared" si="1"/>
        <v>46000</v>
      </c>
      <c r="K19" s="25" t="s">
        <v>22</v>
      </c>
      <c r="L19" s="23">
        <f>L18*0.05*5</f>
        <v>550</v>
      </c>
      <c r="M19" s="23">
        <f t="shared" ref="M19:W19" si="3">M18*0.05*5</f>
        <v>1260</v>
      </c>
      <c r="N19" s="23">
        <f t="shared" si="3"/>
        <v>2112</v>
      </c>
      <c r="O19" s="23">
        <f t="shared" si="3"/>
        <v>3134.4000000000005</v>
      </c>
      <c r="P19" s="23">
        <f t="shared" si="3"/>
        <v>4361.28</v>
      </c>
      <c r="Q19" s="23">
        <f t="shared" si="3"/>
        <v>5833.5359999999991</v>
      </c>
      <c r="R19" s="23">
        <f t="shared" si="3"/>
        <v>7600.2431999999999</v>
      </c>
      <c r="S19" s="23">
        <f t="shared" si="3"/>
        <v>9720.291839999998</v>
      </c>
      <c r="T19" s="23">
        <f t="shared" si="3"/>
        <v>12264.350207999998</v>
      </c>
      <c r="U19" s="23">
        <f t="shared" si="3"/>
        <v>15317.220249599997</v>
      </c>
      <c r="V19" s="23">
        <f t="shared" si="3"/>
        <v>18980.664299519995</v>
      </c>
      <c r="W19" s="23">
        <f t="shared" si="3"/>
        <v>23376.797159423993</v>
      </c>
      <c r="X19" s="23">
        <f t="shared" ref="X19" si="4">X18*0.05*5</f>
        <v>28652.156591308794</v>
      </c>
      <c r="Y19" s="23">
        <f t="shared" ref="Y19" si="5">Y18*0.05*5</f>
        <v>34982.587909570546</v>
      </c>
      <c r="Z19" s="20"/>
      <c r="AA19" s="20"/>
      <c r="AB19" s="20"/>
      <c r="AC19" s="20"/>
      <c r="AD19" s="20"/>
      <c r="AE19" s="20"/>
      <c r="AF19" s="20"/>
      <c r="AG19" s="20"/>
    </row>
    <row r="20" spans="2:33" ht="14">
      <c r="B20" s="14"/>
      <c r="C20" s="14"/>
      <c r="G20" s="1">
        <v>8500</v>
      </c>
      <c r="H20" s="3">
        <f t="shared" si="0"/>
        <v>34000</v>
      </c>
      <c r="I20" s="3">
        <f t="shared" si="1"/>
        <v>46000</v>
      </c>
      <c r="K20" s="25" t="s">
        <v>23</v>
      </c>
      <c r="L20" s="22">
        <f>L18*0.05</f>
        <v>110</v>
      </c>
      <c r="M20" s="22">
        <f t="shared" ref="M20:Y20" si="6">M18*0.05</f>
        <v>252</v>
      </c>
      <c r="N20" s="22">
        <f t="shared" si="6"/>
        <v>422.40000000000003</v>
      </c>
      <c r="O20" s="22">
        <f t="shared" si="6"/>
        <v>626.88000000000011</v>
      </c>
      <c r="P20" s="22">
        <f t="shared" si="6"/>
        <v>872.25599999999997</v>
      </c>
      <c r="Q20" s="22">
        <f t="shared" si="6"/>
        <v>1166.7071999999998</v>
      </c>
      <c r="R20" s="22">
        <f t="shared" si="6"/>
        <v>1520.04864</v>
      </c>
      <c r="S20" s="22">
        <f t="shared" si="6"/>
        <v>1944.0583679999997</v>
      </c>
      <c r="T20" s="22">
        <f t="shared" si="6"/>
        <v>2452.8700415999997</v>
      </c>
      <c r="U20" s="22">
        <f t="shared" si="6"/>
        <v>3063.4440499199995</v>
      </c>
      <c r="V20" s="22">
        <f t="shared" si="6"/>
        <v>3796.1328599039989</v>
      </c>
      <c r="W20" s="22">
        <f t="shared" si="6"/>
        <v>4675.3594318847991</v>
      </c>
      <c r="X20" s="22">
        <f t="shared" si="6"/>
        <v>5730.4313182617589</v>
      </c>
      <c r="Y20" s="22">
        <f t="shared" si="6"/>
        <v>6996.5175819141095</v>
      </c>
      <c r="Z20" s="21"/>
      <c r="AA20" s="21"/>
      <c r="AB20" s="21"/>
      <c r="AC20" s="21"/>
      <c r="AD20" s="21"/>
      <c r="AE20" s="21"/>
      <c r="AF20" s="21"/>
      <c r="AG20" s="21"/>
    </row>
    <row r="21" spans="2:33">
      <c r="B21" s="16" t="s">
        <v>6</v>
      </c>
      <c r="C21" s="6">
        <v>46000</v>
      </c>
      <c r="G21" s="1">
        <v>9000</v>
      </c>
      <c r="H21" s="3">
        <f t="shared" si="0"/>
        <v>36000</v>
      </c>
      <c r="I21" s="3">
        <f t="shared" si="1"/>
        <v>46000</v>
      </c>
    </row>
    <row r="22" spans="2:33">
      <c r="B22" s="14"/>
      <c r="C22" s="14"/>
      <c r="G22" s="1">
        <v>9500</v>
      </c>
      <c r="H22" s="3">
        <f t="shared" si="0"/>
        <v>38000</v>
      </c>
      <c r="I22" s="3">
        <f t="shared" si="1"/>
        <v>46000</v>
      </c>
    </row>
    <row r="23" spans="2:33">
      <c r="B23" s="14"/>
      <c r="C23" s="14"/>
      <c r="G23" s="1">
        <v>10000</v>
      </c>
      <c r="H23" s="3">
        <f t="shared" si="0"/>
        <v>40000</v>
      </c>
      <c r="I23" s="3">
        <f t="shared" si="1"/>
        <v>46000</v>
      </c>
    </row>
    <row r="24" spans="2:33">
      <c r="B24" s="17" t="s">
        <v>4</v>
      </c>
      <c r="C24" s="7">
        <f>C21/(C15-C18)</f>
        <v>11500</v>
      </c>
      <c r="G24" s="1">
        <v>10500</v>
      </c>
      <c r="H24" s="3">
        <f t="shared" si="0"/>
        <v>42000</v>
      </c>
      <c r="I24" s="3">
        <f t="shared" si="1"/>
        <v>46000</v>
      </c>
    </row>
    <row r="25" spans="2:33">
      <c r="B25" s="17" t="s">
        <v>5</v>
      </c>
      <c r="C25" s="8">
        <f>C24*C15</f>
        <v>46000</v>
      </c>
      <c r="G25" s="1">
        <v>11000</v>
      </c>
      <c r="H25" s="3">
        <f t="shared" si="0"/>
        <v>44000</v>
      </c>
      <c r="I25" s="3">
        <f t="shared" si="1"/>
        <v>46000</v>
      </c>
    </row>
    <row r="26" spans="2:33">
      <c r="G26" s="1">
        <v>11500</v>
      </c>
      <c r="H26" s="3">
        <f t="shared" si="0"/>
        <v>46000</v>
      </c>
      <c r="I26" s="3">
        <f t="shared" si="1"/>
        <v>46000</v>
      </c>
    </row>
    <row r="27" spans="2:33">
      <c r="B27" s="19" t="s">
        <v>14</v>
      </c>
      <c r="G27" s="1">
        <v>12000</v>
      </c>
      <c r="H27" s="3">
        <f t="shared" si="0"/>
        <v>48000</v>
      </c>
      <c r="I27" s="3">
        <f t="shared" si="1"/>
        <v>46000</v>
      </c>
    </row>
    <row r="28" spans="2:33">
      <c r="G28" s="1">
        <v>12500</v>
      </c>
      <c r="H28" s="3">
        <f t="shared" si="0"/>
        <v>50000</v>
      </c>
      <c r="I28" s="3">
        <f t="shared" si="1"/>
        <v>46000</v>
      </c>
    </row>
    <row r="29" spans="2:33">
      <c r="G29" s="1">
        <v>13000</v>
      </c>
      <c r="H29" s="3">
        <f t="shared" si="0"/>
        <v>52000</v>
      </c>
      <c r="I29" s="3">
        <f t="shared" si="1"/>
        <v>46000</v>
      </c>
    </row>
    <row r="30" spans="2:33">
      <c r="G30" s="1">
        <v>13500</v>
      </c>
      <c r="H30" s="3">
        <f t="shared" si="0"/>
        <v>54000</v>
      </c>
      <c r="I30" s="3">
        <f t="shared" si="1"/>
        <v>46000</v>
      </c>
    </row>
    <row r="31" spans="2:33">
      <c r="G31" s="1">
        <v>14000</v>
      </c>
      <c r="H31" s="3">
        <f t="shared" si="0"/>
        <v>56000</v>
      </c>
      <c r="I31" s="3">
        <f t="shared" si="1"/>
        <v>46000</v>
      </c>
    </row>
    <row r="32" spans="2:33">
      <c r="G32" s="1">
        <v>14500</v>
      </c>
      <c r="H32" s="3">
        <f t="shared" si="0"/>
        <v>58000</v>
      </c>
      <c r="I32" s="3">
        <f t="shared" si="1"/>
        <v>46000</v>
      </c>
    </row>
    <row r="33" spans="7:9">
      <c r="G33" s="1">
        <v>15000</v>
      </c>
      <c r="H33" s="3">
        <f t="shared" si="0"/>
        <v>60000</v>
      </c>
      <c r="I33" s="3">
        <f t="shared" si="1"/>
        <v>46000</v>
      </c>
    </row>
    <row r="34" spans="7:9">
      <c r="G34" s="1">
        <v>15500</v>
      </c>
      <c r="H34" s="3">
        <f t="shared" si="0"/>
        <v>62000</v>
      </c>
      <c r="I34" s="3">
        <f t="shared" si="1"/>
        <v>46000</v>
      </c>
    </row>
    <row r="35" spans="7:9">
      <c r="G35" s="1">
        <v>16000</v>
      </c>
      <c r="H35" s="3">
        <f t="shared" si="0"/>
        <v>64000</v>
      </c>
      <c r="I35" s="3">
        <f t="shared" si="1"/>
        <v>46000</v>
      </c>
    </row>
    <row r="36" spans="7:9">
      <c r="G36" s="1">
        <v>16500</v>
      </c>
      <c r="H36" s="3">
        <f t="shared" si="0"/>
        <v>66000</v>
      </c>
      <c r="I36" s="3">
        <f t="shared" si="1"/>
        <v>46000</v>
      </c>
    </row>
    <row r="37" spans="7:9">
      <c r="G37" s="1">
        <v>17000</v>
      </c>
      <c r="H37" s="3">
        <f t="shared" si="0"/>
        <v>68000</v>
      </c>
      <c r="I37" s="3">
        <f t="shared" si="1"/>
        <v>46000</v>
      </c>
    </row>
    <row r="38" spans="7:9">
      <c r="G38" s="1">
        <v>17500</v>
      </c>
      <c r="H38" s="3">
        <f t="shared" si="0"/>
        <v>70000</v>
      </c>
      <c r="I38" s="3">
        <f t="shared" si="1"/>
        <v>46000</v>
      </c>
    </row>
    <row r="39" spans="7:9">
      <c r="G39" s="1">
        <v>18000</v>
      </c>
      <c r="H39" s="3">
        <f t="shared" si="0"/>
        <v>72000</v>
      </c>
      <c r="I39" s="3">
        <f t="shared" si="1"/>
        <v>46000</v>
      </c>
    </row>
    <row r="40" spans="7:9">
      <c r="G40" s="1">
        <v>18500</v>
      </c>
      <c r="H40" s="3">
        <f t="shared" si="0"/>
        <v>74000</v>
      </c>
      <c r="I40" s="3">
        <f t="shared" si="1"/>
        <v>46000</v>
      </c>
    </row>
    <row r="41" spans="7:9">
      <c r="G41" s="1">
        <v>19000</v>
      </c>
      <c r="H41" s="3">
        <f t="shared" si="0"/>
        <v>76000</v>
      </c>
      <c r="I41" s="3">
        <f t="shared" si="1"/>
        <v>46000</v>
      </c>
    </row>
    <row r="42" spans="7:9">
      <c r="G42" s="1">
        <v>19500</v>
      </c>
      <c r="H42" s="3">
        <f t="shared" si="0"/>
        <v>78000</v>
      </c>
      <c r="I42" s="3">
        <f t="shared" si="1"/>
        <v>46000</v>
      </c>
    </row>
    <row r="43" spans="7:9">
      <c r="G43" s="1">
        <v>20000</v>
      </c>
      <c r="H43" s="3">
        <f t="shared" si="0"/>
        <v>80000</v>
      </c>
      <c r="I43" s="3">
        <f t="shared" si="1"/>
        <v>46000</v>
      </c>
    </row>
  </sheetData>
  <phoneticPr fontId="2" type="noConversion"/>
  <conditionalFormatting sqref="C24:C25">
    <cfRule type="cellIs" dxfId="0" priority="1" stopIfTrue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Scroll Bar 5">
              <controlPr defaultSize="0" autoPict="0">
                <anchor moveWithCells="1">
                  <from>
                    <xdr:col>3</xdr:col>
                    <xdr:colOff>76200</xdr:colOff>
                    <xdr:row>14</xdr:row>
                    <xdr:rowOff>38100</xdr:rowOff>
                  </from>
                  <to>
                    <xdr:col>4</xdr:col>
                    <xdr:colOff>317500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4" name="Scroll Bar 6">
              <controlPr defaultSize="0" autoPict="0">
                <anchor moveWithCells="1">
                  <from>
                    <xdr:col>3</xdr:col>
                    <xdr:colOff>152400</xdr:colOff>
                    <xdr:row>17</xdr:row>
                    <xdr:rowOff>25400</xdr:rowOff>
                  </from>
                  <to>
                    <xdr:col>4</xdr:col>
                    <xdr:colOff>279400</xdr:colOff>
                    <xdr:row>17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Analysis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Sam Turner</cp:lastModifiedBy>
  <dcterms:created xsi:type="dcterms:W3CDTF">2001-06-01T19:46:38Z</dcterms:created>
  <dcterms:modified xsi:type="dcterms:W3CDTF">2014-05-09T11:11:05Z</dcterms:modified>
</cp:coreProperties>
</file>