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eijas\Documents\"/>
    </mc:Choice>
  </mc:AlternateContent>
  <xr:revisionPtr revIDLastSave="0" documentId="13_ncr:1_{39A48B8A-EC74-43D7-8A24-7FA99BE9176D}" xr6:coauthVersionLast="37" xr6:coauthVersionMax="37" xr10:uidLastSave="{00000000-0000-0000-0000-000000000000}"/>
  <bookViews>
    <workbookView xWindow="0" yWindow="0" windowWidth="14380" windowHeight="4020" xr2:uid="{08B74446-3598-4878-A7E5-0A7816FCAF1A}"/>
  </bookViews>
  <sheets>
    <sheet name="Dashboard" sheetId="8" r:id="rId1"/>
    <sheet name="NLP.js" sheetId="1" r:id="rId2"/>
    <sheet name="Watson" sheetId="2" r:id="rId3"/>
    <sheet name="LUIS" sheetId="3" r:id="rId4"/>
    <sheet name="Botfuel" sheetId="6" r:id="rId5"/>
    <sheet name="Recast" sheetId="7" r:id="rId6"/>
    <sheet name="RASA" sheetId="5" r:id="rId7"/>
    <sheet name="DialogFlow" sheetId="4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8" l="1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E20" i="1"/>
  <c r="D20" i="1"/>
  <c r="C20" i="1"/>
  <c r="G20" i="1" s="1"/>
  <c r="E19" i="1"/>
  <c r="D19" i="1"/>
  <c r="C19" i="1"/>
  <c r="F19" i="1" s="1"/>
  <c r="G18" i="1"/>
  <c r="H18" i="1" s="1"/>
  <c r="F18" i="1"/>
  <c r="E18" i="1"/>
  <c r="D18" i="1"/>
  <c r="C18" i="1"/>
  <c r="E20" i="2"/>
  <c r="D20" i="2"/>
  <c r="C20" i="2"/>
  <c r="G20" i="2" s="1"/>
  <c r="G19" i="2"/>
  <c r="E19" i="2"/>
  <c r="D19" i="2"/>
  <c r="C19" i="2"/>
  <c r="F19" i="2" s="1"/>
  <c r="H19" i="2" s="1"/>
  <c r="G18" i="2"/>
  <c r="E18" i="2"/>
  <c r="F18" i="2" s="1"/>
  <c r="H18" i="2" s="1"/>
  <c r="D18" i="2"/>
  <c r="C18" i="2"/>
  <c r="E20" i="3"/>
  <c r="D20" i="3"/>
  <c r="C20" i="3"/>
  <c r="G20" i="3" s="1"/>
  <c r="G19" i="3"/>
  <c r="E19" i="3"/>
  <c r="D19" i="3"/>
  <c r="C19" i="3"/>
  <c r="F19" i="3" s="1"/>
  <c r="H19" i="3" s="1"/>
  <c r="G18" i="3"/>
  <c r="E18" i="3"/>
  <c r="F18" i="3" s="1"/>
  <c r="H18" i="3" s="1"/>
  <c r="D18" i="3"/>
  <c r="C18" i="3"/>
  <c r="E20" i="6"/>
  <c r="D20" i="6"/>
  <c r="C20" i="6"/>
  <c r="G20" i="6" s="1"/>
  <c r="E19" i="6"/>
  <c r="D19" i="6"/>
  <c r="C19" i="6"/>
  <c r="F19" i="6" s="1"/>
  <c r="G18" i="6"/>
  <c r="E18" i="6"/>
  <c r="D18" i="6"/>
  <c r="C18" i="6"/>
  <c r="F18" i="6" s="1"/>
  <c r="H18" i="6" s="1"/>
  <c r="E20" i="7"/>
  <c r="D20" i="7"/>
  <c r="C20" i="7"/>
  <c r="G20" i="7" s="1"/>
  <c r="G19" i="7"/>
  <c r="F19" i="7"/>
  <c r="H19" i="7" s="1"/>
  <c r="E19" i="7"/>
  <c r="D19" i="7"/>
  <c r="C19" i="7"/>
  <c r="E18" i="7"/>
  <c r="D18" i="7"/>
  <c r="C18" i="7"/>
  <c r="G18" i="7" s="1"/>
  <c r="E20" i="5"/>
  <c r="D20" i="5"/>
  <c r="C20" i="5"/>
  <c r="G20" i="5" s="1"/>
  <c r="G19" i="5"/>
  <c r="E19" i="5"/>
  <c r="D19" i="5"/>
  <c r="C19" i="5"/>
  <c r="F19" i="5" s="1"/>
  <c r="H19" i="5" s="1"/>
  <c r="G18" i="5"/>
  <c r="E18" i="5"/>
  <c r="D18" i="5"/>
  <c r="C18" i="5"/>
  <c r="F18" i="5" s="1"/>
  <c r="H18" i="5" s="1"/>
  <c r="H20" i="4"/>
  <c r="G20" i="4"/>
  <c r="F20" i="4"/>
  <c r="E20" i="4"/>
  <c r="D20" i="4"/>
  <c r="C20" i="4"/>
  <c r="E19" i="4"/>
  <c r="F19" i="4"/>
  <c r="H19" i="4" s="1"/>
  <c r="D19" i="4"/>
  <c r="G19" i="4" s="1"/>
  <c r="C19" i="4"/>
  <c r="E18" i="4"/>
  <c r="F18" i="4" s="1"/>
  <c r="H18" i="4" s="1"/>
  <c r="D18" i="4"/>
  <c r="G18" i="4" s="1"/>
  <c r="C18" i="4"/>
  <c r="E17" i="7"/>
  <c r="D17" i="7"/>
  <c r="C17" i="7"/>
  <c r="G15" i="7"/>
  <c r="F15" i="7"/>
  <c r="H14" i="7"/>
  <c r="G14" i="7"/>
  <c r="F14" i="7"/>
  <c r="G13" i="7"/>
  <c r="G12" i="7"/>
  <c r="F12" i="7"/>
  <c r="G11" i="7"/>
  <c r="F11" i="7"/>
  <c r="H10" i="7"/>
  <c r="G10" i="7"/>
  <c r="F10" i="7"/>
  <c r="G9" i="7"/>
  <c r="F9" i="7"/>
  <c r="G8" i="7"/>
  <c r="F8" i="7"/>
  <c r="G7" i="7"/>
  <c r="F7" i="7"/>
  <c r="H7" i="7" s="1"/>
  <c r="G6" i="7"/>
  <c r="F6" i="7"/>
  <c r="H6" i="7" s="1"/>
  <c r="G5" i="7"/>
  <c r="F5" i="7"/>
  <c r="H5" i="7" s="1"/>
  <c r="G4" i="7"/>
  <c r="F4" i="7"/>
  <c r="H4" i="7" s="1"/>
  <c r="G3" i="7"/>
  <c r="F3" i="7"/>
  <c r="G2" i="7"/>
  <c r="H2" i="7" s="1"/>
  <c r="F2" i="7"/>
  <c r="H3" i="6"/>
  <c r="H4" i="6"/>
  <c r="H5" i="6"/>
  <c r="H6" i="6"/>
  <c r="H7" i="6"/>
  <c r="H8" i="6"/>
  <c r="H9" i="6"/>
  <c r="H10" i="6"/>
  <c r="H11" i="6"/>
  <c r="H12" i="6"/>
  <c r="H14" i="6"/>
  <c r="H1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F3" i="6"/>
  <c r="F4" i="6"/>
  <c r="F5" i="6"/>
  <c r="F6" i="6"/>
  <c r="F7" i="6"/>
  <c r="F8" i="6"/>
  <c r="F9" i="6"/>
  <c r="F10" i="6"/>
  <c r="F11" i="6"/>
  <c r="F12" i="6"/>
  <c r="F14" i="6"/>
  <c r="F15" i="6"/>
  <c r="F16" i="6"/>
  <c r="E17" i="6"/>
  <c r="D17" i="6"/>
  <c r="C17" i="6"/>
  <c r="G2" i="6"/>
  <c r="F2" i="6"/>
  <c r="E17" i="5"/>
  <c r="D17" i="5"/>
  <c r="C17" i="5"/>
  <c r="F16" i="5"/>
  <c r="H15" i="5"/>
  <c r="G15" i="5"/>
  <c r="F15" i="5"/>
  <c r="G14" i="5"/>
  <c r="F14" i="5"/>
  <c r="G13" i="5"/>
  <c r="F13" i="5"/>
  <c r="G12" i="5"/>
  <c r="F12" i="5"/>
  <c r="G11" i="5"/>
  <c r="G10" i="5"/>
  <c r="F10" i="5"/>
  <c r="H10" i="5" s="1"/>
  <c r="G9" i="5"/>
  <c r="F9" i="5"/>
  <c r="H9" i="5" s="1"/>
  <c r="G8" i="5"/>
  <c r="F8" i="5"/>
  <c r="H8" i="5" s="1"/>
  <c r="G7" i="5"/>
  <c r="F7" i="5"/>
  <c r="G6" i="5"/>
  <c r="F6" i="5"/>
  <c r="H6" i="5" s="1"/>
  <c r="G5" i="5"/>
  <c r="F5" i="5"/>
  <c r="G4" i="5"/>
  <c r="H4" i="5" s="1"/>
  <c r="F4" i="5"/>
  <c r="G3" i="5"/>
  <c r="F3" i="5"/>
  <c r="H3" i="5" s="1"/>
  <c r="G2" i="5"/>
  <c r="F2" i="5"/>
  <c r="H2" i="5" s="1"/>
  <c r="E17" i="4"/>
  <c r="D17" i="4"/>
  <c r="C17" i="4"/>
  <c r="G15" i="4"/>
  <c r="F15" i="4"/>
  <c r="G14" i="4"/>
  <c r="F14" i="4"/>
  <c r="G13" i="4"/>
  <c r="F13" i="4"/>
  <c r="H13" i="4" s="1"/>
  <c r="G12" i="4"/>
  <c r="F12" i="4"/>
  <c r="H12" i="4" s="1"/>
  <c r="G11" i="4"/>
  <c r="F11" i="4"/>
  <c r="H11" i="4" s="1"/>
  <c r="G10" i="4"/>
  <c r="F10" i="4"/>
  <c r="H10" i="4" s="1"/>
  <c r="G9" i="4"/>
  <c r="F9" i="4"/>
  <c r="G8" i="4"/>
  <c r="F8" i="4"/>
  <c r="G7" i="4"/>
  <c r="F7" i="4"/>
  <c r="H7" i="4" s="1"/>
  <c r="G6" i="4"/>
  <c r="F6" i="4"/>
  <c r="H6" i="4" s="1"/>
  <c r="G5" i="4"/>
  <c r="F5" i="4"/>
  <c r="H5" i="4" s="1"/>
  <c r="G4" i="4"/>
  <c r="F4" i="4"/>
  <c r="G3" i="4"/>
  <c r="F3" i="4"/>
  <c r="G2" i="4"/>
  <c r="F2" i="4"/>
  <c r="H3" i="3"/>
  <c r="H4" i="3"/>
  <c r="H6" i="3"/>
  <c r="H7" i="3"/>
  <c r="H8" i="3"/>
  <c r="H9" i="3"/>
  <c r="H10" i="3"/>
  <c r="H11" i="3"/>
  <c r="H12" i="3"/>
  <c r="H13" i="3"/>
  <c r="H14" i="3"/>
  <c r="H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F3" i="3"/>
  <c r="F4" i="3"/>
  <c r="F6" i="3"/>
  <c r="F7" i="3"/>
  <c r="F8" i="3"/>
  <c r="F9" i="3"/>
  <c r="F10" i="3"/>
  <c r="F11" i="3"/>
  <c r="F12" i="3"/>
  <c r="F13" i="3"/>
  <c r="F14" i="3"/>
  <c r="F15" i="3"/>
  <c r="E17" i="3"/>
  <c r="D17" i="3"/>
  <c r="C17" i="3"/>
  <c r="G2" i="3"/>
  <c r="F2" i="3"/>
  <c r="H2" i="3" s="1"/>
  <c r="F16" i="2"/>
  <c r="G13" i="2"/>
  <c r="E17" i="2"/>
  <c r="D17" i="2"/>
  <c r="C17" i="2"/>
  <c r="G15" i="2"/>
  <c r="F15" i="2"/>
  <c r="G14" i="2"/>
  <c r="F14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H6" i="2" s="1"/>
  <c r="F6" i="2"/>
  <c r="G5" i="2"/>
  <c r="F5" i="2"/>
  <c r="H5" i="2" s="1"/>
  <c r="G4" i="2"/>
  <c r="F4" i="2"/>
  <c r="G3" i="2"/>
  <c r="F3" i="2"/>
  <c r="G2" i="2"/>
  <c r="F2" i="2"/>
  <c r="H17" i="1"/>
  <c r="G16" i="1"/>
  <c r="G17" i="1"/>
  <c r="F17" i="1"/>
  <c r="E17" i="1"/>
  <c r="D17" i="1"/>
  <c r="C17" i="1"/>
  <c r="F15" i="1"/>
  <c r="H15" i="1"/>
  <c r="G15" i="1"/>
  <c r="F14" i="1"/>
  <c r="H14" i="1" s="1"/>
  <c r="G14" i="1"/>
  <c r="F13" i="1"/>
  <c r="F12" i="1"/>
  <c r="H12" i="1" s="1"/>
  <c r="G12" i="1"/>
  <c r="F11" i="1"/>
  <c r="H11" i="1" s="1"/>
  <c r="G11" i="1"/>
  <c r="F10" i="1"/>
  <c r="H10" i="1" s="1"/>
  <c r="G10" i="1"/>
  <c r="F9" i="1"/>
  <c r="H9" i="1" s="1"/>
  <c r="G9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H3" i="1"/>
  <c r="H2" i="1"/>
  <c r="G3" i="1"/>
  <c r="F3" i="1"/>
  <c r="G2" i="1"/>
  <c r="F2" i="1"/>
  <c r="H19" i="1" l="1"/>
  <c r="G19" i="1"/>
  <c r="F20" i="1"/>
  <c r="H20" i="1" s="1"/>
  <c r="F20" i="2"/>
  <c r="H20" i="2" s="1"/>
  <c r="F20" i="3"/>
  <c r="H20" i="3" s="1"/>
  <c r="G19" i="6"/>
  <c r="H19" i="6" s="1"/>
  <c r="F20" i="6"/>
  <c r="H20" i="6" s="1"/>
  <c r="F18" i="7"/>
  <c r="H18" i="7" s="1"/>
  <c r="F20" i="7"/>
  <c r="H20" i="7" s="1"/>
  <c r="F20" i="5"/>
  <c r="H20" i="5" s="1"/>
  <c r="H15" i="7"/>
  <c r="H12" i="7"/>
  <c r="H11" i="7"/>
  <c r="H9" i="7"/>
  <c r="H8" i="7"/>
  <c r="G17" i="7"/>
  <c r="H3" i="7"/>
  <c r="F17" i="7"/>
  <c r="G17" i="6"/>
  <c r="H2" i="6"/>
  <c r="F17" i="6"/>
  <c r="H14" i="5"/>
  <c r="H12" i="5"/>
  <c r="H7" i="5"/>
  <c r="G17" i="5"/>
  <c r="F17" i="5"/>
  <c r="H15" i="4"/>
  <c r="H14" i="4"/>
  <c r="H9" i="4"/>
  <c r="H8" i="4"/>
  <c r="H4" i="4"/>
  <c r="H2" i="4"/>
  <c r="G17" i="4"/>
  <c r="H3" i="4"/>
  <c r="F17" i="4"/>
  <c r="G17" i="3"/>
  <c r="F17" i="3"/>
  <c r="H15" i="2"/>
  <c r="H7" i="2"/>
  <c r="H3" i="2"/>
  <c r="H14" i="2"/>
  <c r="H12" i="2"/>
  <c r="H11" i="2"/>
  <c r="H10" i="2"/>
  <c r="H9" i="2"/>
  <c r="H8" i="2"/>
  <c r="H4" i="2"/>
  <c r="H2" i="2"/>
  <c r="G17" i="2"/>
  <c r="F17" i="2"/>
  <c r="H17" i="7" l="1"/>
  <c r="H17" i="6"/>
  <c r="H17" i="5"/>
  <c r="H17" i="4"/>
  <c r="H17" i="3"/>
  <c r="H17" i="2"/>
</calcChain>
</file>

<file path=xl/sharedStrings.xml><?xml version="1.0" encoding="utf-8"?>
<sst xmlns="http://schemas.openxmlformats.org/spreadsheetml/2006/main" count="306" uniqueCount="41">
  <si>
    <t>intent</t>
  </si>
  <si>
    <t>FindConnection</t>
  </si>
  <si>
    <t>DepartureTime</t>
  </si>
  <si>
    <t>chatbot</t>
  </si>
  <si>
    <t>precision</t>
  </si>
  <si>
    <t>recall</t>
  </si>
  <si>
    <t>f1</t>
  </si>
  <si>
    <t>true +</t>
  </si>
  <si>
    <t>false -</t>
  </si>
  <si>
    <t>false +</t>
  </si>
  <si>
    <t>askUbuntu</t>
  </si>
  <si>
    <t>Software Recommendation</t>
  </si>
  <si>
    <t>None</t>
  </si>
  <si>
    <t>Shutdown Computer</t>
  </si>
  <si>
    <t>Make Update</t>
  </si>
  <si>
    <t>Setup Printer</t>
  </si>
  <si>
    <t>webApp</t>
  </si>
  <si>
    <t>Find Alternative</t>
  </si>
  <si>
    <t>Delete Account</t>
  </si>
  <si>
    <t>Export Data</t>
  </si>
  <si>
    <t>Sync Accounts</t>
  </si>
  <si>
    <t>Change Password</t>
  </si>
  <si>
    <t>Filter Spam</t>
  </si>
  <si>
    <t>Download Video</t>
  </si>
  <si>
    <t>Total</t>
  </si>
  <si>
    <t>Total Chatbot</t>
  </si>
  <si>
    <t>Total askUbuntu</t>
  </si>
  <si>
    <t>Total webApp</t>
  </si>
  <si>
    <t>Column1</t>
  </si>
  <si>
    <t>NLP.js</t>
  </si>
  <si>
    <t>Watson</t>
  </si>
  <si>
    <t>LUIS</t>
  </si>
  <si>
    <t>Botfuel</t>
  </si>
  <si>
    <t>Recast</t>
  </si>
  <si>
    <t>RASA</t>
  </si>
  <si>
    <t>DialogFlow</t>
  </si>
  <si>
    <t>Chatbot</t>
  </si>
  <si>
    <t>Ask Ubuntu</t>
  </si>
  <si>
    <t>Web Applications</t>
  </si>
  <si>
    <t>Overall</t>
  </si>
  <si>
    <t>NLP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</si>
</sst>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NLU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Chatbot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Dashboard!$B$3:$B$9</c:f>
              <c:strCache>
                <c:ptCount val="7"/>
                <c:pt idx="0">
                  <c:v>NLP.js</c:v>
                </c:pt>
                <c:pt idx="1">
                  <c:v>Watson</c:v>
                </c:pt>
                <c:pt idx="2">
                  <c:v>LUIS</c:v>
                </c:pt>
                <c:pt idx="3">
                  <c:v>Botfuel</c:v>
                </c:pt>
                <c:pt idx="4">
                  <c:v>Recast</c:v>
                </c:pt>
                <c:pt idx="5">
                  <c:v>RASA</c:v>
                </c:pt>
                <c:pt idx="6">
                  <c:v>DialogFlow</c:v>
                </c:pt>
              </c:strCache>
            </c:strRef>
          </c:cat>
          <c:val>
            <c:numRef>
              <c:f>Dashboard!$C$3:$C$9</c:f>
              <c:numCache>
                <c:formatCode>General</c:formatCode>
                <c:ptCount val="7"/>
                <c:pt idx="0">
                  <c:v>0.99056603773584906</c:v>
                </c:pt>
                <c:pt idx="1">
                  <c:v>0.97169811320754718</c:v>
                </c:pt>
                <c:pt idx="2">
                  <c:v>0.98113207547169812</c:v>
                </c:pt>
                <c:pt idx="3">
                  <c:v>0.98113207547169812</c:v>
                </c:pt>
                <c:pt idx="4">
                  <c:v>0.99056603773584906</c:v>
                </c:pt>
                <c:pt idx="5">
                  <c:v>0.98113207547169812</c:v>
                </c:pt>
                <c:pt idx="6">
                  <c:v>0.92682926829268297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A-4A30-8BCD-D3F0F9C246F8}"/>
            </c:ext>
          </c:extLst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Ask Ubuntu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Dashboard!$B$3:$B$9</c:f>
              <c:strCache>
                <c:ptCount val="7"/>
                <c:pt idx="0">
                  <c:v>NLP.js</c:v>
                </c:pt>
                <c:pt idx="1">
                  <c:v>Watson</c:v>
                </c:pt>
                <c:pt idx="2">
                  <c:v>LUIS</c:v>
                </c:pt>
                <c:pt idx="3">
                  <c:v>Botfuel</c:v>
                </c:pt>
                <c:pt idx="4">
                  <c:v>Recast</c:v>
                </c:pt>
                <c:pt idx="5">
                  <c:v>RASA</c:v>
                </c:pt>
                <c:pt idx="6">
                  <c:v>DialogFlow</c:v>
                </c:pt>
              </c:strCache>
            </c:strRef>
          </c:cat>
          <c:val>
            <c:numRef>
              <c:f>Dashboard!$D$3:$D$9</c:f>
              <c:numCache>
                <c:formatCode>General</c:formatCode>
                <c:ptCount val="7"/>
                <c:pt idx="0">
                  <c:v>0.94444444444444442</c:v>
                </c:pt>
                <c:pt idx="1">
                  <c:v>0.91743119266055051</c:v>
                </c:pt>
                <c:pt idx="2">
                  <c:v>0.8990825688073395</c:v>
                </c:pt>
                <c:pt idx="3">
                  <c:v>0.89400921658986177</c:v>
                </c:pt>
                <c:pt idx="4">
                  <c:v>0.86238532110091759</c:v>
                </c:pt>
                <c:pt idx="5">
                  <c:v>0.86238532110091759</c:v>
                </c:pt>
                <c:pt idx="6">
                  <c:v>0.85321100917431192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A-4A30-8BCD-D3F0F9C246F8}"/>
            </c:ext>
          </c:extLst>
        </c:ser>
        <c:ser>
          <c:idx val="2"/>
          <c:order val="2"/>
          <c:tx>
            <c:strRef>
              <c:f>Dashboard!$E$2</c:f>
              <c:strCache>
                <c:ptCount val="1"/>
                <c:pt idx="0">
                  <c:v>Web Applications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Dashboard!$B$3:$B$9</c:f>
              <c:strCache>
                <c:ptCount val="7"/>
                <c:pt idx="0">
                  <c:v>NLP.js</c:v>
                </c:pt>
                <c:pt idx="1">
                  <c:v>Watson</c:v>
                </c:pt>
                <c:pt idx="2">
                  <c:v>LUIS</c:v>
                </c:pt>
                <c:pt idx="3">
                  <c:v>Botfuel</c:v>
                </c:pt>
                <c:pt idx="4">
                  <c:v>Recast</c:v>
                </c:pt>
                <c:pt idx="5">
                  <c:v>RASA</c:v>
                </c:pt>
                <c:pt idx="6">
                  <c:v>DialogFlow</c:v>
                </c:pt>
              </c:strCache>
            </c:strRef>
          </c:cat>
          <c:val>
            <c:numRef>
              <c:f>Dashboard!$E$3:$E$9</c:f>
              <c:numCache>
                <c:formatCode>General</c:formatCode>
                <c:ptCount val="7"/>
                <c:pt idx="0">
                  <c:v>0.79661016949152541</c:v>
                </c:pt>
                <c:pt idx="1">
                  <c:v>0.83050847457627119</c:v>
                </c:pt>
                <c:pt idx="2">
                  <c:v>0.81355932203389847</c:v>
                </c:pt>
                <c:pt idx="3">
                  <c:v>0.79661016949152541</c:v>
                </c:pt>
                <c:pt idx="4">
                  <c:v>0.74576271186440679</c:v>
                </c:pt>
                <c:pt idx="5">
                  <c:v>0.74576271186440679</c:v>
                </c:pt>
                <c:pt idx="6">
                  <c:v>0.80341880341880323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A-4A30-8BCD-D3F0F9C246F8}"/>
            </c:ext>
          </c:extLst>
        </c:ser>
        <c:ser>
          <c:idx val="3"/>
          <c:order val="3"/>
          <c:tx>
            <c:strRef>
              <c:f>Dashboard!$F$2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Dashboard!$B$3:$B$9</c:f>
              <c:strCache>
                <c:ptCount val="7"/>
                <c:pt idx="0">
                  <c:v>NLP.js</c:v>
                </c:pt>
                <c:pt idx="1">
                  <c:v>Watson</c:v>
                </c:pt>
                <c:pt idx="2">
                  <c:v>LUIS</c:v>
                </c:pt>
                <c:pt idx="3">
                  <c:v>Botfuel</c:v>
                </c:pt>
                <c:pt idx="4">
                  <c:v>Recast</c:v>
                </c:pt>
                <c:pt idx="5">
                  <c:v>RASA</c:v>
                </c:pt>
                <c:pt idx="6">
                  <c:v>DialogFlow</c:v>
                </c:pt>
              </c:strCache>
            </c:strRef>
          </c:cat>
          <c:val>
            <c:numRef>
              <c:f>Dashboard!$F$3:$F$9</c:f>
              <c:numCache>
                <c:formatCode>General</c:formatCode>
                <c:ptCount val="7"/>
                <c:pt idx="0">
                  <c:v>0.93040293040293043</c:v>
                </c:pt>
                <c:pt idx="1">
                  <c:v>0.91970802919708028</c:v>
                </c:pt>
                <c:pt idx="2">
                  <c:v>0.91240875912408759</c:v>
                </c:pt>
                <c:pt idx="3">
                  <c:v>0.90676416819012795</c:v>
                </c:pt>
                <c:pt idx="4">
                  <c:v>0.88686131386861311</c:v>
                </c:pt>
                <c:pt idx="5">
                  <c:v>0.88321167883211682</c:v>
                </c:pt>
                <c:pt idx="6">
                  <c:v>0.87037037037037046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A-4A30-8BCD-D3F0F9C2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650351"/>
        <c:axId val="1583795727"/>
      </c:barChart>
      <c:catAx>
        <c:axId val="167565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3795727"/>
        <c:crosses val="autoZero"/>
        <c:auto val="1"/>
        <c:lblAlgn val="ctr"/>
        <c:lblOffset val="100"/>
        <c:noMultiLvlLbl val="0"/>
      </c:catAx>
      <c:valAx>
        <c:axId val="158379572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65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101600</xdr:rowOff>
    </xdr:from>
    <xdr:to>
      <xdr:col>14</xdr:col>
      <xdr:colOff>479425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0DB8A-081A-4F3E-9087-94935DF81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A2233A-1C7B-4818-AB5C-AE969ACDEC50}" name="Table8" displayName="Table8" ref="B2:F9" totalsRowShown="0">
  <autoFilter ref="B2:F9" xr:uid="{831C56E9-E46E-49CC-AB48-4F3CD721C3FF}"/>
  <tableColumns count="5">
    <tableColumn id="1" xr3:uid="{492B6331-4610-4E2A-81A9-3B438F4B94D0}" name="NLP Platform"/>
    <tableColumn id="2" xr3:uid="{B968F502-CD1E-490C-9838-EEB3616DB8E1}" name="Chatbot"/>
    <tableColumn id="3" xr3:uid="{24182239-B4C1-42FC-B062-0F48AEBDE5DD}" name="Ask Ubuntu"/>
    <tableColumn id="4" xr3:uid="{BB772FBD-93CB-421E-B1AB-C36B53299C7A}" name="Web Applications"/>
    <tableColumn id="5" xr3:uid="{80F8A538-A84A-4291-8162-98C64B92A311}" name="Overal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623CF2-CDD9-4698-A514-3817A7D9B97A}" name="Table1" displayName="Table1" ref="A1:H20" totalsRowShown="0">
  <autoFilter ref="A1:H20" xr:uid="{FE660E14-2918-4A14-9B49-A91DE49FAEFC}"/>
  <tableColumns count="8">
    <tableColumn id="1" xr3:uid="{6E07CE95-9603-478D-A4BC-A6CB26B64E3C}" name="Column1"/>
    <tableColumn id="2" xr3:uid="{3F2001B1-9611-40CC-9BB2-D0A0DF153ED2}" name="intent"/>
    <tableColumn id="3" xr3:uid="{C81A8EF6-006E-4372-95BC-741FDC648D2C}" name="true +"/>
    <tableColumn id="4" xr3:uid="{98A3FF96-4771-4B6A-95FF-8E0C5DB4D079}" name="false -"/>
    <tableColumn id="5" xr3:uid="{F58FA1F3-2C0E-4F62-90CA-9EB4FE4E3DB2}" name="false +"/>
    <tableColumn id="6" xr3:uid="{60852B6A-DBD2-43C9-82A4-6BBEEF25AD98}" name="precision">
      <calculatedColumnFormula>C2/(C2+E2)</calculatedColumnFormula>
    </tableColumn>
    <tableColumn id="7" xr3:uid="{6BC13C73-F52D-4029-876B-5A99D867EE7E}" name="recall">
      <calculatedColumnFormula>C2/(C2+D2)</calculatedColumnFormula>
    </tableColumn>
    <tableColumn id="8" xr3:uid="{24FD6958-E93E-4350-ACA5-CB8BD5431A69}" name="f1">
      <calculatedColumnFormula>2*(F2*G2)/(F2+G2)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AF524-7196-4809-8A56-5A428BFA006A}" name="Table2" displayName="Table2" ref="A1:H20" totalsRowShown="0">
  <autoFilter ref="A1:H20" xr:uid="{26AD2B91-4E37-4AB1-8928-B7A5C41DFBC4}"/>
  <tableColumns count="8">
    <tableColumn id="1" xr3:uid="{DC0F8648-EDC1-4091-B1BC-38DC119C3529}" name="Column1"/>
    <tableColumn id="2" xr3:uid="{0A92036D-1DF1-4C41-BBC5-B5A6146969CB}" name="intent"/>
    <tableColumn id="3" xr3:uid="{F64A14A1-953A-4007-B82D-81D51A9973CA}" name="true +"/>
    <tableColumn id="4" xr3:uid="{2CD07A28-F394-4513-9A3B-B25B7B25E6DC}" name="false -"/>
    <tableColumn id="5" xr3:uid="{F5D81A47-8D70-40B2-A490-9771AD22D272}" name="false +"/>
    <tableColumn id="6" xr3:uid="{F97FE7BF-BD64-4A50-8DD5-AB38CA4755DD}" name="precision">
      <calculatedColumnFormula>C2/(C2+E2)</calculatedColumnFormula>
    </tableColumn>
    <tableColumn id="7" xr3:uid="{6485962B-CDDB-4841-92A3-2E0F16995D9A}" name="recall">
      <calculatedColumnFormula>C2/(C2+D2)</calculatedColumnFormula>
    </tableColumn>
    <tableColumn id="8" xr3:uid="{D06DE8C5-E260-4A01-8705-B24E439EC0D4}" name="f1">
      <calculatedColumnFormula>2*(F2*G2)/(F2+G2)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35031A-C034-4720-BCC0-F7F92966F53F}" name="Table3" displayName="Table3" ref="A1:H20" totalsRowShown="0">
  <autoFilter ref="A1:H20" xr:uid="{DA23CC50-D160-46C2-A6C7-4D1E0040A8DF}"/>
  <tableColumns count="8">
    <tableColumn id="1" xr3:uid="{1FD61828-E8F9-4B7D-A7C1-2681E097751A}" name="Column1"/>
    <tableColumn id="2" xr3:uid="{F92A30F3-1AFD-4398-B4B3-01E868986E86}" name="intent"/>
    <tableColumn id="3" xr3:uid="{F3B0E172-F61C-4CA2-8C83-6CBC49A0BE6D}" name="true +"/>
    <tableColumn id="4" xr3:uid="{8F001408-C04C-461D-BB3E-B356AA833619}" name="false -"/>
    <tableColumn id="5" xr3:uid="{2E06CEE6-A508-46C1-A790-E903AD400601}" name="false +"/>
    <tableColumn id="6" xr3:uid="{AD3BE272-8DE8-41C6-9405-D77064B3BDB8}" name="precision">
      <calculatedColumnFormula>C2/(C2+E2)</calculatedColumnFormula>
    </tableColumn>
    <tableColumn id="7" xr3:uid="{753470C8-A2B9-479F-871E-ED73B982F2FC}" name="recall">
      <calculatedColumnFormula>C2/(C2+D2)</calculatedColumnFormula>
    </tableColumn>
    <tableColumn id="8" xr3:uid="{BE81DA0C-321A-4E54-9BF6-CB4C3B4D61B6}" name="f1">
      <calculatedColumnFormula>2*(F2*G2)/(F2+G2)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848C49-0F73-44F6-8DB1-AF6B6BDC7CAE}" name="Table4" displayName="Table4" ref="A1:H20" totalsRowShown="0">
  <autoFilter ref="A1:H20" xr:uid="{842A9FB9-A1DE-4B9A-9D29-3241EDCACC57}"/>
  <tableColumns count="8">
    <tableColumn id="1" xr3:uid="{1469649B-96A0-4A87-B76B-AD745B28A163}" name="Column1"/>
    <tableColumn id="2" xr3:uid="{312F8104-1700-4E92-BBD9-BCA17581B103}" name="intent"/>
    <tableColumn id="3" xr3:uid="{49D80009-44B1-4F60-A93D-2126B22BA786}" name="true +"/>
    <tableColumn id="4" xr3:uid="{6B2A6057-91E7-4742-BF2B-C3F99C53E53A}" name="false -"/>
    <tableColumn id="5" xr3:uid="{1B469263-31D1-4A4A-A5D0-9069C4F70538}" name="false +"/>
    <tableColumn id="6" xr3:uid="{379C8783-4CD2-4D3F-B716-6A4769E73915}" name="precision">
      <calculatedColumnFormula>C2/(C2+E2)</calculatedColumnFormula>
    </tableColumn>
    <tableColumn id="7" xr3:uid="{5D5D7767-5A2E-42BC-9F50-88AAA5337CFA}" name="recall">
      <calculatedColumnFormula>C2/(C2+D2)</calculatedColumnFormula>
    </tableColumn>
    <tableColumn id="8" xr3:uid="{0BF29477-5166-4F96-8FF7-4A60765D2E1D}" name="f1">
      <calculatedColumnFormula>2*(F2*G2)/(F2+G2)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D13A46-980D-4747-8CC5-3DDF85ABAF5C}" name="Table5" displayName="Table5" ref="A1:H20" totalsRowShown="0">
  <autoFilter ref="A1:H20" xr:uid="{946B81B4-F996-4CCB-BAEA-B2A9158642E2}"/>
  <tableColumns count="8">
    <tableColumn id="1" xr3:uid="{66A8D039-D3AA-419D-8AFF-193687B19C70}" name="Column1"/>
    <tableColumn id="2" xr3:uid="{D148C325-1270-431E-BE27-A39A359C6D80}" name="intent"/>
    <tableColumn id="3" xr3:uid="{909AF3E3-BCAE-4DED-82E4-C7A13F5D2BF9}" name="true +"/>
    <tableColumn id="4" xr3:uid="{1CF68B43-90FB-463C-9E13-B458ED2A6892}" name="false -"/>
    <tableColumn id="5" xr3:uid="{1CE40410-66FF-4D23-8ABB-CDFAFAA04D90}" name="false +"/>
    <tableColumn id="6" xr3:uid="{49F12ECF-7EBF-4494-A6C2-FE5C32FB83D9}" name="precision">
      <calculatedColumnFormula>C2/(C2+E2)</calculatedColumnFormula>
    </tableColumn>
    <tableColumn id="7" xr3:uid="{84B9BA7D-3FB1-4596-AFEA-0237C919AA85}" name="recall">
      <calculatedColumnFormula>C2/(C2+D2)</calculatedColumnFormula>
    </tableColumn>
    <tableColumn id="8" xr3:uid="{CE9D5795-428F-4379-8F5A-F351FFB55ED9}" name="f1">
      <calculatedColumnFormula>2*(F2*G2)/(F2+G2)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F555F3-EDED-40F1-890C-31ED18E041AE}" name="Table6" displayName="Table6" ref="A1:H20" totalsRowShown="0">
  <autoFilter ref="A1:H20" xr:uid="{CA01BBD4-D341-4E8C-B45E-E2AF719B036A}"/>
  <tableColumns count="8">
    <tableColumn id="1" xr3:uid="{2DDA037E-A59D-49BE-8491-E5096ACA6A6F}" name="Column1"/>
    <tableColumn id="2" xr3:uid="{B5E7990A-6236-475E-BE44-67910058853A}" name="intent"/>
    <tableColumn id="3" xr3:uid="{02131B62-BB37-4908-A213-AA0391EDB1E3}" name="true +"/>
    <tableColumn id="4" xr3:uid="{29AA6170-58D3-48BD-AD17-92D72B08443A}" name="false -"/>
    <tableColumn id="5" xr3:uid="{5806D809-5804-4B8B-A915-10FE591BE9E8}" name="false +"/>
    <tableColumn id="6" xr3:uid="{FAC0A084-C32F-4FB9-BA5C-261CA3823A51}" name="precision">
      <calculatedColumnFormula>C2/(C2+E2)</calculatedColumnFormula>
    </tableColumn>
    <tableColumn id="7" xr3:uid="{760F4C34-9476-4D06-BA89-1F0E22DC73C1}" name="recall">
      <calculatedColumnFormula>C2/(C2+D2)</calculatedColumnFormula>
    </tableColumn>
    <tableColumn id="8" xr3:uid="{596AB928-4527-4142-90EF-85AA6045F0E5}" name="f1">
      <calculatedColumnFormula>2*(F2*G2)/(F2+G2)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C1549D-3881-4648-8155-398944C890DA}" name="Table7" displayName="Table7" ref="A1:H20" totalsRowShown="0">
  <autoFilter ref="A1:H20" xr:uid="{E9AFF28D-9FD0-4D2B-A059-3FEC3DF3ACDB}"/>
  <tableColumns count="8">
    <tableColumn id="1" xr3:uid="{47C2EF7F-7C4B-497F-ACE8-6F523434149D}" name="Column1"/>
    <tableColumn id="2" xr3:uid="{F42D320F-F3F8-4362-AD2B-A66D5D81B048}" name="intent"/>
    <tableColumn id="3" xr3:uid="{5B10DE3D-A7C0-4629-B4B4-373F62CF20C6}" name="true +"/>
    <tableColumn id="4" xr3:uid="{557044B2-3C29-40FA-993A-FBCCA1550BE3}" name="false -"/>
    <tableColumn id="5" xr3:uid="{954E08C9-70B3-43E6-A6F4-18D05816229E}" name="false +"/>
    <tableColumn id="6" xr3:uid="{9A037813-3F2D-4A2B-A0A4-1037E5283578}" name="precision">
      <calculatedColumnFormula>C2/(C2+E2)</calculatedColumnFormula>
    </tableColumn>
    <tableColumn id="7" xr3:uid="{ACEDD5A9-7AC6-4A14-B7CC-063F2E609F90}" name="recall">
      <calculatedColumnFormula>C2/(C2+D2)</calculatedColumnFormula>
    </tableColumn>
    <tableColumn id="8" xr3:uid="{966215D9-C3C5-4F19-A5AA-9442DA0FF9DC}" name="f1">
      <calculatedColumnFormula>2*(F2*G2)/(F2+G2)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8B24-0436-4A27-9C9B-72A7016FC676}">
  <dimension ref="B2:F9"/>
  <sheetViews>
    <sheetView tabSelected="1" workbookViewId="0">
      <selection activeCell="B12" sqref="B12"/>
    </sheetView>
  </sheetViews>
  <sheetFormatPr defaultRowHeight="14.5" x14ac:dyDescent="0.35"/>
  <cols>
    <col min="2" max="2" width="13.54296875" customWidth="1"/>
    <col min="3" max="4" width="15.6328125" customWidth="1"/>
    <col min="5" max="5" width="17.36328125" customWidth="1"/>
    <col min="6" max="6" width="15.6328125" customWidth="1"/>
  </cols>
  <sheetData>
    <row r="2" spans="2:6" x14ac:dyDescent="0.35">
      <c r="B2" t="s">
        <v>40</v>
      </c>
      <c r="C2" t="s">
        <v>36</v>
      </c>
      <c r="D2" t="s">
        <v>37</v>
      </c>
      <c r="E2" t="s">
        <v>38</v>
      </c>
      <c r="F2" t="s">
        <v>39</v>
      </c>
    </row>
    <row r="3" spans="2:6" x14ac:dyDescent="0.35">
      <c r="B3" t="s">
        <v>29</v>
      </c>
      <c r="C3">
        <f>NLP.js!H18</f>
        <v>0.99056603773584906</v>
      </c>
      <c r="D3">
        <f>NLP.js!H19</f>
        <v>0.94444444444444442</v>
      </c>
      <c r="E3">
        <f>NLP.js!H20</f>
        <v>0.79661016949152541</v>
      </c>
      <c r="F3">
        <f>NLP.js!H17</f>
        <v>0.93040293040293043</v>
      </c>
    </row>
    <row r="4" spans="2:6" x14ac:dyDescent="0.35">
      <c r="B4" t="s">
        <v>30</v>
      </c>
      <c r="C4">
        <f>Watson!H18</f>
        <v>0.97169811320754718</v>
      </c>
      <c r="D4">
        <f>Watson!H19</f>
        <v>0.91743119266055051</v>
      </c>
      <c r="E4">
        <f>Watson!H20</f>
        <v>0.83050847457627119</v>
      </c>
      <c r="F4">
        <f>Watson!H17</f>
        <v>0.91970802919708028</v>
      </c>
    </row>
    <row r="5" spans="2:6" x14ac:dyDescent="0.35">
      <c r="B5" t="s">
        <v>31</v>
      </c>
      <c r="C5">
        <f>LUIS!H18</f>
        <v>0.98113207547169812</v>
      </c>
      <c r="D5">
        <f>LUIS!H19</f>
        <v>0.8990825688073395</v>
      </c>
      <c r="E5">
        <f>LUIS!H20</f>
        <v>0.81355932203389847</v>
      </c>
      <c r="F5">
        <f>LUIS!H17</f>
        <v>0.91240875912408759</v>
      </c>
    </row>
    <row r="6" spans="2:6" x14ac:dyDescent="0.35">
      <c r="B6" t="s">
        <v>32</v>
      </c>
      <c r="C6">
        <f>Botfuel!H18</f>
        <v>0.98113207547169812</v>
      </c>
      <c r="D6">
        <f>Botfuel!H19</f>
        <v>0.89400921658986177</v>
      </c>
      <c r="E6">
        <f>Botfuel!H20</f>
        <v>0.79661016949152541</v>
      </c>
      <c r="F6">
        <f>Botfuel!H17</f>
        <v>0.90676416819012795</v>
      </c>
    </row>
    <row r="7" spans="2:6" x14ac:dyDescent="0.35">
      <c r="B7" t="s">
        <v>33</v>
      </c>
      <c r="C7">
        <f>Recast!H18</f>
        <v>0.99056603773584906</v>
      </c>
      <c r="D7">
        <f>Recast!H19</f>
        <v>0.86238532110091759</v>
      </c>
      <c r="E7">
        <f>Recast!H20</f>
        <v>0.74576271186440679</v>
      </c>
      <c r="F7">
        <f>Recast!H17</f>
        <v>0.88686131386861311</v>
      </c>
    </row>
    <row r="8" spans="2:6" x14ac:dyDescent="0.35">
      <c r="B8" t="s">
        <v>34</v>
      </c>
      <c r="C8">
        <f>RASA!H18</f>
        <v>0.98113207547169812</v>
      </c>
      <c r="D8">
        <f>RASA!H19</f>
        <v>0.86238532110091759</v>
      </c>
      <c r="E8">
        <f>RASA!H20</f>
        <v>0.74576271186440679</v>
      </c>
      <c r="F8">
        <f>RASA!H17</f>
        <v>0.88321167883211682</v>
      </c>
    </row>
    <row r="9" spans="2:6" x14ac:dyDescent="0.35">
      <c r="B9" t="s">
        <v>35</v>
      </c>
      <c r="C9">
        <f>DialogFlow!H18</f>
        <v>0.92682926829268297</v>
      </c>
      <c r="D9">
        <f>DialogFlow!H19</f>
        <v>0.85321100917431192</v>
      </c>
      <c r="E9">
        <f>DialogFlow!H20</f>
        <v>0.80341880341880323</v>
      </c>
      <c r="F9">
        <f>DialogFlow!H17</f>
        <v>0.87037037037037046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118B-57DA-4F38-ADC1-210FC6D91A10}">
  <dimension ref="A1:H20"/>
  <sheetViews>
    <sheetView workbookViewId="0">
      <selection activeCell="G4" sqref="G4"/>
    </sheetView>
  </sheetViews>
  <sheetFormatPr defaultRowHeight="14.5" x14ac:dyDescent="0.35"/>
  <cols>
    <col min="1" max="1" width="14.81640625" customWidth="1"/>
    <col min="2" max="2" width="24.81640625" customWidth="1"/>
    <col min="6" max="6" width="16.36328125" customWidth="1"/>
    <col min="7" max="7" width="14.36328125" customWidth="1"/>
    <col min="8" max="8" width="15.7265625" customWidth="1"/>
  </cols>
  <sheetData>
    <row r="1" spans="1:8" x14ac:dyDescent="0.35">
      <c r="A1" t="s">
        <v>28</v>
      </c>
      <c r="B1" t="s">
        <v>0</v>
      </c>
      <c r="C1" t="s">
        <v>7</v>
      </c>
      <c r="D1" t="s">
        <v>8</v>
      </c>
      <c r="E1" t="s">
        <v>9</v>
      </c>
      <c r="F1" t="s">
        <v>4</v>
      </c>
      <c r="G1" t="s">
        <v>5</v>
      </c>
      <c r="H1" t="s">
        <v>6</v>
      </c>
    </row>
    <row r="2" spans="1:8" x14ac:dyDescent="0.35">
      <c r="A2" t="s">
        <v>3</v>
      </c>
      <c r="B2" t="s">
        <v>1</v>
      </c>
      <c r="C2">
        <v>70</v>
      </c>
      <c r="D2">
        <v>0</v>
      </c>
      <c r="E2">
        <v>1</v>
      </c>
      <c r="F2">
        <f>C2/(C2+E2)</f>
        <v>0.9859154929577465</v>
      </c>
      <c r="G2">
        <f>C2/(C2+D2)</f>
        <v>1</v>
      </c>
      <c r="H2">
        <f>2*(F2*G2)/(F2+G2)</f>
        <v>0.99290780141843971</v>
      </c>
    </row>
    <row r="3" spans="1:8" x14ac:dyDescent="0.35">
      <c r="A3" t="s">
        <v>3</v>
      </c>
      <c r="B3" t="s">
        <v>2</v>
      </c>
      <c r="C3">
        <v>35</v>
      </c>
      <c r="D3">
        <v>1</v>
      </c>
      <c r="E3">
        <v>0</v>
      </c>
      <c r="F3">
        <f>C3/(C3+E3)</f>
        <v>1</v>
      </c>
      <c r="G3">
        <f>C3/(C3+D3)</f>
        <v>0.97222222222222221</v>
      </c>
      <c r="H3">
        <f>2*(F3*G3)/(F3+G3)</f>
        <v>0.98591549295774639</v>
      </c>
    </row>
    <row r="4" spans="1:8" x14ac:dyDescent="0.35">
      <c r="A4" t="s">
        <v>10</v>
      </c>
      <c r="B4" t="s">
        <v>11</v>
      </c>
      <c r="C4">
        <v>35</v>
      </c>
      <c r="D4">
        <v>1</v>
      </c>
      <c r="E4">
        <v>4</v>
      </c>
      <c r="F4">
        <f t="shared" ref="F4:F20" si="0">C4/(C4+E4)</f>
        <v>0.89743589743589747</v>
      </c>
      <c r="G4">
        <f t="shared" ref="G4:G20" si="1">C4/(C4+D4)</f>
        <v>0.97222222222222221</v>
      </c>
      <c r="H4">
        <f t="shared" ref="H4:H20" si="2">2*(F4*G4)/(F4+G4)</f>
        <v>0.93333333333333335</v>
      </c>
    </row>
    <row r="5" spans="1:8" x14ac:dyDescent="0.35">
      <c r="A5" t="s">
        <v>10</v>
      </c>
      <c r="B5" t="s">
        <v>12</v>
      </c>
      <c r="C5">
        <v>3</v>
      </c>
      <c r="D5">
        <v>1</v>
      </c>
      <c r="E5">
        <v>2</v>
      </c>
      <c r="F5">
        <f t="shared" si="0"/>
        <v>0.6</v>
      </c>
      <c r="G5">
        <f t="shared" si="1"/>
        <v>0.75</v>
      </c>
      <c r="H5">
        <f t="shared" si="2"/>
        <v>0.66666666666666652</v>
      </c>
    </row>
    <row r="6" spans="1:8" x14ac:dyDescent="0.35">
      <c r="A6" t="s">
        <v>10</v>
      </c>
      <c r="B6" t="s">
        <v>13</v>
      </c>
      <c r="C6">
        <v>14</v>
      </c>
      <c r="D6">
        <v>2</v>
      </c>
      <c r="E6">
        <v>0</v>
      </c>
      <c r="F6">
        <f t="shared" si="0"/>
        <v>1</v>
      </c>
      <c r="G6">
        <f t="shared" si="1"/>
        <v>0.875</v>
      </c>
      <c r="H6">
        <f t="shared" si="2"/>
        <v>0.93333333333333335</v>
      </c>
    </row>
    <row r="7" spans="1:8" x14ac:dyDescent="0.35">
      <c r="A7" t="s">
        <v>10</v>
      </c>
      <c r="B7" t="s">
        <v>14</v>
      </c>
      <c r="C7">
        <v>37</v>
      </c>
      <c r="D7">
        <v>2</v>
      </c>
      <c r="E7">
        <v>0</v>
      </c>
      <c r="F7">
        <f t="shared" si="0"/>
        <v>1</v>
      </c>
      <c r="G7">
        <f t="shared" si="1"/>
        <v>0.94871794871794868</v>
      </c>
      <c r="H7">
        <f t="shared" si="2"/>
        <v>0.97368421052631582</v>
      </c>
    </row>
    <row r="8" spans="1:8" x14ac:dyDescent="0.35">
      <c r="A8" t="s">
        <v>10</v>
      </c>
      <c r="B8" t="s">
        <v>15</v>
      </c>
      <c r="C8">
        <v>13</v>
      </c>
      <c r="D8">
        <v>0</v>
      </c>
      <c r="E8">
        <v>0</v>
      </c>
      <c r="F8">
        <f t="shared" si="0"/>
        <v>1</v>
      </c>
      <c r="G8">
        <f t="shared" si="1"/>
        <v>1</v>
      </c>
      <c r="H8">
        <f t="shared" si="2"/>
        <v>1</v>
      </c>
    </row>
    <row r="9" spans="1:8" x14ac:dyDescent="0.35">
      <c r="A9" t="s">
        <v>16</v>
      </c>
      <c r="B9" t="s">
        <v>17</v>
      </c>
      <c r="C9">
        <v>16</v>
      </c>
      <c r="D9">
        <v>3</v>
      </c>
      <c r="E9">
        <v>0</v>
      </c>
      <c r="F9">
        <f t="shared" si="0"/>
        <v>1</v>
      </c>
      <c r="G9">
        <f t="shared" si="1"/>
        <v>0.84210526315789469</v>
      </c>
      <c r="H9">
        <f t="shared" si="2"/>
        <v>0.91428571428571426</v>
      </c>
    </row>
    <row r="10" spans="1:8" x14ac:dyDescent="0.35">
      <c r="A10" t="s">
        <v>16</v>
      </c>
      <c r="B10" t="s">
        <v>18</v>
      </c>
      <c r="C10">
        <v>9</v>
      </c>
      <c r="D10">
        <v>4</v>
      </c>
      <c r="E10">
        <v>1</v>
      </c>
      <c r="F10">
        <f t="shared" si="0"/>
        <v>0.9</v>
      </c>
      <c r="G10">
        <f t="shared" si="1"/>
        <v>0.69230769230769229</v>
      </c>
      <c r="H10">
        <f t="shared" si="2"/>
        <v>0.78260869565217384</v>
      </c>
    </row>
    <row r="11" spans="1:8" x14ac:dyDescent="0.35">
      <c r="A11" t="s">
        <v>16</v>
      </c>
      <c r="B11" t="s">
        <v>19</v>
      </c>
      <c r="C11">
        <v>2</v>
      </c>
      <c r="D11">
        <v>3</v>
      </c>
      <c r="E11">
        <v>1</v>
      </c>
      <c r="F11">
        <f t="shared" si="0"/>
        <v>0.66666666666666663</v>
      </c>
      <c r="G11">
        <f t="shared" si="1"/>
        <v>0.4</v>
      </c>
      <c r="H11">
        <f t="shared" si="2"/>
        <v>0.5</v>
      </c>
    </row>
    <row r="12" spans="1:8" x14ac:dyDescent="0.35">
      <c r="A12" t="s">
        <v>16</v>
      </c>
      <c r="B12" t="s">
        <v>20</v>
      </c>
      <c r="C12">
        <v>4</v>
      </c>
      <c r="D12">
        <v>0</v>
      </c>
      <c r="E12">
        <v>2</v>
      </c>
      <c r="F12">
        <f t="shared" si="0"/>
        <v>0.66666666666666663</v>
      </c>
      <c r="G12">
        <f t="shared" si="1"/>
        <v>1</v>
      </c>
      <c r="H12">
        <f t="shared" si="2"/>
        <v>0.8</v>
      </c>
    </row>
    <row r="13" spans="1:8" x14ac:dyDescent="0.35">
      <c r="A13" t="s">
        <v>16</v>
      </c>
      <c r="B13" t="s">
        <v>12</v>
      </c>
      <c r="C13">
        <v>0</v>
      </c>
      <c r="D13">
        <v>0</v>
      </c>
      <c r="E13">
        <v>4</v>
      </c>
      <c r="F13">
        <f t="shared" si="0"/>
        <v>0</v>
      </c>
    </row>
    <row r="14" spans="1:8" x14ac:dyDescent="0.35">
      <c r="A14" t="s">
        <v>16</v>
      </c>
      <c r="B14" t="s">
        <v>21</v>
      </c>
      <c r="C14">
        <v>3</v>
      </c>
      <c r="D14">
        <v>0</v>
      </c>
      <c r="E14">
        <v>3</v>
      </c>
      <c r="F14">
        <f t="shared" si="0"/>
        <v>0.5</v>
      </c>
      <c r="G14">
        <f t="shared" si="1"/>
        <v>1</v>
      </c>
      <c r="H14">
        <f t="shared" si="2"/>
        <v>0.66666666666666663</v>
      </c>
    </row>
    <row r="15" spans="1:8" x14ac:dyDescent="0.35">
      <c r="A15" t="s">
        <v>16</v>
      </c>
      <c r="B15" t="s">
        <v>22</v>
      </c>
      <c r="C15">
        <v>13</v>
      </c>
      <c r="D15">
        <v>1</v>
      </c>
      <c r="E15">
        <v>1</v>
      </c>
      <c r="F15">
        <f t="shared" si="0"/>
        <v>0.9285714285714286</v>
      </c>
      <c r="G15">
        <f t="shared" si="1"/>
        <v>0.9285714285714286</v>
      </c>
      <c r="H15">
        <f t="shared" si="2"/>
        <v>0.9285714285714286</v>
      </c>
    </row>
    <row r="16" spans="1:8" x14ac:dyDescent="0.35">
      <c r="A16" t="s">
        <v>16</v>
      </c>
      <c r="B16" t="s">
        <v>23</v>
      </c>
      <c r="C16">
        <v>0</v>
      </c>
      <c r="D16">
        <v>1</v>
      </c>
      <c r="E16">
        <v>0</v>
      </c>
      <c r="G16">
        <f t="shared" si="1"/>
        <v>0</v>
      </c>
    </row>
    <row r="17" spans="1:8" x14ac:dyDescent="0.35">
      <c r="A17" t="s">
        <v>24</v>
      </c>
      <c r="C17">
        <f>SUM(C2:C16)</f>
        <v>254</v>
      </c>
      <c r="D17">
        <f>SUM(D2:D16)</f>
        <v>19</v>
      </c>
      <c r="E17">
        <f>SUM(E2:E16)</f>
        <v>19</v>
      </c>
      <c r="F17">
        <f t="shared" si="0"/>
        <v>0.93040293040293043</v>
      </c>
      <c r="G17">
        <f t="shared" si="1"/>
        <v>0.93040293040293043</v>
      </c>
      <c r="H17">
        <f t="shared" si="2"/>
        <v>0.93040293040293043</v>
      </c>
    </row>
    <row r="18" spans="1:8" x14ac:dyDescent="0.35">
      <c r="A18" t="s">
        <v>25</v>
      </c>
      <c r="C18">
        <f>C2+C3</f>
        <v>105</v>
      </c>
      <c r="D18">
        <f>D2+D3</f>
        <v>1</v>
      </c>
      <c r="E18">
        <f>E2+E3</f>
        <v>1</v>
      </c>
      <c r="F18">
        <f t="shared" si="0"/>
        <v>0.99056603773584906</v>
      </c>
      <c r="G18">
        <f t="shared" si="1"/>
        <v>0.99056603773584906</v>
      </c>
      <c r="H18">
        <f t="shared" si="2"/>
        <v>0.99056603773584906</v>
      </c>
    </row>
    <row r="19" spans="1:8" x14ac:dyDescent="0.35">
      <c r="A19" t="s">
        <v>26</v>
      </c>
      <c r="C19">
        <f>SUM(C4:C8)</f>
        <v>102</v>
      </c>
      <c r="D19">
        <f>SUM(D4:D8)</f>
        <v>6</v>
      </c>
      <c r="E19">
        <f>SUM(E4:E8)</f>
        <v>6</v>
      </c>
      <c r="F19">
        <f t="shared" si="0"/>
        <v>0.94444444444444442</v>
      </c>
      <c r="G19">
        <f t="shared" si="1"/>
        <v>0.94444444444444442</v>
      </c>
      <c r="H19">
        <f t="shared" si="2"/>
        <v>0.94444444444444442</v>
      </c>
    </row>
    <row r="20" spans="1:8" x14ac:dyDescent="0.35">
      <c r="A20" t="s">
        <v>27</v>
      </c>
      <c r="C20">
        <f>SUM(C9:C16)</f>
        <v>47</v>
      </c>
      <c r="D20">
        <f>SUM(D9:D16)</f>
        <v>12</v>
      </c>
      <c r="E20">
        <f>SUM(E9:E16)</f>
        <v>12</v>
      </c>
      <c r="F20">
        <f t="shared" si="0"/>
        <v>0.79661016949152541</v>
      </c>
      <c r="G20">
        <f t="shared" si="1"/>
        <v>0.79661016949152541</v>
      </c>
      <c r="H20">
        <f t="shared" si="2"/>
        <v>0.79661016949152541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B51D-C7A3-4ACB-89E4-E62A4C3D338A}">
  <dimension ref="A1:H20"/>
  <sheetViews>
    <sheetView workbookViewId="0">
      <selection activeCell="A2" sqref="A2:H20"/>
    </sheetView>
  </sheetViews>
  <sheetFormatPr defaultRowHeight="14.5" x14ac:dyDescent="0.35"/>
  <cols>
    <col min="1" max="1" width="15.6328125" customWidth="1"/>
    <col min="2" max="2" width="20.453125" customWidth="1"/>
    <col min="6" max="6" width="18.08984375" customWidth="1"/>
    <col min="7" max="7" width="14.1796875" customWidth="1"/>
    <col min="8" max="8" width="16.08984375" customWidth="1"/>
  </cols>
  <sheetData>
    <row r="1" spans="1:8" x14ac:dyDescent="0.35">
      <c r="A1" t="s">
        <v>28</v>
      </c>
      <c r="B1" t="s">
        <v>0</v>
      </c>
      <c r="C1" t="s">
        <v>7</v>
      </c>
      <c r="D1" t="s">
        <v>8</v>
      </c>
      <c r="E1" t="s">
        <v>9</v>
      </c>
      <c r="F1" t="s">
        <v>4</v>
      </c>
      <c r="G1" t="s">
        <v>5</v>
      </c>
      <c r="H1" t="s">
        <v>6</v>
      </c>
    </row>
    <row r="2" spans="1:8" x14ac:dyDescent="0.35">
      <c r="A2" t="s">
        <v>3</v>
      </c>
      <c r="B2" t="s">
        <v>1</v>
      </c>
      <c r="C2">
        <v>70</v>
      </c>
      <c r="D2">
        <v>1</v>
      </c>
      <c r="E2">
        <v>2</v>
      </c>
      <c r="F2">
        <f>C2/(C2+E2)</f>
        <v>0.97222222222222221</v>
      </c>
      <c r="G2">
        <f>C2/(C2+D2)</f>
        <v>0.9859154929577465</v>
      </c>
      <c r="H2">
        <f>2*(F2*G2)/(F2+G2)</f>
        <v>0.97902097902097895</v>
      </c>
    </row>
    <row r="3" spans="1:8" x14ac:dyDescent="0.35">
      <c r="A3" t="s">
        <v>3</v>
      </c>
      <c r="B3" t="s">
        <v>2</v>
      </c>
      <c r="C3">
        <v>33</v>
      </c>
      <c r="D3">
        <v>2</v>
      </c>
      <c r="E3">
        <v>1</v>
      </c>
      <c r="F3">
        <f>C3/(C3+E3)</f>
        <v>0.97058823529411764</v>
      </c>
      <c r="G3">
        <f>C3/(C3+D3)</f>
        <v>0.94285714285714284</v>
      </c>
      <c r="H3">
        <f>2*(F3*G3)/(F3+G3)</f>
        <v>0.95652173913043481</v>
      </c>
    </row>
    <row r="4" spans="1:8" x14ac:dyDescent="0.35">
      <c r="A4" t="s">
        <v>10</v>
      </c>
      <c r="B4" t="s">
        <v>11</v>
      </c>
      <c r="C4">
        <v>35</v>
      </c>
      <c r="D4">
        <v>5</v>
      </c>
      <c r="E4">
        <v>3</v>
      </c>
      <c r="F4">
        <f t="shared" ref="F4:F20" si="0">C4/(C4+E4)</f>
        <v>0.92105263157894735</v>
      </c>
      <c r="G4">
        <f t="shared" ref="G4:G20" si="1">C4/(C4+D4)</f>
        <v>0.875</v>
      </c>
      <c r="H4">
        <f t="shared" ref="H4:H20" si="2">2*(F4*G4)/(F4+G4)</f>
        <v>0.89743589743589747</v>
      </c>
    </row>
    <row r="5" spans="1:8" x14ac:dyDescent="0.35">
      <c r="A5" t="s">
        <v>10</v>
      </c>
      <c r="B5" t="s">
        <v>12</v>
      </c>
      <c r="C5">
        <v>1</v>
      </c>
      <c r="D5">
        <v>4</v>
      </c>
      <c r="E5">
        <v>1</v>
      </c>
      <c r="F5">
        <f t="shared" si="0"/>
        <v>0.5</v>
      </c>
      <c r="G5">
        <f t="shared" si="1"/>
        <v>0.2</v>
      </c>
      <c r="H5">
        <f t="shared" si="2"/>
        <v>0.28571428571428575</v>
      </c>
    </row>
    <row r="6" spans="1:8" x14ac:dyDescent="0.35">
      <c r="A6" t="s">
        <v>10</v>
      </c>
      <c r="B6" t="s">
        <v>13</v>
      </c>
      <c r="C6">
        <v>14</v>
      </c>
      <c r="D6">
        <v>0</v>
      </c>
      <c r="E6">
        <v>0</v>
      </c>
      <c r="F6">
        <f t="shared" si="0"/>
        <v>1</v>
      </c>
      <c r="G6">
        <f t="shared" si="1"/>
        <v>1</v>
      </c>
      <c r="H6">
        <f t="shared" si="2"/>
        <v>1</v>
      </c>
    </row>
    <row r="7" spans="1:8" x14ac:dyDescent="0.35">
      <c r="A7" t="s">
        <v>10</v>
      </c>
      <c r="B7" t="s">
        <v>14</v>
      </c>
      <c r="C7">
        <v>37</v>
      </c>
      <c r="D7">
        <v>0</v>
      </c>
      <c r="E7">
        <v>4</v>
      </c>
      <c r="F7">
        <f t="shared" si="0"/>
        <v>0.90243902439024393</v>
      </c>
      <c r="G7">
        <f t="shared" si="1"/>
        <v>1</v>
      </c>
      <c r="H7">
        <f t="shared" si="2"/>
        <v>0.94871794871794879</v>
      </c>
    </row>
    <row r="8" spans="1:8" x14ac:dyDescent="0.35">
      <c r="A8" t="s">
        <v>10</v>
      </c>
      <c r="B8" t="s">
        <v>15</v>
      </c>
      <c r="C8">
        <v>13</v>
      </c>
      <c r="D8">
        <v>0</v>
      </c>
      <c r="E8">
        <v>1</v>
      </c>
      <c r="F8">
        <f t="shared" si="0"/>
        <v>0.9285714285714286</v>
      </c>
      <c r="G8">
        <f t="shared" si="1"/>
        <v>1</v>
      </c>
      <c r="H8">
        <f t="shared" si="2"/>
        <v>0.96296296296296302</v>
      </c>
    </row>
    <row r="9" spans="1:8" x14ac:dyDescent="0.35">
      <c r="A9" t="s">
        <v>16</v>
      </c>
      <c r="B9" t="s">
        <v>17</v>
      </c>
      <c r="C9">
        <v>15</v>
      </c>
      <c r="D9">
        <v>1</v>
      </c>
      <c r="E9">
        <v>1</v>
      </c>
      <c r="F9">
        <f t="shared" si="0"/>
        <v>0.9375</v>
      </c>
      <c r="G9">
        <f t="shared" si="1"/>
        <v>0.9375</v>
      </c>
      <c r="H9">
        <f t="shared" si="2"/>
        <v>0.9375</v>
      </c>
    </row>
    <row r="10" spans="1:8" x14ac:dyDescent="0.35">
      <c r="A10" t="s">
        <v>16</v>
      </c>
      <c r="B10" t="s">
        <v>18</v>
      </c>
      <c r="C10">
        <v>9</v>
      </c>
      <c r="D10">
        <v>1</v>
      </c>
      <c r="E10">
        <v>3</v>
      </c>
      <c r="F10">
        <f t="shared" si="0"/>
        <v>0.75</v>
      </c>
      <c r="G10">
        <f t="shared" si="1"/>
        <v>0.9</v>
      </c>
      <c r="H10">
        <f t="shared" si="2"/>
        <v>0.81818181818181823</v>
      </c>
    </row>
    <row r="11" spans="1:8" x14ac:dyDescent="0.35">
      <c r="A11" t="s">
        <v>16</v>
      </c>
      <c r="B11" t="s">
        <v>19</v>
      </c>
      <c r="C11">
        <v>2</v>
      </c>
      <c r="D11">
        <v>1</v>
      </c>
      <c r="E11">
        <v>2</v>
      </c>
      <c r="F11">
        <f t="shared" si="0"/>
        <v>0.5</v>
      </c>
      <c r="G11">
        <f t="shared" si="1"/>
        <v>0.66666666666666663</v>
      </c>
      <c r="H11">
        <f t="shared" si="2"/>
        <v>0.57142857142857151</v>
      </c>
    </row>
    <row r="12" spans="1:8" x14ac:dyDescent="0.35">
      <c r="A12" t="s">
        <v>16</v>
      </c>
      <c r="B12" t="s">
        <v>20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0.83333333333333337</v>
      </c>
      <c r="H12">
        <f t="shared" si="2"/>
        <v>0.90909090909090906</v>
      </c>
    </row>
    <row r="13" spans="1:8" x14ac:dyDescent="0.35">
      <c r="A13" t="s">
        <v>16</v>
      </c>
      <c r="B13" t="s">
        <v>12</v>
      </c>
      <c r="C13">
        <v>0</v>
      </c>
      <c r="D13">
        <v>4</v>
      </c>
      <c r="E13">
        <v>1</v>
      </c>
      <c r="F13">
        <f t="shared" si="0"/>
        <v>0</v>
      </c>
      <c r="G13">
        <f t="shared" si="1"/>
        <v>0</v>
      </c>
    </row>
    <row r="14" spans="1:8" x14ac:dyDescent="0.35">
      <c r="A14" t="s">
        <v>16</v>
      </c>
      <c r="B14" t="s">
        <v>21</v>
      </c>
      <c r="C14">
        <v>5</v>
      </c>
      <c r="D14">
        <v>1</v>
      </c>
      <c r="E14">
        <v>0</v>
      </c>
      <c r="F14">
        <f t="shared" si="0"/>
        <v>1</v>
      </c>
      <c r="G14">
        <f t="shared" si="1"/>
        <v>0.83333333333333337</v>
      </c>
      <c r="H14">
        <f t="shared" si="2"/>
        <v>0.90909090909090906</v>
      </c>
    </row>
    <row r="15" spans="1:8" x14ac:dyDescent="0.35">
      <c r="A15" t="s">
        <v>16</v>
      </c>
      <c r="B15" t="s">
        <v>22</v>
      </c>
      <c r="C15">
        <v>13</v>
      </c>
      <c r="D15">
        <v>1</v>
      </c>
      <c r="E15">
        <v>2</v>
      </c>
      <c r="F15">
        <f t="shared" si="0"/>
        <v>0.8666666666666667</v>
      </c>
      <c r="G15">
        <f t="shared" si="1"/>
        <v>0.9285714285714286</v>
      </c>
      <c r="H15">
        <f t="shared" si="2"/>
        <v>0.89655172413793105</v>
      </c>
    </row>
    <row r="16" spans="1:8" x14ac:dyDescent="0.35">
      <c r="A16" t="s">
        <v>16</v>
      </c>
      <c r="B16" t="s">
        <v>23</v>
      </c>
      <c r="C16">
        <v>0</v>
      </c>
      <c r="D16">
        <v>0</v>
      </c>
      <c r="E16">
        <v>1</v>
      </c>
      <c r="F16">
        <f t="shared" si="0"/>
        <v>0</v>
      </c>
    </row>
    <row r="17" spans="1:8" x14ac:dyDescent="0.35">
      <c r="A17" t="s">
        <v>24</v>
      </c>
      <c r="C17">
        <f>SUM(C2:C16)</f>
        <v>252</v>
      </c>
      <c r="D17">
        <f>SUM(D2:D16)</f>
        <v>22</v>
      </c>
      <c r="E17">
        <f>SUM(E2:E16)</f>
        <v>22</v>
      </c>
      <c r="F17">
        <f t="shared" si="0"/>
        <v>0.91970802919708028</v>
      </c>
      <c r="G17">
        <f t="shared" si="1"/>
        <v>0.91970802919708028</v>
      </c>
      <c r="H17">
        <f t="shared" si="2"/>
        <v>0.91970802919708028</v>
      </c>
    </row>
    <row r="18" spans="1:8" x14ac:dyDescent="0.35">
      <c r="A18" t="s">
        <v>25</v>
      </c>
      <c r="C18">
        <f>C2+C3</f>
        <v>103</v>
      </c>
      <c r="D18">
        <f>D2+D3</f>
        <v>3</v>
      </c>
      <c r="E18">
        <f>E2+E3</f>
        <v>3</v>
      </c>
      <c r="F18">
        <f t="shared" si="0"/>
        <v>0.97169811320754718</v>
      </c>
      <c r="G18">
        <f t="shared" si="1"/>
        <v>0.97169811320754718</v>
      </c>
      <c r="H18">
        <f t="shared" si="2"/>
        <v>0.97169811320754718</v>
      </c>
    </row>
    <row r="19" spans="1:8" x14ac:dyDescent="0.35">
      <c r="A19" t="s">
        <v>26</v>
      </c>
      <c r="C19">
        <f>SUM(C4:C8)</f>
        <v>100</v>
      </c>
      <c r="D19">
        <f>SUM(D4:D8)</f>
        <v>9</v>
      </c>
      <c r="E19">
        <f>SUM(E4:E8)</f>
        <v>9</v>
      </c>
      <c r="F19">
        <f t="shared" si="0"/>
        <v>0.91743119266055051</v>
      </c>
      <c r="G19">
        <f t="shared" si="1"/>
        <v>0.91743119266055051</v>
      </c>
      <c r="H19">
        <f t="shared" si="2"/>
        <v>0.91743119266055051</v>
      </c>
    </row>
    <row r="20" spans="1:8" x14ac:dyDescent="0.35">
      <c r="A20" t="s">
        <v>27</v>
      </c>
      <c r="C20">
        <f>SUM(C9:C16)</f>
        <v>49</v>
      </c>
      <c r="D20">
        <f>SUM(D9:D16)</f>
        <v>10</v>
      </c>
      <c r="E20">
        <f>SUM(E9:E16)</f>
        <v>10</v>
      </c>
      <c r="F20">
        <f t="shared" si="0"/>
        <v>0.83050847457627119</v>
      </c>
      <c r="G20">
        <f t="shared" si="1"/>
        <v>0.83050847457627119</v>
      </c>
      <c r="H20">
        <f t="shared" si="2"/>
        <v>0.83050847457627119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01BB-FCD5-4B2F-AD95-8FBDEAF8CE84}">
  <dimension ref="A1:H20"/>
  <sheetViews>
    <sheetView workbookViewId="0">
      <selection activeCell="A2" sqref="A2:H20"/>
    </sheetView>
  </sheetViews>
  <sheetFormatPr defaultRowHeight="14.5" x14ac:dyDescent="0.35"/>
  <cols>
    <col min="1" max="1" width="15.453125" customWidth="1"/>
    <col min="2" max="2" width="28.7265625" customWidth="1"/>
    <col min="6" max="6" width="17.453125" customWidth="1"/>
    <col min="7" max="7" width="14.81640625" customWidth="1"/>
    <col min="8" max="8" width="15.26953125" customWidth="1"/>
  </cols>
  <sheetData>
    <row r="1" spans="1:8" x14ac:dyDescent="0.35">
      <c r="A1" t="s">
        <v>28</v>
      </c>
      <c r="B1" t="s">
        <v>0</v>
      </c>
      <c r="C1" t="s">
        <v>7</v>
      </c>
      <c r="D1" t="s">
        <v>8</v>
      </c>
      <c r="E1" t="s">
        <v>9</v>
      </c>
      <c r="F1" t="s">
        <v>4</v>
      </c>
      <c r="G1" t="s">
        <v>5</v>
      </c>
      <c r="H1" t="s">
        <v>6</v>
      </c>
    </row>
    <row r="2" spans="1:8" x14ac:dyDescent="0.35">
      <c r="A2" t="s">
        <v>3</v>
      </c>
      <c r="B2" t="s">
        <v>1</v>
      </c>
      <c r="C2">
        <v>70</v>
      </c>
      <c r="D2">
        <v>1</v>
      </c>
      <c r="E2">
        <v>1</v>
      </c>
      <c r="F2">
        <f>C2/(C2+E2)</f>
        <v>0.9859154929577465</v>
      </c>
      <c r="G2">
        <f>C2/(C2+D2)</f>
        <v>0.9859154929577465</v>
      </c>
      <c r="H2">
        <f>2*(F2*G2)/(F2+G2)</f>
        <v>0.9859154929577465</v>
      </c>
    </row>
    <row r="3" spans="1:8" x14ac:dyDescent="0.35">
      <c r="A3" t="s">
        <v>3</v>
      </c>
      <c r="B3" t="s">
        <v>2</v>
      </c>
      <c r="C3">
        <v>34</v>
      </c>
      <c r="D3">
        <v>1</v>
      </c>
      <c r="E3">
        <v>1</v>
      </c>
      <c r="F3">
        <f t="shared" ref="F3:F15" si="0">C3/(C3+E3)</f>
        <v>0.97142857142857142</v>
      </c>
      <c r="G3">
        <f t="shared" ref="G3:G15" si="1">C3/(C3+D3)</f>
        <v>0.97142857142857142</v>
      </c>
      <c r="H3">
        <f t="shared" ref="H3:H15" si="2">2*(F3*G3)/(F3+G3)</f>
        <v>0.97142857142857142</v>
      </c>
    </row>
    <row r="4" spans="1:8" x14ac:dyDescent="0.35">
      <c r="A4" t="s">
        <v>10</v>
      </c>
      <c r="B4" t="s">
        <v>11</v>
      </c>
      <c r="C4">
        <v>36</v>
      </c>
      <c r="D4">
        <v>4</v>
      </c>
      <c r="E4">
        <v>5</v>
      </c>
      <c r="F4">
        <f t="shared" si="0"/>
        <v>0.87804878048780488</v>
      </c>
      <c r="G4">
        <f t="shared" si="1"/>
        <v>0.9</v>
      </c>
      <c r="H4">
        <f t="shared" si="2"/>
        <v>0.88888888888888895</v>
      </c>
    </row>
    <row r="5" spans="1:8" x14ac:dyDescent="0.35">
      <c r="A5" t="s">
        <v>10</v>
      </c>
      <c r="B5" t="s">
        <v>12</v>
      </c>
      <c r="C5">
        <v>0</v>
      </c>
      <c r="D5">
        <v>5</v>
      </c>
      <c r="E5">
        <v>0</v>
      </c>
      <c r="G5">
        <f t="shared" si="1"/>
        <v>0</v>
      </c>
    </row>
    <row r="6" spans="1:8" x14ac:dyDescent="0.35">
      <c r="A6" t="s">
        <v>10</v>
      </c>
      <c r="B6" t="s">
        <v>13</v>
      </c>
      <c r="C6">
        <v>14</v>
      </c>
      <c r="D6">
        <v>0</v>
      </c>
      <c r="E6">
        <v>0</v>
      </c>
      <c r="F6">
        <f t="shared" si="0"/>
        <v>1</v>
      </c>
      <c r="G6">
        <f t="shared" si="1"/>
        <v>1</v>
      </c>
      <c r="H6">
        <f t="shared" si="2"/>
        <v>1</v>
      </c>
    </row>
    <row r="7" spans="1:8" x14ac:dyDescent="0.35">
      <c r="A7" t="s">
        <v>10</v>
      </c>
      <c r="B7" t="s">
        <v>14</v>
      </c>
      <c r="C7">
        <v>36</v>
      </c>
      <c r="D7">
        <v>1</v>
      </c>
      <c r="E7">
        <v>4</v>
      </c>
      <c r="F7">
        <f t="shared" si="0"/>
        <v>0.9</v>
      </c>
      <c r="G7">
        <f t="shared" si="1"/>
        <v>0.97297297297297303</v>
      </c>
      <c r="H7">
        <f t="shared" si="2"/>
        <v>0.93506493506493504</v>
      </c>
    </row>
    <row r="8" spans="1:8" x14ac:dyDescent="0.35">
      <c r="A8" t="s">
        <v>10</v>
      </c>
      <c r="B8" t="s">
        <v>15</v>
      </c>
      <c r="C8">
        <v>12</v>
      </c>
      <c r="D8">
        <v>1</v>
      </c>
      <c r="E8">
        <v>2</v>
      </c>
      <c r="F8">
        <f t="shared" si="0"/>
        <v>0.8571428571428571</v>
      </c>
      <c r="G8">
        <f t="shared" si="1"/>
        <v>0.92307692307692313</v>
      </c>
      <c r="H8">
        <f t="shared" si="2"/>
        <v>0.88888888888888895</v>
      </c>
    </row>
    <row r="9" spans="1:8" x14ac:dyDescent="0.35">
      <c r="A9" t="s">
        <v>16</v>
      </c>
      <c r="B9" t="s">
        <v>17</v>
      </c>
      <c r="C9">
        <v>14</v>
      </c>
      <c r="D9">
        <v>2</v>
      </c>
      <c r="E9">
        <v>2</v>
      </c>
      <c r="F9">
        <f t="shared" si="0"/>
        <v>0.875</v>
      </c>
      <c r="G9">
        <f t="shared" si="1"/>
        <v>0.875</v>
      </c>
      <c r="H9">
        <f t="shared" si="2"/>
        <v>0.875</v>
      </c>
    </row>
    <row r="10" spans="1:8" x14ac:dyDescent="0.35">
      <c r="A10" t="s">
        <v>16</v>
      </c>
      <c r="B10" t="s">
        <v>18</v>
      </c>
      <c r="C10">
        <v>8</v>
      </c>
      <c r="D10">
        <v>2</v>
      </c>
      <c r="E10">
        <v>0</v>
      </c>
      <c r="F10">
        <f t="shared" si="0"/>
        <v>1</v>
      </c>
      <c r="G10">
        <f t="shared" si="1"/>
        <v>0.8</v>
      </c>
      <c r="H10">
        <f t="shared" si="2"/>
        <v>0.88888888888888895</v>
      </c>
    </row>
    <row r="11" spans="1:8" x14ac:dyDescent="0.35">
      <c r="A11" t="s">
        <v>16</v>
      </c>
      <c r="B11" t="s">
        <v>19</v>
      </c>
      <c r="C11">
        <v>3</v>
      </c>
      <c r="D11">
        <v>0</v>
      </c>
      <c r="E11">
        <v>1</v>
      </c>
      <c r="F11">
        <f t="shared" si="0"/>
        <v>0.75</v>
      </c>
      <c r="G11">
        <f t="shared" si="1"/>
        <v>1</v>
      </c>
      <c r="H11">
        <f t="shared" si="2"/>
        <v>0.8571428571428571</v>
      </c>
    </row>
    <row r="12" spans="1:8" x14ac:dyDescent="0.35">
      <c r="A12" t="s">
        <v>16</v>
      </c>
      <c r="B12" t="s">
        <v>20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0.83333333333333337</v>
      </c>
      <c r="H12">
        <f t="shared" si="2"/>
        <v>0.90909090909090906</v>
      </c>
    </row>
    <row r="13" spans="1:8" x14ac:dyDescent="0.35">
      <c r="A13" t="s">
        <v>16</v>
      </c>
      <c r="B13" t="s">
        <v>12</v>
      </c>
      <c r="C13">
        <v>3</v>
      </c>
      <c r="D13">
        <v>1</v>
      </c>
      <c r="E13">
        <v>8</v>
      </c>
      <c r="F13">
        <f t="shared" si="0"/>
        <v>0.27272727272727271</v>
      </c>
      <c r="G13">
        <f t="shared" si="1"/>
        <v>0.75</v>
      </c>
      <c r="H13">
        <f t="shared" si="2"/>
        <v>0.39999999999999997</v>
      </c>
    </row>
    <row r="14" spans="1:8" x14ac:dyDescent="0.35">
      <c r="A14" t="s">
        <v>16</v>
      </c>
      <c r="B14" t="s">
        <v>21</v>
      </c>
      <c r="C14">
        <v>3</v>
      </c>
      <c r="D14">
        <v>3</v>
      </c>
      <c r="E14">
        <v>0</v>
      </c>
      <c r="F14">
        <f t="shared" si="0"/>
        <v>1</v>
      </c>
      <c r="G14">
        <f t="shared" si="1"/>
        <v>0.5</v>
      </c>
      <c r="H14">
        <f t="shared" si="2"/>
        <v>0.66666666666666663</v>
      </c>
    </row>
    <row r="15" spans="1:8" x14ac:dyDescent="0.35">
      <c r="A15" t="s">
        <v>16</v>
      </c>
      <c r="B15" t="s">
        <v>22</v>
      </c>
      <c r="C15">
        <v>12</v>
      </c>
      <c r="D15">
        <v>2</v>
      </c>
      <c r="E15">
        <v>0</v>
      </c>
      <c r="F15">
        <f t="shared" si="0"/>
        <v>1</v>
      </c>
      <c r="G15">
        <f t="shared" si="1"/>
        <v>0.8571428571428571</v>
      </c>
      <c r="H15">
        <f t="shared" si="2"/>
        <v>0.92307692307692302</v>
      </c>
    </row>
    <row r="16" spans="1:8" x14ac:dyDescent="0.35">
      <c r="A16" t="s">
        <v>16</v>
      </c>
      <c r="B16" t="s">
        <v>23</v>
      </c>
      <c r="C16">
        <v>0</v>
      </c>
      <c r="D16">
        <v>0</v>
      </c>
      <c r="E16">
        <v>0</v>
      </c>
    </row>
    <row r="17" spans="1:8" x14ac:dyDescent="0.35">
      <c r="A17" t="s">
        <v>24</v>
      </c>
      <c r="C17">
        <f>SUM(C2:C16)</f>
        <v>250</v>
      </c>
      <c r="D17">
        <f>SUM(D2:D16)</f>
        <v>24</v>
      </c>
      <c r="E17">
        <f>SUM(E2:E16)</f>
        <v>24</v>
      </c>
      <c r="F17">
        <f t="shared" ref="F17:F20" si="3">C17/(C17+E17)</f>
        <v>0.91240875912408759</v>
      </c>
      <c r="G17">
        <f t="shared" ref="G17:G20" si="4">C17/(C17+D17)</f>
        <v>0.91240875912408759</v>
      </c>
      <c r="H17">
        <f t="shared" ref="H17:H20" si="5">2*(F17*G17)/(F17+G17)</f>
        <v>0.91240875912408759</v>
      </c>
    </row>
    <row r="18" spans="1:8" x14ac:dyDescent="0.35">
      <c r="A18" t="s">
        <v>25</v>
      </c>
      <c r="C18">
        <f>C2+C3</f>
        <v>104</v>
      </c>
      <c r="D18">
        <f>D2+D3</f>
        <v>2</v>
      </c>
      <c r="E18">
        <f>E2+E3</f>
        <v>2</v>
      </c>
      <c r="F18">
        <f t="shared" si="3"/>
        <v>0.98113207547169812</v>
      </c>
      <c r="G18">
        <f t="shared" si="4"/>
        <v>0.98113207547169812</v>
      </c>
      <c r="H18">
        <f t="shared" si="5"/>
        <v>0.98113207547169812</v>
      </c>
    </row>
    <row r="19" spans="1:8" x14ac:dyDescent="0.35">
      <c r="A19" t="s">
        <v>26</v>
      </c>
      <c r="C19">
        <f>SUM(C4:C8)</f>
        <v>98</v>
      </c>
      <c r="D19">
        <f>SUM(D4:D8)</f>
        <v>11</v>
      </c>
      <c r="E19">
        <f>SUM(E4:E8)</f>
        <v>11</v>
      </c>
      <c r="F19">
        <f t="shared" si="3"/>
        <v>0.8990825688073395</v>
      </c>
      <c r="G19">
        <f t="shared" si="4"/>
        <v>0.8990825688073395</v>
      </c>
      <c r="H19">
        <f t="shared" si="5"/>
        <v>0.8990825688073395</v>
      </c>
    </row>
    <row r="20" spans="1:8" x14ac:dyDescent="0.35">
      <c r="A20" t="s">
        <v>27</v>
      </c>
      <c r="C20">
        <f>SUM(C9:C16)</f>
        <v>48</v>
      </c>
      <c r="D20">
        <f>SUM(D9:D16)</f>
        <v>11</v>
      </c>
      <c r="E20">
        <f>SUM(E9:E16)</f>
        <v>11</v>
      </c>
      <c r="F20">
        <f t="shared" si="3"/>
        <v>0.81355932203389836</v>
      </c>
      <c r="G20">
        <f t="shared" si="4"/>
        <v>0.81355932203389836</v>
      </c>
      <c r="H20">
        <f t="shared" si="5"/>
        <v>0.81355932203389847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01F1-ABFB-4C7A-A708-78A8306B6365}">
  <dimension ref="A1:H20"/>
  <sheetViews>
    <sheetView workbookViewId="0">
      <selection activeCell="A2" sqref="A2:H20"/>
    </sheetView>
  </sheetViews>
  <sheetFormatPr defaultRowHeight="14.5" x14ac:dyDescent="0.35"/>
  <cols>
    <col min="1" max="1" width="15.81640625" customWidth="1"/>
    <col min="2" max="2" width="26.08984375" customWidth="1"/>
    <col min="6" max="6" width="17.7265625" customWidth="1"/>
    <col min="7" max="7" width="15" customWidth="1"/>
    <col min="8" max="8" width="14.90625" customWidth="1"/>
  </cols>
  <sheetData>
    <row r="1" spans="1:8" x14ac:dyDescent="0.35">
      <c r="A1" t="s">
        <v>28</v>
      </c>
      <c r="B1" t="s">
        <v>0</v>
      </c>
      <c r="C1" t="s">
        <v>7</v>
      </c>
      <c r="D1" t="s">
        <v>8</v>
      </c>
      <c r="E1" t="s">
        <v>9</v>
      </c>
      <c r="F1" t="s">
        <v>4</v>
      </c>
      <c r="G1" t="s">
        <v>5</v>
      </c>
      <c r="H1" t="s">
        <v>6</v>
      </c>
    </row>
    <row r="2" spans="1:8" x14ac:dyDescent="0.35">
      <c r="A2" t="s">
        <v>3</v>
      </c>
      <c r="B2" t="s">
        <v>1</v>
      </c>
      <c r="C2">
        <v>69</v>
      </c>
      <c r="D2">
        <v>2</v>
      </c>
      <c r="E2">
        <v>0</v>
      </c>
      <c r="F2">
        <f>C2/(C2+E2)</f>
        <v>1</v>
      </c>
      <c r="G2">
        <f>C2/(C2+D2)</f>
        <v>0.971830985915493</v>
      </c>
      <c r="H2">
        <f>2*(F2*G2)/(F2+G2)</f>
        <v>0.98571428571428577</v>
      </c>
    </row>
    <row r="3" spans="1:8" x14ac:dyDescent="0.35">
      <c r="A3" t="s">
        <v>3</v>
      </c>
      <c r="B3" t="s">
        <v>2</v>
      </c>
      <c r="C3">
        <v>35</v>
      </c>
      <c r="D3">
        <v>0</v>
      </c>
      <c r="E3">
        <v>2</v>
      </c>
      <c r="F3">
        <f t="shared" ref="F3:F16" si="0">C3/(C3+E3)</f>
        <v>0.94594594594594594</v>
      </c>
      <c r="G3">
        <f t="shared" ref="G3:G15" si="1">C3/(C3+D3)</f>
        <v>1</v>
      </c>
      <c r="H3">
        <f t="shared" ref="H3:H15" si="2">2*(F3*G3)/(F3+G3)</f>
        <v>0.97222222222222221</v>
      </c>
    </row>
    <row r="4" spans="1:8" x14ac:dyDescent="0.35">
      <c r="A4" t="s">
        <v>10</v>
      </c>
      <c r="B4" t="s">
        <v>11</v>
      </c>
      <c r="C4">
        <v>33</v>
      </c>
      <c r="D4">
        <v>7</v>
      </c>
      <c r="E4">
        <v>1</v>
      </c>
      <c r="F4">
        <f t="shared" si="0"/>
        <v>0.97058823529411764</v>
      </c>
      <c r="G4">
        <f t="shared" si="1"/>
        <v>0.82499999999999996</v>
      </c>
      <c r="H4">
        <f t="shared" si="2"/>
        <v>0.89189189189189189</v>
      </c>
    </row>
    <row r="5" spans="1:8" x14ac:dyDescent="0.35">
      <c r="A5" t="s">
        <v>10</v>
      </c>
      <c r="B5" t="s">
        <v>12</v>
      </c>
      <c r="C5">
        <v>1</v>
      </c>
      <c r="D5">
        <v>4</v>
      </c>
      <c r="E5">
        <v>0</v>
      </c>
      <c r="F5">
        <f t="shared" si="0"/>
        <v>1</v>
      </c>
      <c r="G5">
        <f t="shared" si="1"/>
        <v>0.2</v>
      </c>
      <c r="H5">
        <f t="shared" si="2"/>
        <v>0.33333333333333337</v>
      </c>
    </row>
    <row r="6" spans="1:8" x14ac:dyDescent="0.35">
      <c r="A6" t="s">
        <v>10</v>
      </c>
      <c r="B6" t="s">
        <v>13</v>
      </c>
      <c r="C6">
        <v>14</v>
      </c>
      <c r="D6">
        <v>0</v>
      </c>
      <c r="E6">
        <v>2</v>
      </c>
      <c r="F6">
        <f t="shared" si="0"/>
        <v>0.875</v>
      </c>
      <c r="G6">
        <f t="shared" si="1"/>
        <v>1</v>
      </c>
      <c r="H6">
        <f t="shared" si="2"/>
        <v>0.93333333333333335</v>
      </c>
    </row>
    <row r="7" spans="1:8" x14ac:dyDescent="0.35">
      <c r="A7" t="s">
        <v>10</v>
      </c>
      <c r="B7" t="s">
        <v>14</v>
      </c>
      <c r="C7">
        <v>37</v>
      </c>
      <c r="D7">
        <v>0</v>
      </c>
      <c r="E7">
        <v>6</v>
      </c>
      <c r="F7">
        <f t="shared" si="0"/>
        <v>0.86046511627906974</v>
      </c>
      <c r="G7">
        <f t="shared" si="1"/>
        <v>1</v>
      </c>
      <c r="H7">
        <f t="shared" si="2"/>
        <v>0.92499999999999993</v>
      </c>
    </row>
    <row r="8" spans="1:8" x14ac:dyDescent="0.35">
      <c r="A8" t="s">
        <v>10</v>
      </c>
      <c r="B8" t="s">
        <v>15</v>
      </c>
      <c r="C8">
        <v>12</v>
      </c>
      <c r="D8">
        <v>1</v>
      </c>
      <c r="E8">
        <v>2</v>
      </c>
      <c r="F8">
        <f t="shared" si="0"/>
        <v>0.8571428571428571</v>
      </c>
      <c r="G8">
        <f t="shared" si="1"/>
        <v>0.92307692307692313</v>
      </c>
      <c r="H8">
        <f t="shared" si="2"/>
        <v>0.88888888888888895</v>
      </c>
    </row>
    <row r="9" spans="1:8" x14ac:dyDescent="0.35">
      <c r="A9" t="s">
        <v>16</v>
      </c>
      <c r="B9" t="s">
        <v>17</v>
      </c>
      <c r="C9">
        <v>16</v>
      </c>
      <c r="D9">
        <v>0</v>
      </c>
      <c r="E9">
        <v>4</v>
      </c>
      <c r="F9">
        <f t="shared" si="0"/>
        <v>0.8</v>
      </c>
      <c r="G9">
        <f t="shared" si="1"/>
        <v>1</v>
      </c>
      <c r="H9">
        <f t="shared" si="2"/>
        <v>0.88888888888888895</v>
      </c>
    </row>
    <row r="10" spans="1:8" x14ac:dyDescent="0.35">
      <c r="A10" t="s">
        <v>16</v>
      </c>
      <c r="B10" t="s">
        <v>18</v>
      </c>
      <c r="C10">
        <v>9</v>
      </c>
      <c r="D10">
        <v>1</v>
      </c>
      <c r="E10">
        <v>3</v>
      </c>
      <c r="F10">
        <f t="shared" si="0"/>
        <v>0.75</v>
      </c>
      <c r="G10">
        <f t="shared" si="1"/>
        <v>0.9</v>
      </c>
      <c r="H10">
        <f t="shared" si="2"/>
        <v>0.81818181818181823</v>
      </c>
    </row>
    <row r="11" spans="1:8" x14ac:dyDescent="0.35">
      <c r="A11" t="s">
        <v>16</v>
      </c>
      <c r="B11" t="s">
        <v>19</v>
      </c>
      <c r="C11">
        <v>2</v>
      </c>
      <c r="D11">
        <v>1</v>
      </c>
      <c r="E11">
        <v>2</v>
      </c>
      <c r="F11">
        <f t="shared" si="0"/>
        <v>0.5</v>
      </c>
      <c r="G11">
        <f t="shared" si="1"/>
        <v>0.66666666666666663</v>
      </c>
      <c r="H11">
        <f t="shared" si="2"/>
        <v>0.57142857142857151</v>
      </c>
    </row>
    <row r="12" spans="1:8" x14ac:dyDescent="0.35">
      <c r="A12" t="s">
        <v>16</v>
      </c>
      <c r="B12" t="s">
        <v>20</v>
      </c>
      <c r="C12">
        <v>4</v>
      </c>
      <c r="D12">
        <v>2</v>
      </c>
      <c r="E12">
        <v>0</v>
      </c>
      <c r="F12">
        <f t="shared" si="0"/>
        <v>1</v>
      </c>
      <c r="G12">
        <f t="shared" si="1"/>
        <v>0.66666666666666663</v>
      </c>
      <c r="H12">
        <f t="shared" si="2"/>
        <v>0.8</v>
      </c>
    </row>
    <row r="13" spans="1:8" x14ac:dyDescent="0.35">
      <c r="A13" t="s">
        <v>16</v>
      </c>
      <c r="B13" t="s">
        <v>12</v>
      </c>
      <c r="C13">
        <v>0</v>
      </c>
      <c r="D13">
        <v>4</v>
      </c>
      <c r="E13">
        <v>0</v>
      </c>
      <c r="G13">
        <f t="shared" si="1"/>
        <v>0</v>
      </c>
    </row>
    <row r="14" spans="1:8" x14ac:dyDescent="0.35">
      <c r="A14" t="s">
        <v>16</v>
      </c>
      <c r="B14" t="s">
        <v>21</v>
      </c>
      <c r="C14">
        <v>4</v>
      </c>
      <c r="D14">
        <v>2</v>
      </c>
      <c r="E14">
        <v>1</v>
      </c>
      <c r="F14">
        <f t="shared" si="0"/>
        <v>0.8</v>
      </c>
      <c r="G14">
        <f t="shared" si="1"/>
        <v>0.66666666666666663</v>
      </c>
      <c r="H14">
        <f t="shared" si="2"/>
        <v>0.72727272727272718</v>
      </c>
    </row>
    <row r="15" spans="1:8" x14ac:dyDescent="0.35">
      <c r="A15" t="s">
        <v>16</v>
      </c>
      <c r="B15" t="s">
        <v>22</v>
      </c>
      <c r="C15">
        <v>12</v>
      </c>
      <c r="D15">
        <v>2</v>
      </c>
      <c r="E15">
        <v>1</v>
      </c>
      <c r="F15">
        <f t="shared" si="0"/>
        <v>0.92307692307692313</v>
      </c>
      <c r="G15">
        <f t="shared" si="1"/>
        <v>0.8571428571428571</v>
      </c>
      <c r="H15">
        <f t="shared" si="2"/>
        <v>0.88888888888888895</v>
      </c>
    </row>
    <row r="16" spans="1:8" x14ac:dyDescent="0.35">
      <c r="A16" t="s">
        <v>16</v>
      </c>
      <c r="B16" t="s">
        <v>23</v>
      </c>
      <c r="C16">
        <v>0</v>
      </c>
      <c r="D16">
        <v>0</v>
      </c>
      <c r="E16">
        <v>1</v>
      </c>
      <c r="F16">
        <f t="shared" si="0"/>
        <v>0</v>
      </c>
    </row>
    <row r="17" spans="1:8" x14ac:dyDescent="0.35">
      <c r="A17" t="s">
        <v>24</v>
      </c>
      <c r="C17">
        <f>SUM(C2:C16)</f>
        <v>248</v>
      </c>
      <c r="D17">
        <f>SUM(D2:D16)</f>
        <v>26</v>
      </c>
      <c r="E17">
        <f>SUM(E2:E16)</f>
        <v>25</v>
      </c>
      <c r="F17">
        <f t="shared" ref="F17:F20" si="3">C17/(C17+E17)</f>
        <v>0.90842490842490842</v>
      </c>
      <c r="G17">
        <f t="shared" ref="G17:G20" si="4">C17/(C17+D17)</f>
        <v>0.9051094890510949</v>
      </c>
      <c r="H17">
        <f t="shared" ref="H17:H20" si="5">2*(F17*G17)/(F17+G17)</f>
        <v>0.90676416819012795</v>
      </c>
    </row>
    <row r="18" spans="1:8" x14ac:dyDescent="0.35">
      <c r="A18" t="s">
        <v>25</v>
      </c>
      <c r="C18">
        <f>C2+C3</f>
        <v>104</v>
      </c>
      <c r="D18">
        <f>D2+D3</f>
        <v>2</v>
      </c>
      <c r="E18">
        <f>E2+E3</f>
        <v>2</v>
      </c>
      <c r="F18">
        <f t="shared" si="3"/>
        <v>0.98113207547169812</v>
      </c>
      <c r="G18">
        <f t="shared" si="4"/>
        <v>0.98113207547169812</v>
      </c>
      <c r="H18">
        <f t="shared" si="5"/>
        <v>0.98113207547169812</v>
      </c>
    </row>
    <row r="19" spans="1:8" x14ac:dyDescent="0.35">
      <c r="A19" t="s">
        <v>26</v>
      </c>
      <c r="C19">
        <f>SUM(C4:C8)</f>
        <v>97</v>
      </c>
      <c r="D19">
        <f>SUM(D4:D8)</f>
        <v>12</v>
      </c>
      <c r="E19">
        <f>SUM(E4:E8)</f>
        <v>11</v>
      </c>
      <c r="F19">
        <f t="shared" si="3"/>
        <v>0.89814814814814814</v>
      </c>
      <c r="G19">
        <f t="shared" si="4"/>
        <v>0.88990825688073394</v>
      </c>
      <c r="H19">
        <f t="shared" si="5"/>
        <v>0.89400921658986177</v>
      </c>
    </row>
    <row r="20" spans="1:8" x14ac:dyDescent="0.35">
      <c r="A20" t="s">
        <v>27</v>
      </c>
      <c r="C20">
        <f>SUM(C9:C16)</f>
        <v>47</v>
      </c>
      <c r="D20">
        <f>SUM(D9:D16)</f>
        <v>12</v>
      </c>
      <c r="E20">
        <f>SUM(E9:E16)</f>
        <v>12</v>
      </c>
      <c r="F20">
        <f t="shared" si="3"/>
        <v>0.79661016949152541</v>
      </c>
      <c r="G20">
        <f t="shared" si="4"/>
        <v>0.79661016949152541</v>
      </c>
      <c r="H20">
        <f t="shared" si="5"/>
        <v>0.79661016949152541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52C4-C541-4F4D-815B-2B638D2D995B}">
  <dimension ref="A1:H20"/>
  <sheetViews>
    <sheetView workbookViewId="0">
      <selection activeCell="A2" sqref="A2:H20"/>
    </sheetView>
  </sheetViews>
  <sheetFormatPr defaultRowHeight="14.5" x14ac:dyDescent="0.35"/>
  <cols>
    <col min="1" max="1" width="15.36328125" customWidth="1"/>
    <col min="2" max="2" width="24" customWidth="1"/>
    <col min="6" max="6" width="15.08984375" customWidth="1"/>
    <col min="7" max="7" width="14.26953125" customWidth="1"/>
    <col min="8" max="8" width="15.08984375" customWidth="1"/>
  </cols>
  <sheetData>
    <row r="1" spans="1:8" x14ac:dyDescent="0.35">
      <c r="A1" t="s">
        <v>28</v>
      </c>
      <c r="B1" t="s">
        <v>0</v>
      </c>
      <c r="C1" t="s">
        <v>7</v>
      </c>
      <c r="D1" t="s">
        <v>8</v>
      </c>
      <c r="E1" t="s">
        <v>9</v>
      </c>
      <c r="F1" t="s">
        <v>4</v>
      </c>
      <c r="G1" t="s">
        <v>5</v>
      </c>
      <c r="H1" t="s">
        <v>6</v>
      </c>
    </row>
    <row r="2" spans="1:8" x14ac:dyDescent="0.35">
      <c r="A2" t="s">
        <v>3</v>
      </c>
      <c r="B2" t="s">
        <v>1</v>
      </c>
      <c r="C2">
        <v>70</v>
      </c>
      <c r="D2">
        <v>1</v>
      </c>
      <c r="E2">
        <v>0</v>
      </c>
      <c r="F2">
        <f>C2/(C2+E2)</f>
        <v>1</v>
      </c>
      <c r="G2">
        <f>C2/(C2+D2)</f>
        <v>0.9859154929577465</v>
      </c>
      <c r="H2">
        <f>2*(F2*G2)/(F2+G2)</f>
        <v>0.99290780141843971</v>
      </c>
    </row>
    <row r="3" spans="1:8" x14ac:dyDescent="0.35">
      <c r="A3" t="s">
        <v>3</v>
      </c>
      <c r="B3" t="s">
        <v>2</v>
      </c>
      <c r="C3">
        <v>35</v>
      </c>
      <c r="D3">
        <v>0</v>
      </c>
      <c r="E3">
        <v>1</v>
      </c>
      <c r="F3">
        <f t="shared" ref="F3:F20" si="0">C3/(C3+E3)</f>
        <v>0.97222222222222221</v>
      </c>
      <c r="G3">
        <f t="shared" ref="G3:G15" si="1">C3/(C3+D3)</f>
        <v>1</v>
      </c>
      <c r="H3">
        <f t="shared" ref="H3:H15" si="2">2*(F3*G3)/(F3+G3)</f>
        <v>0.98591549295774639</v>
      </c>
    </row>
    <row r="4" spans="1:8" x14ac:dyDescent="0.35">
      <c r="A4" t="s">
        <v>10</v>
      </c>
      <c r="B4" t="s">
        <v>11</v>
      </c>
      <c r="C4">
        <v>29</v>
      </c>
      <c r="D4">
        <v>11</v>
      </c>
      <c r="E4">
        <v>1</v>
      </c>
      <c r="F4">
        <f t="shared" si="0"/>
        <v>0.96666666666666667</v>
      </c>
      <c r="G4">
        <f t="shared" si="1"/>
        <v>0.72499999999999998</v>
      </c>
      <c r="H4">
        <f t="shared" si="2"/>
        <v>0.82857142857142851</v>
      </c>
    </row>
    <row r="5" spans="1:8" x14ac:dyDescent="0.35">
      <c r="A5" t="s">
        <v>10</v>
      </c>
      <c r="B5" t="s">
        <v>12</v>
      </c>
      <c r="C5">
        <v>1</v>
      </c>
      <c r="D5">
        <v>4</v>
      </c>
      <c r="E5">
        <v>0</v>
      </c>
      <c r="F5">
        <f t="shared" si="0"/>
        <v>1</v>
      </c>
      <c r="G5">
        <f t="shared" si="1"/>
        <v>0.2</v>
      </c>
      <c r="H5">
        <f t="shared" si="2"/>
        <v>0.33333333333333337</v>
      </c>
    </row>
    <row r="6" spans="1:8" x14ac:dyDescent="0.35">
      <c r="A6" t="s">
        <v>10</v>
      </c>
      <c r="B6" t="s">
        <v>13</v>
      </c>
      <c r="C6">
        <v>14</v>
      </c>
      <c r="D6">
        <v>0</v>
      </c>
      <c r="E6">
        <v>6</v>
      </c>
      <c r="F6">
        <f t="shared" si="0"/>
        <v>0.7</v>
      </c>
      <c r="G6">
        <f t="shared" si="1"/>
        <v>1</v>
      </c>
      <c r="H6">
        <f t="shared" si="2"/>
        <v>0.82352941176470584</v>
      </c>
    </row>
    <row r="7" spans="1:8" x14ac:dyDescent="0.35">
      <c r="A7" t="s">
        <v>10</v>
      </c>
      <c r="B7" t="s">
        <v>14</v>
      </c>
      <c r="C7">
        <v>37</v>
      </c>
      <c r="D7">
        <v>0</v>
      </c>
      <c r="E7">
        <v>7</v>
      </c>
      <c r="F7">
        <f t="shared" si="0"/>
        <v>0.84090909090909094</v>
      </c>
      <c r="G7">
        <f t="shared" si="1"/>
        <v>1</v>
      </c>
      <c r="H7">
        <f t="shared" si="2"/>
        <v>0.91358024691358031</v>
      </c>
    </row>
    <row r="8" spans="1:8" x14ac:dyDescent="0.35">
      <c r="A8" t="s">
        <v>10</v>
      </c>
      <c r="B8" t="s">
        <v>15</v>
      </c>
      <c r="C8">
        <v>13</v>
      </c>
      <c r="D8">
        <v>0</v>
      </c>
      <c r="E8">
        <v>1</v>
      </c>
      <c r="F8">
        <f t="shared" si="0"/>
        <v>0.9285714285714286</v>
      </c>
      <c r="G8">
        <f t="shared" si="1"/>
        <v>1</v>
      </c>
      <c r="H8">
        <f t="shared" si="2"/>
        <v>0.96296296296296302</v>
      </c>
    </row>
    <row r="9" spans="1:8" x14ac:dyDescent="0.35">
      <c r="A9" t="s">
        <v>16</v>
      </c>
      <c r="B9" t="s">
        <v>17</v>
      </c>
      <c r="C9">
        <v>15</v>
      </c>
      <c r="D9">
        <v>1</v>
      </c>
      <c r="E9">
        <v>3</v>
      </c>
      <c r="F9">
        <f t="shared" si="0"/>
        <v>0.83333333333333337</v>
      </c>
      <c r="G9">
        <f t="shared" si="1"/>
        <v>0.9375</v>
      </c>
      <c r="H9">
        <f t="shared" si="2"/>
        <v>0.88235294117647056</v>
      </c>
    </row>
    <row r="10" spans="1:8" x14ac:dyDescent="0.35">
      <c r="A10" t="s">
        <v>16</v>
      </c>
      <c r="B10" t="s">
        <v>18</v>
      </c>
      <c r="C10">
        <v>9</v>
      </c>
      <c r="D10">
        <v>1</v>
      </c>
      <c r="E10">
        <v>5</v>
      </c>
      <c r="F10">
        <f t="shared" si="0"/>
        <v>0.6428571428571429</v>
      </c>
      <c r="G10">
        <f t="shared" si="1"/>
        <v>0.9</v>
      </c>
      <c r="H10">
        <f t="shared" si="2"/>
        <v>0.75</v>
      </c>
    </row>
    <row r="11" spans="1:8" x14ac:dyDescent="0.35">
      <c r="A11" t="s">
        <v>16</v>
      </c>
      <c r="B11" t="s">
        <v>19</v>
      </c>
      <c r="C11">
        <v>2</v>
      </c>
      <c r="D11">
        <v>1</v>
      </c>
      <c r="E11">
        <v>4</v>
      </c>
      <c r="F11">
        <f t="shared" si="0"/>
        <v>0.33333333333333331</v>
      </c>
      <c r="G11">
        <f t="shared" si="1"/>
        <v>0.66666666666666663</v>
      </c>
      <c r="H11">
        <f t="shared" si="2"/>
        <v>0.44444444444444442</v>
      </c>
    </row>
    <row r="12" spans="1:8" x14ac:dyDescent="0.35">
      <c r="A12" t="s">
        <v>16</v>
      </c>
      <c r="B12" t="s">
        <v>20</v>
      </c>
      <c r="C12">
        <v>3</v>
      </c>
      <c r="D12">
        <v>3</v>
      </c>
      <c r="E12">
        <v>0</v>
      </c>
      <c r="F12">
        <f t="shared" si="0"/>
        <v>1</v>
      </c>
      <c r="G12">
        <f t="shared" si="1"/>
        <v>0.5</v>
      </c>
      <c r="H12">
        <f t="shared" si="2"/>
        <v>0.66666666666666663</v>
      </c>
    </row>
    <row r="13" spans="1:8" x14ac:dyDescent="0.35">
      <c r="A13" t="s">
        <v>16</v>
      </c>
      <c r="B13" t="s">
        <v>12</v>
      </c>
      <c r="C13">
        <v>1</v>
      </c>
      <c r="D13">
        <v>3</v>
      </c>
      <c r="E13">
        <v>1</v>
      </c>
      <c r="G13">
        <f t="shared" si="1"/>
        <v>0.25</v>
      </c>
    </row>
    <row r="14" spans="1:8" x14ac:dyDescent="0.35">
      <c r="A14" t="s">
        <v>16</v>
      </c>
      <c r="B14" t="s">
        <v>21</v>
      </c>
      <c r="C14">
        <v>4</v>
      </c>
      <c r="D14">
        <v>2</v>
      </c>
      <c r="E14">
        <v>1</v>
      </c>
      <c r="F14">
        <f t="shared" si="0"/>
        <v>0.8</v>
      </c>
      <c r="G14">
        <f t="shared" si="1"/>
        <v>0.66666666666666663</v>
      </c>
      <c r="H14">
        <f t="shared" si="2"/>
        <v>0.72727272727272718</v>
      </c>
    </row>
    <row r="15" spans="1:8" x14ac:dyDescent="0.35">
      <c r="A15" t="s">
        <v>16</v>
      </c>
      <c r="B15" t="s">
        <v>22</v>
      </c>
      <c r="C15">
        <v>10</v>
      </c>
      <c r="D15">
        <v>4</v>
      </c>
      <c r="E15">
        <v>1</v>
      </c>
      <c r="F15">
        <f t="shared" si="0"/>
        <v>0.90909090909090906</v>
      </c>
      <c r="G15">
        <f t="shared" si="1"/>
        <v>0.7142857142857143</v>
      </c>
      <c r="H15">
        <f t="shared" si="2"/>
        <v>0.8</v>
      </c>
    </row>
    <row r="16" spans="1:8" x14ac:dyDescent="0.35">
      <c r="A16" t="s">
        <v>16</v>
      </c>
      <c r="B16" t="s">
        <v>23</v>
      </c>
      <c r="C16">
        <v>0</v>
      </c>
      <c r="D16">
        <v>0</v>
      </c>
      <c r="E16">
        <v>0</v>
      </c>
    </row>
    <row r="17" spans="1:8" x14ac:dyDescent="0.35">
      <c r="A17" t="s">
        <v>24</v>
      </c>
      <c r="C17">
        <f>SUM(C2:C16)</f>
        <v>243</v>
      </c>
      <c r="D17">
        <f>SUM(D2:D16)</f>
        <v>31</v>
      </c>
      <c r="E17">
        <f>SUM(E2:E16)</f>
        <v>31</v>
      </c>
      <c r="F17">
        <f t="shared" si="0"/>
        <v>0.88686131386861311</v>
      </c>
      <c r="G17">
        <f t="shared" ref="G17:G20" si="3">C17/(C17+D17)</f>
        <v>0.88686131386861311</v>
      </c>
      <c r="H17">
        <f t="shared" ref="H17:H20" si="4">2*(F17*G17)/(F17+G17)</f>
        <v>0.88686131386861311</v>
      </c>
    </row>
    <row r="18" spans="1:8" x14ac:dyDescent="0.35">
      <c r="A18" t="s">
        <v>25</v>
      </c>
      <c r="C18">
        <f>C2+C3</f>
        <v>105</v>
      </c>
      <c r="D18">
        <f>D2+D3</f>
        <v>1</v>
      </c>
      <c r="E18">
        <f>E2+E3</f>
        <v>1</v>
      </c>
      <c r="F18">
        <f t="shared" si="0"/>
        <v>0.99056603773584906</v>
      </c>
      <c r="G18">
        <f t="shared" si="3"/>
        <v>0.99056603773584906</v>
      </c>
      <c r="H18">
        <f t="shared" si="4"/>
        <v>0.99056603773584906</v>
      </c>
    </row>
    <row r="19" spans="1:8" x14ac:dyDescent="0.35">
      <c r="A19" t="s">
        <v>26</v>
      </c>
      <c r="C19">
        <f>SUM(C4:C8)</f>
        <v>94</v>
      </c>
      <c r="D19">
        <f>SUM(D4:D8)</f>
        <v>15</v>
      </c>
      <c r="E19">
        <f>SUM(E4:E8)</f>
        <v>15</v>
      </c>
      <c r="F19">
        <f t="shared" si="0"/>
        <v>0.86238532110091748</v>
      </c>
      <c r="G19">
        <f t="shared" si="3"/>
        <v>0.86238532110091748</v>
      </c>
      <c r="H19">
        <f t="shared" si="4"/>
        <v>0.86238532110091759</v>
      </c>
    </row>
    <row r="20" spans="1:8" x14ac:dyDescent="0.35">
      <c r="A20" t="s">
        <v>27</v>
      </c>
      <c r="C20">
        <f>SUM(C9:C16)</f>
        <v>44</v>
      </c>
      <c r="D20">
        <f>SUM(D9:D16)</f>
        <v>15</v>
      </c>
      <c r="E20">
        <f>SUM(E9:E16)</f>
        <v>15</v>
      </c>
      <c r="F20">
        <f t="shared" si="0"/>
        <v>0.74576271186440679</v>
      </c>
      <c r="G20">
        <f t="shared" si="3"/>
        <v>0.74576271186440679</v>
      </c>
      <c r="H20">
        <f t="shared" si="4"/>
        <v>0.74576271186440679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093F-766E-4FBD-A2A0-F41175DEF26F}">
  <dimension ref="A1:H20"/>
  <sheetViews>
    <sheetView zoomScaleNormal="100" workbookViewId="0">
      <selection activeCell="A2" sqref="A2:H20"/>
    </sheetView>
  </sheetViews>
  <sheetFormatPr defaultRowHeight="14.5" x14ac:dyDescent="0.35"/>
  <cols>
    <col min="1" max="1" width="14.6328125" customWidth="1"/>
    <col min="2" max="2" width="24.36328125" customWidth="1"/>
    <col min="6" max="6" width="17.36328125" customWidth="1"/>
    <col min="7" max="7" width="14.90625" customWidth="1"/>
    <col min="8" max="8" width="13.81640625" customWidth="1"/>
  </cols>
  <sheetData>
    <row r="1" spans="1:8" x14ac:dyDescent="0.35">
      <c r="A1" t="s">
        <v>28</v>
      </c>
      <c r="B1" t="s">
        <v>0</v>
      </c>
      <c r="C1" t="s">
        <v>7</v>
      </c>
      <c r="D1" t="s">
        <v>8</v>
      </c>
      <c r="E1" t="s">
        <v>9</v>
      </c>
      <c r="F1" t="s">
        <v>4</v>
      </c>
      <c r="G1" t="s">
        <v>5</v>
      </c>
      <c r="H1" t="s">
        <v>6</v>
      </c>
    </row>
    <row r="2" spans="1:8" x14ac:dyDescent="0.35">
      <c r="A2" t="s">
        <v>3</v>
      </c>
      <c r="B2" t="s">
        <v>1</v>
      </c>
      <c r="C2">
        <v>70</v>
      </c>
      <c r="D2">
        <v>1</v>
      </c>
      <c r="E2">
        <v>1</v>
      </c>
      <c r="F2">
        <f>C2/(C2+E2)</f>
        <v>0.9859154929577465</v>
      </c>
      <c r="G2">
        <f>C2/(C2+D2)</f>
        <v>0.9859154929577465</v>
      </c>
      <c r="H2">
        <f>2*(F2*G2)/(F2+G2)</f>
        <v>0.9859154929577465</v>
      </c>
    </row>
    <row r="3" spans="1:8" x14ac:dyDescent="0.35">
      <c r="A3" t="s">
        <v>3</v>
      </c>
      <c r="B3" t="s">
        <v>2</v>
      </c>
      <c r="C3">
        <v>34</v>
      </c>
      <c r="D3">
        <v>1</v>
      </c>
      <c r="E3">
        <v>1</v>
      </c>
      <c r="F3">
        <f>C3/(C3+E3)</f>
        <v>0.97142857142857142</v>
      </c>
      <c r="G3">
        <f>C3/(C3+D3)</f>
        <v>0.97142857142857142</v>
      </c>
      <c r="H3">
        <f>2*(F3*G3)/(F3+G3)</f>
        <v>0.97142857142857142</v>
      </c>
    </row>
    <row r="4" spans="1:8" x14ac:dyDescent="0.35">
      <c r="A4" t="s">
        <v>10</v>
      </c>
      <c r="B4" t="s">
        <v>11</v>
      </c>
      <c r="C4">
        <v>33</v>
      </c>
      <c r="D4">
        <v>7</v>
      </c>
      <c r="E4">
        <v>4</v>
      </c>
      <c r="F4">
        <f t="shared" ref="F4:F20" si="0">C4/(C4+E4)</f>
        <v>0.89189189189189189</v>
      </c>
      <c r="G4">
        <f t="shared" ref="G4:G20" si="1">C4/(C4+D4)</f>
        <v>0.82499999999999996</v>
      </c>
      <c r="H4">
        <f t="shared" ref="H4:H20" si="2">2*(F4*G4)/(F4+G4)</f>
        <v>0.8571428571428571</v>
      </c>
    </row>
    <row r="5" spans="1:8" x14ac:dyDescent="0.35">
      <c r="A5" t="s">
        <v>10</v>
      </c>
      <c r="B5" t="s">
        <v>12</v>
      </c>
      <c r="C5">
        <v>0</v>
      </c>
      <c r="D5">
        <v>5</v>
      </c>
      <c r="E5">
        <v>1</v>
      </c>
      <c r="F5">
        <f t="shared" si="0"/>
        <v>0</v>
      </c>
      <c r="G5">
        <f t="shared" si="1"/>
        <v>0</v>
      </c>
    </row>
    <row r="6" spans="1:8" x14ac:dyDescent="0.35">
      <c r="A6" t="s">
        <v>10</v>
      </c>
      <c r="B6" t="s">
        <v>13</v>
      </c>
      <c r="C6">
        <v>14</v>
      </c>
      <c r="D6">
        <v>0</v>
      </c>
      <c r="E6">
        <v>6</v>
      </c>
      <c r="F6">
        <f t="shared" si="0"/>
        <v>0.7</v>
      </c>
      <c r="G6">
        <f t="shared" si="1"/>
        <v>1</v>
      </c>
      <c r="H6">
        <f t="shared" si="2"/>
        <v>0.82352941176470584</v>
      </c>
    </row>
    <row r="7" spans="1:8" x14ac:dyDescent="0.35">
      <c r="A7" t="s">
        <v>10</v>
      </c>
      <c r="B7" t="s">
        <v>14</v>
      </c>
      <c r="C7">
        <v>34</v>
      </c>
      <c r="D7">
        <v>3</v>
      </c>
      <c r="E7">
        <v>2</v>
      </c>
      <c r="F7">
        <f t="shared" si="0"/>
        <v>0.94444444444444442</v>
      </c>
      <c r="G7">
        <f t="shared" si="1"/>
        <v>0.91891891891891897</v>
      </c>
      <c r="H7">
        <f t="shared" si="2"/>
        <v>0.93150684931506844</v>
      </c>
    </row>
    <row r="8" spans="1:8" x14ac:dyDescent="0.35">
      <c r="A8" t="s">
        <v>10</v>
      </c>
      <c r="B8" t="s">
        <v>15</v>
      </c>
      <c r="C8">
        <v>13</v>
      </c>
      <c r="D8">
        <v>0</v>
      </c>
      <c r="E8">
        <v>2</v>
      </c>
      <c r="F8">
        <f t="shared" si="0"/>
        <v>0.8666666666666667</v>
      </c>
      <c r="G8">
        <f t="shared" si="1"/>
        <v>1</v>
      </c>
      <c r="H8">
        <f t="shared" si="2"/>
        <v>0.9285714285714286</v>
      </c>
    </row>
    <row r="9" spans="1:8" x14ac:dyDescent="0.35">
      <c r="A9" t="s">
        <v>16</v>
      </c>
      <c r="B9" t="s">
        <v>17</v>
      </c>
      <c r="C9">
        <v>15</v>
      </c>
      <c r="D9">
        <v>1</v>
      </c>
      <c r="E9">
        <v>8</v>
      </c>
      <c r="F9">
        <f t="shared" si="0"/>
        <v>0.65217391304347827</v>
      </c>
      <c r="G9">
        <f t="shared" si="1"/>
        <v>0.9375</v>
      </c>
      <c r="H9">
        <f t="shared" si="2"/>
        <v>0.76923076923076927</v>
      </c>
    </row>
    <row r="10" spans="1:8" x14ac:dyDescent="0.35">
      <c r="A10" t="s">
        <v>16</v>
      </c>
      <c r="B10" t="s">
        <v>18</v>
      </c>
      <c r="C10">
        <v>9</v>
      </c>
      <c r="D10">
        <v>1</v>
      </c>
      <c r="E10">
        <v>5</v>
      </c>
      <c r="F10">
        <f t="shared" si="0"/>
        <v>0.6428571428571429</v>
      </c>
      <c r="G10">
        <f t="shared" si="1"/>
        <v>0.9</v>
      </c>
      <c r="H10">
        <f t="shared" si="2"/>
        <v>0.75</v>
      </c>
    </row>
    <row r="11" spans="1:8" x14ac:dyDescent="0.35">
      <c r="A11" t="s">
        <v>16</v>
      </c>
      <c r="B11" t="s">
        <v>19</v>
      </c>
      <c r="C11">
        <v>0</v>
      </c>
      <c r="D11">
        <v>3</v>
      </c>
      <c r="E11">
        <v>0</v>
      </c>
      <c r="G11">
        <f t="shared" si="1"/>
        <v>0</v>
      </c>
    </row>
    <row r="12" spans="1:8" x14ac:dyDescent="0.35">
      <c r="A12" t="s">
        <v>16</v>
      </c>
      <c r="B12" t="s">
        <v>20</v>
      </c>
      <c r="C12">
        <v>3</v>
      </c>
      <c r="D12">
        <v>3</v>
      </c>
      <c r="E12">
        <v>0</v>
      </c>
      <c r="F12">
        <f t="shared" si="0"/>
        <v>1</v>
      </c>
      <c r="G12">
        <f t="shared" si="1"/>
        <v>0.5</v>
      </c>
      <c r="H12">
        <f t="shared" si="2"/>
        <v>0.66666666666666663</v>
      </c>
    </row>
    <row r="13" spans="1:8" x14ac:dyDescent="0.35">
      <c r="A13" t="s">
        <v>16</v>
      </c>
      <c r="B13" t="s">
        <v>12</v>
      </c>
      <c r="C13">
        <v>0</v>
      </c>
      <c r="D13">
        <v>4</v>
      </c>
      <c r="E13">
        <v>1</v>
      </c>
      <c r="F13">
        <f t="shared" si="0"/>
        <v>0</v>
      </c>
      <c r="G13">
        <f t="shared" si="1"/>
        <v>0</v>
      </c>
    </row>
    <row r="14" spans="1:8" x14ac:dyDescent="0.35">
      <c r="A14" t="s">
        <v>16</v>
      </c>
      <c r="B14" t="s">
        <v>21</v>
      </c>
      <c r="C14">
        <v>4</v>
      </c>
      <c r="D14">
        <v>2</v>
      </c>
      <c r="E14">
        <v>0</v>
      </c>
      <c r="F14">
        <f t="shared" si="0"/>
        <v>1</v>
      </c>
      <c r="G14">
        <f t="shared" si="1"/>
        <v>0.66666666666666663</v>
      </c>
      <c r="H14">
        <f t="shared" si="2"/>
        <v>0.8</v>
      </c>
    </row>
    <row r="15" spans="1:8" x14ac:dyDescent="0.35">
      <c r="A15" t="s">
        <v>16</v>
      </c>
      <c r="B15" t="s">
        <v>22</v>
      </c>
      <c r="C15">
        <v>13</v>
      </c>
      <c r="D15">
        <v>1</v>
      </c>
      <c r="E15">
        <v>0</v>
      </c>
      <c r="F15">
        <f t="shared" si="0"/>
        <v>1</v>
      </c>
      <c r="G15">
        <f t="shared" si="1"/>
        <v>0.9285714285714286</v>
      </c>
      <c r="H15">
        <f t="shared" si="2"/>
        <v>0.96296296296296302</v>
      </c>
    </row>
    <row r="16" spans="1:8" x14ac:dyDescent="0.35">
      <c r="A16" t="s">
        <v>16</v>
      </c>
      <c r="B16" t="s">
        <v>23</v>
      </c>
      <c r="C16">
        <v>0</v>
      </c>
      <c r="D16">
        <v>0</v>
      </c>
      <c r="E16">
        <v>1</v>
      </c>
      <c r="F16">
        <f t="shared" si="0"/>
        <v>0</v>
      </c>
    </row>
    <row r="17" spans="1:8" x14ac:dyDescent="0.35">
      <c r="A17" t="s">
        <v>24</v>
      </c>
      <c r="C17">
        <f>SUM(C2:C16)</f>
        <v>242</v>
      </c>
      <c r="D17">
        <f>SUM(D2:D16)</f>
        <v>32</v>
      </c>
      <c r="E17">
        <f>SUM(E2:E16)</f>
        <v>32</v>
      </c>
      <c r="F17">
        <f t="shared" si="0"/>
        <v>0.88321167883211682</v>
      </c>
      <c r="G17">
        <f t="shared" si="1"/>
        <v>0.88321167883211682</v>
      </c>
      <c r="H17">
        <f t="shared" si="2"/>
        <v>0.88321167883211682</v>
      </c>
    </row>
    <row r="18" spans="1:8" x14ac:dyDescent="0.35">
      <c r="A18" t="s">
        <v>25</v>
      </c>
      <c r="C18">
        <f>C2+C3</f>
        <v>104</v>
      </c>
      <c r="D18">
        <f>D2+D3</f>
        <v>2</v>
      </c>
      <c r="E18">
        <f>E2+E3</f>
        <v>2</v>
      </c>
      <c r="F18">
        <f t="shared" si="0"/>
        <v>0.98113207547169812</v>
      </c>
      <c r="G18">
        <f t="shared" si="1"/>
        <v>0.98113207547169812</v>
      </c>
      <c r="H18">
        <f t="shared" si="2"/>
        <v>0.98113207547169812</v>
      </c>
    </row>
    <row r="19" spans="1:8" x14ac:dyDescent="0.35">
      <c r="A19" t="s">
        <v>26</v>
      </c>
      <c r="C19">
        <f>SUM(C4:C8)</f>
        <v>94</v>
      </c>
      <c r="D19">
        <f>SUM(D4:D8)</f>
        <v>15</v>
      </c>
      <c r="E19">
        <f>SUM(E4:E8)</f>
        <v>15</v>
      </c>
      <c r="F19">
        <f t="shared" si="0"/>
        <v>0.86238532110091748</v>
      </c>
      <c r="G19">
        <f t="shared" si="1"/>
        <v>0.86238532110091748</v>
      </c>
      <c r="H19">
        <f t="shared" si="2"/>
        <v>0.86238532110091759</v>
      </c>
    </row>
    <row r="20" spans="1:8" x14ac:dyDescent="0.35">
      <c r="A20" t="s">
        <v>27</v>
      </c>
      <c r="C20">
        <f>SUM(C9:C16)</f>
        <v>44</v>
      </c>
      <c r="D20">
        <f>SUM(D9:D16)</f>
        <v>15</v>
      </c>
      <c r="E20">
        <f>SUM(E9:E16)</f>
        <v>15</v>
      </c>
      <c r="F20">
        <f t="shared" si="0"/>
        <v>0.74576271186440679</v>
      </c>
      <c r="G20">
        <f t="shared" si="1"/>
        <v>0.74576271186440679</v>
      </c>
      <c r="H20">
        <f t="shared" si="2"/>
        <v>0.74576271186440679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7E96-4CFC-4EF1-97D4-BA8F02E5C436}">
  <dimension ref="A1:H20"/>
  <sheetViews>
    <sheetView workbookViewId="0">
      <selection activeCell="A2" sqref="A2:H20"/>
    </sheetView>
  </sheetViews>
  <sheetFormatPr defaultRowHeight="14.5" x14ac:dyDescent="0.35"/>
  <cols>
    <col min="1" max="1" width="21" customWidth="1"/>
    <col min="2" max="2" width="26.36328125" customWidth="1"/>
    <col min="3" max="3" width="9.36328125" customWidth="1"/>
    <col min="6" max="6" width="16.453125" customWidth="1"/>
    <col min="7" max="7" width="14.81640625" customWidth="1"/>
    <col min="8" max="8" width="15.08984375" customWidth="1"/>
  </cols>
  <sheetData>
    <row r="1" spans="1:8" x14ac:dyDescent="0.35">
      <c r="A1" t="s">
        <v>28</v>
      </c>
      <c r="B1" t="s">
        <v>0</v>
      </c>
      <c r="C1" t="s">
        <v>7</v>
      </c>
      <c r="D1" t="s">
        <v>8</v>
      </c>
      <c r="E1" t="s">
        <v>9</v>
      </c>
      <c r="F1" t="s">
        <v>4</v>
      </c>
      <c r="G1" t="s">
        <v>5</v>
      </c>
      <c r="H1" t="s">
        <v>6</v>
      </c>
    </row>
    <row r="2" spans="1:8" x14ac:dyDescent="0.35">
      <c r="A2" t="s">
        <v>3</v>
      </c>
      <c r="B2" t="s">
        <v>1</v>
      </c>
      <c r="C2">
        <v>60</v>
      </c>
      <c r="D2">
        <v>11</v>
      </c>
      <c r="E2">
        <v>0</v>
      </c>
      <c r="F2">
        <f>C2/(C2+E2)</f>
        <v>1</v>
      </c>
      <c r="G2">
        <f>C2/(C2+D2)</f>
        <v>0.84507042253521125</v>
      </c>
      <c r="H2">
        <f>2*(F2*G2)/(F2+G2)</f>
        <v>0.91603053435114501</v>
      </c>
    </row>
    <row r="3" spans="1:8" x14ac:dyDescent="0.35">
      <c r="A3" t="s">
        <v>3</v>
      </c>
      <c r="B3" t="s">
        <v>2</v>
      </c>
      <c r="C3">
        <v>35</v>
      </c>
      <c r="D3">
        <v>0</v>
      </c>
      <c r="E3">
        <v>4</v>
      </c>
      <c r="F3">
        <f t="shared" ref="F3:F20" si="0">C3/(C3+E3)</f>
        <v>0.89743589743589747</v>
      </c>
      <c r="G3">
        <f t="shared" ref="G3:G20" si="1">C3/(C3+D3)</f>
        <v>1</v>
      </c>
      <c r="H3">
        <f t="shared" ref="H3:H20" si="2">2*(F3*G3)/(F3+G3)</f>
        <v>0.94594594594594605</v>
      </c>
    </row>
    <row r="4" spans="1:8" x14ac:dyDescent="0.35">
      <c r="A4" t="s">
        <v>10</v>
      </c>
      <c r="B4" t="s">
        <v>11</v>
      </c>
      <c r="C4">
        <v>28</v>
      </c>
      <c r="D4">
        <v>12</v>
      </c>
      <c r="E4">
        <v>2</v>
      </c>
      <c r="F4">
        <f t="shared" si="0"/>
        <v>0.93333333333333335</v>
      </c>
      <c r="G4">
        <f t="shared" si="1"/>
        <v>0.7</v>
      </c>
      <c r="H4">
        <f t="shared" si="2"/>
        <v>0.8</v>
      </c>
    </row>
    <row r="5" spans="1:8" x14ac:dyDescent="0.35">
      <c r="A5" t="s">
        <v>10</v>
      </c>
      <c r="B5" t="s">
        <v>12</v>
      </c>
      <c r="C5">
        <v>2</v>
      </c>
      <c r="D5">
        <v>3</v>
      </c>
      <c r="E5">
        <v>8</v>
      </c>
      <c r="F5">
        <f t="shared" si="0"/>
        <v>0.2</v>
      </c>
      <c r="G5">
        <f t="shared" si="1"/>
        <v>0.4</v>
      </c>
      <c r="H5">
        <f t="shared" si="2"/>
        <v>0.26666666666666666</v>
      </c>
    </row>
    <row r="6" spans="1:8" x14ac:dyDescent="0.35">
      <c r="A6" t="s">
        <v>10</v>
      </c>
      <c r="B6" t="s">
        <v>13</v>
      </c>
      <c r="C6">
        <v>14</v>
      </c>
      <c r="D6">
        <v>0</v>
      </c>
      <c r="E6">
        <v>2</v>
      </c>
      <c r="F6">
        <f t="shared" si="0"/>
        <v>0.875</v>
      </c>
      <c r="G6">
        <f t="shared" si="1"/>
        <v>1</v>
      </c>
      <c r="H6">
        <f t="shared" si="2"/>
        <v>0.93333333333333335</v>
      </c>
    </row>
    <row r="7" spans="1:8" x14ac:dyDescent="0.35">
      <c r="A7" t="s">
        <v>10</v>
      </c>
      <c r="B7" t="s">
        <v>14</v>
      </c>
      <c r="C7">
        <v>36</v>
      </c>
      <c r="D7">
        <v>1</v>
      </c>
      <c r="E7">
        <v>3</v>
      </c>
      <c r="F7">
        <f t="shared" si="0"/>
        <v>0.92307692307692313</v>
      </c>
      <c r="G7">
        <f t="shared" si="1"/>
        <v>0.97297297297297303</v>
      </c>
      <c r="H7">
        <f t="shared" si="2"/>
        <v>0.94736842105263153</v>
      </c>
    </row>
    <row r="8" spans="1:8" x14ac:dyDescent="0.35">
      <c r="A8" t="s">
        <v>10</v>
      </c>
      <c r="B8" t="s">
        <v>15</v>
      </c>
      <c r="C8">
        <v>13</v>
      </c>
      <c r="D8">
        <v>0</v>
      </c>
      <c r="E8">
        <v>1</v>
      </c>
      <c r="F8">
        <f t="shared" si="0"/>
        <v>0.9285714285714286</v>
      </c>
      <c r="G8">
        <f t="shared" si="1"/>
        <v>1</v>
      </c>
      <c r="H8">
        <f t="shared" si="2"/>
        <v>0.96296296296296302</v>
      </c>
    </row>
    <row r="9" spans="1:8" x14ac:dyDescent="0.35">
      <c r="A9" t="s">
        <v>16</v>
      </c>
      <c r="B9" t="s">
        <v>17</v>
      </c>
      <c r="C9">
        <v>16</v>
      </c>
      <c r="D9">
        <v>0</v>
      </c>
      <c r="E9">
        <v>2</v>
      </c>
      <c r="F9">
        <f t="shared" si="0"/>
        <v>0.88888888888888884</v>
      </c>
      <c r="G9">
        <f t="shared" si="1"/>
        <v>1</v>
      </c>
      <c r="H9">
        <f t="shared" si="2"/>
        <v>0.94117647058823528</v>
      </c>
    </row>
    <row r="10" spans="1:8" x14ac:dyDescent="0.35">
      <c r="A10" t="s">
        <v>16</v>
      </c>
      <c r="B10" t="s">
        <v>18</v>
      </c>
      <c r="C10">
        <v>10</v>
      </c>
      <c r="D10">
        <v>0</v>
      </c>
      <c r="E10">
        <v>2</v>
      </c>
      <c r="F10">
        <f t="shared" si="0"/>
        <v>0.83333333333333337</v>
      </c>
      <c r="G10">
        <f t="shared" si="1"/>
        <v>1</v>
      </c>
      <c r="H10">
        <f t="shared" si="2"/>
        <v>0.90909090909090906</v>
      </c>
    </row>
    <row r="11" spans="1:8" x14ac:dyDescent="0.35">
      <c r="A11" t="s">
        <v>16</v>
      </c>
      <c r="B11" t="s">
        <v>19</v>
      </c>
      <c r="C11">
        <v>1</v>
      </c>
      <c r="D11">
        <v>2</v>
      </c>
      <c r="E11">
        <v>2</v>
      </c>
      <c r="F11">
        <f t="shared" si="0"/>
        <v>0.33333333333333331</v>
      </c>
      <c r="G11">
        <f t="shared" si="1"/>
        <v>0.33333333333333331</v>
      </c>
      <c r="H11">
        <f t="shared" si="2"/>
        <v>0.33333333333333331</v>
      </c>
    </row>
    <row r="12" spans="1:8" x14ac:dyDescent="0.35">
      <c r="A12" t="s">
        <v>16</v>
      </c>
      <c r="B12" t="s">
        <v>20</v>
      </c>
      <c r="C12">
        <v>4</v>
      </c>
      <c r="D12">
        <v>2</v>
      </c>
      <c r="E12">
        <v>0</v>
      </c>
      <c r="F12">
        <f t="shared" si="0"/>
        <v>1</v>
      </c>
      <c r="G12">
        <f t="shared" si="1"/>
        <v>0.66666666666666663</v>
      </c>
      <c r="H12">
        <f t="shared" si="2"/>
        <v>0.8</v>
      </c>
    </row>
    <row r="13" spans="1:8" x14ac:dyDescent="0.35">
      <c r="A13" t="s">
        <v>16</v>
      </c>
      <c r="B13" t="s">
        <v>12</v>
      </c>
      <c r="C13">
        <v>2</v>
      </c>
      <c r="D13">
        <v>2</v>
      </c>
      <c r="E13">
        <v>1</v>
      </c>
      <c r="F13">
        <f t="shared" si="0"/>
        <v>0.66666666666666663</v>
      </c>
      <c r="G13">
        <f t="shared" si="1"/>
        <v>0.5</v>
      </c>
      <c r="H13">
        <f t="shared" si="2"/>
        <v>0.57142857142857151</v>
      </c>
    </row>
    <row r="14" spans="1:8" x14ac:dyDescent="0.35">
      <c r="A14" t="s">
        <v>16</v>
      </c>
      <c r="B14" t="s">
        <v>21</v>
      </c>
      <c r="C14">
        <v>4</v>
      </c>
      <c r="D14">
        <v>2</v>
      </c>
      <c r="E14">
        <v>1</v>
      </c>
      <c r="F14">
        <f t="shared" si="0"/>
        <v>0.8</v>
      </c>
      <c r="G14">
        <f t="shared" si="1"/>
        <v>0.66666666666666663</v>
      </c>
      <c r="H14">
        <f t="shared" si="2"/>
        <v>0.72727272727272718</v>
      </c>
    </row>
    <row r="15" spans="1:8" x14ac:dyDescent="0.35">
      <c r="A15" t="s">
        <v>16</v>
      </c>
      <c r="B15" t="s">
        <v>22</v>
      </c>
      <c r="C15">
        <v>10</v>
      </c>
      <c r="D15">
        <v>4</v>
      </c>
      <c r="E15">
        <v>3</v>
      </c>
      <c r="F15">
        <f t="shared" si="0"/>
        <v>0.76923076923076927</v>
      </c>
      <c r="G15">
        <f t="shared" si="1"/>
        <v>0.7142857142857143</v>
      </c>
      <c r="H15">
        <f t="shared" si="2"/>
        <v>0.74074074074074081</v>
      </c>
    </row>
    <row r="16" spans="1:8" x14ac:dyDescent="0.35">
      <c r="A16" t="s">
        <v>16</v>
      </c>
      <c r="B16" t="s">
        <v>23</v>
      </c>
      <c r="C16">
        <v>0</v>
      </c>
      <c r="D16">
        <v>0</v>
      </c>
      <c r="E16">
        <v>0</v>
      </c>
    </row>
    <row r="17" spans="1:8" x14ac:dyDescent="0.35">
      <c r="A17" t="s">
        <v>24</v>
      </c>
      <c r="C17">
        <f>SUM(C2:C16)</f>
        <v>235</v>
      </c>
      <c r="D17">
        <f>SUM(D2:D16)</f>
        <v>39</v>
      </c>
      <c r="E17">
        <f>SUM(E2:E16)</f>
        <v>31</v>
      </c>
      <c r="F17">
        <f t="shared" si="0"/>
        <v>0.88345864661654139</v>
      </c>
      <c r="G17">
        <f t="shared" si="1"/>
        <v>0.85766423357664234</v>
      </c>
      <c r="H17">
        <f t="shared" si="2"/>
        <v>0.87037037037037046</v>
      </c>
    </row>
    <row r="18" spans="1:8" x14ac:dyDescent="0.35">
      <c r="A18" t="s">
        <v>25</v>
      </c>
      <c r="C18">
        <f>C2+C3</f>
        <v>95</v>
      </c>
      <c r="D18">
        <f>D2+D3</f>
        <v>11</v>
      </c>
      <c r="E18">
        <f>E2+E3</f>
        <v>4</v>
      </c>
      <c r="F18">
        <f t="shared" si="0"/>
        <v>0.95959595959595956</v>
      </c>
      <c r="G18">
        <f t="shared" si="1"/>
        <v>0.89622641509433965</v>
      </c>
      <c r="H18">
        <f t="shared" si="2"/>
        <v>0.92682926829268297</v>
      </c>
    </row>
    <row r="19" spans="1:8" x14ac:dyDescent="0.35">
      <c r="A19" t="s">
        <v>26</v>
      </c>
      <c r="C19">
        <f>SUM(C4:C8)</f>
        <v>93</v>
      </c>
      <c r="D19">
        <f>SUM(D4:D8)</f>
        <v>16</v>
      </c>
      <c r="E19">
        <f>SUM(E4:E8)</f>
        <v>16</v>
      </c>
      <c r="F19">
        <f t="shared" si="0"/>
        <v>0.85321100917431192</v>
      </c>
      <c r="G19">
        <f t="shared" si="1"/>
        <v>0.85321100917431192</v>
      </c>
      <c r="H19">
        <f t="shared" si="2"/>
        <v>0.85321100917431192</v>
      </c>
    </row>
    <row r="20" spans="1:8" x14ac:dyDescent="0.35">
      <c r="A20" t="s">
        <v>27</v>
      </c>
      <c r="C20">
        <f>SUM(C9:C16)</f>
        <v>47</v>
      </c>
      <c r="D20">
        <f>SUM(D9:D16)</f>
        <v>12</v>
      </c>
      <c r="E20">
        <f>SUM(E9:E16)</f>
        <v>11</v>
      </c>
      <c r="F20">
        <f t="shared" si="0"/>
        <v>0.81034482758620685</v>
      </c>
      <c r="G20">
        <f t="shared" si="1"/>
        <v>0.79661016949152541</v>
      </c>
      <c r="H20">
        <f t="shared" si="2"/>
        <v>0.80341880341880323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NLP.js</vt:lpstr>
      <vt:lpstr>Watson</vt:lpstr>
      <vt:lpstr>LUIS</vt:lpstr>
      <vt:lpstr>Botfuel</vt:lpstr>
      <vt:lpstr>Recast</vt:lpstr>
      <vt:lpstr>RASA</vt:lpstr>
      <vt:lpstr>DialogFlow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Seijas</dc:creator>
  <cp:lastModifiedBy>Jesús Seijas</cp:lastModifiedBy>
  <dcterms:created xsi:type="dcterms:W3CDTF">2018-10-11T21:01:34Z</dcterms:created>
  <dcterms:modified xsi:type="dcterms:W3CDTF">2018-10-13T14:25:48Z</dcterms:modified>
</cp:coreProperties>
</file>