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thornton/Desktop/"/>
    </mc:Choice>
  </mc:AlternateContent>
  <xr:revisionPtr revIDLastSave="0" documentId="13_ncr:1_{415CFCC6-7363-F042-90A8-7B4885F98740}" xr6:coauthVersionLast="45" xr6:coauthVersionMax="45" xr10:uidLastSave="{00000000-0000-0000-0000-000000000000}"/>
  <bookViews>
    <workbookView xWindow="480" yWindow="960" windowWidth="25040" windowHeight="14500" activeTab="1" xr2:uid="{6F421096-2444-1342-9AE0-79CF48172F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G3" i="2"/>
  <c r="H3" i="2"/>
  <c r="I3" i="2"/>
  <c r="J3" i="2"/>
  <c r="K3" i="2"/>
  <c r="L3" i="2"/>
  <c r="R3" i="2"/>
  <c r="S3" i="2"/>
  <c r="T3" i="2"/>
  <c r="U3" i="2"/>
  <c r="V3" i="2"/>
  <c r="W3" i="2"/>
  <c r="AC3" i="2"/>
  <c r="AD3" i="2"/>
  <c r="AE3" i="2"/>
  <c r="AF3" i="2"/>
  <c r="AG3" i="2"/>
  <c r="AH3" i="2"/>
  <c r="AI3" i="2"/>
  <c r="AJ3" i="2"/>
  <c r="G4" i="2"/>
  <c r="H4" i="2"/>
  <c r="I4" i="2"/>
  <c r="J4" i="2"/>
  <c r="K4" i="2"/>
  <c r="L4" i="2"/>
  <c r="R4" i="2"/>
  <c r="S4" i="2"/>
  <c r="T4" i="2"/>
  <c r="U4" i="2"/>
  <c r="V4" i="2"/>
  <c r="W4" i="2"/>
  <c r="AC4" i="2"/>
  <c r="AD4" i="2"/>
  <c r="AE4" i="2"/>
  <c r="AF4" i="2"/>
  <c r="AG4" i="2"/>
  <c r="AH4" i="2"/>
  <c r="AI4" i="2"/>
  <c r="AJ4" i="2"/>
  <c r="G5" i="2"/>
  <c r="H5" i="2"/>
  <c r="I5" i="2"/>
  <c r="J5" i="2"/>
  <c r="K5" i="2"/>
  <c r="L5" i="2"/>
  <c r="R5" i="2"/>
  <c r="S5" i="2"/>
  <c r="T5" i="2"/>
  <c r="U5" i="2"/>
  <c r="V5" i="2"/>
  <c r="W5" i="2"/>
  <c r="AC5" i="2"/>
  <c r="AD5" i="2"/>
  <c r="AE5" i="2"/>
  <c r="AF5" i="2"/>
  <c r="AG5" i="2"/>
  <c r="AH5" i="2"/>
  <c r="AI5" i="2"/>
  <c r="AJ5" i="2"/>
  <c r="G6" i="2"/>
  <c r="H6" i="2"/>
  <c r="I6" i="2"/>
  <c r="J6" i="2"/>
  <c r="K6" i="2"/>
  <c r="L6" i="2"/>
  <c r="R6" i="2"/>
  <c r="S6" i="2"/>
  <c r="T6" i="2"/>
  <c r="U6" i="2"/>
  <c r="V6" i="2"/>
  <c r="W6" i="2"/>
  <c r="AC6" i="2"/>
  <c r="AD6" i="2"/>
  <c r="AE6" i="2"/>
  <c r="AF6" i="2"/>
  <c r="AG6" i="2"/>
  <c r="AH6" i="2"/>
  <c r="AI6" i="2"/>
  <c r="AJ6" i="2"/>
  <c r="G7" i="2"/>
  <c r="H7" i="2"/>
  <c r="I7" i="2"/>
  <c r="J7" i="2"/>
  <c r="K7" i="2"/>
  <c r="L7" i="2"/>
  <c r="R7" i="2"/>
  <c r="S7" i="2"/>
  <c r="T7" i="2"/>
  <c r="U7" i="2"/>
  <c r="V7" i="2"/>
  <c r="W7" i="2"/>
  <c r="AC7" i="2"/>
  <c r="AD7" i="2"/>
  <c r="AE7" i="2"/>
  <c r="AF7" i="2"/>
  <c r="AG7" i="2"/>
  <c r="AH7" i="2"/>
  <c r="AI7" i="2"/>
  <c r="AJ7" i="2"/>
  <c r="G8" i="2"/>
  <c r="H8" i="2"/>
  <c r="I8" i="2"/>
  <c r="J8" i="2"/>
  <c r="K8" i="2"/>
  <c r="L8" i="2"/>
  <c r="R8" i="2"/>
  <c r="S8" i="2"/>
  <c r="T8" i="2"/>
  <c r="U8" i="2"/>
  <c r="V8" i="2"/>
  <c r="W8" i="2"/>
  <c r="AC8" i="2"/>
  <c r="AD8" i="2"/>
  <c r="AE8" i="2"/>
  <c r="AF8" i="2"/>
  <c r="AG8" i="2"/>
  <c r="AH8" i="2"/>
  <c r="AI8" i="2"/>
  <c r="AJ8" i="2"/>
  <c r="G9" i="2"/>
  <c r="H9" i="2"/>
  <c r="I9" i="2"/>
  <c r="J9" i="2"/>
  <c r="K9" i="2"/>
  <c r="L9" i="2"/>
  <c r="R9" i="2"/>
  <c r="S9" i="2"/>
  <c r="T9" i="2"/>
  <c r="U9" i="2"/>
  <c r="V9" i="2"/>
  <c r="W9" i="2"/>
  <c r="AC9" i="2"/>
  <c r="AD9" i="2"/>
  <c r="AE9" i="2"/>
  <c r="AF9" i="2"/>
  <c r="AG9" i="2"/>
  <c r="AH9" i="2"/>
  <c r="AI9" i="2"/>
  <c r="AJ9" i="2"/>
  <c r="G10" i="2"/>
  <c r="H10" i="2"/>
  <c r="I10" i="2"/>
  <c r="J10" i="2"/>
  <c r="K10" i="2"/>
  <c r="L10" i="2"/>
  <c r="R10" i="2"/>
  <c r="S10" i="2"/>
  <c r="T10" i="2"/>
  <c r="U10" i="2"/>
  <c r="V10" i="2"/>
  <c r="W10" i="2"/>
  <c r="AC10" i="2"/>
  <c r="AD10" i="2"/>
  <c r="AE10" i="2"/>
  <c r="AF10" i="2"/>
  <c r="AG10" i="2"/>
  <c r="AH10" i="2"/>
  <c r="AI10" i="2"/>
  <c r="AJ10" i="2"/>
  <c r="G11" i="2"/>
  <c r="H11" i="2"/>
  <c r="I11" i="2"/>
  <c r="J11" i="2"/>
  <c r="K11" i="2"/>
  <c r="L11" i="2"/>
  <c r="R11" i="2"/>
  <c r="S11" i="2"/>
  <c r="T11" i="2"/>
  <c r="U11" i="2"/>
  <c r="V11" i="2"/>
  <c r="W11" i="2"/>
  <c r="AC11" i="2"/>
  <c r="AD11" i="2"/>
  <c r="AE11" i="2"/>
  <c r="AF11" i="2"/>
  <c r="AG11" i="2"/>
  <c r="AH11" i="2"/>
  <c r="AI11" i="2"/>
  <c r="AJ11" i="2"/>
  <c r="G12" i="2"/>
  <c r="H12" i="2"/>
  <c r="I12" i="2"/>
  <c r="J12" i="2"/>
  <c r="K12" i="2"/>
  <c r="L12" i="2"/>
  <c r="R12" i="2"/>
  <c r="S12" i="2"/>
  <c r="T12" i="2"/>
  <c r="U12" i="2"/>
  <c r="V12" i="2"/>
  <c r="W12" i="2"/>
  <c r="AC12" i="2"/>
  <c r="AD12" i="2"/>
  <c r="AE12" i="2"/>
  <c r="AF12" i="2"/>
  <c r="AG12" i="2"/>
  <c r="AH12" i="2"/>
  <c r="AI12" i="2"/>
  <c r="AJ12" i="2"/>
  <c r="G13" i="2"/>
  <c r="H13" i="2"/>
  <c r="I13" i="2"/>
  <c r="J13" i="2"/>
  <c r="K13" i="2"/>
  <c r="L13" i="2"/>
  <c r="R13" i="2"/>
  <c r="S13" i="2"/>
  <c r="T13" i="2"/>
  <c r="U13" i="2"/>
  <c r="V13" i="2"/>
  <c r="W13" i="2"/>
  <c r="AC13" i="2"/>
  <c r="AD13" i="2"/>
  <c r="AE13" i="2"/>
  <c r="AF13" i="2"/>
  <c r="AG13" i="2"/>
  <c r="AH13" i="2"/>
  <c r="AI13" i="2"/>
  <c r="AJ13" i="2"/>
  <c r="G14" i="2"/>
  <c r="H14" i="2"/>
  <c r="I14" i="2"/>
  <c r="J14" i="2"/>
  <c r="K14" i="2"/>
  <c r="L14" i="2"/>
  <c r="R14" i="2"/>
  <c r="S14" i="2"/>
  <c r="T14" i="2"/>
  <c r="U14" i="2"/>
  <c r="V14" i="2"/>
  <c r="W14" i="2"/>
  <c r="AC14" i="2"/>
  <c r="AD14" i="2"/>
  <c r="AE14" i="2"/>
  <c r="AF14" i="2"/>
  <c r="AG14" i="2"/>
  <c r="AH14" i="2"/>
  <c r="AI14" i="2"/>
  <c r="AJ14" i="2"/>
  <c r="G15" i="2"/>
  <c r="H15" i="2"/>
  <c r="I15" i="2"/>
  <c r="J15" i="2"/>
  <c r="K15" i="2"/>
  <c r="L15" i="2"/>
  <c r="R15" i="2"/>
  <c r="S15" i="2"/>
  <c r="T15" i="2"/>
  <c r="U15" i="2"/>
  <c r="V15" i="2"/>
  <c r="W15" i="2"/>
  <c r="AC15" i="2"/>
  <c r="AD15" i="2"/>
  <c r="AE15" i="2"/>
  <c r="AF15" i="2"/>
  <c r="AG15" i="2"/>
  <c r="AH15" i="2"/>
  <c r="AI15" i="2"/>
  <c r="AJ15" i="2"/>
  <c r="G16" i="2"/>
  <c r="H16" i="2"/>
  <c r="I16" i="2"/>
  <c r="J16" i="2"/>
  <c r="K16" i="2"/>
  <c r="L16" i="2"/>
  <c r="R16" i="2"/>
  <c r="S16" i="2"/>
  <c r="T16" i="2"/>
  <c r="U16" i="2"/>
  <c r="V16" i="2"/>
  <c r="W16" i="2"/>
  <c r="AC16" i="2"/>
  <c r="AD16" i="2"/>
  <c r="AE16" i="2"/>
  <c r="AF16" i="2"/>
  <c r="AG16" i="2"/>
  <c r="AH16" i="2"/>
  <c r="AI16" i="2"/>
  <c r="AJ16" i="2"/>
  <c r="G17" i="2"/>
  <c r="H17" i="2"/>
  <c r="I17" i="2"/>
  <c r="J17" i="2"/>
  <c r="K17" i="2"/>
  <c r="L17" i="2"/>
  <c r="R17" i="2"/>
  <c r="S17" i="2"/>
  <c r="T17" i="2"/>
  <c r="U17" i="2"/>
  <c r="V17" i="2"/>
  <c r="W17" i="2"/>
  <c r="AC17" i="2"/>
  <c r="AD17" i="2"/>
  <c r="AE17" i="2"/>
  <c r="AF17" i="2"/>
  <c r="AG17" i="2"/>
  <c r="AH17" i="2"/>
  <c r="AI17" i="2"/>
  <c r="AJ17" i="2"/>
  <c r="G18" i="2"/>
  <c r="H18" i="2"/>
  <c r="I18" i="2"/>
  <c r="J18" i="2"/>
  <c r="K18" i="2"/>
  <c r="L18" i="2"/>
  <c r="R18" i="2"/>
  <c r="S18" i="2"/>
  <c r="T18" i="2"/>
  <c r="U18" i="2"/>
  <c r="V18" i="2"/>
  <c r="W18" i="2"/>
  <c r="AC18" i="2"/>
  <c r="AD18" i="2"/>
  <c r="AE18" i="2"/>
  <c r="AF18" i="2"/>
  <c r="AG18" i="2"/>
  <c r="AH18" i="2"/>
  <c r="AI18" i="2"/>
  <c r="AJ18" i="2"/>
  <c r="G19" i="2"/>
  <c r="H19" i="2"/>
  <c r="I19" i="2"/>
  <c r="J19" i="2"/>
  <c r="K19" i="2"/>
  <c r="L19" i="2"/>
  <c r="R19" i="2"/>
  <c r="S19" i="2"/>
  <c r="T19" i="2"/>
  <c r="U19" i="2"/>
  <c r="V19" i="2"/>
  <c r="W19" i="2"/>
  <c r="AC19" i="2"/>
  <c r="AD19" i="2"/>
  <c r="AE19" i="2"/>
  <c r="AF19" i="2"/>
  <c r="AG19" i="2"/>
  <c r="AH19" i="2"/>
  <c r="AI19" i="2"/>
  <c r="AJ19" i="2"/>
  <c r="G20" i="2"/>
  <c r="H20" i="2"/>
  <c r="I20" i="2"/>
  <c r="J20" i="2"/>
  <c r="K20" i="2"/>
  <c r="L20" i="2"/>
  <c r="R20" i="2"/>
  <c r="S20" i="2"/>
  <c r="T20" i="2"/>
  <c r="U20" i="2"/>
  <c r="V20" i="2"/>
  <c r="W20" i="2"/>
  <c r="AC20" i="2"/>
  <c r="AD20" i="2"/>
  <c r="AE20" i="2"/>
  <c r="AF20" i="2"/>
  <c r="AG20" i="2"/>
  <c r="AH20" i="2"/>
  <c r="AI20" i="2"/>
  <c r="AJ20" i="2"/>
  <c r="G21" i="2"/>
  <c r="H21" i="2"/>
  <c r="I21" i="2"/>
  <c r="J21" i="2"/>
  <c r="K21" i="2"/>
  <c r="L21" i="2"/>
  <c r="R21" i="2"/>
  <c r="S21" i="2"/>
  <c r="T21" i="2"/>
  <c r="U21" i="2"/>
  <c r="V21" i="2"/>
  <c r="V22" i="2" s="1"/>
  <c r="W21" i="2"/>
  <c r="AC21" i="2"/>
  <c r="AD21" i="2"/>
  <c r="AE21" i="2"/>
  <c r="AF21" i="2"/>
  <c r="AG21" i="2"/>
  <c r="AH21" i="2"/>
  <c r="AI21" i="2"/>
  <c r="AJ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E25" i="1"/>
  <c r="C15" i="2"/>
  <c r="C16" i="2"/>
  <c r="C17" i="2"/>
  <c r="C18" i="2"/>
  <c r="C19" i="2"/>
  <c r="C20" i="2"/>
  <c r="C21" i="2"/>
  <c r="C4" i="2"/>
  <c r="C5" i="2"/>
  <c r="C6" i="2"/>
  <c r="C7" i="2"/>
  <c r="C8" i="2"/>
  <c r="C9" i="2"/>
  <c r="C10" i="2"/>
  <c r="C11" i="2"/>
  <c r="C12" i="2"/>
  <c r="C13" i="2"/>
  <c r="C14" i="2"/>
  <c r="C3" i="2"/>
  <c r="Y3" i="2" l="1"/>
  <c r="X3" i="2"/>
  <c r="AL21" i="2"/>
  <c r="AL19" i="2"/>
  <c r="AL17" i="2"/>
  <c r="AL13" i="2"/>
  <c r="AL9" i="2"/>
  <c r="AL7" i="2"/>
  <c r="AL5" i="2"/>
  <c r="AK3" i="2"/>
  <c r="AL15" i="2"/>
  <c r="AK21" i="2"/>
  <c r="AK19" i="2"/>
  <c r="AK17" i="2"/>
  <c r="AK15" i="2"/>
  <c r="AK13" i="2"/>
  <c r="AK11" i="2"/>
  <c r="AK9" i="2"/>
  <c r="AK7" i="2"/>
  <c r="AK5" i="2"/>
  <c r="N21" i="2"/>
  <c r="N17" i="2"/>
  <c r="N13" i="2"/>
  <c r="N9" i="2"/>
  <c r="N5" i="2"/>
  <c r="Y21" i="2"/>
  <c r="AL20" i="2"/>
  <c r="Y20" i="2"/>
  <c r="Y19" i="2"/>
  <c r="AL18" i="2"/>
  <c r="Y18" i="2"/>
  <c r="Y17" i="2"/>
  <c r="AL16" i="2"/>
  <c r="Y16" i="2"/>
  <c r="Y15" i="2"/>
  <c r="AL14" i="2"/>
  <c r="Y14" i="2"/>
  <c r="Y13" i="2"/>
  <c r="AL12" i="2"/>
  <c r="Y12" i="2"/>
  <c r="Y11" i="2"/>
  <c r="AL10" i="2"/>
  <c r="Y10" i="2"/>
  <c r="Y9" i="2"/>
  <c r="AL8" i="2"/>
  <c r="Y8" i="2"/>
  <c r="Y7" i="2"/>
  <c r="AL6" i="2"/>
  <c r="Y6" i="2"/>
  <c r="Y5" i="2"/>
  <c r="AL4" i="2"/>
  <c r="Y4" i="2"/>
  <c r="AL3" i="2"/>
  <c r="AL11" i="2"/>
  <c r="X21" i="2"/>
  <c r="AK20" i="2"/>
  <c r="X20" i="2"/>
  <c r="X19" i="2"/>
  <c r="AK18" i="2"/>
  <c r="X18" i="2"/>
  <c r="X17" i="2"/>
  <c r="AK16" i="2"/>
  <c r="X16" i="2"/>
  <c r="X15" i="2"/>
  <c r="AK14" i="2"/>
  <c r="X14" i="2"/>
  <c r="X13" i="2"/>
  <c r="AK12" i="2"/>
  <c r="X12" i="2"/>
  <c r="X11" i="2"/>
  <c r="AK10" i="2"/>
  <c r="X10" i="2"/>
  <c r="X9" i="2"/>
  <c r="AK8" i="2"/>
  <c r="X8" i="2"/>
  <c r="X7" i="2"/>
  <c r="AK6" i="2"/>
  <c r="X6" i="2"/>
  <c r="X5" i="2"/>
  <c r="AK4" i="2"/>
  <c r="N20" i="2"/>
  <c r="N12" i="2"/>
  <c r="N4" i="2"/>
  <c r="R22" i="2"/>
  <c r="AE22" i="2"/>
  <c r="M18" i="2"/>
  <c r="N16" i="2"/>
  <c r="N8" i="2"/>
  <c r="AI22" i="2"/>
  <c r="C22" i="2"/>
  <c r="M11" i="2"/>
  <c r="M7" i="2"/>
  <c r="M21" i="2"/>
  <c r="M17" i="2"/>
  <c r="D22" i="2"/>
  <c r="N18" i="2"/>
  <c r="N14" i="2"/>
  <c r="N10" i="2"/>
  <c r="N6" i="2"/>
  <c r="K22" i="2"/>
  <c r="G22" i="2"/>
  <c r="X4" i="2"/>
  <c r="F22" i="2"/>
  <c r="AG22" i="2"/>
  <c r="M14" i="2"/>
  <c r="M10" i="2"/>
  <c r="M6" i="2"/>
  <c r="M20" i="2"/>
  <c r="M16" i="2"/>
  <c r="E22" i="2"/>
  <c r="AJ22" i="2"/>
  <c r="AF22" i="2"/>
  <c r="W22" i="2"/>
  <c r="S22" i="2"/>
  <c r="J22" i="2"/>
  <c r="T22" i="2"/>
  <c r="M13" i="2"/>
  <c r="M5" i="2"/>
  <c r="M19" i="2"/>
  <c r="M15" i="2"/>
  <c r="I22" i="2"/>
  <c r="AC22" i="2"/>
  <c r="M9" i="2"/>
  <c r="M12" i="2"/>
  <c r="M8" i="2"/>
  <c r="M4" i="2"/>
  <c r="N19" i="2"/>
  <c r="N15" i="2"/>
  <c r="N11" i="2"/>
  <c r="N7" i="2"/>
  <c r="AH22" i="2"/>
  <c r="AD22" i="2"/>
  <c r="U22" i="2"/>
  <c r="L22" i="2"/>
  <c r="H22" i="2"/>
  <c r="M3" i="2"/>
  <c r="N3" i="2"/>
  <c r="AL22" i="2" l="1"/>
  <c r="AN8" i="2" s="1"/>
  <c r="AN3" i="2"/>
  <c r="AK22" i="2"/>
  <c r="AM11" i="2" s="1"/>
  <c r="AN14" i="2"/>
  <c r="AN7" i="2"/>
  <c r="Y22" i="2"/>
  <c r="AA6" i="2" s="1"/>
  <c r="AN11" i="2"/>
  <c r="AO11" i="2" s="1"/>
  <c r="X22" i="2"/>
  <c r="Z3" i="2" s="1"/>
  <c r="N22" i="2"/>
  <c r="P19" i="2" s="1"/>
  <c r="M22" i="2"/>
  <c r="O6" i="2" s="1"/>
  <c r="AA15" i="2" l="1"/>
  <c r="AN21" i="2"/>
  <c r="AN6" i="2"/>
  <c r="AN10" i="2"/>
  <c r="AN4" i="2"/>
  <c r="AM3" i="2"/>
  <c r="AO3" i="2" s="1"/>
  <c r="AM21" i="2"/>
  <c r="AO21" i="2" s="1"/>
  <c r="Q19" i="2"/>
  <c r="AM7" i="2"/>
  <c r="P18" i="2"/>
  <c r="P21" i="2"/>
  <c r="AM19" i="2"/>
  <c r="P17" i="2"/>
  <c r="AA20" i="2"/>
  <c r="AM17" i="2"/>
  <c r="AM18" i="2"/>
  <c r="P8" i="2"/>
  <c r="P7" i="2"/>
  <c r="AM15" i="2"/>
  <c r="AO7" i="2"/>
  <c r="AM4" i="2"/>
  <c r="AO4" i="2" s="1"/>
  <c r="AA9" i="2"/>
  <c r="AA19" i="2"/>
  <c r="AA13" i="2"/>
  <c r="P15" i="2"/>
  <c r="P11" i="2"/>
  <c r="AA4" i="2"/>
  <c r="P16" i="2"/>
  <c r="AM9" i="2"/>
  <c r="AM16" i="2"/>
  <c r="AN9" i="2"/>
  <c r="AN20" i="2"/>
  <c r="AM10" i="2"/>
  <c r="AM13" i="2"/>
  <c r="AM20" i="2"/>
  <c r="AN17" i="2"/>
  <c r="AN16" i="2"/>
  <c r="AM14" i="2"/>
  <c r="AO14" i="2" s="1"/>
  <c r="AA21" i="2"/>
  <c r="AA10" i="2"/>
  <c r="AA8" i="2"/>
  <c r="P13" i="2"/>
  <c r="P9" i="2"/>
  <c r="P12" i="2"/>
  <c r="AN13" i="2"/>
  <c r="AN18" i="2"/>
  <c r="AM8" i="2"/>
  <c r="AO8" i="2" s="1"/>
  <c r="AN15" i="2"/>
  <c r="AN12" i="2"/>
  <c r="AN19" i="2"/>
  <c r="AM5" i="2"/>
  <c r="AM12" i="2"/>
  <c r="AN5" i="2"/>
  <c r="AM6" i="2"/>
  <c r="AO6" i="2" s="1"/>
  <c r="AA5" i="2"/>
  <c r="AA7" i="2"/>
  <c r="AA17" i="2"/>
  <c r="O19" i="2"/>
  <c r="Z19" i="2"/>
  <c r="Z21" i="2"/>
  <c r="Z15" i="2"/>
  <c r="AA14" i="2"/>
  <c r="AA16" i="2"/>
  <c r="AA3" i="2"/>
  <c r="O15" i="2"/>
  <c r="AA18" i="2"/>
  <c r="P20" i="2"/>
  <c r="P3" i="2"/>
  <c r="AA12" i="2"/>
  <c r="P10" i="2"/>
  <c r="P4" i="2"/>
  <c r="Z6" i="2"/>
  <c r="Z8" i="2"/>
  <c r="AA11" i="2"/>
  <c r="Z12" i="2"/>
  <c r="O12" i="2"/>
  <c r="O14" i="2"/>
  <c r="O4" i="2"/>
  <c r="Z14" i="2"/>
  <c r="Z4" i="2"/>
  <c r="Z16" i="2"/>
  <c r="Z5" i="2"/>
  <c r="Z10" i="2"/>
  <c r="Z20" i="2"/>
  <c r="Z9" i="2"/>
  <c r="O7" i="2"/>
  <c r="O16" i="2"/>
  <c r="Z11" i="2"/>
  <c r="Z13" i="2"/>
  <c r="Z18" i="2"/>
  <c r="Z7" i="2"/>
  <c r="Z17" i="2"/>
  <c r="O11" i="2"/>
  <c r="O21" i="2"/>
  <c r="O13" i="2"/>
  <c r="O18" i="2"/>
  <c r="O10" i="2"/>
  <c r="O9" i="2"/>
  <c r="O20" i="2"/>
  <c r="O3" i="2"/>
  <c r="P14" i="2"/>
  <c r="Q14" i="2" s="1"/>
  <c r="O8" i="2"/>
  <c r="O17" i="2"/>
  <c r="O5" i="2"/>
  <c r="P5" i="2"/>
  <c r="P6" i="2"/>
  <c r="Q6" i="2" s="1"/>
  <c r="Q4" i="2" l="1"/>
  <c r="Q9" i="2"/>
  <c r="Q10" i="2"/>
  <c r="Q11" i="2"/>
  <c r="AO18" i="2"/>
  <c r="Q8" i="2"/>
  <c r="AO19" i="2"/>
  <c r="Q21" i="2"/>
  <c r="AO10" i="2"/>
  <c r="AO20" i="2"/>
  <c r="Q16" i="2"/>
  <c r="Q3" i="2"/>
  <c r="Q12" i="2"/>
  <c r="Q20" i="2"/>
  <c r="Q13" i="2"/>
  <c r="Q17" i="2"/>
  <c r="Q18" i="2"/>
  <c r="Q5" i="2"/>
  <c r="AO5" i="2"/>
  <c r="AO12" i="2"/>
  <c r="Q15" i="2"/>
  <c r="Q7" i="2"/>
  <c r="AO13" i="2"/>
  <c r="AO16" i="2"/>
  <c r="AO15" i="2"/>
  <c r="AO17" i="2"/>
  <c r="AO9" i="2"/>
</calcChain>
</file>

<file path=xl/sharedStrings.xml><?xml version="1.0" encoding="utf-8"?>
<sst xmlns="http://schemas.openxmlformats.org/spreadsheetml/2006/main" count="73" uniqueCount="37">
  <si>
    <t>Agriculture, forestry and fishing (%)</t>
  </si>
  <si>
    <t>Mining (%)</t>
  </si>
  <si>
    <t>Manufacturing (%)</t>
  </si>
  <si>
    <t>Electricity, gas water and waste services (%)</t>
  </si>
  <si>
    <t>Construction (%)</t>
  </si>
  <si>
    <t>Wholesale trade (%)</t>
  </si>
  <si>
    <t>Retail trade (%)</t>
  </si>
  <si>
    <t>Accommodation and food services (%)</t>
  </si>
  <si>
    <t>Transport, postal and warehousing (%)</t>
  </si>
  <si>
    <t>Information media and telecommunications (%)</t>
  </si>
  <si>
    <t>Financial and insurance services (%)</t>
  </si>
  <si>
    <t>Rental, hiring and real estate services (%)</t>
  </si>
  <si>
    <t>Professional, scientific and technical services (%)</t>
  </si>
  <si>
    <t>Administrative and support services (%)</t>
  </si>
  <si>
    <t>Public administration and safety (%)</t>
  </si>
  <si>
    <t>Education and training (%)</t>
  </si>
  <si>
    <t>Health care and social assistance (%)</t>
  </si>
  <si>
    <t>Arts and recreation services (%)</t>
  </si>
  <si>
    <t>Other services (%)</t>
  </si>
  <si>
    <t>Total persons employed (no.)</t>
  </si>
  <si>
    <t>Industry of Employment - Inadequately described or not stated (%)</t>
  </si>
  <si>
    <t>Greater Perth</t>
  </si>
  <si>
    <t>Rockingham</t>
  </si>
  <si>
    <t>Mandurah</t>
  </si>
  <si>
    <t>Cockburn</t>
  </si>
  <si>
    <t>Kwinana</t>
  </si>
  <si>
    <t>Melville</t>
  </si>
  <si>
    <t>Wanneroo</t>
  </si>
  <si>
    <t>Joondalup</t>
  </si>
  <si>
    <t>Stirling</t>
  </si>
  <si>
    <t>Victoria Park</t>
  </si>
  <si>
    <t>Canning</t>
  </si>
  <si>
    <t>Gosnells</t>
  </si>
  <si>
    <t>Armadale</t>
  </si>
  <si>
    <t>Total</t>
  </si>
  <si>
    <t>%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</si>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</sst>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0" borderId="0" xfId="0" applyNumberFormat="1"/>
    <xf numFmtId="10" fontId="0" fillId="0" borderId="0" xfId="0" applyNumberFormat="1"/>
    <xf numFmtId="0" fontId="0" fillId="6" borderId="0" xfId="0" applyFill="1"/>
    <xf numFmtId="10" fontId="0" fillId="2" borderId="0" xfId="0" applyNumberFormat="1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F5F6-26E2-D943-B206-7D45CDA8524E}">
  <dimension ref="A1:AB25"/>
  <sheetViews>
    <sheetView workbookViewId="0">
      <selection activeCell="D3" sqref="D3"/>
    </sheetView>
  </sheetViews>
  <sheetFormatPr baseColWidth="10" defaultRowHeight="16" x14ac:dyDescent="0.2"/>
  <cols>
    <col min="1" max="1" width="56.83203125" bestFit="1" customWidth="1"/>
  </cols>
  <sheetData>
    <row r="1" spans="1:28" x14ac:dyDescent="0.2">
      <c r="B1" s="4" t="s">
        <v>21</v>
      </c>
      <c r="C1" s="4"/>
      <c r="D1" s="4"/>
      <c r="E1" s="1" t="s">
        <v>22</v>
      </c>
      <c r="F1" s="1"/>
      <c r="G1" s="1" t="s">
        <v>23</v>
      </c>
      <c r="H1" s="1"/>
      <c r="I1" s="1" t="s">
        <v>24</v>
      </c>
      <c r="J1" s="1"/>
      <c r="K1" s="1" t="s">
        <v>25</v>
      </c>
      <c r="L1" s="1"/>
      <c r="M1" s="1" t="s">
        <v>26</v>
      </c>
      <c r="N1" s="1"/>
      <c r="O1" s="2" t="s">
        <v>27</v>
      </c>
      <c r="P1" s="2"/>
      <c r="Q1" s="2" t="s">
        <v>28</v>
      </c>
      <c r="R1" s="2"/>
      <c r="S1" s="2" t="s">
        <v>29</v>
      </c>
      <c r="T1" s="2"/>
      <c r="U1" s="3" t="s">
        <v>30</v>
      </c>
      <c r="V1" s="3"/>
      <c r="W1" s="3" t="s">
        <v>31</v>
      </c>
      <c r="X1" s="3"/>
      <c r="Y1" s="3" t="s">
        <v>32</v>
      </c>
      <c r="Z1" s="3"/>
      <c r="AA1" s="3" t="s">
        <v>33</v>
      </c>
      <c r="AB1" s="3"/>
    </row>
    <row r="2" spans="1:28" x14ac:dyDescent="0.2">
      <c r="B2">
        <v>2011</v>
      </c>
      <c r="C2">
        <v>2016</v>
      </c>
      <c r="E2">
        <v>2011</v>
      </c>
      <c r="F2">
        <v>2016</v>
      </c>
      <c r="G2">
        <v>2011</v>
      </c>
      <c r="H2">
        <v>2016</v>
      </c>
      <c r="I2">
        <v>2011</v>
      </c>
      <c r="J2">
        <v>2016</v>
      </c>
      <c r="K2">
        <v>2011</v>
      </c>
      <c r="L2">
        <v>2016</v>
      </c>
      <c r="M2">
        <v>2011</v>
      </c>
      <c r="N2">
        <v>2016</v>
      </c>
      <c r="O2">
        <v>2011</v>
      </c>
      <c r="P2">
        <v>2016</v>
      </c>
      <c r="Q2">
        <v>2011</v>
      </c>
      <c r="R2">
        <v>2016</v>
      </c>
      <c r="S2">
        <v>2011</v>
      </c>
      <c r="T2">
        <v>2016</v>
      </c>
      <c r="U2">
        <v>2011</v>
      </c>
      <c r="V2">
        <v>2016</v>
      </c>
      <c r="W2">
        <v>2011</v>
      </c>
      <c r="X2">
        <v>2016</v>
      </c>
      <c r="Y2">
        <v>2011</v>
      </c>
      <c r="Z2">
        <v>2016</v>
      </c>
      <c r="AA2">
        <v>2011</v>
      </c>
      <c r="AB2">
        <v>2016</v>
      </c>
    </row>
    <row r="3" spans="1:28" x14ac:dyDescent="0.2">
      <c r="A3" t="s">
        <v>0</v>
      </c>
      <c r="B3" s="5">
        <v>0.6</v>
      </c>
      <c r="C3" s="5">
        <v>0.8</v>
      </c>
      <c r="D3" s="5">
        <f>C3-B3</f>
        <v>0.20000000000000007</v>
      </c>
      <c r="E3" s="5">
        <v>0.7</v>
      </c>
      <c r="F3" s="5">
        <v>0.7</v>
      </c>
      <c r="G3" s="5">
        <v>0.7</v>
      </c>
      <c r="H3" s="5">
        <v>0.8</v>
      </c>
      <c r="I3" s="5">
        <v>0.6</v>
      </c>
      <c r="J3" s="5">
        <v>0.8</v>
      </c>
      <c r="K3" s="5">
        <v>1</v>
      </c>
      <c r="L3" s="5">
        <v>1</v>
      </c>
      <c r="M3" s="5">
        <v>0.3</v>
      </c>
      <c r="N3" s="5">
        <v>0.5</v>
      </c>
      <c r="O3" s="5">
        <v>1</v>
      </c>
      <c r="P3" s="5">
        <v>1.2</v>
      </c>
      <c r="Q3" s="5">
        <v>0.3</v>
      </c>
      <c r="R3" s="5">
        <v>0.5</v>
      </c>
      <c r="S3" s="5">
        <v>0.3</v>
      </c>
      <c r="T3" s="5">
        <v>0.5</v>
      </c>
      <c r="U3" s="5">
        <v>0.2</v>
      </c>
      <c r="V3" s="5">
        <v>0.5</v>
      </c>
      <c r="W3" s="5">
        <v>0.3</v>
      </c>
      <c r="X3" s="5">
        <v>0.4</v>
      </c>
      <c r="Y3" s="5">
        <v>0.4</v>
      </c>
      <c r="Z3" s="5">
        <v>0.7</v>
      </c>
      <c r="AA3" s="5">
        <v>1</v>
      </c>
      <c r="AB3" s="5">
        <v>0.9</v>
      </c>
    </row>
    <row r="4" spans="1:28" x14ac:dyDescent="0.2">
      <c r="A4" t="s">
        <v>1</v>
      </c>
      <c r="B4" s="5">
        <v>4.8</v>
      </c>
      <c r="C4" s="5">
        <v>5</v>
      </c>
      <c r="D4" s="5">
        <f t="shared" ref="D4:D21" si="0">C4-B4</f>
        <v>0.20000000000000018</v>
      </c>
      <c r="E4" s="5">
        <v>5.4</v>
      </c>
      <c r="F4" s="5">
        <v>6.4</v>
      </c>
      <c r="G4" s="5">
        <v>7.1</v>
      </c>
      <c r="H4" s="5">
        <v>9.1999999999999993</v>
      </c>
      <c r="I4" s="5">
        <v>4</v>
      </c>
      <c r="J4" s="5">
        <v>4.2</v>
      </c>
      <c r="K4" s="5">
        <v>4.3</v>
      </c>
      <c r="L4" s="5">
        <v>4.3</v>
      </c>
      <c r="M4" s="5">
        <v>4.8</v>
      </c>
      <c r="N4" s="5">
        <v>4.5999999999999996</v>
      </c>
      <c r="O4" s="5">
        <v>4.3</v>
      </c>
      <c r="P4" s="5">
        <v>4.5999999999999996</v>
      </c>
      <c r="Q4" s="5">
        <v>4.2</v>
      </c>
      <c r="R4" s="5">
        <v>4.4000000000000004</v>
      </c>
      <c r="S4" s="5">
        <v>4.3</v>
      </c>
      <c r="T4" s="5">
        <v>4.2</v>
      </c>
      <c r="U4" s="5">
        <v>5.6</v>
      </c>
      <c r="V4" s="5">
        <v>5.3</v>
      </c>
      <c r="W4" s="5">
        <v>3.8</v>
      </c>
      <c r="X4" s="5">
        <v>3.5</v>
      </c>
      <c r="Y4" s="5">
        <v>3.8</v>
      </c>
      <c r="Z4" s="5">
        <v>3.9</v>
      </c>
      <c r="AA4" s="5">
        <v>4.0999999999999996</v>
      </c>
      <c r="AB4" s="5">
        <v>4.5999999999999996</v>
      </c>
    </row>
    <row r="5" spans="1:28" x14ac:dyDescent="0.2">
      <c r="A5" t="s">
        <v>2</v>
      </c>
      <c r="B5" s="5">
        <v>8.5</v>
      </c>
      <c r="C5" s="5">
        <v>5.7</v>
      </c>
      <c r="D5" s="5">
        <f t="shared" si="0"/>
        <v>-2.8</v>
      </c>
      <c r="E5" s="5">
        <v>11.9</v>
      </c>
      <c r="F5" s="5">
        <v>7.6</v>
      </c>
      <c r="G5" s="5">
        <v>11.1</v>
      </c>
      <c r="H5" s="5">
        <v>6.9</v>
      </c>
      <c r="I5" s="5">
        <v>11.2</v>
      </c>
      <c r="J5" s="5">
        <v>7.4</v>
      </c>
      <c r="K5" s="5">
        <v>13.4</v>
      </c>
      <c r="L5" s="5">
        <v>8.1</v>
      </c>
      <c r="M5" s="5">
        <v>6.8</v>
      </c>
      <c r="N5" s="5">
        <v>4.8</v>
      </c>
      <c r="O5" s="5">
        <v>8.6999999999999993</v>
      </c>
      <c r="P5" s="5">
        <v>5.7</v>
      </c>
      <c r="Q5" s="5">
        <v>6.7</v>
      </c>
      <c r="R5" s="5">
        <v>4.4000000000000004</v>
      </c>
      <c r="S5" s="5">
        <v>6.9</v>
      </c>
      <c r="T5" s="5">
        <v>4.4000000000000004</v>
      </c>
      <c r="U5" s="5">
        <v>6.2</v>
      </c>
      <c r="V5" s="5">
        <v>4</v>
      </c>
      <c r="W5" s="5">
        <v>8.6</v>
      </c>
      <c r="X5" s="5">
        <v>5.5</v>
      </c>
      <c r="Y5" s="5">
        <v>11.5</v>
      </c>
      <c r="Z5" s="5">
        <v>7.5</v>
      </c>
      <c r="AA5" s="5">
        <v>10.8</v>
      </c>
      <c r="AB5" s="5">
        <v>7.2</v>
      </c>
    </row>
    <row r="6" spans="1:28" x14ac:dyDescent="0.2">
      <c r="A6" t="s">
        <v>3</v>
      </c>
      <c r="B6" s="5">
        <v>1.1000000000000001</v>
      </c>
      <c r="C6" s="5">
        <v>1.1000000000000001</v>
      </c>
      <c r="D6" s="5">
        <f t="shared" si="0"/>
        <v>0</v>
      </c>
      <c r="E6" s="5">
        <v>1.3</v>
      </c>
      <c r="F6" s="5">
        <v>1.4</v>
      </c>
      <c r="G6" s="5">
        <v>1.2</v>
      </c>
      <c r="H6" s="5">
        <v>1.2</v>
      </c>
      <c r="I6" s="5">
        <v>1.2</v>
      </c>
      <c r="J6" s="5">
        <v>1.2</v>
      </c>
      <c r="K6" s="5">
        <v>1.1000000000000001</v>
      </c>
      <c r="L6" s="5">
        <v>1.3</v>
      </c>
      <c r="M6" s="5">
        <v>1.1000000000000001</v>
      </c>
      <c r="N6" s="5">
        <v>1.1000000000000001</v>
      </c>
      <c r="O6" s="5">
        <v>1.1000000000000001</v>
      </c>
      <c r="P6" s="5">
        <v>1.1000000000000001</v>
      </c>
      <c r="Q6" s="5">
        <v>1.1000000000000001</v>
      </c>
      <c r="R6" s="5">
        <v>1.2</v>
      </c>
      <c r="S6" s="5">
        <v>1.1000000000000001</v>
      </c>
      <c r="T6" s="5">
        <v>1.1000000000000001</v>
      </c>
      <c r="U6" s="5">
        <v>1</v>
      </c>
      <c r="V6" s="5">
        <v>1</v>
      </c>
      <c r="W6" s="5">
        <v>1.2</v>
      </c>
      <c r="X6" s="5">
        <v>1.1000000000000001</v>
      </c>
      <c r="Y6" s="5">
        <v>1.2</v>
      </c>
      <c r="Z6" s="5">
        <v>1.2</v>
      </c>
      <c r="AA6" s="5">
        <v>1.2</v>
      </c>
      <c r="AB6" s="5">
        <v>1.2</v>
      </c>
    </row>
    <row r="7" spans="1:28" x14ac:dyDescent="0.2">
      <c r="A7" t="s">
        <v>4</v>
      </c>
      <c r="B7" s="5">
        <v>10</v>
      </c>
      <c r="C7" s="5">
        <v>9.9</v>
      </c>
      <c r="D7" s="5">
        <f t="shared" si="0"/>
        <v>-9.9999999999999645E-2</v>
      </c>
      <c r="E7" s="5">
        <v>11.9</v>
      </c>
      <c r="F7" s="5">
        <v>11.7</v>
      </c>
      <c r="G7" s="5">
        <v>13.7</v>
      </c>
      <c r="H7" s="5">
        <v>12.1</v>
      </c>
      <c r="I7" s="5">
        <v>10.7</v>
      </c>
      <c r="J7" s="5">
        <v>10.6</v>
      </c>
      <c r="K7" s="5">
        <v>11.2</v>
      </c>
      <c r="L7" s="5">
        <v>10.6</v>
      </c>
      <c r="M7" s="5">
        <v>7.9</v>
      </c>
      <c r="N7" s="5">
        <v>7.5</v>
      </c>
      <c r="O7" s="5">
        <v>13.8</v>
      </c>
      <c r="P7" s="5">
        <v>13.4</v>
      </c>
      <c r="Q7" s="5">
        <v>12</v>
      </c>
      <c r="R7" s="5">
        <v>12.3</v>
      </c>
      <c r="S7" s="5">
        <v>9.3000000000000007</v>
      </c>
      <c r="T7" s="5">
        <v>9.6999999999999993</v>
      </c>
      <c r="U7" s="5">
        <v>7.7</v>
      </c>
      <c r="V7" s="5">
        <v>8.1</v>
      </c>
      <c r="W7" s="5">
        <v>7.4</v>
      </c>
      <c r="X7" s="5">
        <v>7.4</v>
      </c>
      <c r="Y7" s="5">
        <v>9.6999999999999993</v>
      </c>
      <c r="Z7" s="5">
        <v>9.6</v>
      </c>
      <c r="AA7" s="5">
        <v>10.9</v>
      </c>
      <c r="AB7" s="5">
        <v>10.3</v>
      </c>
    </row>
    <row r="8" spans="1:28" x14ac:dyDescent="0.2">
      <c r="A8" t="s">
        <v>5</v>
      </c>
      <c r="B8" s="5">
        <v>3.9</v>
      </c>
      <c r="C8" s="5">
        <v>2.7</v>
      </c>
      <c r="D8" s="5">
        <f t="shared" si="0"/>
        <v>-1.1999999999999997</v>
      </c>
      <c r="E8" s="5">
        <v>2.9</v>
      </c>
      <c r="F8" s="5">
        <v>2.2999999999999998</v>
      </c>
      <c r="G8" s="5">
        <v>2.2000000000000002</v>
      </c>
      <c r="H8" s="5">
        <v>1.7</v>
      </c>
      <c r="I8" s="5">
        <v>4.4000000000000004</v>
      </c>
      <c r="J8" s="5">
        <v>3</v>
      </c>
      <c r="K8" s="5">
        <v>5</v>
      </c>
      <c r="L8" s="5">
        <v>3.2</v>
      </c>
      <c r="M8" s="5">
        <v>3.6</v>
      </c>
      <c r="N8" s="5">
        <v>2.6</v>
      </c>
      <c r="O8" s="5">
        <v>4</v>
      </c>
      <c r="P8" s="5">
        <v>2.7</v>
      </c>
      <c r="Q8" s="5">
        <v>3.4</v>
      </c>
      <c r="R8" s="5">
        <v>2.5</v>
      </c>
      <c r="S8" s="5">
        <v>3.6</v>
      </c>
      <c r="T8" s="5">
        <v>2.4</v>
      </c>
      <c r="U8" s="5">
        <v>3.4</v>
      </c>
      <c r="V8" s="5">
        <v>2.5</v>
      </c>
      <c r="W8" s="5">
        <v>4.5</v>
      </c>
      <c r="X8" s="5">
        <v>3</v>
      </c>
      <c r="Y8" s="5">
        <v>5.2</v>
      </c>
      <c r="Z8" s="5">
        <v>3.8</v>
      </c>
      <c r="AA8" s="5">
        <v>5</v>
      </c>
      <c r="AB8" s="5">
        <v>3.5</v>
      </c>
    </row>
    <row r="9" spans="1:28" x14ac:dyDescent="0.2">
      <c r="A9" t="s">
        <v>6</v>
      </c>
      <c r="B9" s="5">
        <v>10.4</v>
      </c>
      <c r="C9" s="5">
        <v>9.8000000000000007</v>
      </c>
      <c r="D9" s="5">
        <f t="shared" si="0"/>
        <v>-0.59999999999999964</v>
      </c>
      <c r="E9" s="5">
        <v>11</v>
      </c>
      <c r="F9" s="5">
        <v>10.5</v>
      </c>
      <c r="G9" s="5">
        <v>12.3</v>
      </c>
      <c r="H9" s="5">
        <v>11.7</v>
      </c>
      <c r="I9" s="5">
        <v>10.6</v>
      </c>
      <c r="J9" s="5">
        <v>10</v>
      </c>
      <c r="K9" s="5">
        <v>11.1</v>
      </c>
      <c r="L9" s="5">
        <v>10.8</v>
      </c>
      <c r="M9" s="5">
        <v>9.8000000000000007</v>
      </c>
      <c r="N9" s="5">
        <v>9.1999999999999993</v>
      </c>
      <c r="O9" s="5">
        <v>11.4</v>
      </c>
      <c r="P9" s="5">
        <v>11.1</v>
      </c>
      <c r="Q9" s="5">
        <v>10.9</v>
      </c>
      <c r="R9" s="5">
        <v>9.8000000000000007</v>
      </c>
      <c r="S9" s="5">
        <v>10</v>
      </c>
      <c r="T9" s="5">
        <v>9.4</v>
      </c>
      <c r="U9" s="5">
        <v>8.5</v>
      </c>
      <c r="V9" s="5">
        <v>7.9</v>
      </c>
      <c r="W9" s="5">
        <v>10.6</v>
      </c>
      <c r="X9" s="5">
        <v>10.1</v>
      </c>
      <c r="Y9" s="5">
        <v>11.3</v>
      </c>
      <c r="Z9" s="5">
        <v>10.7</v>
      </c>
      <c r="AA9" s="5">
        <v>11.3</v>
      </c>
      <c r="AB9" s="5">
        <v>10.8</v>
      </c>
    </row>
    <row r="10" spans="1:28" x14ac:dyDescent="0.2">
      <c r="A10" t="s">
        <v>7</v>
      </c>
      <c r="B10" s="5">
        <v>5.8</v>
      </c>
      <c r="C10" s="5">
        <v>6.5</v>
      </c>
      <c r="D10" s="5">
        <f t="shared" si="0"/>
        <v>0.70000000000000018</v>
      </c>
      <c r="E10" s="5">
        <v>5.3</v>
      </c>
      <c r="F10" s="5">
        <v>5.7</v>
      </c>
      <c r="G10" s="5">
        <v>7</v>
      </c>
      <c r="H10" s="5">
        <v>7</v>
      </c>
      <c r="I10" s="5">
        <v>5</v>
      </c>
      <c r="J10" s="5">
        <v>5.6</v>
      </c>
      <c r="K10" s="5">
        <v>4.9000000000000004</v>
      </c>
      <c r="L10" s="5">
        <v>6.2</v>
      </c>
      <c r="M10" s="5">
        <v>5.9</v>
      </c>
      <c r="N10" s="5">
        <v>6.1</v>
      </c>
      <c r="O10" s="5">
        <v>5.4</v>
      </c>
      <c r="P10" s="5">
        <v>5.9</v>
      </c>
      <c r="Q10" s="5">
        <v>5.2</v>
      </c>
      <c r="R10" s="5">
        <v>5.3</v>
      </c>
      <c r="S10" s="5">
        <v>6.1</v>
      </c>
      <c r="T10" s="5">
        <v>6.9</v>
      </c>
      <c r="U10" s="5">
        <v>8.3000000000000007</v>
      </c>
      <c r="V10" s="5">
        <v>9.4</v>
      </c>
      <c r="W10" s="5">
        <v>6.9</v>
      </c>
      <c r="X10" s="5">
        <v>8.6</v>
      </c>
      <c r="Y10" s="5">
        <v>5.4</v>
      </c>
      <c r="Z10" s="5">
        <v>6.6</v>
      </c>
      <c r="AA10" s="5">
        <v>4.7</v>
      </c>
      <c r="AB10" s="5">
        <v>5.3</v>
      </c>
    </row>
    <row r="11" spans="1:28" x14ac:dyDescent="0.2">
      <c r="A11" t="s">
        <v>8</v>
      </c>
      <c r="B11" s="5">
        <v>4.4000000000000004</v>
      </c>
      <c r="C11" s="5">
        <v>4.5999999999999996</v>
      </c>
      <c r="D11" s="5">
        <f t="shared" si="0"/>
        <v>0.19999999999999929</v>
      </c>
      <c r="E11" s="5">
        <v>4.5</v>
      </c>
      <c r="F11" s="5">
        <v>4.3</v>
      </c>
      <c r="G11" s="5">
        <v>3.5</v>
      </c>
      <c r="H11" s="5">
        <v>3.6</v>
      </c>
      <c r="I11" s="5">
        <v>5.5</v>
      </c>
      <c r="J11" s="5">
        <v>5</v>
      </c>
      <c r="K11" s="5">
        <v>6.1</v>
      </c>
      <c r="L11" s="5">
        <v>5.9</v>
      </c>
      <c r="M11" s="5">
        <v>3.5</v>
      </c>
      <c r="N11" s="5">
        <v>3.7</v>
      </c>
      <c r="O11" s="5">
        <v>3.7</v>
      </c>
      <c r="P11" s="5">
        <v>3.9</v>
      </c>
      <c r="Q11" s="5">
        <v>2.9</v>
      </c>
      <c r="R11" s="5">
        <v>2.9</v>
      </c>
      <c r="S11" s="5">
        <v>3.5</v>
      </c>
      <c r="T11" s="5">
        <v>3.5</v>
      </c>
      <c r="U11" s="5">
        <v>4.3</v>
      </c>
      <c r="V11" s="5">
        <v>4.0999999999999996</v>
      </c>
      <c r="W11" s="5">
        <v>5.0999999999999996</v>
      </c>
      <c r="X11" s="5">
        <v>5.3</v>
      </c>
      <c r="Y11" s="5">
        <v>6.8</v>
      </c>
      <c r="Z11" s="5">
        <v>7</v>
      </c>
      <c r="AA11" s="5">
        <v>6.6</v>
      </c>
      <c r="AB11" s="5">
        <v>6.8</v>
      </c>
    </row>
    <row r="12" spans="1:28" x14ac:dyDescent="0.2">
      <c r="A12" t="s">
        <v>9</v>
      </c>
      <c r="B12" s="5">
        <v>1.2</v>
      </c>
      <c r="C12" s="5">
        <v>1.1000000000000001</v>
      </c>
      <c r="D12" s="5">
        <f t="shared" si="0"/>
        <v>-9.9999999999999867E-2</v>
      </c>
      <c r="E12" s="5">
        <v>0.8</v>
      </c>
      <c r="F12" s="5">
        <v>0.8</v>
      </c>
      <c r="G12" s="5">
        <v>0.9</v>
      </c>
      <c r="H12" s="5">
        <v>0.8</v>
      </c>
      <c r="I12" s="5">
        <v>0.8</v>
      </c>
      <c r="J12" s="5">
        <v>0.8</v>
      </c>
      <c r="K12" s="5">
        <v>1</v>
      </c>
      <c r="L12" s="5">
        <v>0.9</v>
      </c>
      <c r="M12" s="5">
        <v>1.2</v>
      </c>
      <c r="N12" s="5">
        <v>1.1000000000000001</v>
      </c>
      <c r="O12" s="5">
        <v>1.1000000000000001</v>
      </c>
      <c r="P12" s="5">
        <v>1</v>
      </c>
      <c r="Q12" s="5">
        <v>1.5</v>
      </c>
      <c r="R12" s="5">
        <v>1.3</v>
      </c>
      <c r="S12" s="5">
        <v>1.5</v>
      </c>
      <c r="T12" s="5">
        <v>1.5</v>
      </c>
      <c r="U12" s="5">
        <v>1.5</v>
      </c>
      <c r="V12" s="5">
        <v>1.5</v>
      </c>
      <c r="W12" s="5">
        <v>1.2</v>
      </c>
      <c r="X12" s="5">
        <v>1.1000000000000001</v>
      </c>
      <c r="Y12" s="5">
        <v>1</v>
      </c>
      <c r="Z12" s="5">
        <v>0.9</v>
      </c>
      <c r="AA12" s="5">
        <v>0.9</v>
      </c>
      <c r="AB12" s="5">
        <v>0.9</v>
      </c>
    </row>
    <row r="13" spans="1:28" x14ac:dyDescent="0.2">
      <c r="A13" t="s">
        <v>10</v>
      </c>
      <c r="B13" s="5">
        <v>2.9</v>
      </c>
      <c r="C13" s="5">
        <v>2.7</v>
      </c>
      <c r="D13" s="5">
        <f t="shared" si="0"/>
        <v>-0.19999999999999973</v>
      </c>
      <c r="E13" s="5">
        <v>1.8</v>
      </c>
      <c r="F13" s="5">
        <v>1.8</v>
      </c>
      <c r="G13" s="5">
        <v>1.6</v>
      </c>
      <c r="H13" s="5">
        <v>1.5</v>
      </c>
      <c r="I13" s="5">
        <v>2.6</v>
      </c>
      <c r="J13" s="5">
        <v>2.2999999999999998</v>
      </c>
      <c r="K13" s="5">
        <v>1.8</v>
      </c>
      <c r="L13" s="5">
        <v>2</v>
      </c>
      <c r="M13" s="5">
        <v>3.3</v>
      </c>
      <c r="N13" s="5">
        <v>3</v>
      </c>
      <c r="O13" s="5">
        <v>3.2</v>
      </c>
      <c r="P13" s="5">
        <v>2.8</v>
      </c>
      <c r="Q13" s="5">
        <v>3.6</v>
      </c>
      <c r="R13" s="5">
        <v>3.4</v>
      </c>
      <c r="S13" s="5">
        <v>3.7</v>
      </c>
      <c r="T13" s="5">
        <v>3.3</v>
      </c>
      <c r="U13" s="5">
        <v>3.2</v>
      </c>
      <c r="V13" s="5">
        <v>2.8</v>
      </c>
      <c r="W13" s="5">
        <v>2.9</v>
      </c>
      <c r="X13" s="5">
        <v>2.4</v>
      </c>
      <c r="Y13" s="5">
        <v>2.4</v>
      </c>
      <c r="Z13" s="5">
        <v>2.2000000000000002</v>
      </c>
      <c r="AA13" s="5">
        <v>1.8</v>
      </c>
      <c r="AB13" s="5">
        <v>1.9</v>
      </c>
    </row>
    <row r="14" spans="1:28" x14ac:dyDescent="0.2">
      <c r="A14" t="s">
        <v>11</v>
      </c>
      <c r="B14" s="5">
        <v>1.8</v>
      </c>
      <c r="C14" s="5">
        <v>1.8</v>
      </c>
      <c r="D14" s="5">
        <f t="shared" si="0"/>
        <v>0</v>
      </c>
      <c r="E14" s="5">
        <v>1.7</v>
      </c>
      <c r="F14" s="5">
        <v>1.7</v>
      </c>
      <c r="G14" s="5">
        <v>2.1</v>
      </c>
      <c r="H14" s="5">
        <v>1.9</v>
      </c>
      <c r="I14" s="5">
        <v>1.5</v>
      </c>
      <c r="J14" s="5">
        <v>1.5</v>
      </c>
      <c r="K14" s="5">
        <v>1.7</v>
      </c>
      <c r="L14" s="5">
        <v>1.4</v>
      </c>
      <c r="M14" s="5">
        <v>2.1</v>
      </c>
      <c r="N14" s="5">
        <v>2.4</v>
      </c>
      <c r="O14" s="5">
        <v>1.5</v>
      </c>
      <c r="P14" s="5">
        <v>1.6</v>
      </c>
      <c r="Q14" s="5">
        <v>1.8</v>
      </c>
      <c r="R14" s="5">
        <v>1.7</v>
      </c>
      <c r="S14" s="5">
        <v>1.9</v>
      </c>
      <c r="T14" s="5">
        <v>2</v>
      </c>
      <c r="U14" s="5">
        <v>1.7</v>
      </c>
      <c r="V14" s="5">
        <v>1.9</v>
      </c>
      <c r="W14" s="5">
        <v>1.5</v>
      </c>
      <c r="X14" s="5">
        <v>1.6</v>
      </c>
      <c r="Y14" s="5">
        <v>1.6</v>
      </c>
      <c r="Z14" s="5">
        <v>1.4</v>
      </c>
      <c r="AA14" s="5">
        <v>1.8</v>
      </c>
      <c r="AB14" s="5">
        <v>1.6</v>
      </c>
    </row>
    <row r="15" spans="1:28" x14ac:dyDescent="0.2">
      <c r="A15" t="s">
        <v>12</v>
      </c>
      <c r="B15" s="5">
        <v>8.3000000000000007</v>
      </c>
      <c r="C15" s="5">
        <v>7.2</v>
      </c>
      <c r="D15" s="5">
        <f t="shared" si="0"/>
        <v>-1.1000000000000005</v>
      </c>
      <c r="E15" s="5">
        <v>4.4000000000000004</v>
      </c>
      <c r="F15" s="5">
        <v>4</v>
      </c>
      <c r="G15" s="5">
        <v>3.9</v>
      </c>
      <c r="H15" s="5">
        <v>3.6</v>
      </c>
      <c r="I15" s="5">
        <v>6.4</v>
      </c>
      <c r="J15" s="5">
        <v>6</v>
      </c>
      <c r="K15" s="5">
        <v>4.5999999999999996</v>
      </c>
      <c r="L15" s="5">
        <v>5.0999999999999996</v>
      </c>
      <c r="M15" s="5">
        <v>11</v>
      </c>
      <c r="N15" s="5">
        <v>9.6999999999999993</v>
      </c>
      <c r="O15" s="5">
        <v>5.8</v>
      </c>
      <c r="P15" s="5">
        <v>5.2</v>
      </c>
      <c r="Q15" s="5">
        <v>8.6</v>
      </c>
      <c r="R15" s="5">
        <v>7.6</v>
      </c>
      <c r="S15" s="5">
        <v>10.3</v>
      </c>
      <c r="T15" s="5">
        <v>9</v>
      </c>
      <c r="U15" s="5">
        <v>11.6</v>
      </c>
      <c r="V15" s="5">
        <v>9.9</v>
      </c>
      <c r="W15" s="5">
        <v>8.6999999999999993</v>
      </c>
      <c r="X15" s="5">
        <v>7.3</v>
      </c>
      <c r="Y15" s="5">
        <v>5.8</v>
      </c>
      <c r="Z15" s="5">
        <v>5</v>
      </c>
      <c r="AA15" s="5">
        <v>5.4</v>
      </c>
      <c r="AB15" s="5">
        <v>4.9000000000000004</v>
      </c>
    </row>
    <row r="16" spans="1:28" x14ac:dyDescent="0.2">
      <c r="A16" t="s">
        <v>13</v>
      </c>
      <c r="B16" s="5">
        <v>3.2</v>
      </c>
      <c r="C16" s="5">
        <v>3.3</v>
      </c>
      <c r="D16" s="5">
        <f t="shared" si="0"/>
        <v>9.9999999999999645E-2</v>
      </c>
      <c r="E16" s="5">
        <v>3.2</v>
      </c>
      <c r="F16" s="5">
        <v>3.1</v>
      </c>
      <c r="G16" s="5">
        <v>3.3</v>
      </c>
      <c r="H16" s="5">
        <v>3.4</v>
      </c>
      <c r="I16" s="5">
        <v>3.2</v>
      </c>
      <c r="J16" s="5">
        <v>3.1</v>
      </c>
      <c r="K16" s="5">
        <v>3.6</v>
      </c>
      <c r="L16" s="5">
        <v>3.8</v>
      </c>
      <c r="M16" s="5">
        <v>2.6</v>
      </c>
      <c r="N16" s="5">
        <v>2.5</v>
      </c>
      <c r="O16" s="5">
        <v>3.6</v>
      </c>
      <c r="P16" s="5">
        <v>3.6</v>
      </c>
      <c r="Q16" s="5">
        <v>3.3</v>
      </c>
      <c r="R16" s="5">
        <v>3.2</v>
      </c>
      <c r="S16" s="5">
        <v>3.5</v>
      </c>
      <c r="T16" s="5">
        <v>3.7</v>
      </c>
      <c r="U16" s="5">
        <v>4</v>
      </c>
      <c r="V16" s="5">
        <v>4</v>
      </c>
      <c r="W16" s="5">
        <v>3.4</v>
      </c>
      <c r="X16" s="5">
        <v>3.7</v>
      </c>
      <c r="Y16" s="5">
        <v>3.2</v>
      </c>
      <c r="Z16" s="5">
        <v>3.5</v>
      </c>
      <c r="AA16" s="5">
        <v>3</v>
      </c>
      <c r="AB16" s="5">
        <v>3.1</v>
      </c>
    </row>
    <row r="17" spans="1:28" x14ac:dyDescent="0.2">
      <c r="A17" t="s">
        <v>14</v>
      </c>
      <c r="B17" s="5">
        <v>6.4</v>
      </c>
      <c r="C17" s="5">
        <v>6.4</v>
      </c>
      <c r="D17" s="5">
        <f t="shared" si="0"/>
        <v>0</v>
      </c>
      <c r="E17" s="5">
        <v>9.4</v>
      </c>
      <c r="F17" s="5">
        <v>9.3000000000000007</v>
      </c>
      <c r="G17" s="5">
        <v>5</v>
      </c>
      <c r="H17" s="5">
        <v>5</v>
      </c>
      <c r="I17" s="5">
        <v>5.8</v>
      </c>
      <c r="J17" s="5">
        <v>6</v>
      </c>
      <c r="K17" s="5">
        <v>6.1</v>
      </c>
      <c r="L17" s="5">
        <v>6.7</v>
      </c>
      <c r="M17" s="5">
        <v>6.1</v>
      </c>
      <c r="N17" s="5">
        <v>6.2</v>
      </c>
      <c r="O17" s="5">
        <v>6.1</v>
      </c>
      <c r="P17" s="5">
        <v>5.8</v>
      </c>
      <c r="Q17" s="5">
        <v>6.5</v>
      </c>
      <c r="R17" s="5">
        <v>6.6</v>
      </c>
      <c r="S17" s="5">
        <v>6.1</v>
      </c>
      <c r="T17" s="5">
        <v>6.2</v>
      </c>
      <c r="U17" s="5">
        <v>7.2</v>
      </c>
      <c r="V17" s="5">
        <v>6.7</v>
      </c>
      <c r="W17" s="5">
        <v>6.5</v>
      </c>
      <c r="X17" s="5">
        <v>6.1</v>
      </c>
      <c r="Y17" s="5">
        <v>6.1</v>
      </c>
      <c r="Z17" s="5">
        <v>5.9</v>
      </c>
      <c r="AA17" s="5">
        <v>5.9</v>
      </c>
      <c r="AB17" s="5">
        <v>6</v>
      </c>
    </row>
    <row r="18" spans="1:28" x14ac:dyDescent="0.2">
      <c r="A18" t="s">
        <v>15</v>
      </c>
      <c r="B18" s="5">
        <v>8.1</v>
      </c>
      <c r="C18" s="5">
        <v>8.8000000000000007</v>
      </c>
      <c r="D18" s="5">
        <f t="shared" si="0"/>
        <v>0.70000000000000107</v>
      </c>
      <c r="E18" s="5">
        <v>6.8</v>
      </c>
      <c r="F18" s="5">
        <v>7.7</v>
      </c>
      <c r="G18" s="5">
        <v>7.6</v>
      </c>
      <c r="H18" s="5">
        <v>8.5</v>
      </c>
      <c r="I18" s="5">
        <v>7.8</v>
      </c>
      <c r="J18" s="5">
        <v>8.9</v>
      </c>
      <c r="K18" s="5">
        <v>5.7</v>
      </c>
      <c r="L18" s="5">
        <v>6.5</v>
      </c>
      <c r="M18" s="5">
        <v>11</v>
      </c>
      <c r="N18" s="5">
        <v>12</v>
      </c>
      <c r="O18" s="5">
        <v>6.5</v>
      </c>
      <c r="P18" s="5">
        <v>7.2</v>
      </c>
      <c r="Q18" s="5">
        <v>9.5</v>
      </c>
      <c r="R18" s="5">
        <v>10.9</v>
      </c>
      <c r="S18" s="5">
        <v>8.6</v>
      </c>
      <c r="T18" s="5">
        <v>9.1</v>
      </c>
      <c r="U18" s="5">
        <v>8</v>
      </c>
      <c r="V18" s="5">
        <v>9.1999999999999993</v>
      </c>
      <c r="W18" s="5">
        <v>9</v>
      </c>
      <c r="X18" s="5">
        <v>9.5</v>
      </c>
      <c r="Y18" s="5">
        <v>6.3</v>
      </c>
      <c r="Z18" s="5">
        <v>6.9</v>
      </c>
      <c r="AA18" s="5">
        <v>7</v>
      </c>
      <c r="AB18" s="5">
        <v>7.5</v>
      </c>
    </row>
    <row r="19" spans="1:28" x14ac:dyDescent="0.2">
      <c r="A19" t="s">
        <v>16</v>
      </c>
      <c r="B19" s="5">
        <v>10.9</v>
      </c>
      <c r="C19" s="5">
        <v>12.3</v>
      </c>
      <c r="D19" s="5">
        <f t="shared" si="0"/>
        <v>1.4000000000000004</v>
      </c>
      <c r="E19" s="5">
        <v>9.9</v>
      </c>
      <c r="F19" s="5">
        <v>11.1</v>
      </c>
      <c r="G19" s="5">
        <v>9.9</v>
      </c>
      <c r="H19" s="5">
        <v>11.8</v>
      </c>
      <c r="I19" s="5">
        <v>11</v>
      </c>
      <c r="J19" s="5">
        <v>12.7</v>
      </c>
      <c r="K19" s="5">
        <v>10.1</v>
      </c>
      <c r="L19" s="5">
        <v>11.8</v>
      </c>
      <c r="M19" s="5">
        <v>12.3</v>
      </c>
      <c r="N19" s="5">
        <v>13.4</v>
      </c>
      <c r="O19" s="5">
        <v>10.7</v>
      </c>
      <c r="P19" s="5">
        <v>12.2</v>
      </c>
      <c r="Q19" s="5">
        <v>11.2</v>
      </c>
      <c r="R19" s="5">
        <v>12.3</v>
      </c>
      <c r="S19" s="5">
        <v>11.6</v>
      </c>
      <c r="T19" s="5">
        <v>13</v>
      </c>
      <c r="U19" s="5">
        <v>10.1</v>
      </c>
      <c r="V19" s="5">
        <v>11</v>
      </c>
      <c r="W19" s="5">
        <v>10.6</v>
      </c>
      <c r="X19" s="5">
        <v>12.8</v>
      </c>
      <c r="Y19" s="5">
        <v>9.9</v>
      </c>
      <c r="Z19" s="5">
        <v>11.6</v>
      </c>
      <c r="AA19" s="5">
        <v>10.7</v>
      </c>
      <c r="AB19" s="5">
        <v>12.5</v>
      </c>
    </row>
    <row r="20" spans="1:28" x14ac:dyDescent="0.2">
      <c r="A20" t="s">
        <v>17</v>
      </c>
      <c r="B20" s="5">
        <v>1.5</v>
      </c>
      <c r="C20" s="5">
        <v>1.7</v>
      </c>
      <c r="D20" s="5">
        <f t="shared" si="0"/>
        <v>0.19999999999999996</v>
      </c>
      <c r="E20" s="5">
        <v>1.2</v>
      </c>
      <c r="F20" s="5">
        <v>1.4</v>
      </c>
      <c r="G20" s="5">
        <v>1.1000000000000001</v>
      </c>
      <c r="H20" s="5">
        <v>1.3</v>
      </c>
      <c r="I20" s="5">
        <v>1.3</v>
      </c>
      <c r="J20" s="5">
        <v>1.6</v>
      </c>
      <c r="K20" s="5">
        <v>1</v>
      </c>
      <c r="L20" s="5">
        <v>1.2</v>
      </c>
      <c r="M20" s="5">
        <v>1.6</v>
      </c>
      <c r="N20" s="5">
        <v>1.9</v>
      </c>
      <c r="O20" s="5">
        <v>1.2</v>
      </c>
      <c r="P20" s="5">
        <v>1.4</v>
      </c>
      <c r="Q20" s="5">
        <v>1.5</v>
      </c>
      <c r="R20" s="5">
        <v>1.7</v>
      </c>
      <c r="S20" s="5">
        <v>1.7</v>
      </c>
      <c r="T20" s="5">
        <v>1.9</v>
      </c>
      <c r="U20" s="5">
        <v>2.1</v>
      </c>
      <c r="V20" s="5">
        <v>2.6</v>
      </c>
      <c r="W20" s="5">
        <v>1.6</v>
      </c>
      <c r="X20" s="5">
        <v>1.8</v>
      </c>
      <c r="Y20" s="5">
        <v>1.3</v>
      </c>
      <c r="Z20" s="5">
        <v>1.4</v>
      </c>
      <c r="AA20" s="5">
        <v>1</v>
      </c>
      <c r="AB20" s="5">
        <v>1.3</v>
      </c>
    </row>
    <row r="21" spans="1:28" x14ac:dyDescent="0.2">
      <c r="A21" t="s">
        <v>18</v>
      </c>
      <c r="B21" s="5">
        <v>3.9</v>
      </c>
      <c r="C21" s="5">
        <v>4</v>
      </c>
      <c r="D21" s="5">
        <f t="shared" si="0"/>
        <v>0.10000000000000009</v>
      </c>
      <c r="E21" s="5">
        <v>3.5</v>
      </c>
      <c r="F21" s="5">
        <v>3.8</v>
      </c>
      <c r="G21" s="5">
        <v>3.8</v>
      </c>
      <c r="H21" s="5">
        <v>3.7</v>
      </c>
      <c r="I21" s="5">
        <v>4.2</v>
      </c>
      <c r="J21" s="5">
        <v>4.2</v>
      </c>
      <c r="K21" s="5">
        <v>3.9</v>
      </c>
      <c r="L21" s="5">
        <v>4</v>
      </c>
      <c r="M21" s="5">
        <v>3.3</v>
      </c>
      <c r="N21" s="5">
        <v>3.2</v>
      </c>
      <c r="O21" s="5">
        <v>4.7</v>
      </c>
      <c r="P21" s="5">
        <v>4.8</v>
      </c>
      <c r="Q21" s="5">
        <v>3.9</v>
      </c>
      <c r="R21" s="5">
        <v>3.8</v>
      </c>
      <c r="S21" s="5">
        <v>3.7</v>
      </c>
      <c r="T21" s="5">
        <v>3.8</v>
      </c>
      <c r="U21" s="5">
        <v>3.2</v>
      </c>
      <c r="V21" s="5">
        <v>3.5</v>
      </c>
      <c r="W21" s="5">
        <v>3.9</v>
      </c>
      <c r="X21" s="5">
        <v>3.9</v>
      </c>
      <c r="Y21" s="5">
        <v>4.5</v>
      </c>
      <c r="Z21" s="5">
        <v>4.5</v>
      </c>
      <c r="AA21" s="5">
        <v>4.4000000000000004</v>
      </c>
      <c r="AB21" s="5">
        <v>4.5999999999999996</v>
      </c>
    </row>
    <row r="22" spans="1:28" x14ac:dyDescent="0.2">
      <c r="A22" t="s">
        <v>19</v>
      </c>
      <c r="B22" s="5">
        <v>857632</v>
      </c>
      <c r="C22" s="5">
        <v>920196</v>
      </c>
      <c r="D22" s="5"/>
      <c r="E22" s="5">
        <v>48099</v>
      </c>
      <c r="F22" s="5">
        <v>54837</v>
      </c>
      <c r="G22" s="5">
        <v>27728</v>
      </c>
      <c r="H22" s="5">
        <v>31036</v>
      </c>
      <c r="I22" s="5">
        <v>46285</v>
      </c>
      <c r="J22" s="5">
        <v>51765</v>
      </c>
      <c r="K22" s="5">
        <v>12730</v>
      </c>
      <c r="L22" s="5">
        <v>16802</v>
      </c>
      <c r="M22" s="5">
        <v>48376</v>
      </c>
      <c r="N22" s="5">
        <v>46665</v>
      </c>
      <c r="O22" s="5">
        <v>73377</v>
      </c>
      <c r="P22" s="5">
        <v>89092</v>
      </c>
      <c r="Q22" s="5">
        <v>83026</v>
      </c>
      <c r="R22" s="5">
        <v>78978</v>
      </c>
      <c r="S22" s="5">
        <v>98726</v>
      </c>
      <c r="T22" s="5">
        <v>103428</v>
      </c>
      <c r="U22" s="5">
        <v>16769</v>
      </c>
      <c r="V22" s="5">
        <v>17489</v>
      </c>
      <c r="W22" s="5">
        <v>43033</v>
      </c>
      <c r="X22" s="5">
        <v>42134</v>
      </c>
      <c r="Y22" s="5">
        <v>51073</v>
      </c>
      <c r="Z22" s="5">
        <v>52930</v>
      </c>
      <c r="AA22" s="5">
        <v>29746</v>
      </c>
      <c r="AB22" s="5">
        <v>36286</v>
      </c>
    </row>
    <row r="23" spans="1:28" x14ac:dyDescent="0.2">
      <c r="A23" t="s">
        <v>20</v>
      </c>
      <c r="B23" s="5">
        <v>2.2000000000000002</v>
      </c>
      <c r="C23" s="5">
        <v>4.7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5" spans="1:28" x14ac:dyDescent="0.2">
      <c r="E25">
        <f>0.7*E22</f>
        <v>33669.299999999996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01C4-E516-394E-9EB3-1EC681B29FD2}">
  <dimension ref="A1:AO22"/>
  <sheetViews>
    <sheetView tabSelected="1" workbookViewId="0">
      <selection activeCell="AR7" sqref="AR7"/>
    </sheetView>
  </sheetViews>
  <sheetFormatPr baseColWidth="10" defaultRowHeight="16" x14ac:dyDescent="0.2"/>
  <cols>
    <col min="1" max="1" width="42.1640625" bestFit="1" customWidth="1"/>
    <col min="2" max="2" width="11.1640625" customWidth="1"/>
    <col min="3" max="14" width="10.83203125" hidden="1" customWidth="1"/>
    <col min="15" max="16" width="0" hidden="1" customWidth="1"/>
    <col min="18" max="25" width="10.83203125" hidden="1" customWidth="1"/>
    <col min="26" max="27" width="0" hidden="1" customWidth="1"/>
    <col min="29" max="38" width="10.83203125" hidden="1" customWidth="1"/>
    <col min="39" max="40" width="0" hidden="1" customWidth="1"/>
  </cols>
  <sheetData>
    <row r="1" spans="1:41" x14ac:dyDescent="0.2">
      <c r="B1" t="s">
        <v>36</v>
      </c>
      <c r="C1" s="2" t="s">
        <v>22</v>
      </c>
      <c r="D1" s="2"/>
      <c r="E1" s="2" t="s">
        <v>23</v>
      </c>
      <c r="F1" s="2"/>
      <c r="G1" s="2" t="s">
        <v>24</v>
      </c>
      <c r="H1" s="2"/>
      <c r="I1" s="2" t="s">
        <v>25</v>
      </c>
      <c r="J1" s="2"/>
      <c r="K1" s="2" t="s">
        <v>26</v>
      </c>
      <c r="L1" s="2"/>
      <c r="M1" s="2" t="s">
        <v>34</v>
      </c>
      <c r="N1" s="2"/>
      <c r="O1" s="2" t="s">
        <v>35</v>
      </c>
      <c r="P1" s="2"/>
      <c r="Q1" s="2"/>
      <c r="R1" s="4" t="s">
        <v>27</v>
      </c>
      <c r="S1" s="4"/>
      <c r="T1" s="4" t="s">
        <v>28</v>
      </c>
      <c r="U1" s="4"/>
      <c r="V1" s="4" t="s">
        <v>29</v>
      </c>
      <c r="W1" s="4"/>
      <c r="X1" s="4" t="s">
        <v>34</v>
      </c>
      <c r="Y1" s="4"/>
      <c r="Z1" s="7" t="s">
        <v>35</v>
      </c>
      <c r="AA1" s="7"/>
      <c r="AB1" s="7"/>
      <c r="AC1" s="1" t="s">
        <v>30</v>
      </c>
      <c r="AD1" s="1"/>
      <c r="AE1" s="1" t="s">
        <v>31</v>
      </c>
      <c r="AF1" s="1"/>
      <c r="AG1" s="1" t="s">
        <v>32</v>
      </c>
      <c r="AH1" s="1"/>
      <c r="AI1" s="1" t="s">
        <v>33</v>
      </c>
      <c r="AJ1" s="1"/>
      <c r="AK1" s="1" t="s">
        <v>34</v>
      </c>
      <c r="AL1" s="1"/>
      <c r="AM1" s="1" t="s">
        <v>35</v>
      </c>
      <c r="AN1" s="1"/>
      <c r="AO1" s="1"/>
    </row>
    <row r="2" spans="1:41" x14ac:dyDescent="0.2">
      <c r="C2">
        <v>2011</v>
      </c>
      <c r="D2">
        <v>2016</v>
      </c>
      <c r="E2">
        <v>2011</v>
      </c>
      <c r="F2">
        <v>2016</v>
      </c>
      <c r="G2">
        <v>2011</v>
      </c>
      <c r="H2">
        <v>2016</v>
      </c>
      <c r="I2">
        <v>2011</v>
      </c>
      <c r="J2">
        <v>2016</v>
      </c>
      <c r="K2">
        <v>2011</v>
      </c>
      <c r="L2">
        <v>2016</v>
      </c>
      <c r="M2">
        <v>2011</v>
      </c>
      <c r="N2">
        <v>2016</v>
      </c>
      <c r="O2">
        <v>2011</v>
      </c>
      <c r="P2">
        <v>2016</v>
      </c>
      <c r="R2">
        <v>2011</v>
      </c>
      <c r="S2">
        <v>2016</v>
      </c>
      <c r="T2">
        <v>2011</v>
      </c>
      <c r="U2">
        <v>2016</v>
      </c>
      <c r="V2">
        <v>2011</v>
      </c>
      <c r="W2">
        <v>2016</v>
      </c>
      <c r="X2">
        <v>2011</v>
      </c>
      <c r="Y2">
        <v>2016</v>
      </c>
      <c r="Z2">
        <v>2011</v>
      </c>
      <c r="AA2">
        <v>2016</v>
      </c>
      <c r="AC2">
        <v>2011</v>
      </c>
      <c r="AD2">
        <v>2016</v>
      </c>
      <c r="AE2">
        <v>2011</v>
      </c>
      <c r="AF2">
        <v>2016</v>
      </c>
      <c r="AG2">
        <v>2011</v>
      </c>
      <c r="AH2">
        <v>2016</v>
      </c>
      <c r="AI2">
        <v>2011</v>
      </c>
      <c r="AJ2">
        <v>2016</v>
      </c>
      <c r="AK2">
        <v>2011</v>
      </c>
      <c r="AL2">
        <v>2016</v>
      </c>
      <c r="AM2">
        <v>2011</v>
      </c>
      <c r="AN2">
        <v>2016</v>
      </c>
    </row>
    <row r="3" spans="1:41" x14ac:dyDescent="0.2">
      <c r="A3" t="s">
        <v>0</v>
      </c>
      <c r="B3">
        <v>0.20000000000000007</v>
      </c>
      <c r="C3">
        <f>Sheet1!E$22*Sheet1!E3</f>
        <v>33669.299999999996</v>
      </c>
      <c r="D3">
        <f>Sheet1!F$22*Sheet1!F3</f>
        <v>38385.899999999994</v>
      </c>
      <c r="E3">
        <f>Sheet1!G$22*Sheet1!G3</f>
        <v>19409.599999999999</v>
      </c>
      <c r="F3">
        <f>Sheet1!H$22*Sheet1!H3</f>
        <v>24828.800000000003</v>
      </c>
      <c r="G3">
        <f>Sheet1!I$22*Sheet1!I3</f>
        <v>27771</v>
      </c>
      <c r="H3">
        <f>Sheet1!J$22*Sheet1!J3</f>
        <v>41412</v>
      </c>
      <c r="I3">
        <f>Sheet1!K$22*Sheet1!K3</f>
        <v>12730</v>
      </c>
      <c r="J3">
        <f>Sheet1!L$22*Sheet1!L3</f>
        <v>16802</v>
      </c>
      <c r="K3">
        <f>Sheet1!M$22*Sheet1!M3</f>
        <v>14512.8</v>
      </c>
      <c r="L3">
        <f>Sheet1!N$22*Sheet1!N3</f>
        <v>23332.5</v>
      </c>
      <c r="M3">
        <f>C3+E3+G3+I3+K3</f>
        <v>108092.7</v>
      </c>
      <c r="N3">
        <f>D3+F3+H3+J3+L3</f>
        <v>144761.20000000001</v>
      </c>
      <c r="O3" s="6">
        <f>M3/M$22</f>
        <v>6.0281068392760142E-3</v>
      </c>
      <c r="P3" s="6">
        <f>N3/N$22</f>
        <v>7.5561959094896554E-3</v>
      </c>
      <c r="Q3" s="9">
        <f>P3-O3</f>
        <v>1.5280890702136412E-3</v>
      </c>
      <c r="R3">
        <f>Sheet1!O$22*Sheet1!O3</f>
        <v>73377</v>
      </c>
      <c r="S3">
        <f>Sheet1!P$22*Sheet1!P3</f>
        <v>106910.39999999999</v>
      </c>
      <c r="T3">
        <f>Sheet1!Q$22*Sheet1!Q3</f>
        <v>24907.8</v>
      </c>
      <c r="U3">
        <f>Sheet1!R$22*Sheet1!R3</f>
        <v>39489</v>
      </c>
      <c r="V3">
        <f>Sheet1!S$22*Sheet1!S3</f>
        <v>29617.8</v>
      </c>
      <c r="W3">
        <f>Sheet1!T$22*Sheet1!T3</f>
        <v>51714</v>
      </c>
      <c r="X3">
        <f>R3+T3+V3</f>
        <v>127902.6</v>
      </c>
      <c r="Y3">
        <f>S3+U3+W3</f>
        <v>198113.4</v>
      </c>
      <c r="Z3" s="6">
        <f>X3/X$22</f>
        <v>5.1229377120233276E-3</v>
      </c>
      <c r="AA3" s="6">
        <f>Y3/Y$22</f>
        <v>7.6387349913636842E-3</v>
      </c>
      <c r="AB3" s="8">
        <f>AA3-Z3</f>
        <v>2.5157972793403566E-3</v>
      </c>
      <c r="AC3">
        <f>Sheet1!U$22*Sheet1!U3</f>
        <v>3353.8</v>
      </c>
      <c r="AD3">
        <f>Sheet1!V$22*Sheet1!V3</f>
        <v>8744.5</v>
      </c>
      <c r="AE3">
        <f>Sheet1!W$22*Sheet1!W3</f>
        <v>12909.9</v>
      </c>
      <c r="AF3">
        <f>Sheet1!X$22*Sheet1!X3</f>
        <v>16853.600000000002</v>
      </c>
      <c r="AG3">
        <f>Sheet1!Y$22*Sheet1!Y3</f>
        <v>20429.2</v>
      </c>
      <c r="AH3">
        <f>Sheet1!Z$22*Sheet1!Z3</f>
        <v>37051</v>
      </c>
      <c r="AI3">
        <f>Sheet1!AA$22*Sheet1!AA3</f>
        <v>29746</v>
      </c>
      <c r="AJ3">
        <f>Sheet1!AB$22*Sheet1!AB3</f>
        <v>32657.4</v>
      </c>
      <c r="AK3">
        <f>AC3+AE3+AG3+AI3</f>
        <v>66438.899999999994</v>
      </c>
      <c r="AL3">
        <f>AD3+AF3+AH3+AJ3</f>
        <v>95306.5</v>
      </c>
      <c r="AM3" s="6">
        <f>AK3/AK$22</f>
        <v>4.8428110417774069E-3</v>
      </c>
      <c r="AN3" s="6">
        <f>AL3/AL$22</f>
        <v>6.7502402741036749E-3</v>
      </c>
      <c r="AO3" s="6">
        <f>AN3-AM3</f>
        <v>1.907429232326268E-3</v>
      </c>
    </row>
    <row r="4" spans="1:41" x14ac:dyDescent="0.2">
      <c r="A4" t="s">
        <v>1</v>
      </c>
      <c r="B4">
        <v>0.20000000000000018</v>
      </c>
      <c r="C4">
        <f>Sheet1!E$22*Sheet1!E4</f>
        <v>259734.6</v>
      </c>
      <c r="D4">
        <f>Sheet1!F$22*Sheet1!F4</f>
        <v>350956.80000000005</v>
      </c>
      <c r="E4">
        <f>Sheet1!G$22*Sheet1!G4</f>
        <v>196868.8</v>
      </c>
      <c r="F4">
        <f>Sheet1!H$22*Sheet1!H4</f>
        <v>285531.19999999995</v>
      </c>
      <c r="G4">
        <f>Sheet1!I$22*Sheet1!I4</f>
        <v>185140</v>
      </c>
      <c r="H4">
        <f>Sheet1!J$22*Sheet1!J4</f>
        <v>217413</v>
      </c>
      <c r="I4">
        <f>Sheet1!K$22*Sheet1!K4</f>
        <v>54739</v>
      </c>
      <c r="J4">
        <f>Sheet1!L$22*Sheet1!L4</f>
        <v>72248.599999999991</v>
      </c>
      <c r="K4">
        <f>Sheet1!M$22*Sheet1!M4</f>
        <v>232204.79999999999</v>
      </c>
      <c r="L4">
        <f>Sheet1!N$22*Sheet1!N4</f>
        <v>214658.99999999997</v>
      </c>
      <c r="M4">
        <f t="shared" ref="M4:M21" si="0">C4+E4+G4+I4+K4</f>
        <v>928687.2</v>
      </c>
      <c r="N4">
        <f t="shared" ref="N4:N21" si="1">D4+F4+H4+J4+L4</f>
        <v>1140808.5999999999</v>
      </c>
      <c r="O4" s="6">
        <f t="shared" ref="O4:O21" si="2">M4/$M$22</f>
        <v>5.1790968880119484E-2</v>
      </c>
      <c r="P4" s="6">
        <f t="shared" ref="P4:P21" si="3">N4/N$22</f>
        <v>5.9547539512180191E-2</v>
      </c>
      <c r="Q4" s="8">
        <f t="shared" ref="Q4:Q21" si="4">P4-O4</f>
        <v>7.7565706320607067E-3</v>
      </c>
      <c r="R4">
        <f>Sheet1!O$22*Sheet1!O4</f>
        <v>315521.09999999998</v>
      </c>
      <c r="S4">
        <f>Sheet1!P$22*Sheet1!P4</f>
        <v>409823.19999999995</v>
      </c>
      <c r="T4">
        <f>Sheet1!Q$22*Sheet1!Q4</f>
        <v>348709.2</v>
      </c>
      <c r="U4">
        <f>Sheet1!R$22*Sheet1!R4</f>
        <v>347503.2</v>
      </c>
      <c r="V4">
        <f>Sheet1!S$22*Sheet1!S4</f>
        <v>424521.8</v>
      </c>
      <c r="W4">
        <f>Sheet1!T$22*Sheet1!T4</f>
        <v>434397.60000000003</v>
      </c>
      <c r="X4">
        <f t="shared" ref="X4:X22" si="5">R4+T4+V4</f>
        <v>1088752.1000000001</v>
      </c>
      <c r="Y4">
        <f t="shared" ref="Y4:Y22" si="6">S4+U4+W4</f>
        <v>1191724</v>
      </c>
      <c r="Z4" s="6">
        <f t="shared" ref="Z4:Z21" si="7">X4/X$22</f>
        <v>4.3608254970067796E-2</v>
      </c>
      <c r="AA4" s="6">
        <f t="shared" ref="AA4:AA21" si="8">Y4/Y$22</f>
        <v>4.5949763210605114E-2</v>
      </c>
      <c r="AB4" s="6">
        <f t="shared" ref="AB4:AB21" si="9">AA4-Z4</f>
        <v>2.3415082405373183E-3</v>
      </c>
      <c r="AC4">
        <f>Sheet1!U$22*Sheet1!U4</f>
        <v>93906.4</v>
      </c>
      <c r="AD4">
        <f>Sheet1!V$22*Sheet1!V4</f>
        <v>92691.7</v>
      </c>
      <c r="AE4">
        <f>Sheet1!W$22*Sheet1!W4</f>
        <v>163525.4</v>
      </c>
      <c r="AF4">
        <f>Sheet1!X$22*Sheet1!X4</f>
        <v>147469</v>
      </c>
      <c r="AG4">
        <f>Sheet1!Y$22*Sheet1!Y4</f>
        <v>194077.4</v>
      </c>
      <c r="AH4">
        <f>Sheet1!Z$22*Sheet1!Z4</f>
        <v>206427</v>
      </c>
      <c r="AI4">
        <f>Sheet1!AA$22*Sheet1!AA4</f>
        <v>121958.59999999999</v>
      </c>
      <c r="AJ4">
        <f>Sheet1!AB$22*Sheet1!AB4</f>
        <v>166915.59999999998</v>
      </c>
      <c r="AK4">
        <f t="shared" ref="AK4:AK21" si="10">AC4+AE4+AG4+AI4</f>
        <v>573467.79999999993</v>
      </c>
      <c r="AL4">
        <f t="shared" ref="AL4:AL21" si="11">AD4+AF4+AH4+AJ4</f>
        <v>613503.30000000005</v>
      </c>
      <c r="AM4" s="6">
        <f t="shared" ref="AM4:AM21" si="12">AK4/AK$22</f>
        <v>4.1800755189261074E-2</v>
      </c>
      <c r="AN4" s="6">
        <f t="shared" ref="AN4:AN21" si="13">AL4/AL$22</f>
        <v>4.3452384506361151E-2</v>
      </c>
      <c r="AO4" s="9">
        <f t="shared" ref="AO4:AO21" si="14">AN4-AM4</f>
        <v>1.651629317100077E-3</v>
      </c>
    </row>
    <row r="5" spans="1:41" x14ac:dyDescent="0.2">
      <c r="A5" t="s">
        <v>2</v>
      </c>
      <c r="B5">
        <v>-2.8</v>
      </c>
      <c r="C5">
        <f>Sheet1!E$22*Sheet1!E5</f>
        <v>572378.1</v>
      </c>
      <c r="D5">
        <f>Sheet1!F$22*Sheet1!F5</f>
        <v>416761.19999999995</v>
      </c>
      <c r="E5">
        <f>Sheet1!G$22*Sheet1!G5</f>
        <v>307780.8</v>
      </c>
      <c r="F5">
        <f>Sheet1!H$22*Sheet1!H5</f>
        <v>214148.40000000002</v>
      </c>
      <c r="G5">
        <f>Sheet1!I$22*Sheet1!I5</f>
        <v>518391.99999999994</v>
      </c>
      <c r="H5">
        <f>Sheet1!J$22*Sheet1!J5</f>
        <v>383061</v>
      </c>
      <c r="I5">
        <f>Sheet1!K$22*Sheet1!K5</f>
        <v>170582</v>
      </c>
      <c r="J5">
        <f>Sheet1!L$22*Sheet1!L5</f>
        <v>136096.19999999998</v>
      </c>
      <c r="K5">
        <f>Sheet1!M$22*Sheet1!M5</f>
        <v>328956.79999999999</v>
      </c>
      <c r="L5">
        <f>Sheet1!N$22*Sheet1!N5</f>
        <v>223992</v>
      </c>
      <c r="M5">
        <f t="shared" si="0"/>
        <v>1898089.7</v>
      </c>
      <c r="N5">
        <f t="shared" si="1"/>
        <v>1374058.8</v>
      </c>
      <c r="O5" s="6">
        <f t="shared" si="2"/>
        <v>0.10585254602881931</v>
      </c>
      <c r="P5" s="6">
        <f t="shared" si="3"/>
        <v>7.1722654163949073E-2</v>
      </c>
      <c r="Q5" s="9">
        <f t="shared" si="4"/>
        <v>-3.412989186487024E-2</v>
      </c>
      <c r="R5">
        <f>Sheet1!O$22*Sheet1!O5</f>
        <v>638379.89999999991</v>
      </c>
      <c r="S5">
        <f>Sheet1!P$22*Sheet1!P5</f>
        <v>507824.4</v>
      </c>
      <c r="T5">
        <f>Sheet1!Q$22*Sheet1!Q5</f>
        <v>556274.20000000007</v>
      </c>
      <c r="U5">
        <f>Sheet1!R$22*Sheet1!R5</f>
        <v>347503.2</v>
      </c>
      <c r="V5">
        <f>Sheet1!S$22*Sheet1!S5</f>
        <v>681209.4</v>
      </c>
      <c r="W5">
        <f>Sheet1!T$22*Sheet1!T5</f>
        <v>455083.2</v>
      </c>
      <c r="X5">
        <f t="shared" si="5"/>
        <v>1875863.5</v>
      </c>
      <c r="Y5">
        <f t="shared" si="6"/>
        <v>1310410.8</v>
      </c>
      <c r="Z5" s="6">
        <f t="shared" si="7"/>
        <v>7.513476556972315E-2</v>
      </c>
      <c r="AA5" s="6">
        <f t="shared" si="8"/>
        <v>5.0526016064642167E-2</v>
      </c>
      <c r="AB5" s="8">
        <f t="shared" si="9"/>
        <v>-2.4608749505080983E-2</v>
      </c>
      <c r="AC5">
        <f>Sheet1!U$22*Sheet1!U5</f>
        <v>103967.8</v>
      </c>
      <c r="AD5">
        <f>Sheet1!V$22*Sheet1!V5</f>
        <v>69956</v>
      </c>
      <c r="AE5">
        <f>Sheet1!W$22*Sheet1!W5</f>
        <v>370083.8</v>
      </c>
      <c r="AF5">
        <f>Sheet1!X$22*Sheet1!X5</f>
        <v>231737</v>
      </c>
      <c r="AG5">
        <f>Sheet1!Y$22*Sheet1!Y5</f>
        <v>587339.5</v>
      </c>
      <c r="AH5">
        <f>Sheet1!Z$22*Sheet1!Z5</f>
        <v>396975</v>
      </c>
      <c r="AI5">
        <f>Sheet1!AA$22*Sheet1!AA5</f>
        <v>321256.80000000005</v>
      </c>
      <c r="AJ5">
        <f>Sheet1!AB$22*Sheet1!AB5</f>
        <v>261259.2</v>
      </c>
      <c r="AK5">
        <f t="shared" si="10"/>
        <v>1382647.9000000001</v>
      </c>
      <c r="AL5">
        <f t="shared" si="11"/>
        <v>959927.2</v>
      </c>
      <c r="AM5" s="6">
        <f t="shared" si="12"/>
        <v>0.10078286240456036</v>
      </c>
      <c r="AN5" s="6">
        <f t="shared" si="13"/>
        <v>6.798842938989022E-2</v>
      </c>
      <c r="AO5" s="6">
        <f t="shared" si="14"/>
        <v>-3.2794433014670138E-2</v>
      </c>
    </row>
    <row r="6" spans="1:41" x14ac:dyDescent="0.2">
      <c r="A6" t="s">
        <v>3</v>
      </c>
      <c r="B6">
        <v>0</v>
      </c>
      <c r="C6">
        <f>Sheet1!E$22*Sheet1!E6</f>
        <v>62528.700000000004</v>
      </c>
      <c r="D6">
        <f>Sheet1!F$22*Sheet1!F6</f>
        <v>76771.799999999988</v>
      </c>
      <c r="E6">
        <f>Sheet1!G$22*Sheet1!G6</f>
        <v>33273.599999999999</v>
      </c>
      <c r="F6">
        <f>Sheet1!H$22*Sheet1!H6</f>
        <v>37243.199999999997</v>
      </c>
      <c r="G6">
        <f>Sheet1!I$22*Sheet1!I6</f>
        <v>55542</v>
      </c>
      <c r="H6">
        <f>Sheet1!J$22*Sheet1!J6</f>
        <v>62118</v>
      </c>
      <c r="I6">
        <f>Sheet1!K$22*Sheet1!K6</f>
        <v>14003.000000000002</v>
      </c>
      <c r="J6">
        <f>Sheet1!L$22*Sheet1!L6</f>
        <v>21842.600000000002</v>
      </c>
      <c r="K6">
        <f>Sheet1!M$22*Sheet1!M6</f>
        <v>53213.600000000006</v>
      </c>
      <c r="L6">
        <f>Sheet1!N$22*Sheet1!N6</f>
        <v>51331.500000000007</v>
      </c>
      <c r="M6">
        <f t="shared" si="0"/>
        <v>218560.9</v>
      </c>
      <c r="N6">
        <f t="shared" si="1"/>
        <v>249307.1</v>
      </c>
      <c r="O6" s="6">
        <f t="shared" si="2"/>
        <v>1.2188690411917927E-2</v>
      </c>
      <c r="P6" s="6">
        <f t="shared" si="3"/>
        <v>1.3013247259809454E-2</v>
      </c>
      <c r="Q6" s="8">
        <f t="shared" si="4"/>
        <v>8.2455684789152668E-4</v>
      </c>
      <c r="R6">
        <f>Sheet1!O$22*Sheet1!O6</f>
        <v>80714.700000000012</v>
      </c>
      <c r="S6">
        <f>Sheet1!P$22*Sheet1!P6</f>
        <v>98001.200000000012</v>
      </c>
      <c r="T6">
        <f>Sheet1!Q$22*Sheet1!Q6</f>
        <v>91328.6</v>
      </c>
      <c r="U6">
        <f>Sheet1!R$22*Sheet1!R6</f>
        <v>94773.599999999991</v>
      </c>
      <c r="V6">
        <f>Sheet1!S$22*Sheet1!S6</f>
        <v>108598.6</v>
      </c>
      <c r="W6">
        <f>Sheet1!T$22*Sheet1!T6</f>
        <v>113770.8</v>
      </c>
      <c r="X6">
        <f t="shared" si="5"/>
        <v>280641.90000000002</v>
      </c>
      <c r="Y6">
        <f t="shared" si="6"/>
        <v>306545.59999999998</v>
      </c>
      <c r="Z6" s="6">
        <f t="shared" si="7"/>
        <v>1.1240670424869233E-2</v>
      </c>
      <c r="AA6" s="6">
        <f t="shared" si="8"/>
        <v>1.1819597266861178E-2</v>
      </c>
      <c r="AB6" s="6">
        <f t="shared" si="9"/>
        <v>5.7892684199194536E-4</v>
      </c>
      <c r="AC6">
        <f>Sheet1!U$22*Sheet1!U6</f>
        <v>16769</v>
      </c>
      <c r="AD6">
        <f>Sheet1!V$22*Sheet1!V6</f>
        <v>17489</v>
      </c>
      <c r="AE6">
        <f>Sheet1!W$22*Sheet1!W6</f>
        <v>51639.6</v>
      </c>
      <c r="AF6">
        <f>Sheet1!X$22*Sheet1!X6</f>
        <v>46347.4</v>
      </c>
      <c r="AG6">
        <f>Sheet1!Y$22*Sheet1!Y6</f>
        <v>61287.6</v>
      </c>
      <c r="AH6">
        <f>Sheet1!Z$22*Sheet1!Z6</f>
        <v>63516</v>
      </c>
      <c r="AI6">
        <f>Sheet1!AA$22*Sheet1!AA6</f>
        <v>35695.199999999997</v>
      </c>
      <c r="AJ6">
        <f>Sheet1!AB$22*Sheet1!AB6</f>
        <v>43543.199999999997</v>
      </c>
      <c r="AK6">
        <f t="shared" si="10"/>
        <v>165391.40000000002</v>
      </c>
      <c r="AL6">
        <f t="shared" si="11"/>
        <v>170895.59999999998</v>
      </c>
      <c r="AM6" s="6">
        <f t="shared" si="12"/>
        <v>1.2055577352048635E-2</v>
      </c>
      <c r="AN6" s="6">
        <f t="shared" si="13"/>
        <v>1.2103963127248527E-2</v>
      </c>
      <c r="AO6" s="6">
        <f t="shared" si="14"/>
        <v>4.8385775199891873E-5</v>
      </c>
    </row>
    <row r="7" spans="1:41" x14ac:dyDescent="0.2">
      <c r="A7" t="s">
        <v>4</v>
      </c>
      <c r="B7">
        <v>-9.9999999999999645E-2</v>
      </c>
      <c r="C7">
        <f>Sheet1!E$22*Sheet1!E7</f>
        <v>572378.1</v>
      </c>
      <c r="D7">
        <f>Sheet1!F$22*Sheet1!F7</f>
        <v>641592.89999999991</v>
      </c>
      <c r="E7">
        <f>Sheet1!G$22*Sheet1!G7</f>
        <v>379873.6</v>
      </c>
      <c r="F7">
        <f>Sheet1!H$22*Sheet1!H7</f>
        <v>375535.6</v>
      </c>
      <c r="G7">
        <f>Sheet1!I$22*Sheet1!I7</f>
        <v>495249.49999999994</v>
      </c>
      <c r="H7">
        <f>Sheet1!J$22*Sheet1!J7</f>
        <v>548709</v>
      </c>
      <c r="I7">
        <f>Sheet1!K$22*Sheet1!K7</f>
        <v>142576</v>
      </c>
      <c r="J7">
        <f>Sheet1!L$22*Sheet1!L7</f>
        <v>178101.19999999998</v>
      </c>
      <c r="K7">
        <f>Sheet1!M$22*Sheet1!M7</f>
        <v>382170.4</v>
      </c>
      <c r="L7">
        <f>Sheet1!N$22*Sheet1!N7</f>
        <v>349987.5</v>
      </c>
      <c r="M7">
        <f t="shared" si="0"/>
        <v>1972247.6</v>
      </c>
      <c r="N7">
        <f t="shared" si="1"/>
        <v>2093926.2</v>
      </c>
      <c r="O7" s="6">
        <f t="shared" si="2"/>
        <v>0.10998817909355309</v>
      </c>
      <c r="P7" s="6">
        <f t="shared" si="3"/>
        <v>0.10929804800743027</v>
      </c>
      <c r="Q7" s="9">
        <f t="shared" si="4"/>
        <v>-6.9013108612281382E-4</v>
      </c>
      <c r="R7">
        <f>Sheet1!O$22*Sheet1!O7</f>
        <v>1012602.6000000001</v>
      </c>
      <c r="S7">
        <f>Sheet1!P$22*Sheet1!P7</f>
        <v>1193832.8</v>
      </c>
      <c r="T7">
        <f>Sheet1!Q$22*Sheet1!Q7</f>
        <v>996312</v>
      </c>
      <c r="U7">
        <f>Sheet1!R$22*Sheet1!R7</f>
        <v>971429.4</v>
      </c>
      <c r="V7">
        <f>Sheet1!S$22*Sheet1!S7</f>
        <v>918151.8</v>
      </c>
      <c r="W7">
        <f>Sheet1!T$22*Sheet1!T7</f>
        <v>1003251.6</v>
      </c>
      <c r="X7">
        <f t="shared" si="5"/>
        <v>2927066.4000000004</v>
      </c>
      <c r="Y7">
        <f t="shared" si="6"/>
        <v>3168513.8000000003</v>
      </c>
      <c r="Z7" s="6">
        <f t="shared" si="7"/>
        <v>0.11723904632240752</v>
      </c>
      <c r="AA7" s="6">
        <f t="shared" si="8"/>
        <v>0.12216961212456461</v>
      </c>
      <c r="AB7" s="8">
        <f t="shared" si="9"/>
        <v>4.9305658021570886E-3</v>
      </c>
      <c r="AC7">
        <f>Sheet1!U$22*Sheet1!U7</f>
        <v>129121.3</v>
      </c>
      <c r="AD7">
        <f>Sheet1!V$22*Sheet1!V7</f>
        <v>141660.9</v>
      </c>
      <c r="AE7">
        <f>Sheet1!W$22*Sheet1!W7</f>
        <v>318444.2</v>
      </c>
      <c r="AF7">
        <f>Sheet1!X$22*Sheet1!X7</f>
        <v>311791.60000000003</v>
      </c>
      <c r="AG7">
        <f>Sheet1!Y$22*Sheet1!Y7</f>
        <v>495408.1</v>
      </c>
      <c r="AH7">
        <f>Sheet1!Z$22*Sheet1!Z7</f>
        <v>508128</v>
      </c>
      <c r="AI7">
        <f>Sheet1!AA$22*Sheet1!AA7</f>
        <v>324231.40000000002</v>
      </c>
      <c r="AJ7">
        <f>Sheet1!AB$22*Sheet1!AB7</f>
        <v>373745.80000000005</v>
      </c>
      <c r="AK7">
        <f t="shared" si="10"/>
        <v>1267205</v>
      </c>
      <c r="AL7">
        <f t="shared" si="11"/>
        <v>1335326.3</v>
      </c>
      <c r="AM7" s="6">
        <f t="shared" si="12"/>
        <v>9.2368091076094574E-2</v>
      </c>
      <c r="AN7" s="6">
        <f t="shared" si="13"/>
        <v>9.4576690669889732E-2</v>
      </c>
      <c r="AO7" s="6">
        <f t="shared" si="14"/>
        <v>2.2085995937951575E-3</v>
      </c>
    </row>
    <row r="8" spans="1:41" x14ac:dyDescent="0.2">
      <c r="A8" t="s">
        <v>5</v>
      </c>
      <c r="B8">
        <v>-1.1999999999999997</v>
      </c>
      <c r="C8">
        <f>Sheet1!E$22*Sheet1!E8</f>
        <v>139487.1</v>
      </c>
      <c r="D8">
        <f>Sheet1!F$22*Sheet1!F8</f>
        <v>126125.09999999999</v>
      </c>
      <c r="E8">
        <f>Sheet1!G$22*Sheet1!G8</f>
        <v>61001.600000000006</v>
      </c>
      <c r="F8">
        <f>Sheet1!H$22*Sheet1!H8</f>
        <v>52761.2</v>
      </c>
      <c r="G8">
        <f>Sheet1!I$22*Sheet1!I8</f>
        <v>203654.00000000003</v>
      </c>
      <c r="H8">
        <f>Sheet1!J$22*Sheet1!J8</f>
        <v>155295</v>
      </c>
      <c r="I8">
        <f>Sheet1!K$22*Sheet1!K8</f>
        <v>63650</v>
      </c>
      <c r="J8">
        <f>Sheet1!L$22*Sheet1!L8</f>
        <v>53766.400000000001</v>
      </c>
      <c r="K8">
        <f>Sheet1!M$22*Sheet1!M8</f>
        <v>174153.60000000001</v>
      </c>
      <c r="L8">
        <f>Sheet1!N$22*Sheet1!N8</f>
        <v>121329</v>
      </c>
      <c r="M8">
        <f t="shared" si="0"/>
        <v>641946.30000000005</v>
      </c>
      <c r="N8">
        <f t="shared" si="1"/>
        <v>509276.7</v>
      </c>
      <c r="O8" s="6">
        <f t="shared" si="2"/>
        <v>3.580002055159999E-2</v>
      </c>
      <c r="P8" s="6">
        <f t="shared" si="3"/>
        <v>2.6583052070156852E-2</v>
      </c>
      <c r="Q8" s="8">
        <f t="shared" si="4"/>
        <v>-9.2169684814431378E-3</v>
      </c>
      <c r="R8">
        <f>Sheet1!O$22*Sheet1!O8</f>
        <v>293508</v>
      </c>
      <c r="S8">
        <f>Sheet1!P$22*Sheet1!P8</f>
        <v>240548.40000000002</v>
      </c>
      <c r="T8">
        <f>Sheet1!Q$22*Sheet1!Q8</f>
        <v>282288.39999999997</v>
      </c>
      <c r="U8">
        <f>Sheet1!R$22*Sheet1!R8</f>
        <v>197445</v>
      </c>
      <c r="V8">
        <f>Sheet1!S$22*Sheet1!S8</f>
        <v>355413.60000000003</v>
      </c>
      <c r="W8">
        <f>Sheet1!T$22*Sheet1!T8</f>
        <v>248227.19999999998</v>
      </c>
      <c r="X8">
        <f t="shared" si="5"/>
        <v>931210</v>
      </c>
      <c r="Y8">
        <f t="shared" si="6"/>
        <v>686220.6</v>
      </c>
      <c r="Z8" s="6">
        <f t="shared" si="7"/>
        <v>3.7298153648270188E-2</v>
      </c>
      <c r="AA8" s="6">
        <f t="shared" si="8"/>
        <v>2.6458873094977839E-2</v>
      </c>
      <c r="AB8" s="6">
        <f t="shared" si="9"/>
        <v>-1.0839280553292349E-2</v>
      </c>
      <c r="AC8">
        <f>Sheet1!U$22*Sheet1!U8</f>
        <v>57014.6</v>
      </c>
      <c r="AD8">
        <f>Sheet1!V$22*Sheet1!V8</f>
        <v>43722.5</v>
      </c>
      <c r="AE8">
        <f>Sheet1!W$22*Sheet1!W8</f>
        <v>193648.5</v>
      </c>
      <c r="AF8">
        <f>Sheet1!X$22*Sheet1!X8</f>
        <v>126402</v>
      </c>
      <c r="AG8">
        <f>Sheet1!Y$22*Sheet1!Y8</f>
        <v>265579.60000000003</v>
      </c>
      <c r="AH8">
        <f>Sheet1!Z$22*Sheet1!Z8</f>
        <v>201134</v>
      </c>
      <c r="AI8">
        <f>Sheet1!AA$22*Sheet1!AA8</f>
        <v>148730</v>
      </c>
      <c r="AJ8">
        <f>Sheet1!AB$22*Sheet1!AB8</f>
        <v>127001</v>
      </c>
      <c r="AK8">
        <f t="shared" si="10"/>
        <v>664972.70000000007</v>
      </c>
      <c r="AL8">
        <f t="shared" si="11"/>
        <v>498259.5</v>
      </c>
      <c r="AM8" s="6">
        <f t="shared" si="12"/>
        <v>4.847065701028367E-2</v>
      </c>
      <c r="AN8" s="6">
        <f t="shared" si="13"/>
        <v>3.5290052030603994E-2</v>
      </c>
      <c r="AO8" s="9">
        <f t="shared" si="14"/>
        <v>-1.3180604979679676E-2</v>
      </c>
    </row>
    <row r="9" spans="1:41" x14ac:dyDescent="0.2">
      <c r="A9" t="s">
        <v>6</v>
      </c>
      <c r="B9">
        <v>-0.59999999999999964</v>
      </c>
      <c r="C9">
        <f>Sheet1!E$22*Sheet1!E9</f>
        <v>529089</v>
      </c>
      <c r="D9">
        <f>Sheet1!F$22*Sheet1!F9</f>
        <v>575788.5</v>
      </c>
      <c r="E9">
        <f>Sheet1!G$22*Sheet1!G9</f>
        <v>341054.4</v>
      </c>
      <c r="F9">
        <f>Sheet1!H$22*Sheet1!H9</f>
        <v>363121.19999999995</v>
      </c>
      <c r="G9">
        <f>Sheet1!I$22*Sheet1!I9</f>
        <v>490621</v>
      </c>
      <c r="H9">
        <f>Sheet1!J$22*Sheet1!J9</f>
        <v>517650</v>
      </c>
      <c r="I9">
        <f>Sheet1!K$22*Sheet1!K9</f>
        <v>141303</v>
      </c>
      <c r="J9">
        <f>Sheet1!L$22*Sheet1!L9</f>
        <v>181461.6</v>
      </c>
      <c r="K9">
        <f>Sheet1!M$22*Sheet1!M9</f>
        <v>474084.80000000005</v>
      </c>
      <c r="L9">
        <f>Sheet1!N$22*Sheet1!N9</f>
        <v>429317.99999999994</v>
      </c>
      <c r="M9">
        <f t="shared" si="0"/>
        <v>1976152.2</v>
      </c>
      <c r="N9">
        <f t="shared" si="1"/>
        <v>2067339.3</v>
      </c>
      <c r="O9" s="6">
        <f t="shared" si="2"/>
        <v>0.1102059305787564</v>
      </c>
      <c r="P9" s="6">
        <f t="shared" si="3"/>
        <v>0.10791027403881155</v>
      </c>
      <c r="Q9" s="8">
        <f t="shared" si="4"/>
        <v>-2.2956565399448459E-3</v>
      </c>
      <c r="R9">
        <f>Sheet1!O$22*Sheet1!O9</f>
        <v>836497.8</v>
      </c>
      <c r="S9">
        <f>Sheet1!P$22*Sheet1!P9</f>
        <v>988921.2</v>
      </c>
      <c r="T9">
        <f>Sheet1!Q$22*Sheet1!Q9</f>
        <v>904983.4</v>
      </c>
      <c r="U9">
        <f>Sheet1!R$22*Sheet1!R9</f>
        <v>773984.4</v>
      </c>
      <c r="V9">
        <f>Sheet1!S$22*Sheet1!S9</f>
        <v>987260</v>
      </c>
      <c r="W9">
        <f>Sheet1!T$22*Sheet1!T9</f>
        <v>972223.20000000007</v>
      </c>
      <c r="X9">
        <f t="shared" si="5"/>
        <v>2728741.2</v>
      </c>
      <c r="Y9">
        <f t="shared" si="6"/>
        <v>2735128.8000000003</v>
      </c>
      <c r="Z9" s="6">
        <f t="shared" si="7"/>
        <v>0.10929544199908203</v>
      </c>
      <c r="AA9" s="6">
        <f t="shared" si="8"/>
        <v>0.10545941905215178</v>
      </c>
      <c r="AB9" s="9">
        <f t="shared" si="9"/>
        <v>-3.8360229469302509E-3</v>
      </c>
      <c r="AC9">
        <f>Sheet1!U$22*Sheet1!U9</f>
        <v>142536.5</v>
      </c>
      <c r="AD9">
        <f>Sheet1!V$22*Sheet1!V9</f>
        <v>138163.1</v>
      </c>
      <c r="AE9">
        <f>Sheet1!W$22*Sheet1!W9</f>
        <v>456149.8</v>
      </c>
      <c r="AF9">
        <f>Sheet1!X$22*Sheet1!X9</f>
        <v>425553.39999999997</v>
      </c>
      <c r="AG9">
        <f>Sheet1!Y$22*Sheet1!Y9</f>
        <v>577124.9</v>
      </c>
      <c r="AH9">
        <f>Sheet1!Z$22*Sheet1!Z9</f>
        <v>566351</v>
      </c>
      <c r="AI9">
        <f>Sheet1!AA$22*Sheet1!AA9</f>
        <v>336129.80000000005</v>
      </c>
      <c r="AJ9">
        <f>Sheet1!AB$22*Sheet1!AB9</f>
        <v>391888.80000000005</v>
      </c>
      <c r="AK9">
        <f t="shared" si="10"/>
        <v>1511941.0000000002</v>
      </c>
      <c r="AL9">
        <f t="shared" si="11"/>
        <v>1521956.3</v>
      </c>
      <c r="AM9" s="6">
        <f t="shared" si="12"/>
        <v>0.11020719140918914</v>
      </c>
      <c r="AN9" s="6">
        <f t="shared" si="13"/>
        <v>0.10779506866463268</v>
      </c>
      <c r="AO9" s="6">
        <f t="shared" si="14"/>
        <v>-2.4121227445564608E-3</v>
      </c>
    </row>
    <row r="10" spans="1:41" x14ac:dyDescent="0.2">
      <c r="A10" t="s">
        <v>7</v>
      </c>
      <c r="B10">
        <v>0.70000000000000018</v>
      </c>
      <c r="C10">
        <f>Sheet1!E$22*Sheet1!E10</f>
        <v>254924.69999999998</v>
      </c>
      <c r="D10">
        <f>Sheet1!F$22*Sheet1!F10</f>
        <v>312570.90000000002</v>
      </c>
      <c r="E10">
        <f>Sheet1!G$22*Sheet1!G10</f>
        <v>194096</v>
      </c>
      <c r="F10">
        <f>Sheet1!H$22*Sheet1!H10</f>
        <v>217252</v>
      </c>
      <c r="G10">
        <f>Sheet1!I$22*Sheet1!I10</f>
        <v>231425</v>
      </c>
      <c r="H10">
        <f>Sheet1!J$22*Sheet1!J10</f>
        <v>289884</v>
      </c>
      <c r="I10">
        <f>Sheet1!K$22*Sheet1!K10</f>
        <v>62377.000000000007</v>
      </c>
      <c r="J10">
        <f>Sheet1!L$22*Sheet1!L10</f>
        <v>104172.40000000001</v>
      </c>
      <c r="K10">
        <f>Sheet1!M$22*Sheet1!M10</f>
        <v>285418.40000000002</v>
      </c>
      <c r="L10">
        <f>Sheet1!N$22*Sheet1!N10</f>
        <v>284656.5</v>
      </c>
      <c r="M10">
        <f t="shared" si="0"/>
        <v>1028241.1</v>
      </c>
      <c r="N10">
        <f t="shared" si="1"/>
        <v>1208535.8</v>
      </c>
      <c r="O10" s="6">
        <f t="shared" si="2"/>
        <v>5.7342884462453912E-2</v>
      </c>
      <c r="P10" s="6">
        <f t="shared" si="3"/>
        <v>6.3082740875537141E-2</v>
      </c>
      <c r="Q10" s="9">
        <f t="shared" si="4"/>
        <v>5.7398564130832289E-3</v>
      </c>
      <c r="R10">
        <f>Sheet1!O$22*Sheet1!O10</f>
        <v>396235.80000000005</v>
      </c>
      <c r="S10">
        <f>Sheet1!P$22*Sheet1!P10</f>
        <v>525642.80000000005</v>
      </c>
      <c r="T10">
        <f>Sheet1!Q$22*Sheet1!Q10</f>
        <v>431735.2</v>
      </c>
      <c r="U10">
        <f>Sheet1!R$22*Sheet1!R10</f>
        <v>418583.39999999997</v>
      </c>
      <c r="V10">
        <f>Sheet1!S$22*Sheet1!S10</f>
        <v>602228.6</v>
      </c>
      <c r="W10">
        <f>Sheet1!T$22*Sheet1!T10</f>
        <v>713653.20000000007</v>
      </c>
      <c r="X10">
        <f t="shared" si="5"/>
        <v>1430199.6</v>
      </c>
      <c r="Y10">
        <f t="shared" si="6"/>
        <v>1657879.4</v>
      </c>
      <c r="Z10" s="6">
        <f t="shared" si="7"/>
        <v>5.7284398179244821E-2</v>
      </c>
      <c r="AA10" s="6">
        <f t="shared" si="8"/>
        <v>6.3923497270962137E-2</v>
      </c>
      <c r="AB10" s="6">
        <f t="shared" si="9"/>
        <v>6.6390990917173168E-3</v>
      </c>
      <c r="AC10">
        <f>Sheet1!U$22*Sheet1!U10</f>
        <v>139182.70000000001</v>
      </c>
      <c r="AD10">
        <f>Sheet1!V$22*Sheet1!V10</f>
        <v>164396.6</v>
      </c>
      <c r="AE10">
        <f>Sheet1!W$22*Sheet1!W10</f>
        <v>296927.7</v>
      </c>
      <c r="AF10">
        <f>Sheet1!X$22*Sheet1!X10</f>
        <v>362352.39999999997</v>
      </c>
      <c r="AG10">
        <f>Sheet1!Y$22*Sheet1!Y10</f>
        <v>275794.2</v>
      </c>
      <c r="AH10">
        <f>Sheet1!Z$22*Sheet1!Z10</f>
        <v>349338</v>
      </c>
      <c r="AI10">
        <f>Sheet1!AA$22*Sheet1!AA10</f>
        <v>139806.20000000001</v>
      </c>
      <c r="AJ10">
        <f>Sheet1!AB$22*Sheet1!AB10</f>
        <v>192315.8</v>
      </c>
      <c r="AK10">
        <f t="shared" si="10"/>
        <v>851710.8</v>
      </c>
      <c r="AL10">
        <f t="shared" si="11"/>
        <v>1068402.8</v>
      </c>
      <c r="AM10" s="6">
        <f t="shared" si="12"/>
        <v>6.208222090734599E-2</v>
      </c>
      <c r="AN10" s="6">
        <f t="shared" si="13"/>
        <v>7.5671392922047637E-2</v>
      </c>
      <c r="AO10" s="8">
        <f t="shared" si="14"/>
        <v>1.3589172014701646E-2</v>
      </c>
    </row>
    <row r="11" spans="1:41" x14ac:dyDescent="0.2">
      <c r="A11" t="s">
        <v>8</v>
      </c>
      <c r="B11">
        <v>0.19999999999999929</v>
      </c>
      <c r="C11">
        <f>Sheet1!E$22*Sheet1!E11</f>
        <v>216445.5</v>
      </c>
      <c r="D11">
        <f>Sheet1!F$22*Sheet1!F11</f>
        <v>235799.09999999998</v>
      </c>
      <c r="E11">
        <f>Sheet1!G$22*Sheet1!G11</f>
        <v>97048</v>
      </c>
      <c r="F11">
        <f>Sheet1!H$22*Sheet1!H11</f>
        <v>111729.60000000001</v>
      </c>
      <c r="G11">
        <f>Sheet1!I$22*Sheet1!I11</f>
        <v>254567.5</v>
      </c>
      <c r="H11">
        <f>Sheet1!J$22*Sheet1!J11</f>
        <v>258825</v>
      </c>
      <c r="I11">
        <f>Sheet1!K$22*Sheet1!K11</f>
        <v>77653</v>
      </c>
      <c r="J11">
        <f>Sheet1!L$22*Sheet1!L11</f>
        <v>99131.8</v>
      </c>
      <c r="K11">
        <f>Sheet1!M$22*Sheet1!M11</f>
        <v>169316</v>
      </c>
      <c r="L11">
        <f>Sheet1!N$22*Sheet1!N11</f>
        <v>172660.5</v>
      </c>
      <c r="M11">
        <f t="shared" si="0"/>
        <v>815030</v>
      </c>
      <c r="N11">
        <f t="shared" si="1"/>
        <v>878146</v>
      </c>
      <c r="O11" s="6">
        <f t="shared" si="2"/>
        <v>4.5452541357696961E-2</v>
      </c>
      <c r="P11" s="6">
        <f t="shared" si="3"/>
        <v>4.583716640325379E-2</v>
      </c>
      <c r="Q11" s="9">
        <f t="shared" si="4"/>
        <v>3.8462504555682869E-4</v>
      </c>
      <c r="R11">
        <f>Sheet1!O$22*Sheet1!O11</f>
        <v>271494.90000000002</v>
      </c>
      <c r="S11">
        <f>Sheet1!P$22*Sheet1!P11</f>
        <v>347458.8</v>
      </c>
      <c r="T11">
        <f>Sheet1!Q$22*Sheet1!Q11</f>
        <v>240775.4</v>
      </c>
      <c r="U11">
        <f>Sheet1!R$22*Sheet1!R11</f>
        <v>229036.19999999998</v>
      </c>
      <c r="V11">
        <f>Sheet1!S$22*Sheet1!S11</f>
        <v>345541</v>
      </c>
      <c r="W11">
        <f>Sheet1!T$22*Sheet1!T11</f>
        <v>361998</v>
      </c>
      <c r="X11">
        <f t="shared" si="5"/>
        <v>857811.3</v>
      </c>
      <c r="Y11">
        <f t="shared" si="6"/>
        <v>938493</v>
      </c>
      <c r="Z11" s="6">
        <f t="shared" si="7"/>
        <v>3.435828402682789E-2</v>
      </c>
      <c r="AA11" s="6">
        <f t="shared" si="8"/>
        <v>3.6185837597304767E-2</v>
      </c>
      <c r="AB11" s="6">
        <f t="shared" si="9"/>
        <v>1.8275535704768767E-3</v>
      </c>
      <c r="AC11">
        <f>Sheet1!U$22*Sheet1!U11</f>
        <v>72106.7</v>
      </c>
      <c r="AD11">
        <f>Sheet1!V$22*Sheet1!V11</f>
        <v>71704.899999999994</v>
      </c>
      <c r="AE11">
        <f>Sheet1!W$22*Sheet1!W11</f>
        <v>219468.3</v>
      </c>
      <c r="AF11">
        <f>Sheet1!X$22*Sheet1!X11</f>
        <v>223310.19999999998</v>
      </c>
      <c r="AG11">
        <f>Sheet1!Y$22*Sheet1!Y11</f>
        <v>347296.39999999997</v>
      </c>
      <c r="AH11">
        <f>Sheet1!Z$22*Sheet1!Z11</f>
        <v>370510</v>
      </c>
      <c r="AI11">
        <f>Sheet1!AA$22*Sheet1!AA11</f>
        <v>196323.59999999998</v>
      </c>
      <c r="AJ11">
        <f>Sheet1!AB$22*Sheet1!AB11</f>
        <v>246744.8</v>
      </c>
      <c r="AK11">
        <f t="shared" si="10"/>
        <v>835194.99999999988</v>
      </c>
      <c r="AL11">
        <f t="shared" si="11"/>
        <v>912269.89999999991</v>
      </c>
      <c r="AM11" s="6">
        <f t="shared" si="12"/>
        <v>6.0878364452711907E-2</v>
      </c>
      <c r="AN11" s="6">
        <f t="shared" si="13"/>
        <v>6.4613022404899259E-2</v>
      </c>
      <c r="AO11" s="8">
        <f t="shared" si="14"/>
        <v>3.7346579521873521E-3</v>
      </c>
    </row>
    <row r="12" spans="1:41" x14ac:dyDescent="0.2">
      <c r="A12" t="s">
        <v>9</v>
      </c>
      <c r="B12">
        <v>-9.9999999999999867E-2</v>
      </c>
      <c r="C12">
        <f>Sheet1!E$22*Sheet1!E12</f>
        <v>38479.200000000004</v>
      </c>
      <c r="D12">
        <f>Sheet1!F$22*Sheet1!F12</f>
        <v>43869.600000000006</v>
      </c>
      <c r="E12">
        <f>Sheet1!G$22*Sheet1!G12</f>
        <v>24955.200000000001</v>
      </c>
      <c r="F12">
        <f>Sheet1!H$22*Sheet1!H12</f>
        <v>24828.800000000003</v>
      </c>
      <c r="G12">
        <f>Sheet1!I$22*Sheet1!I12</f>
        <v>37028</v>
      </c>
      <c r="H12">
        <f>Sheet1!J$22*Sheet1!J12</f>
        <v>41412</v>
      </c>
      <c r="I12">
        <f>Sheet1!K$22*Sheet1!K12</f>
        <v>12730</v>
      </c>
      <c r="J12">
        <f>Sheet1!L$22*Sheet1!L12</f>
        <v>15121.800000000001</v>
      </c>
      <c r="K12">
        <f>Sheet1!M$22*Sheet1!M12</f>
        <v>58051.199999999997</v>
      </c>
      <c r="L12">
        <f>Sheet1!N$22*Sheet1!N12</f>
        <v>51331.500000000007</v>
      </c>
      <c r="M12">
        <f t="shared" si="0"/>
        <v>171243.6</v>
      </c>
      <c r="N12">
        <f t="shared" si="1"/>
        <v>176563.7</v>
      </c>
      <c r="O12" s="6">
        <f t="shared" si="2"/>
        <v>9.5499022259805354E-3</v>
      </c>
      <c r="P12" s="6">
        <f t="shared" si="3"/>
        <v>9.216211993989816E-3</v>
      </c>
      <c r="Q12" s="8">
        <f t="shared" si="4"/>
        <v>-3.3369023199071937E-4</v>
      </c>
      <c r="R12">
        <f>Sheet1!O$22*Sheet1!O12</f>
        <v>80714.700000000012</v>
      </c>
      <c r="S12">
        <f>Sheet1!P$22*Sheet1!P12</f>
        <v>89092</v>
      </c>
      <c r="T12">
        <f>Sheet1!Q$22*Sheet1!Q12</f>
        <v>124539</v>
      </c>
      <c r="U12">
        <f>Sheet1!R$22*Sheet1!R12</f>
        <v>102671.40000000001</v>
      </c>
      <c r="V12">
        <f>Sheet1!S$22*Sheet1!S12</f>
        <v>148089</v>
      </c>
      <c r="W12">
        <f>Sheet1!T$22*Sheet1!T12</f>
        <v>155142</v>
      </c>
      <c r="X12">
        <f t="shared" si="5"/>
        <v>353342.7</v>
      </c>
      <c r="Y12">
        <f t="shared" si="6"/>
        <v>346905.4</v>
      </c>
      <c r="Z12" s="6">
        <f t="shared" si="7"/>
        <v>1.4152586758190569E-2</v>
      </c>
      <c r="AA12" s="6">
        <f t="shared" si="8"/>
        <v>1.3375765686081889E-2</v>
      </c>
      <c r="AB12" s="9">
        <f t="shared" si="9"/>
        <v>-7.7682107210868059E-4</v>
      </c>
      <c r="AC12">
        <f>Sheet1!U$22*Sheet1!U12</f>
        <v>25153.5</v>
      </c>
      <c r="AD12">
        <f>Sheet1!V$22*Sheet1!V12</f>
        <v>26233.5</v>
      </c>
      <c r="AE12">
        <f>Sheet1!W$22*Sheet1!W12</f>
        <v>51639.6</v>
      </c>
      <c r="AF12">
        <f>Sheet1!X$22*Sheet1!X12</f>
        <v>46347.4</v>
      </c>
      <c r="AG12">
        <f>Sheet1!Y$22*Sheet1!Y12</f>
        <v>51073</v>
      </c>
      <c r="AH12">
        <f>Sheet1!Z$22*Sheet1!Z12</f>
        <v>47637</v>
      </c>
      <c r="AI12">
        <f>Sheet1!AA$22*Sheet1!AA12</f>
        <v>26771.4</v>
      </c>
      <c r="AJ12">
        <f>Sheet1!AB$22*Sheet1!AB12</f>
        <v>32657.4</v>
      </c>
      <c r="AK12">
        <f t="shared" si="10"/>
        <v>154637.5</v>
      </c>
      <c r="AL12">
        <f t="shared" si="11"/>
        <v>152875.29999999999</v>
      </c>
      <c r="AM12" s="6">
        <f t="shared" si="12"/>
        <v>1.1271712693510185E-2</v>
      </c>
      <c r="AN12" s="6">
        <f t="shared" si="13"/>
        <v>1.0827645616780401E-2</v>
      </c>
      <c r="AO12" s="6">
        <f t="shared" si="14"/>
        <v>-4.4406707672978336E-4</v>
      </c>
    </row>
    <row r="13" spans="1:41" x14ac:dyDescent="0.2">
      <c r="A13" t="s">
        <v>10</v>
      </c>
      <c r="B13">
        <v>-0.19999999999999973</v>
      </c>
      <c r="C13">
        <f>Sheet1!E$22*Sheet1!E13</f>
        <v>86578.2</v>
      </c>
      <c r="D13">
        <f>Sheet1!F$22*Sheet1!F13</f>
        <v>98706.6</v>
      </c>
      <c r="E13">
        <f>Sheet1!G$22*Sheet1!G13</f>
        <v>44364.800000000003</v>
      </c>
      <c r="F13">
        <f>Sheet1!H$22*Sheet1!H13</f>
        <v>46554</v>
      </c>
      <c r="G13">
        <f>Sheet1!I$22*Sheet1!I13</f>
        <v>120341</v>
      </c>
      <c r="H13">
        <f>Sheet1!J$22*Sheet1!J13</f>
        <v>119059.49999999999</v>
      </c>
      <c r="I13">
        <f>Sheet1!K$22*Sheet1!K13</f>
        <v>22914</v>
      </c>
      <c r="J13">
        <f>Sheet1!L$22*Sheet1!L13</f>
        <v>33604</v>
      </c>
      <c r="K13">
        <f>Sheet1!M$22*Sheet1!M13</f>
        <v>159640.79999999999</v>
      </c>
      <c r="L13">
        <f>Sheet1!N$22*Sheet1!N13</f>
        <v>139995</v>
      </c>
      <c r="M13">
        <f t="shared" si="0"/>
        <v>433838.8</v>
      </c>
      <c r="N13">
        <f t="shared" si="1"/>
        <v>437919.1</v>
      </c>
      <c r="O13" s="6">
        <f t="shared" si="2"/>
        <v>2.4194294688015924E-2</v>
      </c>
      <c r="P13" s="6">
        <f t="shared" si="3"/>
        <v>2.2858352321667622E-2</v>
      </c>
      <c r="Q13" s="8">
        <f t="shared" si="4"/>
        <v>-1.3359423663483021E-3</v>
      </c>
      <c r="R13">
        <f>Sheet1!O$22*Sheet1!O13</f>
        <v>234806.40000000002</v>
      </c>
      <c r="S13">
        <f>Sheet1!P$22*Sheet1!P13</f>
        <v>249457.59999999998</v>
      </c>
      <c r="T13">
        <f>Sheet1!Q$22*Sheet1!Q13</f>
        <v>298893.60000000003</v>
      </c>
      <c r="U13">
        <f>Sheet1!R$22*Sheet1!R13</f>
        <v>268525.2</v>
      </c>
      <c r="V13">
        <f>Sheet1!S$22*Sheet1!S13</f>
        <v>365286.2</v>
      </c>
      <c r="W13">
        <f>Sheet1!T$22*Sheet1!T13</f>
        <v>341312.39999999997</v>
      </c>
      <c r="X13">
        <f t="shared" si="5"/>
        <v>898986.2</v>
      </c>
      <c r="Y13">
        <f t="shared" si="6"/>
        <v>859295.2</v>
      </c>
      <c r="Z13" s="6">
        <f t="shared" si="7"/>
        <v>3.6007479961850233E-2</v>
      </c>
      <c r="AA13" s="6">
        <f t="shared" si="8"/>
        <v>3.3132177390074853E-2</v>
      </c>
      <c r="AB13" s="9">
        <f t="shared" si="9"/>
        <v>-2.8753025717753802E-3</v>
      </c>
      <c r="AC13">
        <f>Sheet1!U$22*Sheet1!U13</f>
        <v>53660.800000000003</v>
      </c>
      <c r="AD13">
        <f>Sheet1!V$22*Sheet1!V13</f>
        <v>48969.2</v>
      </c>
      <c r="AE13">
        <f>Sheet1!W$22*Sheet1!W13</f>
        <v>124795.7</v>
      </c>
      <c r="AF13">
        <f>Sheet1!X$22*Sheet1!X13</f>
        <v>101121.59999999999</v>
      </c>
      <c r="AG13">
        <f>Sheet1!Y$22*Sheet1!Y13</f>
        <v>122575.2</v>
      </c>
      <c r="AH13">
        <f>Sheet1!Z$22*Sheet1!Z13</f>
        <v>116446.00000000001</v>
      </c>
      <c r="AI13">
        <f>Sheet1!AA$22*Sheet1!AA13</f>
        <v>53542.8</v>
      </c>
      <c r="AJ13">
        <f>Sheet1!AB$22*Sheet1!AB13</f>
        <v>68943.399999999994</v>
      </c>
      <c r="AK13">
        <f t="shared" si="10"/>
        <v>354574.5</v>
      </c>
      <c r="AL13">
        <f t="shared" si="11"/>
        <v>335480.19999999995</v>
      </c>
      <c r="AM13" s="6">
        <f t="shared" si="12"/>
        <v>2.584536022921366E-2</v>
      </c>
      <c r="AN13" s="6">
        <f t="shared" si="13"/>
        <v>2.3760939256025092E-2</v>
      </c>
      <c r="AO13" s="6">
        <f t="shared" si="14"/>
        <v>-2.0844209731885679E-3</v>
      </c>
    </row>
    <row r="14" spans="1:41" x14ac:dyDescent="0.2">
      <c r="A14" t="s">
        <v>11</v>
      </c>
      <c r="B14">
        <v>0</v>
      </c>
      <c r="C14">
        <f>Sheet1!E$22*Sheet1!E14</f>
        <v>81768.3</v>
      </c>
      <c r="D14">
        <f>Sheet1!F$22*Sheet1!F14</f>
        <v>93222.9</v>
      </c>
      <c r="E14">
        <f>Sheet1!G$22*Sheet1!G14</f>
        <v>58228.800000000003</v>
      </c>
      <c r="F14">
        <f>Sheet1!H$22*Sheet1!H14</f>
        <v>58968.399999999994</v>
      </c>
      <c r="G14">
        <f>Sheet1!I$22*Sheet1!I14</f>
        <v>69427.5</v>
      </c>
      <c r="H14">
        <f>Sheet1!J$22*Sheet1!J14</f>
        <v>77647.5</v>
      </c>
      <c r="I14">
        <f>Sheet1!K$22*Sheet1!K14</f>
        <v>21641</v>
      </c>
      <c r="J14">
        <f>Sheet1!L$22*Sheet1!L14</f>
        <v>23522.799999999999</v>
      </c>
      <c r="K14">
        <f>Sheet1!M$22*Sheet1!M14</f>
        <v>101589.6</v>
      </c>
      <c r="L14">
        <f>Sheet1!N$22*Sheet1!N14</f>
        <v>111996</v>
      </c>
      <c r="M14">
        <f t="shared" si="0"/>
        <v>332655.2</v>
      </c>
      <c r="N14">
        <f t="shared" si="1"/>
        <v>365357.6</v>
      </c>
      <c r="O14" s="6">
        <f t="shared" si="2"/>
        <v>1.8551494099423277E-2</v>
      </c>
      <c r="P14" s="6">
        <f t="shared" si="3"/>
        <v>1.9070811810215426E-2</v>
      </c>
      <c r="Q14" s="6">
        <f t="shared" si="4"/>
        <v>5.1931771079214914E-4</v>
      </c>
      <c r="R14">
        <f>Sheet1!O$22*Sheet1!O14</f>
        <v>110065.5</v>
      </c>
      <c r="S14">
        <f>Sheet1!P$22*Sheet1!P14</f>
        <v>142547.20000000001</v>
      </c>
      <c r="T14">
        <f>Sheet1!Q$22*Sheet1!Q14</f>
        <v>149446.80000000002</v>
      </c>
      <c r="U14">
        <f>Sheet1!R$22*Sheet1!R14</f>
        <v>134262.6</v>
      </c>
      <c r="V14">
        <f>Sheet1!S$22*Sheet1!S14</f>
        <v>187579.4</v>
      </c>
      <c r="W14">
        <f>Sheet1!T$22*Sheet1!T14</f>
        <v>206856</v>
      </c>
      <c r="X14">
        <f t="shared" si="5"/>
        <v>447091.7</v>
      </c>
      <c r="Y14">
        <f t="shared" si="6"/>
        <v>483665.80000000005</v>
      </c>
      <c r="Z14" s="6">
        <f t="shared" si="7"/>
        <v>1.7907555676449267E-2</v>
      </c>
      <c r="AA14" s="6">
        <f t="shared" si="8"/>
        <v>1.8648889325941154E-2</v>
      </c>
      <c r="AB14" s="8">
        <f t="shared" si="9"/>
        <v>7.4133364949188763E-4</v>
      </c>
      <c r="AC14">
        <f>Sheet1!U$22*Sheet1!U14</f>
        <v>28507.3</v>
      </c>
      <c r="AD14">
        <f>Sheet1!V$22*Sheet1!V14</f>
        <v>33229.1</v>
      </c>
      <c r="AE14">
        <f>Sheet1!W$22*Sheet1!W14</f>
        <v>64549.5</v>
      </c>
      <c r="AF14">
        <f>Sheet1!X$22*Sheet1!X14</f>
        <v>67414.400000000009</v>
      </c>
      <c r="AG14">
        <f>Sheet1!Y$22*Sheet1!Y14</f>
        <v>81716.800000000003</v>
      </c>
      <c r="AH14">
        <f>Sheet1!Z$22*Sheet1!Z14</f>
        <v>74102</v>
      </c>
      <c r="AI14">
        <f>Sheet1!AA$22*Sheet1!AA14</f>
        <v>53542.8</v>
      </c>
      <c r="AJ14">
        <f>Sheet1!AB$22*Sheet1!AB14</f>
        <v>58057.600000000006</v>
      </c>
      <c r="AK14">
        <f t="shared" si="10"/>
        <v>228316.40000000002</v>
      </c>
      <c r="AL14">
        <f t="shared" si="11"/>
        <v>232803.1</v>
      </c>
      <c r="AM14" s="6">
        <f t="shared" si="12"/>
        <v>1.6642256011747146E-2</v>
      </c>
      <c r="AN14" s="6">
        <f t="shared" si="13"/>
        <v>1.6488664063376426E-2</v>
      </c>
      <c r="AO14" s="9">
        <f t="shared" si="14"/>
        <v>-1.5359194837072029E-4</v>
      </c>
    </row>
    <row r="15" spans="1:41" x14ac:dyDescent="0.2">
      <c r="A15" t="s">
        <v>12</v>
      </c>
      <c r="B15">
        <v>-1.1000000000000005</v>
      </c>
      <c r="C15">
        <f>Sheet1!E$22*Sheet1!E15</f>
        <v>211635.6</v>
      </c>
      <c r="D15">
        <f>Sheet1!F$22*Sheet1!F15</f>
        <v>219348</v>
      </c>
      <c r="E15">
        <f>Sheet1!G$22*Sheet1!G15</f>
        <v>108139.2</v>
      </c>
      <c r="F15">
        <f>Sheet1!H$22*Sheet1!H15</f>
        <v>111729.60000000001</v>
      </c>
      <c r="G15">
        <f>Sheet1!I$22*Sheet1!I15</f>
        <v>296224</v>
      </c>
      <c r="H15">
        <f>Sheet1!J$22*Sheet1!J15</f>
        <v>310590</v>
      </c>
      <c r="I15">
        <f>Sheet1!K$22*Sheet1!K15</f>
        <v>58557.999999999993</v>
      </c>
      <c r="J15">
        <f>Sheet1!L$22*Sheet1!L15</f>
        <v>85690.2</v>
      </c>
      <c r="K15">
        <f>Sheet1!M$22*Sheet1!M15</f>
        <v>532136</v>
      </c>
      <c r="L15">
        <f>Sheet1!N$22*Sheet1!N15</f>
        <v>452650.49999999994</v>
      </c>
      <c r="M15">
        <f t="shared" si="0"/>
        <v>1206692.8</v>
      </c>
      <c r="N15">
        <f t="shared" si="1"/>
        <v>1180008.2999999998</v>
      </c>
      <c r="O15" s="6">
        <f t="shared" si="2"/>
        <v>6.7294767552157769E-2</v>
      </c>
      <c r="P15" s="6">
        <f t="shared" si="3"/>
        <v>6.1593672127778991E-2</v>
      </c>
      <c r="Q15" s="8">
        <f t="shared" si="4"/>
        <v>-5.7010954243787784E-3</v>
      </c>
      <c r="R15">
        <f>Sheet1!O$22*Sheet1!O15</f>
        <v>425586.6</v>
      </c>
      <c r="S15">
        <f>Sheet1!P$22*Sheet1!P15</f>
        <v>463278.4</v>
      </c>
      <c r="T15">
        <f>Sheet1!Q$22*Sheet1!Q15</f>
        <v>714023.6</v>
      </c>
      <c r="U15">
        <f>Sheet1!R$22*Sheet1!R15</f>
        <v>600232.79999999993</v>
      </c>
      <c r="V15">
        <f>Sheet1!S$22*Sheet1!S15</f>
        <v>1016877.8</v>
      </c>
      <c r="W15">
        <f>Sheet1!T$22*Sheet1!T15</f>
        <v>930852</v>
      </c>
      <c r="X15">
        <f t="shared" si="5"/>
        <v>2156488</v>
      </c>
      <c r="Y15">
        <f t="shared" si="6"/>
        <v>1994363.2</v>
      </c>
      <c r="Z15" s="6">
        <f t="shared" si="7"/>
        <v>8.6374739064927236E-2</v>
      </c>
      <c r="AA15" s="6">
        <f t="shared" si="8"/>
        <v>7.6897433294911152E-2</v>
      </c>
      <c r="AB15" s="9">
        <f t="shared" si="9"/>
        <v>-9.477305770016084E-3</v>
      </c>
      <c r="AC15">
        <f>Sheet1!U$22*Sheet1!U15</f>
        <v>194520.4</v>
      </c>
      <c r="AD15">
        <f>Sheet1!V$22*Sheet1!V15</f>
        <v>173141.1</v>
      </c>
      <c r="AE15">
        <f>Sheet1!W$22*Sheet1!W15</f>
        <v>374387.1</v>
      </c>
      <c r="AF15">
        <f>Sheet1!X$22*Sheet1!X15</f>
        <v>307578.2</v>
      </c>
      <c r="AG15">
        <f>Sheet1!Y$22*Sheet1!Y15</f>
        <v>296223.39999999997</v>
      </c>
      <c r="AH15">
        <f>Sheet1!Z$22*Sheet1!Z15</f>
        <v>264650</v>
      </c>
      <c r="AI15">
        <f>Sheet1!AA$22*Sheet1!AA15</f>
        <v>160628.40000000002</v>
      </c>
      <c r="AJ15">
        <f>Sheet1!AB$22*Sheet1!AB15</f>
        <v>177801.40000000002</v>
      </c>
      <c r="AK15">
        <f t="shared" si="10"/>
        <v>1025759.2999999999</v>
      </c>
      <c r="AL15">
        <f t="shared" si="11"/>
        <v>923170.70000000007</v>
      </c>
      <c r="AM15" s="6">
        <f t="shared" si="12"/>
        <v>7.4768824653115323E-2</v>
      </c>
      <c r="AN15" s="6">
        <f t="shared" si="13"/>
        <v>6.5385089569048094E-2</v>
      </c>
      <c r="AO15" s="6">
        <f t="shared" si="14"/>
        <v>-9.3837350840672296E-3</v>
      </c>
    </row>
    <row r="16" spans="1:41" x14ac:dyDescent="0.2">
      <c r="A16" t="s">
        <v>13</v>
      </c>
      <c r="B16">
        <v>9.9999999999999645E-2</v>
      </c>
      <c r="C16">
        <f>Sheet1!E$22*Sheet1!E16</f>
        <v>153916.80000000002</v>
      </c>
      <c r="D16">
        <f>Sheet1!F$22*Sheet1!F16</f>
        <v>169994.7</v>
      </c>
      <c r="E16">
        <f>Sheet1!G$22*Sheet1!G16</f>
        <v>91502.399999999994</v>
      </c>
      <c r="F16">
        <f>Sheet1!H$22*Sheet1!H16</f>
        <v>105522.4</v>
      </c>
      <c r="G16">
        <f>Sheet1!I$22*Sheet1!I16</f>
        <v>148112</v>
      </c>
      <c r="H16">
        <f>Sheet1!J$22*Sheet1!J16</f>
        <v>160471.5</v>
      </c>
      <c r="I16">
        <f>Sheet1!K$22*Sheet1!K16</f>
        <v>45828</v>
      </c>
      <c r="J16">
        <f>Sheet1!L$22*Sheet1!L16</f>
        <v>63847.6</v>
      </c>
      <c r="K16">
        <f>Sheet1!M$22*Sheet1!M16</f>
        <v>125777.60000000001</v>
      </c>
      <c r="L16">
        <f>Sheet1!N$22*Sheet1!N16</f>
        <v>116662.5</v>
      </c>
      <c r="M16">
        <f t="shared" si="0"/>
        <v>565136.80000000005</v>
      </c>
      <c r="N16">
        <f t="shared" si="1"/>
        <v>616498.69999999995</v>
      </c>
      <c r="O16" s="6">
        <f t="shared" si="2"/>
        <v>3.1516513226208256E-2</v>
      </c>
      <c r="P16" s="6">
        <f t="shared" si="3"/>
        <v>3.2179789578600411E-2</v>
      </c>
      <c r="Q16" s="9">
        <f t="shared" si="4"/>
        <v>6.6327635239215449E-4</v>
      </c>
      <c r="R16">
        <f>Sheet1!O$22*Sheet1!O16</f>
        <v>264157.2</v>
      </c>
      <c r="S16">
        <f>Sheet1!P$22*Sheet1!P16</f>
        <v>320731.2</v>
      </c>
      <c r="T16">
        <f>Sheet1!Q$22*Sheet1!Q16</f>
        <v>273985.8</v>
      </c>
      <c r="U16">
        <f>Sheet1!R$22*Sheet1!R16</f>
        <v>252729.60000000001</v>
      </c>
      <c r="V16">
        <f>Sheet1!S$22*Sheet1!S16</f>
        <v>345541</v>
      </c>
      <c r="W16">
        <f>Sheet1!T$22*Sheet1!T16</f>
        <v>382683.60000000003</v>
      </c>
      <c r="X16">
        <f t="shared" si="5"/>
        <v>883684</v>
      </c>
      <c r="Y16">
        <f t="shared" si="6"/>
        <v>956144.40000000014</v>
      </c>
      <c r="Z16" s="6">
        <f t="shared" si="7"/>
        <v>3.5394574380126928E-2</v>
      </c>
      <c r="AA16" s="6">
        <f t="shared" si="8"/>
        <v>3.6866429454425781E-2</v>
      </c>
      <c r="AB16" s="6">
        <f t="shared" si="9"/>
        <v>1.4718550742988529E-3</v>
      </c>
      <c r="AC16">
        <f>Sheet1!U$22*Sheet1!U16</f>
        <v>67076</v>
      </c>
      <c r="AD16">
        <f>Sheet1!V$22*Sheet1!V16</f>
        <v>69956</v>
      </c>
      <c r="AE16">
        <f>Sheet1!W$22*Sheet1!W16</f>
        <v>146312.19999999998</v>
      </c>
      <c r="AF16">
        <f>Sheet1!X$22*Sheet1!X16</f>
        <v>155895.80000000002</v>
      </c>
      <c r="AG16">
        <f>Sheet1!Y$22*Sheet1!Y16</f>
        <v>163433.60000000001</v>
      </c>
      <c r="AH16">
        <f>Sheet1!Z$22*Sheet1!Z16</f>
        <v>185255</v>
      </c>
      <c r="AI16">
        <f>Sheet1!AA$22*Sheet1!AA16</f>
        <v>89238</v>
      </c>
      <c r="AJ16">
        <f>Sheet1!AB$22*Sheet1!AB16</f>
        <v>112486.6</v>
      </c>
      <c r="AK16">
        <f t="shared" si="10"/>
        <v>466059.8</v>
      </c>
      <c r="AL16">
        <f t="shared" si="11"/>
        <v>523593.4</v>
      </c>
      <c r="AM16" s="6">
        <f t="shared" si="12"/>
        <v>3.3971657350867789E-2</v>
      </c>
      <c r="AN16" s="6">
        <f t="shared" si="13"/>
        <v>3.7084367340473892E-2</v>
      </c>
      <c r="AO16" s="8">
        <f t="shared" si="14"/>
        <v>3.1127099896061036E-3</v>
      </c>
    </row>
    <row r="17" spans="1:41" x14ac:dyDescent="0.2">
      <c r="A17" t="s">
        <v>14</v>
      </c>
      <c r="B17">
        <v>0</v>
      </c>
      <c r="C17">
        <f>Sheet1!E$22*Sheet1!E17</f>
        <v>452130.60000000003</v>
      </c>
      <c r="D17">
        <f>Sheet1!F$22*Sheet1!F17</f>
        <v>509984.10000000003</v>
      </c>
      <c r="E17">
        <f>Sheet1!G$22*Sheet1!G17</f>
        <v>138640</v>
      </c>
      <c r="F17">
        <f>Sheet1!H$22*Sheet1!H17</f>
        <v>155180</v>
      </c>
      <c r="G17">
        <f>Sheet1!I$22*Sheet1!I17</f>
        <v>268453</v>
      </c>
      <c r="H17">
        <f>Sheet1!J$22*Sheet1!J17</f>
        <v>310590</v>
      </c>
      <c r="I17">
        <f>Sheet1!K$22*Sheet1!K17</f>
        <v>77653</v>
      </c>
      <c r="J17">
        <f>Sheet1!L$22*Sheet1!L17</f>
        <v>112573.40000000001</v>
      </c>
      <c r="K17">
        <f>Sheet1!M$22*Sheet1!M17</f>
        <v>295093.59999999998</v>
      </c>
      <c r="L17">
        <f>Sheet1!N$22*Sheet1!N17</f>
        <v>289323</v>
      </c>
      <c r="M17">
        <f t="shared" si="0"/>
        <v>1231970.2000000002</v>
      </c>
      <c r="N17">
        <f t="shared" si="1"/>
        <v>1377650.5</v>
      </c>
      <c r="O17" s="6">
        <f t="shared" si="2"/>
        <v>6.8704435992479052E-2</v>
      </c>
      <c r="P17" s="6">
        <f t="shared" si="3"/>
        <v>7.1910132499636487E-2</v>
      </c>
      <c r="Q17" s="8">
        <f t="shared" si="4"/>
        <v>3.205696507157435E-3</v>
      </c>
      <c r="R17">
        <f>Sheet1!O$22*Sheet1!O17</f>
        <v>447599.69999999995</v>
      </c>
      <c r="S17">
        <f>Sheet1!P$22*Sheet1!P17</f>
        <v>516733.6</v>
      </c>
      <c r="T17">
        <f>Sheet1!Q$22*Sheet1!Q17</f>
        <v>539669</v>
      </c>
      <c r="U17">
        <f>Sheet1!R$22*Sheet1!R17</f>
        <v>521254.8</v>
      </c>
      <c r="V17">
        <f>Sheet1!S$22*Sheet1!S17</f>
        <v>602228.6</v>
      </c>
      <c r="W17">
        <f>Sheet1!T$22*Sheet1!T17</f>
        <v>641253.6</v>
      </c>
      <c r="X17">
        <f t="shared" si="5"/>
        <v>1589497.2999999998</v>
      </c>
      <c r="Y17">
        <f t="shared" si="6"/>
        <v>1679242</v>
      </c>
      <c r="Z17" s="6">
        <f t="shared" si="7"/>
        <v>6.3664817301049823E-2</v>
      </c>
      <c r="AA17" s="6">
        <f t="shared" si="8"/>
        <v>6.4747183301924735E-2</v>
      </c>
      <c r="AB17" s="6">
        <f t="shared" si="9"/>
        <v>1.0823660008749125E-3</v>
      </c>
      <c r="AC17">
        <f>Sheet1!U$22*Sheet1!U17</f>
        <v>120736.8</v>
      </c>
      <c r="AD17">
        <f>Sheet1!V$22*Sheet1!V17</f>
        <v>117176.3</v>
      </c>
      <c r="AE17">
        <f>Sheet1!W$22*Sheet1!W17</f>
        <v>279714.5</v>
      </c>
      <c r="AF17">
        <f>Sheet1!X$22*Sheet1!X17</f>
        <v>257017.4</v>
      </c>
      <c r="AG17">
        <f>Sheet1!Y$22*Sheet1!Y17</f>
        <v>311545.3</v>
      </c>
      <c r="AH17">
        <f>Sheet1!Z$22*Sheet1!Z17</f>
        <v>312287</v>
      </c>
      <c r="AI17">
        <f>Sheet1!AA$22*Sheet1!AA17</f>
        <v>175501.40000000002</v>
      </c>
      <c r="AJ17">
        <f>Sheet1!AB$22*Sheet1!AB17</f>
        <v>217716</v>
      </c>
      <c r="AK17">
        <f t="shared" si="10"/>
        <v>887498</v>
      </c>
      <c r="AL17">
        <f t="shared" si="11"/>
        <v>904196.7</v>
      </c>
      <c r="AM17" s="6">
        <f t="shared" si="12"/>
        <v>6.4690792802941738E-2</v>
      </c>
      <c r="AN17" s="6">
        <f t="shared" si="13"/>
        <v>6.4041224680915124E-2</v>
      </c>
      <c r="AO17" s="9">
        <f t="shared" si="14"/>
        <v>-6.4956812202661418E-4</v>
      </c>
    </row>
    <row r="18" spans="1:41" x14ac:dyDescent="0.2">
      <c r="A18" t="s">
        <v>15</v>
      </c>
      <c r="B18">
        <v>0.70000000000000107</v>
      </c>
      <c r="C18">
        <f>Sheet1!E$22*Sheet1!E18</f>
        <v>327073.2</v>
      </c>
      <c r="D18">
        <f>Sheet1!F$22*Sheet1!F18</f>
        <v>422244.9</v>
      </c>
      <c r="E18">
        <f>Sheet1!G$22*Sheet1!G18</f>
        <v>210732.79999999999</v>
      </c>
      <c r="F18">
        <f>Sheet1!H$22*Sheet1!H18</f>
        <v>263806</v>
      </c>
      <c r="G18">
        <f>Sheet1!I$22*Sheet1!I18</f>
        <v>361023</v>
      </c>
      <c r="H18">
        <f>Sheet1!J$22*Sheet1!J18</f>
        <v>460708.5</v>
      </c>
      <c r="I18">
        <f>Sheet1!K$22*Sheet1!K18</f>
        <v>72561</v>
      </c>
      <c r="J18">
        <f>Sheet1!L$22*Sheet1!L18</f>
        <v>109213</v>
      </c>
      <c r="K18">
        <f>Sheet1!M$22*Sheet1!M18</f>
        <v>532136</v>
      </c>
      <c r="L18">
        <f>Sheet1!N$22*Sheet1!N18</f>
        <v>559980</v>
      </c>
      <c r="M18">
        <f t="shared" si="0"/>
        <v>1503526</v>
      </c>
      <c r="N18">
        <f t="shared" si="1"/>
        <v>1815952.4</v>
      </c>
      <c r="O18" s="6">
        <f t="shared" si="2"/>
        <v>8.384854262710903E-2</v>
      </c>
      <c r="P18" s="6">
        <f t="shared" si="3"/>
        <v>9.4788466085580392E-2</v>
      </c>
      <c r="Q18" s="8">
        <f t="shared" si="4"/>
        <v>1.0939923458471362E-2</v>
      </c>
      <c r="R18">
        <f>Sheet1!O$22*Sheet1!O18</f>
        <v>476950.5</v>
      </c>
      <c r="S18">
        <f>Sheet1!P$22*Sheet1!P18</f>
        <v>641462.4</v>
      </c>
      <c r="T18">
        <f>Sheet1!Q$22*Sheet1!Q18</f>
        <v>788747</v>
      </c>
      <c r="U18">
        <f>Sheet1!R$22*Sheet1!R18</f>
        <v>860860.20000000007</v>
      </c>
      <c r="V18">
        <f>Sheet1!S$22*Sheet1!S18</f>
        <v>849043.6</v>
      </c>
      <c r="W18">
        <f>Sheet1!T$22*Sheet1!T18</f>
        <v>941194.79999999993</v>
      </c>
      <c r="X18">
        <f t="shared" si="5"/>
        <v>2114741.1</v>
      </c>
      <c r="Y18">
        <f t="shared" si="6"/>
        <v>2443517.4</v>
      </c>
      <c r="Z18" s="6">
        <f t="shared" si="7"/>
        <v>8.4702632568498956E-2</v>
      </c>
      <c r="AA18" s="6">
        <f t="shared" si="8"/>
        <v>9.4215645511035659E-2</v>
      </c>
      <c r="AB18" s="6">
        <f t="shared" si="9"/>
        <v>9.5130129425367027E-3</v>
      </c>
      <c r="AC18">
        <f>Sheet1!U$22*Sheet1!U18</f>
        <v>134152</v>
      </c>
      <c r="AD18">
        <f>Sheet1!V$22*Sheet1!V18</f>
        <v>160898.79999999999</v>
      </c>
      <c r="AE18">
        <f>Sheet1!W$22*Sheet1!W18</f>
        <v>387297</v>
      </c>
      <c r="AF18">
        <f>Sheet1!X$22*Sheet1!X18</f>
        <v>400273</v>
      </c>
      <c r="AG18">
        <f>Sheet1!Y$22*Sheet1!Y18</f>
        <v>321759.89999999997</v>
      </c>
      <c r="AH18">
        <f>Sheet1!Z$22*Sheet1!Z18</f>
        <v>365217</v>
      </c>
      <c r="AI18">
        <f>Sheet1!AA$22*Sheet1!AA18</f>
        <v>208222</v>
      </c>
      <c r="AJ18">
        <f>Sheet1!AB$22*Sheet1!AB18</f>
        <v>272145</v>
      </c>
      <c r="AK18">
        <f t="shared" si="10"/>
        <v>1051430.8999999999</v>
      </c>
      <c r="AL18">
        <f t="shared" si="11"/>
        <v>1198533.8</v>
      </c>
      <c r="AM18" s="6">
        <f t="shared" si="12"/>
        <v>7.664005834211518E-2</v>
      </c>
      <c r="AN18" s="6">
        <f t="shared" si="13"/>
        <v>8.4888135926033573E-2</v>
      </c>
      <c r="AO18" s="9">
        <f t="shared" si="14"/>
        <v>8.2480775839183923E-3</v>
      </c>
    </row>
    <row r="19" spans="1:41" x14ac:dyDescent="0.2">
      <c r="A19" t="s">
        <v>16</v>
      </c>
      <c r="B19">
        <v>1.4000000000000004</v>
      </c>
      <c r="C19">
        <f>Sheet1!E$22*Sheet1!E19</f>
        <v>476180.10000000003</v>
      </c>
      <c r="D19">
        <f>Sheet1!F$22*Sheet1!F19</f>
        <v>608690.69999999995</v>
      </c>
      <c r="E19">
        <f>Sheet1!G$22*Sheet1!G19</f>
        <v>274507.2</v>
      </c>
      <c r="F19">
        <f>Sheet1!H$22*Sheet1!H19</f>
        <v>366224.80000000005</v>
      </c>
      <c r="G19">
        <f>Sheet1!I$22*Sheet1!I19</f>
        <v>509135</v>
      </c>
      <c r="H19">
        <f>Sheet1!J$22*Sheet1!J19</f>
        <v>657415.5</v>
      </c>
      <c r="I19">
        <f>Sheet1!K$22*Sheet1!K19</f>
        <v>128573</v>
      </c>
      <c r="J19">
        <f>Sheet1!L$22*Sheet1!L19</f>
        <v>198263.6</v>
      </c>
      <c r="K19">
        <f>Sheet1!M$22*Sheet1!M19</f>
        <v>595024.80000000005</v>
      </c>
      <c r="L19">
        <f>Sheet1!N$22*Sheet1!N19</f>
        <v>625311</v>
      </c>
      <c r="M19">
        <f t="shared" si="0"/>
        <v>1983420.1</v>
      </c>
      <c r="N19">
        <f t="shared" si="1"/>
        <v>2455905.6</v>
      </c>
      <c r="O19" s="6">
        <f t="shared" si="2"/>
        <v>0.11061124636508772</v>
      </c>
      <c r="P19" s="6">
        <f t="shared" si="3"/>
        <v>0.12819252568238407</v>
      </c>
      <c r="Q19" s="6">
        <f t="shared" si="4"/>
        <v>1.7581279317296347E-2</v>
      </c>
      <c r="R19">
        <f>Sheet1!O$22*Sheet1!O19</f>
        <v>785133.89999999991</v>
      </c>
      <c r="S19">
        <f>Sheet1!P$22*Sheet1!P19</f>
        <v>1086922.3999999999</v>
      </c>
      <c r="T19">
        <f>Sheet1!Q$22*Sheet1!Q19</f>
        <v>929891.2</v>
      </c>
      <c r="U19">
        <f>Sheet1!R$22*Sheet1!R19</f>
        <v>971429.4</v>
      </c>
      <c r="V19">
        <f>Sheet1!S$22*Sheet1!S19</f>
        <v>1145221.5999999999</v>
      </c>
      <c r="W19">
        <f>Sheet1!T$22*Sheet1!T19</f>
        <v>1344564</v>
      </c>
      <c r="X19">
        <f t="shared" si="5"/>
        <v>2860246.6999999997</v>
      </c>
      <c r="Y19">
        <f t="shared" si="6"/>
        <v>3402915.8</v>
      </c>
      <c r="Z19" s="6">
        <f t="shared" si="7"/>
        <v>0.11456268821056234</v>
      </c>
      <c r="AA19" s="6">
        <f t="shared" si="8"/>
        <v>0.13120754070206431</v>
      </c>
      <c r="AB19" s="9">
        <f t="shared" si="9"/>
        <v>1.6644852491501966E-2</v>
      </c>
      <c r="AC19">
        <f>Sheet1!U$22*Sheet1!U19</f>
        <v>169366.9</v>
      </c>
      <c r="AD19">
        <f>Sheet1!V$22*Sheet1!V19</f>
        <v>192379</v>
      </c>
      <c r="AE19">
        <f>Sheet1!W$22*Sheet1!W19</f>
        <v>456149.8</v>
      </c>
      <c r="AF19">
        <f>Sheet1!X$22*Sheet1!X19</f>
        <v>539315.20000000007</v>
      </c>
      <c r="AG19">
        <f>Sheet1!Y$22*Sheet1!Y19</f>
        <v>505622.7</v>
      </c>
      <c r="AH19">
        <f>Sheet1!Z$22*Sheet1!Z19</f>
        <v>613988</v>
      </c>
      <c r="AI19">
        <f>Sheet1!AA$22*Sheet1!AA19</f>
        <v>318282.19999999995</v>
      </c>
      <c r="AJ19">
        <f>Sheet1!AB$22*Sheet1!AB19</f>
        <v>453575</v>
      </c>
      <c r="AK19">
        <f t="shared" si="10"/>
        <v>1449421.5999999999</v>
      </c>
      <c r="AL19">
        <f t="shared" si="11"/>
        <v>1799257.2000000002</v>
      </c>
      <c r="AM19" s="6">
        <f t="shared" si="12"/>
        <v>0.10565007741956409</v>
      </c>
      <c r="AN19" s="6">
        <f t="shared" si="13"/>
        <v>0.12743536290715754</v>
      </c>
      <c r="AO19" s="8">
        <f t="shared" si="14"/>
        <v>2.1785285487593453E-2</v>
      </c>
    </row>
    <row r="20" spans="1:41" x14ac:dyDescent="0.2">
      <c r="A20" t="s">
        <v>17</v>
      </c>
      <c r="B20">
        <v>0.19999999999999996</v>
      </c>
      <c r="C20">
        <f>Sheet1!E$22*Sheet1!E20</f>
        <v>57718.799999999996</v>
      </c>
      <c r="D20">
        <f>Sheet1!F$22*Sheet1!F20</f>
        <v>76771.799999999988</v>
      </c>
      <c r="E20">
        <f>Sheet1!G$22*Sheet1!G20</f>
        <v>30500.800000000003</v>
      </c>
      <c r="F20">
        <f>Sheet1!H$22*Sheet1!H20</f>
        <v>40346.800000000003</v>
      </c>
      <c r="G20">
        <f>Sheet1!I$22*Sheet1!I20</f>
        <v>60170.5</v>
      </c>
      <c r="H20">
        <f>Sheet1!J$22*Sheet1!J20</f>
        <v>82824</v>
      </c>
      <c r="I20">
        <f>Sheet1!K$22*Sheet1!K20</f>
        <v>12730</v>
      </c>
      <c r="J20">
        <f>Sheet1!L$22*Sheet1!L20</f>
        <v>20162.399999999998</v>
      </c>
      <c r="K20">
        <f>Sheet1!M$22*Sheet1!M20</f>
        <v>77401.600000000006</v>
      </c>
      <c r="L20">
        <f>Sheet1!N$22*Sheet1!N20</f>
        <v>88663.5</v>
      </c>
      <c r="M20">
        <f t="shared" si="0"/>
        <v>238521.7</v>
      </c>
      <c r="N20">
        <f t="shared" si="1"/>
        <v>308768.5</v>
      </c>
      <c r="O20" s="6">
        <f t="shared" si="2"/>
        <v>1.3301863040572969E-2</v>
      </c>
      <c r="P20" s="6">
        <f t="shared" si="3"/>
        <v>1.6116993204527572E-2</v>
      </c>
      <c r="Q20" s="8">
        <f t="shared" si="4"/>
        <v>2.8151301639546024E-3</v>
      </c>
      <c r="R20">
        <f>Sheet1!O$22*Sheet1!O20</f>
        <v>88052.4</v>
      </c>
      <c r="S20">
        <f>Sheet1!P$22*Sheet1!P20</f>
        <v>124728.79999999999</v>
      </c>
      <c r="T20">
        <f>Sheet1!Q$22*Sheet1!Q20</f>
        <v>124539</v>
      </c>
      <c r="U20">
        <f>Sheet1!R$22*Sheet1!R20</f>
        <v>134262.6</v>
      </c>
      <c r="V20">
        <f>Sheet1!S$22*Sheet1!S20</f>
        <v>167834.19999999998</v>
      </c>
      <c r="W20">
        <f>Sheet1!T$22*Sheet1!T20</f>
        <v>196513.19999999998</v>
      </c>
      <c r="X20">
        <f t="shared" si="5"/>
        <v>380425.6</v>
      </c>
      <c r="Y20">
        <f t="shared" si="6"/>
        <v>455504.6</v>
      </c>
      <c r="Z20" s="6">
        <f t="shared" si="7"/>
        <v>1.5237349771303331E-2</v>
      </c>
      <c r="AA20" s="6">
        <f t="shared" si="8"/>
        <v>1.7563067045172708E-2</v>
      </c>
      <c r="AB20" s="9">
        <f t="shared" si="9"/>
        <v>2.3257172738693765E-3</v>
      </c>
      <c r="AC20">
        <f>Sheet1!U$22*Sheet1!U20</f>
        <v>35214.9</v>
      </c>
      <c r="AD20">
        <f>Sheet1!V$22*Sheet1!V20</f>
        <v>45471.4</v>
      </c>
      <c r="AE20">
        <f>Sheet1!W$22*Sheet1!W20</f>
        <v>68852.800000000003</v>
      </c>
      <c r="AF20">
        <f>Sheet1!X$22*Sheet1!X20</f>
        <v>75841.2</v>
      </c>
      <c r="AG20">
        <f>Sheet1!Y$22*Sheet1!Y20</f>
        <v>66394.900000000009</v>
      </c>
      <c r="AH20">
        <f>Sheet1!Z$22*Sheet1!Z20</f>
        <v>74102</v>
      </c>
      <c r="AI20">
        <f>Sheet1!AA$22*Sheet1!AA20</f>
        <v>29746</v>
      </c>
      <c r="AJ20">
        <f>Sheet1!AB$22*Sheet1!AB20</f>
        <v>47171.8</v>
      </c>
      <c r="AK20">
        <f t="shared" si="10"/>
        <v>200208.60000000003</v>
      </c>
      <c r="AL20">
        <f t="shared" si="11"/>
        <v>242586.40000000002</v>
      </c>
      <c r="AM20" s="6">
        <f t="shared" si="12"/>
        <v>1.459344478519055E-2</v>
      </c>
      <c r="AN20" s="6">
        <f t="shared" si="13"/>
        <v>1.7181582444322514E-2</v>
      </c>
      <c r="AO20" s="6">
        <f t="shared" si="14"/>
        <v>2.5881376591319633E-3</v>
      </c>
    </row>
    <row r="21" spans="1:41" x14ac:dyDescent="0.2">
      <c r="A21" t="s">
        <v>18</v>
      </c>
      <c r="B21">
        <v>0.10000000000000009</v>
      </c>
      <c r="C21">
        <f>Sheet1!E$22*Sheet1!E21</f>
        <v>168346.5</v>
      </c>
      <c r="D21">
        <f>Sheet1!F$22*Sheet1!F21</f>
        <v>208380.59999999998</v>
      </c>
      <c r="E21">
        <f>Sheet1!G$22*Sheet1!G21</f>
        <v>105366.39999999999</v>
      </c>
      <c r="F21">
        <f>Sheet1!H$22*Sheet1!H21</f>
        <v>114833.20000000001</v>
      </c>
      <c r="G21">
        <f>Sheet1!I$22*Sheet1!I21</f>
        <v>194397</v>
      </c>
      <c r="H21">
        <f>Sheet1!J$22*Sheet1!J21</f>
        <v>217413</v>
      </c>
      <c r="I21">
        <f>Sheet1!K$22*Sheet1!K21</f>
        <v>49647</v>
      </c>
      <c r="J21">
        <f>Sheet1!L$22*Sheet1!L21</f>
        <v>67208</v>
      </c>
      <c r="K21">
        <f>Sheet1!M$22*Sheet1!M21</f>
        <v>159640.79999999999</v>
      </c>
      <c r="L21">
        <f>Sheet1!N$22*Sheet1!N21</f>
        <v>149328</v>
      </c>
      <c r="M21">
        <f t="shared" si="0"/>
        <v>677397.7</v>
      </c>
      <c r="N21">
        <f t="shared" si="1"/>
        <v>757162.8</v>
      </c>
      <c r="O21" s="6">
        <f t="shared" si="2"/>
        <v>3.7777071978772309E-2</v>
      </c>
      <c r="P21" s="6">
        <f t="shared" si="3"/>
        <v>3.9522126455001298E-2</v>
      </c>
      <c r="Q21" s="9">
        <f t="shared" si="4"/>
        <v>1.7450544762289896E-3</v>
      </c>
      <c r="R21">
        <f>Sheet1!O$22*Sheet1!O21</f>
        <v>344871.9</v>
      </c>
      <c r="S21">
        <f>Sheet1!P$22*Sheet1!P21</f>
        <v>427641.59999999998</v>
      </c>
      <c r="T21">
        <f>Sheet1!Q$22*Sheet1!Q21</f>
        <v>323801.39999999997</v>
      </c>
      <c r="U21">
        <f>Sheet1!R$22*Sheet1!R21</f>
        <v>300116.39999999997</v>
      </c>
      <c r="V21">
        <f>Sheet1!S$22*Sheet1!S21</f>
        <v>365286.2</v>
      </c>
      <c r="W21">
        <f>Sheet1!T$22*Sheet1!T21</f>
        <v>393026.39999999997</v>
      </c>
      <c r="X21">
        <f t="shared" si="5"/>
        <v>1033959.5</v>
      </c>
      <c r="Y21">
        <f t="shared" si="6"/>
        <v>1120784.3999999999</v>
      </c>
      <c r="Z21" s="6">
        <f t="shared" si="7"/>
        <v>4.1413623454525428E-2</v>
      </c>
      <c r="AA21" s="6">
        <f t="shared" si="8"/>
        <v>4.3214517614934438E-2</v>
      </c>
      <c r="AB21" s="6">
        <f t="shared" si="9"/>
        <v>1.8008941604090098E-3</v>
      </c>
      <c r="AC21">
        <f>Sheet1!U$22*Sheet1!U21</f>
        <v>53660.800000000003</v>
      </c>
      <c r="AD21">
        <f>Sheet1!V$22*Sheet1!V21</f>
        <v>61211.5</v>
      </c>
      <c r="AE21">
        <f>Sheet1!W$22*Sheet1!W21</f>
        <v>167828.69999999998</v>
      </c>
      <c r="AF21">
        <f>Sheet1!X$22*Sheet1!X21</f>
        <v>164322.6</v>
      </c>
      <c r="AG21">
        <f>Sheet1!Y$22*Sheet1!Y21</f>
        <v>229828.5</v>
      </c>
      <c r="AH21">
        <f>Sheet1!Z$22*Sheet1!Z21</f>
        <v>238185</v>
      </c>
      <c r="AI21">
        <f>Sheet1!AA$22*Sheet1!AA21</f>
        <v>130882.40000000001</v>
      </c>
      <c r="AJ21">
        <f>Sheet1!AB$22*Sheet1!AB21</f>
        <v>166915.59999999998</v>
      </c>
      <c r="AK21">
        <f t="shared" si="10"/>
        <v>582200.4</v>
      </c>
      <c r="AL21">
        <f t="shared" si="11"/>
        <v>630634.69999999995</v>
      </c>
      <c r="AM21" s="6">
        <f t="shared" si="12"/>
        <v>4.2437284868461447E-2</v>
      </c>
      <c r="AN21" s="6">
        <f t="shared" si="13"/>
        <v>4.4665744206190433E-2</v>
      </c>
      <c r="AO21" s="8">
        <f t="shared" si="14"/>
        <v>2.2284593377289857E-3</v>
      </c>
    </row>
    <row r="22" spans="1:41" x14ac:dyDescent="0.2">
      <c r="A22" t="s">
        <v>34</v>
      </c>
      <c r="C22">
        <f>SUM(C3:C21)</f>
        <v>4694462.4000000004</v>
      </c>
      <c r="D22">
        <f t="shared" ref="D22:W22" si="15">SUM(D3:D21)</f>
        <v>5225966.1000000006</v>
      </c>
      <c r="E22">
        <f t="shared" si="15"/>
        <v>2717343.9999999995</v>
      </c>
      <c r="F22">
        <f t="shared" si="15"/>
        <v>2970145.1999999993</v>
      </c>
      <c r="G22">
        <f t="shared" si="15"/>
        <v>4526673</v>
      </c>
      <c r="H22">
        <f t="shared" si="15"/>
        <v>4912498.5</v>
      </c>
      <c r="I22">
        <f t="shared" si="15"/>
        <v>1242448</v>
      </c>
      <c r="J22">
        <f t="shared" si="15"/>
        <v>1592829.6</v>
      </c>
      <c r="K22">
        <f t="shared" si="15"/>
        <v>4750523.2</v>
      </c>
      <c r="L22">
        <f t="shared" si="15"/>
        <v>4456507.5</v>
      </c>
      <c r="M22">
        <f t="shared" si="15"/>
        <v>17931450.600000001</v>
      </c>
      <c r="N22">
        <f t="shared" si="15"/>
        <v>19157946.899999999</v>
      </c>
      <c r="R22">
        <f t="shared" si="15"/>
        <v>7176270.5999999996</v>
      </c>
      <c r="S22">
        <f t="shared" si="15"/>
        <v>8481558.4000000004</v>
      </c>
      <c r="T22">
        <f t="shared" si="15"/>
        <v>8144850.5999999996</v>
      </c>
      <c r="U22">
        <f t="shared" si="15"/>
        <v>7566092.4000000004</v>
      </c>
      <c r="V22">
        <f t="shared" si="15"/>
        <v>9645530.1999999993</v>
      </c>
      <c r="W22">
        <f t="shared" si="15"/>
        <v>9887716.7999999989</v>
      </c>
      <c r="X22">
        <f t="shared" si="5"/>
        <v>24966651.399999999</v>
      </c>
      <c r="Y22">
        <f t="shared" si="6"/>
        <v>25935367.600000001</v>
      </c>
      <c r="AC22">
        <f>SUM(AC3:AC21)</f>
        <v>1640008.1999999997</v>
      </c>
      <c r="AD22">
        <f>SUM(AD3:AD21)</f>
        <v>1677195.0999999999</v>
      </c>
      <c r="AE22">
        <f>SUM(AE3:AE21)</f>
        <v>4204324.0999999996</v>
      </c>
      <c r="AF22">
        <f>SUM(AF3:AF21)</f>
        <v>4006943.4000000004</v>
      </c>
      <c r="AG22">
        <f>SUM(AG3:AG21)</f>
        <v>4974510.2</v>
      </c>
      <c r="AH22">
        <f>SUM(AH3:AH21)</f>
        <v>4991299</v>
      </c>
      <c r="AI22">
        <f>SUM(AI3:AI21)</f>
        <v>2900234.9999999995</v>
      </c>
      <c r="AJ22">
        <f>SUM(AJ3:AJ21)</f>
        <v>3443541.4</v>
      </c>
      <c r="AK22">
        <f>SUM(AK3:AK21)</f>
        <v>13719077.500000002</v>
      </c>
      <c r="AL22">
        <f>SUM(AL3:AL21)</f>
        <v>14118978.9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2020-07-21T12:50:24Z</dcterms:created>
  <dcterms:modified xsi:type="dcterms:W3CDTF">2020-07-21T13:57:31Z</dcterms:modified>
</cp:coreProperties>
</file>