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osjoa\Repositories\Test-Automation-Challenge\deliverables\"/>
    </mc:Choice>
  </mc:AlternateContent>
  <xr:revisionPtr revIDLastSave="0" documentId="13_ncr:1_{2CBCCE70-EC00-4000-8CF1-FB741DE076BD}" xr6:coauthVersionLast="47" xr6:coauthVersionMax="47" xr10:uidLastSave="{00000000-0000-0000-0000-000000000000}"/>
  <bookViews>
    <workbookView xWindow="-120" yWindow="-120" windowWidth="29040" windowHeight="15990" activeTab="1" xr2:uid="{9369385A-AA85-3E48-86A1-CD647024E629}"/>
  </bookViews>
  <sheets>
    <sheet name="Test Cases" sheetId="3" r:id="rId1"/>
    <sheet name="Coverage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4" l="1"/>
  <c r="K4" i="4"/>
  <c r="K3" i="4"/>
  <c r="J7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D3" i="4"/>
  <c r="D4" i="4" l="1"/>
  <c r="D5" i="4" s="1"/>
</calcChain>
</file>

<file path=xl/sharedStrings.xml><?xml version="1.0" encoding="utf-8"?>
<sst xmlns="http://schemas.openxmlformats.org/spreadsheetml/2006/main" count="409" uniqueCount="175">
  <si>
    <t>Page</t>
  </si>
  <si>
    <t>Feature/Functionality</t>
  </si>
  <si>
    <t>Base</t>
  </si>
  <si>
    <t>Scenario Name</t>
  </si>
  <si>
    <t>Parameters</t>
  </si>
  <si>
    <t>Priority</t>
  </si>
  <si>
    <t>Comment</t>
  </si>
  <si>
    <t>Status</t>
  </si>
  <si>
    <t>Homepage</t>
  </si>
  <si>
    <t>Login</t>
  </si>
  <si>
    <t>GUI</t>
  </si>
  <si>
    <t>Login and Logout</t>
  </si>
  <si>
    <t>NA</t>
  </si>
  <si>
    <t>Done</t>
  </si>
  <si>
    <t xml:space="preserve">Forgot password </t>
  </si>
  <si>
    <t xml:space="preserve"> 1) Empty email
 2) Wrong Email
 3) Correct Email </t>
  </si>
  <si>
    <t>Login with invalid credentials</t>
  </si>
  <si>
    <t xml:space="preserve"> 1) Wrong email
 2) Wrong password
 3) Both wrong</t>
  </si>
  <si>
    <t>Check error messages</t>
  </si>
  <si>
    <t>Logout</t>
  </si>
  <si>
    <t>Wrong mail</t>
  </si>
  <si>
    <t>Wrong pass</t>
  </si>
  <si>
    <t>Wrong token</t>
  </si>
  <si>
    <t>Token</t>
  </si>
  <si>
    <t>Window</t>
  </si>
  <si>
    <t>Press Profile Picture</t>
  </si>
  <si>
    <t>New tab; https://docs.webmate.io/releases/latest/</t>
  </si>
  <si>
    <t>Project Overview Page</t>
  </si>
  <si>
    <t>-</t>
  </si>
  <si>
    <t>Validate project overview page elements</t>
  </si>
  <si>
    <t>Filter</t>
  </si>
  <si>
    <t>Filter existent project</t>
  </si>
  <si>
    <t>Filter non-existent project</t>
  </si>
  <si>
    <t>Clear non-existent project filter</t>
  </si>
  <si>
    <t>Navigation</t>
  </si>
  <si>
    <t>Enter in project dashboard page by &lt;typeOfSelection&gt;</t>
  </si>
  <si>
    <t>1) TopBar Dropdown
2) Project Name
3) Project Card
4) Hoover and Open button</t>
  </si>
  <si>
    <t>Project Dashboard Page</t>
  </si>
  <si>
    <t>Validate existence project activity messages</t>
  </si>
  <si>
    <t>Validate that exists at least one activity message</t>
  </si>
  <si>
    <t>Navigate to devices pages from project overview page</t>
  </si>
  <si>
    <t>Navigate by devices hoover button</t>
  </si>
  <si>
    <t>Press: configure your plan</t>
  </si>
  <si>
    <t>Press ?</t>
  </si>
  <si>
    <t>Drop Down:
Docs
Support
Status</t>
  </si>
  <si>
    <t>Press ?_Docs</t>
  </si>
  <si>
    <t>New Tab; https://docs.webmate.io/first-steps/trial-period/</t>
  </si>
  <si>
    <t>Press ?_Support</t>
  </si>
  <si>
    <t>New Tab; https://docs.webmate.io/support/</t>
  </si>
  <si>
    <t>Press ?_Status</t>
  </si>
  <si>
    <t>New Tab; https://status.webmate.io/</t>
  </si>
  <si>
    <t>Press Notification</t>
  </si>
  <si>
    <t>Overlay from right with (X - Close)</t>
  </si>
  <si>
    <t>Press Project</t>
  </si>
  <si>
    <t>Window Apps</t>
  </si>
  <si>
    <t>Cross-Browser Testing
Selenium Service</t>
  </si>
  <si>
    <t>Hoover Cross_Browser Testing</t>
  </si>
  <si>
    <t>Hoover Cross_Selenium Service</t>
  </si>
  <si>
    <t>Press Cross_Browser Testing</t>
  </si>
  <si>
    <t>Press Cross_Selenium Service</t>
  </si>
  <si>
    <t>Press TestLab</t>
  </si>
  <si>
    <t>Tabs: 
- Test Runs
- Templates
DropDown menus
- Reports
- Filter by Time
- Filter by Tags
- Filter by Status
- Filter by Test Types
- Filter by browsers
 Export CSV
Two tables
CheckBox Group By Test Session</t>
  </si>
  <si>
    <t>Press Devices</t>
  </si>
  <si>
    <t>Filter;
Checkbox Hide Used Slots;
Apps
Reservations
Devices in Project - Deployed devices;
X online / Y Queued
- Access
- Details
- Delete
- Menu
Device Slots in Project; - N of Z slots available
- Details 
- Menu</t>
  </si>
  <si>
    <t>Window Devices</t>
  </si>
  <si>
    <t>Press Devices_DeviceSlotsInProject_Menu</t>
  </si>
  <si>
    <t>Menu: 
- Enable Daily reDeployment
- Reserve this deviceSlot</t>
  </si>
  <si>
    <t>Window Search</t>
  </si>
  <si>
    <t>Filter (Search)</t>
  </si>
  <si>
    <t>Overlay window;
List of screenshots/Videos
Next page
Previous Page
All
Images
Videos
X - to close</t>
  </si>
  <si>
    <t>Press Videos</t>
  </si>
  <si>
    <t xml:space="preserve">Video Library
Back to Search </t>
  </si>
  <si>
    <t>Press images</t>
  </si>
  <si>
    <t>Images Library
Back to Search
Upload Image</t>
  </si>
  <si>
    <t>Reports</t>
  </si>
  <si>
    <t>Add Used Device</t>
  </si>
  <si>
    <t>Add Wrong Device</t>
  </si>
  <si>
    <t>Resize window</t>
  </si>
  <si>
    <t>Clean Cache after login</t>
  </si>
  <si>
    <t>Email testing in device</t>
  </si>
  <si>
    <t>Open device/ forget passowrd in device</t>
  </si>
  <si>
    <t>Same Tests in devices</t>
  </si>
  <si>
    <t>Change person profile</t>
  </si>
  <si>
    <t>Get Screenshots from VM</t>
  </si>
  <si>
    <t>Get snapshot from device</t>
  </si>
  <si>
    <t>Use snapshot from device</t>
  </si>
  <si>
    <t>Test app from app</t>
  </si>
  <si>
    <t>Network browser log</t>
  </si>
  <si>
    <t>Double login in VM as well</t>
  </si>
  <si>
    <t xml:space="preserve">2 logins </t>
  </si>
  <si>
    <t>Active members in machines</t>
  </si>
  <si>
    <t>Tests running and generate new API KEY</t>
  </si>
  <si>
    <t>Nr Tests</t>
  </si>
  <si>
    <t>3) Email Verification not completed to much complexity
Checked Email manually</t>
  </si>
  <si>
    <t>%</t>
  </si>
  <si>
    <t>TopBar</t>
  </si>
  <si>
    <t>User Administration -
Profile</t>
  </si>
  <si>
    <t>User Administration -
Password</t>
  </si>
  <si>
    <t>User Administration -
API Key</t>
  </si>
  <si>
    <t>About</t>
  </si>
  <si>
    <r>
      <t xml:space="preserve">Drop_Down with:
- Profile
- About
</t>
    </r>
    <r>
      <rPr>
        <strike/>
        <sz val="10"/>
        <color theme="1"/>
        <rFont val="Calibri"/>
        <family val="2"/>
        <scheme val="minor"/>
      </rPr>
      <t>- Sign Out</t>
    </r>
  </si>
  <si>
    <t>Check Elements (ex text box not editable)
Change avatar
Save Profile Changes (Disabled/enabled if change)
Profile in dropdown is Pink
Left Bar (Home, Password, API Key)</t>
  </si>
  <si>
    <t>Check Elements (Old, New, Repeat password)
Change Password Button (Disabled (default) Enabled)</t>
  </si>
  <si>
    <t>Elements and Button Generate New Key (Enabled default)</t>
  </si>
  <si>
    <t>Checked manually</t>
  </si>
  <si>
    <t>Element (element/href/target done) validation automated
New Tab; https://testfabrik.com/en/pricing/ (Manual)</t>
  </si>
  <si>
    <t>SideBar</t>
  </si>
  <si>
    <t>Elements Validation Automated
Clicks Checked manually</t>
  </si>
  <si>
    <t>Home
Apps
Test Lab
Devices
Search</t>
  </si>
  <si>
    <t>Test different ways to navigate to project dashboard page</t>
  </si>
  <si>
    <t>1) project dropdown
2) project name
3) project card
4) open button</t>
  </si>
  <si>
    <t>Project, Refresh button, Device Usage, Project Members, Active Members, Device Slot overview, Project Activity, Recent Test Runs</t>
  </si>
  <si>
    <t>Devices Page</t>
  </si>
  <si>
    <t>In dashboard click in devices and check navigation. Clicks Checked manually</t>
  </si>
  <si>
    <t>After hover in project overview, click in devices button</t>
  </si>
  <si>
    <t>Create new active device - &lt;typeOfSlot&gt;</t>
  </si>
  <si>
    <t>1) desktop
2) mobile</t>
  </si>
  <si>
    <t>Release active device - &lt;typeOfSlot&gt;</t>
  </si>
  <si>
    <t>1) desktop windows
2) mobile android
3) mobile ios</t>
  </si>
  <si>
    <t>Deploy devices via gui.</t>
  </si>
  <si>
    <t>Deploy via API and release via GUI</t>
  </si>
  <si>
    <t>Device</t>
  </si>
  <si>
    <t>API</t>
  </si>
  <si>
    <t>Access and interact device - &lt;typeOfSlot&gt;</t>
  </si>
  <si>
    <t>Cypress limitation. Checked manually. For WA we need better insight's</t>
  </si>
  <si>
    <t>1) Allow Jobs/tests
2) Reconnect Device
3) Reset Device
4) Enable Daily reDeployment
5) Install App 
6) Show capabilities
7) Report Malfunction</t>
  </si>
  <si>
    <t>Some Elements Validation Automated
Clicks Checked manually</t>
  </si>
  <si>
    <t>Slots</t>
  </si>
  <si>
    <t>1) Enable Daily reDeployment
2) Reserve this deviceSlot</t>
  </si>
  <si>
    <t>Apps Page</t>
  </si>
  <si>
    <t>Inverts colour and tooltip. Checked manually</t>
  </si>
  <si>
    <t>Test Lab Page</t>
  </si>
  <si>
    <t>Goes to Selenium Sessions. Checked manually</t>
  </si>
  <si>
    <t>Goes to Test Lab. Checked manually</t>
  </si>
  <si>
    <t>Create and delete a new &lt;type&gt; device from &lt;os&gt;</t>
  </si>
  <si>
    <t>Total number of Tests</t>
  </si>
  <si>
    <t>Tests Automated (%)</t>
  </si>
  <si>
    <t>To be automated (%)</t>
  </si>
  <si>
    <t>We don't were able to create reports</t>
  </si>
  <si>
    <t>Check All Requests</t>
  </si>
  <si>
    <t>Artifacts Requests</t>
  </si>
  <si>
    <t>Assets Requests</t>
  </si>
  <si>
    <t>Blobs Requests</t>
  </si>
  <si>
    <t>BrowserSession Requests</t>
  </si>
  <si>
    <t>Consoles Requests</t>
  </si>
  <si>
    <t>Devices Requests</t>
  </si>
  <si>
    <t>Projects Requests</t>
  </si>
  <si>
    <t>Images Requests</t>
  </si>
  <si>
    <t>Jobs Requests</t>
  </si>
  <si>
    <t>Package Management Requests</t>
  </si>
  <si>
    <t>Selenium Service Requests</t>
  </si>
  <si>
    <t>Tags Requests</t>
  </si>
  <si>
    <t>Test Management Requests</t>
  </si>
  <si>
    <t>Users Requests</t>
  </si>
  <si>
    <t>User Administration Requests</t>
  </si>
  <si>
    <t>Some done indirectly by using the GUI [some manually other via automated tests]
Some individuals tested Manually</t>
  </si>
  <si>
    <t>Users without permissions</t>
  </si>
  <si>
    <t>Business Transactions Requests</t>
  </si>
  <si>
    <t>Out Of Scope</t>
  </si>
  <si>
    <t>Check All Requests  [7 Requests]</t>
  </si>
  <si>
    <t>Check All Requests [6 Requests]</t>
  </si>
  <si>
    <t>Check All Requests  [3 Requests]</t>
  </si>
  <si>
    <t>Check All Requests  [2 Requests]</t>
  </si>
  <si>
    <t>Check All Requests  [11 Requests]</t>
  </si>
  <si>
    <t>Check All Requests  [10 Requests]</t>
  </si>
  <si>
    <t>Check All Requests  [6 Requests]</t>
  </si>
  <si>
    <t>Check All Requests  [32 Requests]</t>
  </si>
  <si>
    <t>Check All Requests  [40 Requests]</t>
  </si>
  <si>
    <t>Number</t>
  </si>
  <si>
    <t>Title</t>
  </si>
  <si>
    <t>Checked some manually</t>
  </si>
  <si>
    <t>Check if there are errors
Checked some manually</t>
  </si>
  <si>
    <t>Checked Manually
Check BUG</t>
  </si>
  <si>
    <t>GUI Tests</t>
  </si>
  <si>
    <t>API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</si>
</sst>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5" fillId="0" borderId="0" xfId="0" applyFont="1"/>
    <xf numFmtId="0" fontId="1" fillId="4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9" fontId="1" fillId="4" borderId="5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9" fontId="1" fillId="6" borderId="5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Automation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Coverage!$C$4:$C$5</c:f>
              <c:strCache>
                <c:ptCount val="2"/>
                <c:pt idx="0">
                  <c:v>Tests Automated (%)</c:v>
                </c:pt>
                <c:pt idx="1">
                  <c:v>To be automated (%)</c:v>
                </c:pt>
              </c:strCache>
            </c:strRef>
          </c:cat>
          <c:val>
            <c:numRef>
              <c:f>Coverage!$D$4:$D$5</c:f>
              <c:numCache>
                <c:formatCode>0.00</c:formatCode>
                <c:ptCount val="2"/>
                <c:pt idx="0">
                  <c:v>47.400000000000013</c:v>
                </c:pt>
                <c:pt idx="1">
                  <c:v>131.6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2A-41DE-913E-B55F91E72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Ratio</a:t>
            </a:r>
            <a:r>
              <a:rPr lang="pt-PT" baseline="0"/>
              <a:t> GUI/API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Coverage!$J$4:$J$5</c:f>
              <c:strCache>
                <c:ptCount val="2"/>
                <c:pt idx="0">
                  <c:v>GUI Tests</c:v>
                </c:pt>
                <c:pt idx="1">
                  <c:v>API Tests</c:v>
                </c:pt>
              </c:strCache>
            </c:strRef>
          </c:cat>
          <c:val>
            <c:numRef>
              <c:f>Coverage!$K$4:$K$5</c:f>
              <c:numCache>
                <c:formatCode>0</c:formatCode>
                <c:ptCount val="2"/>
                <c:pt idx="0">
                  <c:v>115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8-4B75-8278-CF5FE60DB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</xdr:colOff>
      <xdr:row>6</xdr:row>
      <xdr:rowOff>87630</xdr:rowOff>
    </xdr:from>
    <xdr:to>
      <xdr:col>5</xdr:col>
      <xdr:colOff>381000</xdr:colOff>
      <xdr:row>20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1DA632-072A-4669-B432-D221357F4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</xdr:colOff>
      <xdr:row>6</xdr:row>
      <xdr:rowOff>171450</xdr:rowOff>
    </xdr:from>
    <xdr:to>
      <xdr:col>12</xdr:col>
      <xdr:colOff>147637</xdr:colOff>
      <xdr:row>20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4F3309-D371-4D81-B625-6D20E7B0B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DFF8-5D1E-48EF-8874-79BDCD0D8AD5}">
  <dimension ref="A1:J100"/>
  <sheetViews>
    <sheetView workbookViewId="0">
      <pane ySplit="1" topLeftCell="A5" activePane="bottomLeft" state="frozen"/>
      <selection pane="bottomLeft" activeCell="I5" sqref="I5"/>
    </sheetView>
  </sheetViews>
  <sheetFormatPr defaultColWidth="8.875" defaultRowHeight="15.75" x14ac:dyDescent="0.25"/>
  <cols>
    <col min="1" max="1" width="28.375" style="23" bestFit="1" customWidth="1"/>
    <col min="2" max="2" width="23.25" style="9" bestFit="1" customWidth="1"/>
    <col min="3" max="3" width="5.875" style="9" bestFit="1" customWidth="1"/>
    <col min="4" max="4" width="38.375" style="9" bestFit="1" customWidth="1"/>
    <col min="5" max="5" width="30.5" style="9" customWidth="1"/>
    <col min="6" max="6" width="8.625" style="9" bestFit="1" customWidth="1"/>
    <col min="7" max="7" width="35" style="9" customWidth="1"/>
    <col min="8" max="8" width="36.375" style="9" bestFit="1" customWidth="1"/>
    <col min="9" max="9" width="9.875" style="9" bestFit="1" customWidth="1"/>
    <col min="10" max="10" width="8.875" style="24"/>
  </cols>
  <sheetData>
    <row r="1" spans="1:10" s="2" customFormat="1" ht="18.75" x14ac:dyDescent="0.3">
      <c r="A1" s="12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92</v>
      </c>
      <c r="J1" s="13" t="s">
        <v>94</v>
      </c>
    </row>
    <row r="2" spans="1:10" s="1" customFormat="1" ht="38.25" x14ac:dyDescent="0.2">
      <c r="A2" s="25" t="s">
        <v>28</v>
      </c>
      <c r="B2" s="25" t="s">
        <v>121</v>
      </c>
      <c r="C2" s="25" t="s">
        <v>122</v>
      </c>
      <c r="D2" s="25" t="s">
        <v>134</v>
      </c>
      <c r="E2" s="25" t="s">
        <v>118</v>
      </c>
      <c r="F2" s="25">
        <v>1</v>
      </c>
      <c r="G2" s="25"/>
      <c r="H2" s="25" t="s">
        <v>13</v>
      </c>
      <c r="I2" s="25">
        <v>3</v>
      </c>
      <c r="J2" s="22">
        <f t="shared" ref="J2:J62" si="0">IF(H2="Out Of Scope","",IF(H2="Done",100%,H2)*I2)</f>
        <v>3</v>
      </c>
    </row>
    <row r="3" spans="1:10" s="1" customFormat="1" ht="12.75" x14ac:dyDescent="0.2">
      <c r="A3" s="15" t="s">
        <v>8</v>
      </c>
      <c r="B3" s="4" t="s">
        <v>9</v>
      </c>
      <c r="C3" s="4" t="s">
        <v>10</v>
      </c>
      <c r="D3" s="4" t="s">
        <v>11</v>
      </c>
      <c r="E3" s="4" t="s">
        <v>12</v>
      </c>
      <c r="F3" s="4">
        <v>1</v>
      </c>
      <c r="G3" s="4"/>
      <c r="H3" s="4" t="s">
        <v>13</v>
      </c>
      <c r="I3" s="4">
        <v>1</v>
      </c>
      <c r="J3" s="22">
        <f t="shared" si="0"/>
        <v>1</v>
      </c>
    </row>
    <row r="4" spans="1:10" s="1" customFormat="1" ht="38.25" x14ac:dyDescent="0.2">
      <c r="A4" s="16" t="s">
        <v>8</v>
      </c>
      <c r="B4" s="3" t="s">
        <v>9</v>
      </c>
      <c r="C4" s="3" t="s">
        <v>10</v>
      </c>
      <c r="D4" s="3" t="s">
        <v>14</v>
      </c>
      <c r="E4" s="3" t="s">
        <v>15</v>
      </c>
      <c r="F4" s="3">
        <v>2</v>
      </c>
      <c r="G4" s="3" t="s">
        <v>93</v>
      </c>
      <c r="H4" s="17">
        <v>0.9</v>
      </c>
      <c r="I4" s="3">
        <v>3</v>
      </c>
      <c r="J4" s="22">
        <f t="shared" si="0"/>
        <v>2.7</v>
      </c>
    </row>
    <row r="5" spans="1:10" s="1" customFormat="1" ht="38.25" x14ac:dyDescent="0.2">
      <c r="A5" s="15" t="s">
        <v>8</v>
      </c>
      <c r="B5" s="4" t="s">
        <v>9</v>
      </c>
      <c r="C5" s="4" t="s">
        <v>10</v>
      </c>
      <c r="D5" s="4" t="s">
        <v>16</v>
      </c>
      <c r="E5" s="4" t="s">
        <v>17</v>
      </c>
      <c r="F5" s="4">
        <v>2</v>
      </c>
      <c r="G5" s="4" t="s">
        <v>18</v>
      </c>
      <c r="H5" s="4" t="s">
        <v>13</v>
      </c>
      <c r="I5" s="4">
        <v>3</v>
      </c>
      <c r="J5" s="22">
        <f t="shared" si="0"/>
        <v>3</v>
      </c>
    </row>
    <row r="6" spans="1:10" s="1" customFormat="1" ht="12.75" x14ac:dyDescent="0.2">
      <c r="A6" s="18" t="s">
        <v>8</v>
      </c>
      <c r="B6" s="8" t="s">
        <v>9</v>
      </c>
      <c r="C6" s="8" t="s">
        <v>122</v>
      </c>
      <c r="D6" s="8" t="s">
        <v>9</v>
      </c>
      <c r="E6" s="8"/>
      <c r="F6" s="8"/>
      <c r="G6" s="8" t="s">
        <v>12</v>
      </c>
      <c r="H6" s="8" t="s">
        <v>158</v>
      </c>
      <c r="I6" s="8">
        <v>0</v>
      </c>
      <c r="J6" s="22" t="str">
        <f t="shared" si="0"/>
        <v/>
      </c>
    </row>
    <row r="7" spans="1:10" s="1" customFormat="1" ht="12.75" x14ac:dyDescent="0.2">
      <c r="A7" s="18" t="s">
        <v>8</v>
      </c>
      <c r="B7" s="8" t="s">
        <v>9</v>
      </c>
      <c r="C7" s="8" t="s">
        <v>122</v>
      </c>
      <c r="D7" s="8" t="s">
        <v>19</v>
      </c>
      <c r="E7" s="8"/>
      <c r="F7" s="8"/>
      <c r="G7" s="8" t="s">
        <v>12</v>
      </c>
      <c r="H7" s="8" t="s">
        <v>158</v>
      </c>
      <c r="I7" s="8">
        <v>0</v>
      </c>
      <c r="J7" s="22" t="str">
        <f t="shared" si="0"/>
        <v/>
      </c>
    </row>
    <row r="8" spans="1:10" s="1" customFormat="1" ht="12.75" x14ac:dyDescent="0.2">
      <c r="A8" s="18" t="s">
        <v>8</v>
      </c>
      <c r="B8" s="8" t="s">
        <v>9</v>
      </c>
      <c r="C8" s="8" t="s">
        <v>122</v>
      </c>
      <c r="D8" s="8" t="s">
        <v>20</v>
      </c>
      <c r="E8" s="8"/>
      <c r="F8" s="8"/>
      <c r="G8" s="8" t="s">
        <v>12</v>
      </c>
      <c r="H8" s="8" t="s">
        <v>158</v>
      </c>
      <c r="I8" s="8">
        <v>0</v>
      </c>
      <c r="J8" s="22" t="str">
        <f t="shared" si="0"/>
        <v/>
      </c>
    </row>
    <row r="9" spans="1:10" s="1" customFormat="1" ht="12.75" x14ac:dyDescent="0.2">
      <c r="A9" s="18" t="s">
        <v>8</v>
      </c>
      <c r="B9" s="8" t="s">
        <v>9</v>
      </c>
      <c r="C9" s="8" t="s">
        <v>122</v>
      </c>
      <c r="D9" s="8" t="s">
        <v>21</v>
      </c>
      <c r="E9" s="8"/>
      <c r="F9" s="8"/>
      <c r="G9" s="8" t="s">
        <v>12</v>
      </c>
      <c r="H9" s="8" t="s">
        <v>158</v>
      </c>
      <c r="I9" s="8">
        <v>0</v>
      </c>
      <c r="J9" s="22" t="str">
        <f t="shared" si="0"/>
        <v/>
      </c>
    </row>
    <row r="10" spans="1:10" s="1" customFormat="1" ht="12.75" x14ac:dyDescent="0.2">
      <c r="A10" s="18" t="s">
        <v>8</v>
      </c>
      <c r="B10" s="8" t="s">
        <v>9</v>
      </c>
      <c r="C10" s="8" t="s">
        <v>122</v>
      </c>
      <c r="D10" s="8" t="s">
        <v>22</v>
      </c>
      <c r="E10" s="8"/>
      <c r="F10" s="8"/>
      <c r="G10" s="8" t="s">
        <v>12</v>
      </c>
      <c r="H10" s="8" t="s">
        <v>158</v>
      </c>
      <c r="I10" s="8">
        <v>0</v>
      </c>
      <c r="J10" s="22" t="str">
        <f t="shared" si="0"/>
        <v/>
      </c>
    </row>
    <row r="11" spans="1:10" s="1" customFormat="1" ht="12.75" x14ac:dyDescent="0.2">
      <c r="A11" s="18" t="s">
        <v>8</v>
      </c>
      <c r="B11" s="8" t="s">
        <v>9</v>
      </c>
      <c r="C11" s="8" t="s">
        <v>122</v>
      </c>
      <c r="D11" s="8" t="s">
        <v>23</v>
      </c>
      <c r="E11" s="8"/>
      <c r="F11" s="8"/>
      <c r="G11" s="8" t="s">
        <v>12</v>
      </c>
      <c r="H11" s="8" t="s">
        <v>158</v>
      </c>
      <c r="I11" s="8">
        <v>0</v>
      </c>
      <c r="J11" s="22" t="str">
        <f t="shared" si="0"/>
        <v/>
      </c>
    </row>
    <row r="12" spans="1:10" s="1" customFormat="1" ht="51" x14ac:dyDescent="0.2">
      <c r="A12" s="19" t="s">
        <v>95</v>
      </c>
      <c r="B12" s="5" t="s">
        <v>25</v>
      </c>
      <c r="C12" s="5" t="s">
        <v>10</v>
      </c>
      <c r="D12" s="5"/>
      <c r="E12" s="5" t="s">
        <v>100</v>
      </c>
      <c r="F12" s="5"/>
      <c r="G12" s="29" t="s">
        <v>104</v>
      </c>
      <c r="H12" s="5"/>
      <c r="I12" s="5">
        <v>2</v>
      </c>
      <c r="J12" s="22">
        <f t="shared" si="0"/>
        <v>0</v>
      </c>
    </row>
    <row r="13" spans="1:10" s="1" customFormat="1" ht="76.5" x14ac:dyDescent="0.2">
      <c r="A13" s="19" t="s">
        <v>95</v>
      </c>
      <c r="B13" s="5" t="s">
        <v>96</v>
      </c>
      <c r="C13" s="5" t="s">
        <v>10</v>
      </c>
      <c r="D13" s="5"/>
      <c r="E13" s="5" t="s">
        <v>101</v>
      </c>
      <c r="F13" s="5"/>
      <c r="G13" s="29" t="s">
        <v>104</v>
      </c>
      <c r="H13" s="5"/>
      <c r="I13" s="5">
        <v>5</v>
      </c>
      <c r="J13" s="22">
        <f t="shared" si="0"/>
        <v>0</v>
      </c>
    </row>
    <row r="14" spans="1:10" s="1" customFormat="1" ht="51" x14ac:dyDescent="0.2">
      <c r="A14" s="19" t="s">
        <v>95</v>
      </c>
      <c r="B14" s="5" t="s">
        <v>97</v>
      </c>
      <c r="C14" s="5" t="s">
        <v>10</v>
      </c>
      <c r="D14" s="5"/>
      <c r="E14" s="5" t="s">
        <v>102</v>
      </c>
      <c r="F14" s="5"/>
      <c r="G14" s="29" t="s">
        <v>104</v>
      </c>
      <c r="H14" s="5"/>
      <c r="I14" s="5">
        <v>2</v>
      </c>
      <c r="J14" s="22">
        <f t="shared" si="0"/>
        <v>0</v>
      </c>
    </row>
    <row r="15" spans="1:10" s="1" customFormat="1" ht="25.5" x14ac:dyDescent="0.2">
      <c r="A15" s="19" t="s">
        <v>95</v>
      </c>
      <c r="B15" s="5" t="s">
        <v>98</v>
      </c>
      <c r="C15" s="5" t="s">
        <v>10</v>
      </c>
      <c r="D15" s="5"/>
      <c r="E15" s="5" t="s">
        <v>103</v>
      </c>
      <c r="F15" s="5"/>
      <c r="G15" s="29" t="s">
        <v>104</v>
      </c>
      <c r="H15" s="5"/>
      <c r="I15" s="5">
        <v>1</v>
      </c>
      <c r="J15" s="22">
        <f t="shared" si="0"/>
        <v>0</v>
      </c>
    </row>
    <row r="16" spans="1:10" s="1" customFormat="1" ht="25.5" x14ac:dyDescent="0.2">
      <c r="A16" s="19" t="s">
        <v>95</v>
      </c>
      <c r="B16" s="5" t="s">
        <v>99</v>
      </c>
      <c r="C16" s="5" t="s">
        <v>10</v>
      </c>
      <c r="D16" s="5"/>
      <c r="E16" s="5" t="s">
        <v>26</v>
      </c>
      <c r="F16" s="5"/>
      <c r="G16" s="29" t="s">
        <v>104</v>
      </c>
      <c r="H16" s="5"/>
      <c r="I16" s="5">
        <v>1</v>
      </c>
      <c r="J16" s="22">
        <f t="shared" si="0"/>
        <v>0</v>
      </c>
    </row>
    <row r="17" spans="1:10" s="1" customFormat="1" ht="51" x14ac:dyDescent="0.2">
      <c r="A17" s="20" t="s">
        <v>95</v>
      </c>
      <c r="B17" s="10"/>
      <c r="C17" s="3" t="s">
        <v>10</v>
      </c>
      <c r="D17" s="3" t="s">
        <v>42</v>
      </c>
      <c r="E17" s="3"/>
      <c r="F17" s="3"/>
      <c r="G17" s="3" t="s">
        <v>105</v>
      </c>
      <c r="H17" s="17">
        <v>0.8</v>
      </c>
      <c r="I17" s="3">
        <v>1</v>
      </c>
      <c r="J17" s="22">
        <f t="shared" si="0"/>
        <v>0.8</v>
      </c>
    </row>
    <row r="18" spans="1:10" s="1" customFormat="1" ht="51" x14ac:dyDescent="0.2">
      <c r="A18" s="20" t="s">
        <v>95</v>
      </c>
      <c r="B18" s="10"/>
      <c r="C18" s="10" t="s">
        <v>10</v>
      </c>
      <c r="D18" s="10" t="s">
        <v>43</v>
      </c>
      <c r="E18" s="10" t="s">
        <v>44</v>
      </c>
      <c r="F18" s="10"/>
      <c r="G18" s="10" t="s">
        <v>107</v>
      </c>
      <c r="H18" s="21">
        <v>0.3</v>
      </c>
      <c r="I18" s="10">
        <v>3</v>
      </c>
      <c r="J18" s="22">
        <f t="shared" si="0"/>
        <v>0.89999999999999991</v>
      </c>
    </row>
    <row r="19" spans="1:10" s="1" customFormat="1" ht="25.5" x14ac:dyDescent="0.2">
      <c r="A19" s="20" t="s">
        <v>95</v>
      </c>
      <c r="B19" s="10"/>
      <c r="C19" s="10" t="s">
        <v>10</v>
      </c>
      <c r="D19" s="10" t="s">
        <v>45</v>
      </c>
      <c r="E19" s="10" t="s">
        <v>46</v>
      </c>
      <c r="F19" s="10"/>
      <c r="G19" s="10" t="s">
        <v>107</v>
      </c>
      <c r="H19" s="21">
        <v>0.3</v>
      </c>
      <c r="I19" s="10">
        <v>1</v>
      </c>
      <c r="J19" s="22">
        <f t="shared" si="0"/>
        <v>0.3</v>
      </c>
    </row>
    <row r="20" spans="1:10" s="1" customFormat="1" ht="25.5" x14ac:dyDescent="0.2">
      <c r="A20" s="20" t="s">
        <v>95</v>
      </c>
      <c r="B20" s="10"/>
      <c r="C20" s="10" t="s">
        <v>10</v>
      </c>
      <c r="D20" s="10" t="s">
        <v>47</v>
      </c>
      <c r="E20" s="10" t="s">
        <v>48</v>
      </c>
      <c r="F20" s="10"/>
      <c r="G20" s="10" t="s">
        <v>107</v>
      </c>
      <c r="H20" s="21">
        <v>0.3</v>
      </c>
      <c r="I20" s="10">
        <v>1</v>
      </c>
      <c r="J20" s="22">
        <f t="shared" si="0"/>
        <v>0.3</v>
      </c>
    </row>
    <row r="21" spans="1:10" s="1" customFormat="1" ht="25.5" x14ac:dyDescent="0.2">
      <c r="A21" s="20" t="s">
        <v>95</v>
      </c>
      <c r="B21" s="10"/>
      <c r="C21" s="10" t="s">
        <v>10</v>
      </c>
      <c r="D21" s="10" t="s">
        <v>49</v>
      </c>
      <c r="E21" s="10" t="s">
        <v>50</v>
      </c>
      <c r="F21" s="10"/>
      <c r="G21" s="10" t="s">
        <v>107</v>
      </c>
      <c r="H21" s="21">
        <v>0.3</v>
      </c>
      <c r="I21" s="10">
        <v>1</v>
      </c>
      <c r="J21" s="22">
        <f t="shared" si="0"/>
        <v>0.3</v>
      </c>
    </row>
    <row r="22" spans="1:10" s="1" customFormat="1" ht="25.5" x14ac:dyDescent="0.2">
      <c r="A22" s="20" t="s">
        <v>95</v>
      </c>
      <c r="B22" s="10"/>
      <c r="C22" s="10" t="s">
        <v>10</v>
      </c>
      <c r="D22" s="10" t="s">
        <v>51</v>
      </c>
      <c r="E22" s="10" t="s">
        <v>52</v>
      </c>
      <c r="F22" s="10"/>
      <c r="G22" s="10" t="s">
        <v>107</v>
      </c>
      <c r="H22" s="21">
        <v>0.3</v>
      </c>
      <c r="I22" s="10">
        <v>1</v>
      </c>
      <c r="J22" s="22">
        <f t="shared" si="0"/>
        <v>0.3</v>
      </c>
    </row>
    <row r="23" spans="1:10" s="1" customFormat="1" ht="63.75" x14ac:dyDescent="0.2">
      <c r="A23" s="20" t="s">
        <v>106</v>
      </c>
      <c r="B23" s="10"/>
      <c r="C23" s="10" t="s">
        <v>10</v>
      </c>
      <c r="D23" s="10"/>
      <c r="E23" s="10" t="s">
        <v>108</v>
      </c>
      <c r="F23" s="10"/>
      <c r="G23" s="10" t="s">
        <v>107</v>
      </c>
      <c r="H23" s="21">
        <v>0.3</v>
      </c>
      <c r="I23" s="10">
        <v>5</v>
      </c>
      <c r="J23" s="22">
        <f t="shared" si="0"/>
        <v>1.5</v>
      </c>
    </row>
    <row r="24" spans="1:10" s="1" customFormat="1" ht="12.75" x14ac:dyDescent="0.2">
      <c r="A24" s="15" t="s">
        <v>27</v>
      </c>
      <c r="B24" s="4"/>
      <c r="C24" s="4" t="s">
        <v>10</v>
      </c>
      <c r="D24" s="4" t="s">
        <v>29</v>
      </c>
      <c r="E24" s="4" t="s">
        <v>12</v>
      </c>
      <c r="F24" s="4">
        <v>1</v>
      </c>
      <c r="G24" s="4"/>
      <c r="H24" s="4" t="s">
        <v>13</v>
      </c>
      <c r="I24" s="4">
        <v>1</v>
      </c>
      <c r="J24" s="22">
        <f t="shared" si="0"/>
        <v>1</v>
      </c>
    </row>
    <row r="25" spans="1:10" s="1" customFormat="1" ht="12.75" x14ac:dyDescent="0.2">
      <c r="A25" s="15" t="s">
        <v>27</v>
      </c>
      <c r="B25" s="4" t="s">
        <v>30</v>
      </c>
      <c r="C25" s="4" t="s">
        <v>10</v>
      </c>
      <c r="D25" s="4" t="s">
        <v>31</v>
      </c>
      <c r="E25" s="4" t="s">
        <v>12</v>
      </c>
      <c r="F25" s="4">
        <v>2</v>
      </c>
      <c r="G25" s="4"/>
      <c r="H25" s="4" t="s">
        <v>13</v>
      </c>
      <c r="I25" s="4">
        <v>1</v>
      </c>
      <c r="J25" s="22">
        <f t="shared" si="0"/>
        <v>1</v>
      </c>
    </row>
    <row r="26" spans="1:10" s="1" customFormat="1" ht="12.75" x14ac:dyDescent="0.2">
      <c r="A26" s="15" t="s">
        <v>27</v>
      </c>
      <c r="B26" s="4" t="s">
        <v>30</v>
      </c>
      <c r="C26" s="4" t="s">
        <v>10</v>
      </c>
      <c r="D26" s="4" t="s">
        <v>32</v>
      </c>
      <c r="E26" s="4" t="s">
        <v>12</v>
      </c>
      <c r="F26" s="4">
        <v>5</v>
      </c>
      <c r="G26" s="4"/>
      <c r="H26" s="4" t="s">
        <v>13</v>
      </c>
      <c r="I26" s="4">
        <v>1</v>
      </c>
      <c r="J26" s="22">
        <f t="shared" si="0"/>
        <v>1</v>
      </c>
    </row>
    <row r="27" spans="1:10" s="1" customFormat="1" ht="12.75" x14ac:dyDescent="0.2">
      <c r="A27" s="15" t="s">
        <v>27</v>
      </c>
      <c r="B27" s="4" t="s">
        <v>30</v>
      </c>
      <c r="C27" s="4" t="s">
        <v>10</v>
      </c>
      <c r="D27" s="4" t="s">
        <v>33</v>
      </c>
      <c r="E27" s="4" t="s">
        <v>12</v>
      </c>
      <c r="F27" s="4">
        <v>5</v>
      </c>
      <c r="G27" s="4"/>
      <c r="H27" s="4" t="s">
        <v>13</v>
      </c>
      <c r="I27" s="4">
        <v>1</v>
      </c>
      <c r="J27" s="22">
        <f t="shared" si="0"/>
        <v>1</v>
      </c>
    </row>
    <row r="28" spans="1:10" s="1" customFormat="1" ht="51" x14ac:dyDescent="0.2">
      <c r="A28" s="15" t="s">
        <v>27</v>
      </c>
      <c r="B28" s="4" t="s">
        <v>34</v>
      </c>
      <c r="C28" s="4" t="s">
        <v>10</v>
      </c>
      <c r="D28" s="4" t="s">
        <v>35</v>
      </c>
      <c r="E28" s="4" t="s">
        <v>36</v>
      </c>
      <c r="F28" s="4">
        <v>1</v>
      </c>
      <c r="G28" s="4"/>
      <c r="H28" s="4" t="s">
        <v>13</v>
      </c>
      <c r="I28" s="4">
        <v>4</v>
      </c>
      <c r="J28" s="22">
        <f t="shared" si="0"/>
        <v>4</v>
      </c>
    </row>
    <row r="29" spans="1:10" s="1" customFormat="1" ht="12.75" x14ac:dyDescent="0.2">
      <c r="A29" s="15" t="s">
        <v>27</v>
      </c>
      <c r="B29" s="4" t="s">
        <v>34</v>
      </c>
      <c r="C29" s="4" t="s">
        <v>10</v>
      </c>
      <c r="D29" s="4" t="s">
        <v>40</v>
      </c>
      <c r="E29" s="4"/>
      <c r="F29" s="4">
        <v>1</v>
      </c>
      <c r="G29" s="6" t="s">
        <v>41</v>
      </c>
      <c r="H29" s="4" t="s">
        <v>13</v>
      </c>
      <c r="I29" s="4">
        <v>1</v>
      </c>
      <c r="J29" s="22">
        <f t="shared" si="0"/>
        <v>1</v>
      </c>
    </row>
    <row r="30" spans="1:10" s="1" customFormat="1" ht="51" x14ac:dyDescent="0.2">
      <c r="A30" s="15" t="s">
        <v>37</v>
      </c>
      <c r="B30" s="4" t="s">
        <v>34</v>
      </c>
      <c r="C30" s="4" t="s">
        <v>10</v>
      </c>
      <c r="D30" s="4" t="s">
        <v>35</v>
      </c>
      <c r="E30" s="4" t="s">
        <v>110</v>
      </c>
      <c r="F30" s="4">
        <v>1</v>
      </c>
      <c r="G30" s="6" t="s">
        <v>109</v>
      </c>
      <c r="H30" s="4" t="s">
        <v>13</v>
      </c>
      <c r="I30" s="4">
        <v>4</v>
      </c>
      <c r="J30" s="22">
        <f t="shared" si="0"/>
        <v>4</v>
      </c>
    </row>
    <row r="31" spans="1:10" s="1" customFormat="1" ht="51" x14ac:dyDescent="0.2">
      <c r="A31" s="15" t="s">
        <v>37</v>
      </c>
      <c r="B31" s="4"/>
      <c r="C31" s="4" t="s">
        <v>10</v>
      </c>
      <c r="D31" s="4" t="s">
        <v>53</v>
      </c>
      <c r="E31" s="4" t="s">
        <v>111</v>
      </c>
      <c r="F31" s="4">
        <v>1</v>
      </c>
      <c r="G31" s="4"/>
      <c r="H31" s="4" t="s">
        <v>13</v>
      </c>
      <c r="I31" s="4">
        <v>1</v>
      </c>
      <c r="J31" s="22">
        <f t="shared" si="0"/>
        <v>1</v>
      </c>
    </row>
    <row r="32" spans="1:10" s="1" customFormat="1" ht="12.75" x14ac:dyDescent="0.2">
      <c r="A32" s="15" t="s">
        <v>37</v>
      </c>
      <c r="B32" s="4"/>
      <c r="C32" s="4" t="s">
        <v>10</v>
      </c>
      <c r="D32" s="4" t="s">
        <v>38</v>
      </c>
      <c r="E32" s="4"/>
      <c r="F32" s="4">
        <v>5</v>
      </c>
      <c r="G32" s="4" t="s">
        <v>39</v>
      </c>
      <c r="H32" s="4" t="s">
        <v>13</v>
      </c>
      <c r="I32" s="4">
        <v>1</v>
      </c>
      <c r="J32" s="22">
        <f t="shared" si="0"/>
        <v>1</v>
      </c>
    </row>
    <row r="33" spans="1:10" s="1" customFormat="1" ht="25.5" x14ac:dyDescent="0.2">
      <c r="A33" s="19" t="s">
        <v>112</v>
      </c>
      <c r="B33" s="5" t="s">
        <v>34</v>
      </c>
      <c r="C33" s="5" t="s">
        <v>10</v>
      </c>
      <c r="D33" s="5"/>
      <c r="E33" s="5"/>
      <c r="F33" s="5">
        <v>2</v>
      </c>
      <c r="G33" s="29" t="s">
        <v>113</v>
      </c>
      <c r="H33" s="5"/>
      <c r="I33" s="5">
        <v>1</v>
      </c>
      <c r="J33" s="22">
        <f t="shared" si="0"/>
        <v>0</v>
      </c>
    </row>
    <row r="34" spans="1:10" s="1" customFormat="1" ht="25.5" x14ac:dyDescent="0.2">
      <c r="A34" s="15" t="s">
        <v>112</v>
      </c>
      <c r="B34" s="4" t="s">
        <v>34</v>
      </c>
      <c r="C34" s="4" t="s">
        <v>10</v>
      </c>
      <c r="D34" s="4" t="s">
        <v>40</v>
      </c>
      <c r="E34" s="4"/>
      <c r="F34" s="4">
        <v>1</v>
      </c>
      <c r="G34" s="4" t="s">
        <v>114</v>
      </c>
      <c r="H34" s="4" t="s">
        <v>13</v>
      </c>
      <c r="I34" s="4">
        <v>1</v>
      </c>
      <c r="J34" s="22">
        <f t="shared" si="0"/>
        <v>1</v>
      </c>
    </row>
    <row r="35" spans="1:10" s="1" customFormat="1" ht="25.5" x14ac:dyDescent="0.2">
      <c r="A35" s="15" t="s">
        <v>112</v>
      </c>
      <c r="B35" s="4" t="s">
        <v>121</v>
      </c>
      <c r="C35" s="4" t="s">
        <v>10</v>
      </c>
      <c r="D35" s="4" t="s">
        <v>115</v>
      </c>
      <c r="E35" s="4" t="s">
        <v>116</v>
      </c>
      <c r="F35" s="4">
        <v>1</v>
      </c>
      <c r="G35" s="4" t="s">
        <v>119</v>
      </c>
      <c r="H35" s="4" t="s">
        <v>13</v>
      </c>
      <c r="I35" s="4">
        <v>2</v>
      </c>
      <c r="J35" s="22">
        <f t="shared" si="0"/>
        <v>2</v>
      </c>
    </row>
    <row r="36" spans="1:10" s="1" customFormat="1" ht="38.25" x14ac:dyDescent="0.2">
      <c r="A36" s="15" t="s">
        <v>112</v>
      </c>
      <c r="B36" s="4" t="s">
        <v>121</v>
      </c>
      <c r="C36" s="4" t="s">
        <v>10</v>
      </c>
      <c r="D36" s="4" t="s">
        <v>117</v>
      </c>
      <c r="E36" s="4" t="s">
        <v>118</v>
      </c>
      <c r="F36" s="4">
        <v>1</v>
      </c>
      <c r="G36" s="4" t="s">
        <v>120</v>
      </c>
      <c r="H36" s="4" t="s">
        <v>13</v>
      </c>
      <c r="I36" s="4">
        <v>3</v>
      </c>
      <c r="J36" s="22">
        <f t="shared" si="0"/>
        <v>3</v>
      </c>
    </row>
    <row r="37" spans="1:10" s="1" customFormat="1" ht="38.25" x14ac:dyDescent="0.2">
      <c r="A37" s="18" t="s">
        <v>112</v>
      </c>
      <c r="B37" s="8" t="s">
        <v>121</v>
      </c>
      <c r="C37" s="8" t="s">
        <v>10</v>
      </c>
      <c r="D37" s="8" t="s">
        <v>123</v>
      </c>
      <c r="E37" s="8" t="s">
        <v>118</v>
      </c>
      <c r="F37" s="8"/>
      <c r="G37" s="8" t="s">
        <v>124</v>
      </c>
      <c r="H37" s="8"/>
      <c r="I37" s="8">
        <v>3</v>
      </c>
      <c r="J37" s="22">
        <f t="shared" si="0"/>
        <v>0</v>
      </c>
    </row>
    <row r="38" spans="1:10" s="1" customFormat="1" ht="89.25" x14ac:dyDescent="0.2">
      <c r="A38" s="20" t="s">
        <v>112</v>
      </c>
      <c r="B38" s="10" t="s">
        <v>121</v>
      </c>
      <c r="C38" s="10" t="s">
        <v>10</v>
      </c>
      <c r="D38" s="10"/>
      <c r="E38" s="10" t="s">
        <v>125</v>
      </c>
      <c r="F38" s="10"/>
      <c r="G38" s="10" t="s">
        <v>126</v>
      </c>
      <c r="H38" s="21">
        <v>0.1</v>
      </c>
      <c r="I38" s="10">
        <v>7</v>
      </c>
      <c r="J38" s="22">
        <f t="shared" si="0"/>
        <v>0.70000000000000007</v>
      </c>
    </row>
    <row r="39" spans="1:10" s="1" customFormat="1" ht="25.5" x14ac:dyDescent="0.2">
      <c r="A39" s="20" t="s">
        <v>112</v>
      </c>
      <c r="B39" s="10" t="s">
        <v>127</v>
      </c>
      <c r="C39" s="10" t="s">
        <v>10</v>
      </c>
      <c r="D39" s="10"/>
      <c r="E39" s="10" t="s">
        <v>128</v>
      </c>
      <c r="F39" s="10"/>
      <c r="G39" s="10" t="s">
        <v>126</v>
      </c>
      <c r="H39" s="21">
        <v>0.1</v>
      </c>
      <c r="I39" s="10">
        <v>2</v>
      </c>
      <c r="J39" s="22">
        <f t="shared" si="0"/>
        <v>0.2</v>
      </c>
    </row>
    <row r="40" spans="1:10" s="1" customFormat="1" ht="25.5" x14ac:dyDescent="0.2">
      <c r="A40" s="19" t="s">
        <v>129</v>
      </c>
      <c r="B40" s="5"/>
      <c r="C40" s="5" t="s">
        <v>10</v>
      </c>
      <c r="D40" s="5"/>
      <c r="E40" s="5" t="s">
        <v>55</v>
      </c>
      <c r="F40" s="5"/>
      <c r="G40" s="11"/>
      <c r="H40" s="5"/>
      <c r="I40" s="5">
        <v>2</v>
      </c>
      <c r="J40" s="22">
        <f t="shared" si="0"/>
        <v>0</v>
      </c>
    </row>
    <row r="41" spans="1:10" s="1" customFormat="1" ht="12.75" x14ac:dyDescent="0.2">
      <c r="A41" s="19" t="s">
        <v>129</v>
      </c>
      <c r="B41" s="5" t="s">
        <v>56</v>
      </c>
      <c r="C41" s="5" t="s">
        <v>10</v>
      </c>
      <c r="D41" s="5"/>
      <c r="E41" s="5"/>
      <c r="F41" s="5"/>
      <c r="G41" s="29" t="s">
        <v>130</v>
      </c>
      <c r="H41" s="5"/>
      <c r="I41" s="5">
        <v>1</v>
      </c>
      <c r="J41" s="22">
        <f t="shared" si="0"/>
        <v>0</v>
      </c>
    </row>
    <row r="42" spans="1:10" s="1" customFormat="1" ht="12.75" x14ac:dyDescent="0.2">
      <c r="A42" s="19" t="s">
        <v>129</v>
      </c>
      <c r="B42" s="5" t="s">
        <v>57</v>
      </c>
      <c r="C42" s="5" t="s">
        <v>10</v>
      </c>
      <c r="D42" s="5"/>
      <c r="E42" s="5"/>
      <c r="F42" s="5"/>
      <c r="G42" s="29" t="s">
        <v>130</v>
      </c>
      <c r="H42" s="5"/>
      <c r="I42" s="5">
        <v>1</v>
      </c>
      <c r="J42" s="22">
        <f t="shared" si="0"/>
        <v>0</v>
      </c>
    </row>
    <row r="43" spans="1:10" s="1" customFormat="1" ht="12.75" x14ac:dyDescent="0.2">
      <c r="A43" s="19" t="s">
        <v>129</v>
      </c>
      <c r="B43" s="5" t="s">
        <v>59</v>
      </c>
      <c r="C43" s="5" t="s">
        <v>10</v>
      </c>
      <c r="D43" s="5"/>
      <c r="E43" s="5"/>
      <c r="F43" s="5"/>
      <c r="G43" s="29" t="s">
        <v>132</v>
      </c>
      <c r="H43" s="5"/>
      <c r="I43" s="5">
        <v>1</v>
      </c>
      <c r="J43" s="22">
        <f t="shared" si="0"/>
        <v>0</v>
      </c>
    </row>
    <row r="44" spans="1:10" s="1" customFormat="1" ht="12.75" x14ac:dyDescent="0.2">
      <c r="A44" s="19" t="s">
        <v>131</v>
      </c>
      <c r="B44" s="5" t="s">
        <v>58</v>
      </c>
      <c r="C44" s="5" t="s">
        <v>10</v>
      </c>
      <c r="D44" s="5"/>
      <c r="E44" s="5"/>
      <c r="F44" s="5"/>
      <c r="G44" s="29" t="s">
        <v>133</v>
      </c>
      <c r="H44" s="5"/>
      <c r="I44" s="5">
        <v>1</v>
      </c>
      <c r="J44" s="22">
        <f t="shared" si="0"/>
        <v>0</v>
      </c>
    </row>
    <row r="45" spans="1:10" s="1" customFormat="1" ht="165.75" x14ac:dyDescent="0.2">
      <c r="A45" s="19" t="s">
        <v>54</v>
      </c>
      <c r="B45" s="5"/>
      <c r="C45" s="5" t="s">
        <v>10</v>
      </c>
      <c r="D45" s="5" t="s">
        <v>60</v>
      </c>
      <c r="E45" s="5" t="s">
        <v>61</v>
      </c>
      <c r="F45" s="5"/>
      <c r="G45" s="29" t="s">
        <v>170</v>
      </c>
      <c r="H45" s="5"/>
      <c r="I45" s="5">
        <v>8</v>
      </c>
      <c r="J45" s="22">
        <f t="shared" si="0"/>
        <v>0</v>
      </c>
    </row>
    <row r="46" spans="1:10" s="1" customFormat="1" ht="191.25" x14ac:dyDescent="0.2">
      <c r="A46" s="19" t="s">
        <v>54</v>
      </c>
      <c r="B46" s="5"/>
      <c r="C46" s="5" t="s">
        <v>10</v>
      </c>
      <c r="D46" s="5" t="s">
        <v>62</v>
      </c>
      <c r="E46" s="5" t="s">
        <v>63</v>
      </c>
      <c r="F46" s="5"/>
      <c r="G46" s="32" t="s">
        <v>104</v>
      </c>
      <c r="H46" s="5"/>
      <c r="I46" s="5">
        <v>7</v>
      </c>
      <c r="J46" s="22">
        <f t="shared" si="0"/>
        <v>0</v>
      </c>
    </row>
    <row r="47" spans="1:10" s="1" customFormat="1" ht="38.25" x14ac:dyDescent="0.2">
      <c r="A47" s="19" t="s">
        <v>64</v>
      </c>
      <c r="B47" s="5"/>
      <c r="C47" s="5" t="s">
        <v>10</v>
      </c>
      <c r="D47" s="5" t="s">
        <v>65</v>
      </c>
      <c r="E47" s="5" t="s">
        <v>66</v>
      </c>
      <c r="F47" s="5"/>
      <c r="G47" s="32" t="s">
        <v>104</v>
      </c>
      <c r="H47" s="5"/>
      <c r="I47" s="5">
        <v>2</v>
      </c>
      <c r="J47" s="22">
        <f t="shared" si="0"/>
        <v>0</v>
      </c>
    </row>
    <row r="48" spans="1:10" s="1" customFormat="1" ht="102" x14ac:dyDescent="0.2">
      <c r="A48" s="19" t="s">
        <v>67</v>
      </c>
      <c r="B48" s="5"/>
      <c r="C48" s="5" t="s">
        <v>10</v>
      </c>
      <c r="D48" s="5" t="s">
        <v>68</v>
      </c>
      <c r="E48" s="5" t="s">
        <v>69</v>
      </c>
      <c r="F48" s="5"/>
      <c r="G48" s="32" t="s">
        <v>104</v>
      </c>
      <c r="H48" s="5"/>
      <c r="I48" s="5">
        <v>7</v>
      </c>
      <c r="J48" s="22">
        <f t="shared" si="0"/>
        <v>0</v>
      </c>
    </row>
    <row r="49" spans="1:10" s="1" customFormat="1" ht="25.5" x14ac:dyDescent="0.2">
      <c r="A49" s="19" t="s">
        <v>67</v>
      </c>
      <c r="B49" s="5"/>
      <c r="C49" s="5" t="s">
        <v>10</v>
      </c>
      <c r="D49" s="5" t="s">
        <v>70</v>
      </c>
      <c r="E49" s="5" t="s">
        <v>71</v>
      </c>
      <c r="F49" s="5"/>
      <c r="G49" s="32" t="s">
        <v>104</v>
      </c>
      <c r="H49" s="5"/>
      <c r="I49" s="5">
        <v>2</v>
      </c>
      <c r="J49" s="22">
        <f t="shared" si="0"/>
        <v>0</v>
      </c>
    </row>
    <row r="50" spans="1:10" s="1" customFormat="1" ht="38.25" x14ac:dyDescent="0.2">
      <c r="A50" s="19" t="s">
        <v>67</v>
      </c>
      <c r="B50" s="5"/>
      <c r="C50" s="5" t="s">
        <v>10</v>
      </c>
      <c r="D50" s="5" t="s">
        <v>72</v>
      </c>
      <c r="E50" s="5" t="s">
        <v>73</v>
      </c>
      <c r="F50" s="5"/>
      <c r="G50" s="31" t="s">
        <v>170</v>
      </c>
      <c r="H50" s="5"/>
      <c r="I50" s="5">
        <v>3</v>
      </c>
      <c r="J50" s="22">
        <f t="shared" si="0"/>
        <v>0</v>
      </c>
    </row>
    <row r="51" spans="1:10" s="1" customFormat="1" ht="12.75" x14ac:dyDescent="0.2">
      <c r="A51" s="19" t="s">
        <v>24</v>
      </c>
      <c r="B51" s="5"/>
      <c r="C51" s="5" t="s">
        <v>10</v>
      </c>
      <c r="D51" s="5" t="s">
        <v>74</v>
      </c>
      <c r="E51" s="5"/>
      <c r="F51" s="5"/>
      <c r="G51" s="5" t="s">
        <v>138</v>
      </c>
      <c r="H51" s="5"/>
      <c r="I51" s="5">
        <v>1</v>
      </c>
      <c r="J51" s="22">
        <f t="shared" si="0"/>
        <v>0</v>
      </c>
    </row>
    <row r="52" spans="1:10" s="1" customFormat="1" ht="12.75" x14ac:dyDescent="0.2">
      <c r="A52" s="19" t="s">
        <v>75</v>
      </c>
      <c r="B52" s="5"/>
      <c r="C52" s="5" t="s">
        <v>122</v>
      </c>
      <c r="D52" s="5"/>
      <c r="E52" s="5"/>
      <c r="F52" s="5"/>
      <c r="G52" s="32" t="s">
        <v>104</v>
      </c>
      <c r="H52" s="5"/>
      <c r="I52" s="5">
        <v>1</v>
      </c>
      <c r="J52" s="22">
        <f t="shared" si="0"/>
        <v>0</v>
      </c>
    </row>
    <row r="53" spans="1:10" s="1" customFormat="1" ht="12.75" x14ac:dyDescent="0.2">
      <c r="A53" s="19" t="s">
        <v>76</v>
      </c>
      <c r="B53" s="5"/>
      <c r="C53" s="5" t="s">
        <v>122</v>
      </c>
      <c r="D53" s="5"/>
      <c r="E53" s="5"/>
      <c r="F53" s="5"/>
      <c r="G53" s="32" t="s">
        <v>104</v>
      </c>
      <c r="H53" s="5"/>
      <c r="I53" s="5">
        <v>1</v>
      </c>
      <c r="J53" s="22">
        <f t="shared" si="0"/>
        <v>0</v>
      </c>
    </row>
    <row r="54" spans="1:10" s="1" customFormat="1" ht="12.75" x14ac:dyDescent="0.2">
      <c r="A54" s="19" t="s">
        <v>77</v>
      </c>
      <c r="B54" s="5"/>
      <c r="C54" s="5" t="s">
        <v>10</v>
      </c>
      <c r="D54" s="5"/>
      <c r="E54" s="5"/>
      <c r="F54" s="5"/>
      <c r="G54" s="32" t="s">
        <v>104</v>
      </c>
      <c r="H54" s="5"/>
      <c r="I54" s="5">
        <v>1</v>
      </c>
      <c r="J54" s="22">
        <f t="shared" si="0"/>
        <v>0</v>
      </c>
    </row>
    <row r="55" spans="1:10" s="1" customFormat="1" ht="12.75" x14ac:dyDescent="0.2">
      <c r="A55" s="19" t="s">
        <v>78</v>
      </c>
      <c r="B55" s="5"/>
      <c r="C55" s="5" t="s">
        <v>10</v>
      </c>
      <c r="D55" s="5"/>
      <c r="E55" s="5"/>
      <c r="F55" s="5"/>
      <c r="G55" s="5"/>
      <c r="H55" s="5"/>
      <c r="I55" s="5">
        <v>1</v>
      </c>
      <c r="J55" s="22">
        <f t="shared" si="0"/>
        <v>0</v>
      </c>
    </row>
    <row r="56" spans="1:10" s="1" customFormat="1" ht="12.75" x14ac:dyDescent="0.2">
      <c r="A56" s="19" t="s">
        <v>79</v>
      </c>
      <c r="B56" s="5"/>
      <c r="C56" s="5" t="s">
        <v>10</v>
      </c>
      <c r="D56" s="5"/>
      <c r="E56" s="5"/>
      <c r="F56" s="5"/>
      <c r="G56" s="5"/>
      <c r="H56" s="5"/>
      <c r="I56" s="5">
        <v>1</v>
      </c>
      <c r="J56" s="22">
        <f t="shared" si="0"/>
        <v>0</v>
      </c>
    </row>
    <row r="57" spans="1:10" s="1" customFormat="1" ht="12.75" x14ac:dyDescent="0.2">
      <c r="A57" s="19" t="s">
        <v>80</v>
      </c>
      <c r="B57" s="5"/>
      <c r="C57" s="5" t="s">
        <v>10</v>
      </c>
      <c r="D57" s="5"/>
      <c r="E57" s="5"/>
      <c r="F57" s="5"/>
      <c r="G57" s="5"/>
      <c r="H57" s="5"/>
      <c r="I57" s="5">
        <v>1</v>
      </c>
      <c r="J57" s="22">
        <f t="shared" si="0"/>
        <v>0</v>
      </c>
    </row>
    <row r="58" spans="1:10" s="1" customFormat="1" ht="12.75" x14ac:dyDescent="0.2">
      <c r="A58" s="19" t="s">
        <v>81</v>
      </c>
      <c r="B58" s="5"/>
      <c r="C58" s="5" t="s">
        <v>10</v>
      </c>
      <c r="D58" s="5"/>
      <c r="E58" s="5"/>
      <c r="F58" s="5"/>
      <c r="G58" s="31" t="s">
        <v>170</v>
      </c>
      <c r="H58" s="5"/>
      <c r="I58" s="5">
        <v>1</v>
      </c>
      <c r="J58" s="22">
        <f t="shared" si="0"/>
        <v>0</v>
      </c>
    </row>
    <row r="59" spans="1:10" s="1" customFormat="1" ht="12.75" x14ac:dyDescent="0.2">
      <c r="A59" s="19" t="s">
        <v>82</v>
      </c>
      <c r="B59" s="5"/>
      <c r="C59" s="5" t="s">
        <v>10</v>
      </c>
      <c r="D59" s="5"/>
      <c r="E59" s="5"/>
      <c r="F59" s="5"/>
      <c r="G59" s="31" t="s">
        <v>170</v>
      </c>
      <c r="H59" s="5"/>
      <c r="I59" s="5">
        <v>1</v>
      </c>
      <c r="J59" s="22">
        <f t="shared" si="0"/>
        <v>0</v>
      </c>
    </row>
    <row r="60" spans="1:10" s="1" customFormat="1" ht="12.75" x14ac:dyDescent="0.2">
      <c r="A60" s="19" t="s">
        <v>83</v>
      </c>
      <c r="B60" s="5"/>
      <c r="C60" s="5" t="s">
        <v>10</v>
      </c>
      <c r="D60" s="5"/>
      <c r="E60" s="5"/>
      <c r="F60" s="5"/>
      <c r="G60" s="32" t="s">
        <v>104</v>
      </c>
      <c r="H60" s="5"/>
      <c r="I60" s="5">
        <v>1</v>
      </c>
      <c r="J60" s="22">
        <f t="shared" si="0"/>
        <v>0</v>
      </c>
    </row>
    <row r="61" spans="1:10" s="1" customFormat="1" ht="12.75" x14ac:dyDescent="0.2">
      <c r="A61" s="19" t="s">
        <v>84</v>
      </c>
      <c r="B61" s="5"/>
      <c r="C61" s="5" t="s">
        <v>122</v>
      </c>
      <c r="D61" s="5"/>
      <c r="E61" s="5"/>
      <c r="F61" s="5"/>
      <c r="G61" s="5"/>
      <c r="H61" s="5"/>
      <c r="I61" s="5">
        <v>1</v>
      </c>
      <c r="J61" s="22">
        <f t="shared" si="0"/>
        <v>0</v>
      </c>
    </row>
    <row r="62" spans="1:10" s="1" customFormat="1" ht="12.75" x14ac:dyDescent="0.2">
      <c r="A62" s="19" t="s">
        <v>85</v>
      </c>
      <c r="B62" s="5"/>
      <c r="C62" s="5" t="s">
        <v>122</v>
      </c>
      <c r="D62" s="5"/>
      <c r="E62" s="5"/>
      <c r="F62" s="5"/>
      <c r="G62" s="5"/>
      <c r="H62" s="5"/>
      <c r="I62" s="5">
        <v>1</v>
      </c>
      <c r="J62" s="22">
        <f t="shared" si="0"/>
        <v>0</v>
      </c>
    </row>
    <row r="63" spans="1:10" s="1" customFormat="1" ht="12.75" x14ac:dyDescent="0.2">
      <c r="A63" s="19" t="s">
        <v>86</v>
      </c>
      <c r="B63" s="5"/>
      <c r="C63" s="5" t="s">
        <v>10</v>
      </c>
      <c r="D63" s="5"/>
      <c r="E63" s="5"/>
      <c r="F63" s="5"/>
      <c r="G63" s="5"/>
      <c r="H63" s="5"/>
      <c r="I63" s="5">
        <v>1</v>
      </c>
      <c r="J63" s="22">
        <f t="shared" ref="J63:J84" si="1">IF(H63="Out Of Scope","",IF(H63="Done",100%,H63)*I63)</f>
        <v>0</v>
      </c>
    </row>
    <row r="64" spans="1:10" s="1" customFormat="1" ht="25.5" x14ac:dyDescent="0.2">
      <c r="A64" s="19" t="s">
        <v>87</v>
      </c>
      <c r="B64" s="5"/>
      <c r="C64" s="5" t="s">
        <v>10</v>
      </c>
      <c r="D64" s="5"/>
      <c r="E64" s="5"/>
      <c r="F64" s="5"/>
      <c r="G64" s="31" t="s">
        <v>171</v>
      </c>
      <c r="H64" s="5"/>
      <c r="I64" s="5">
        <v>1</v>
      </c>
      <c r="J64" s="22">
        <f t="shared" si="1"/>
        <v>0</v>
      </c>
    </row>
    <row r="65" spans="1:10" s="1" customFormat="1" ht="12.75" x14ac:dyDescent="0.2">
      <c r="A65" s="19" t="s">
        <v>88</v>
      </c>
      <c r="B65" s="5"/>
      <c r="C65" s="5" t="s">
        <v>10</v>
      </c>
      <c r="D65" s="5"/>
      <c r="E65" s="5"/>
      <c r="F65" s="5"/>
      <c r="G65" s="5"/>
      <c r="H65" s="5"/>
      <c r="I65" s="5">
        <v>1</v>
      </c>
      <c r="J65" s="22">
        <f t="shared" si="1"/>
        <v>0</v>
      </c>
    </row>
    <row r="66" spans="1:10" s="1" customFormat="1" ht="12.75" x14ac:dyDescent="0.2">
      <c r="A66" s="19" t="s">
        <v>89</v>
      </c>
      <c r="B66" s="5"/>
      <c r="C66" s="5" t="s">
        <v>10</v>
      </c>
      <c r="D66" s="5"/>
      <c r="E66" s="5"/>
      <c r="F66" s="5"/>
      <c r="G66" s="5"/>
      <c r="H66" s="5"/>
      <c r="I66" s="5">
        <v>1</v>
      </c>
      <c r="J66" s="22">
        <f t="shared" si="1"/>
        <v>0</v>
      </c>
    </row>
    <row r="67" spans="1:10" s="1" customFormat="1" ht="25.5" x14ac:dyDescent="0.2">
      <c r="A67" s="19" t="s">
        <v>90</v>
      </c>
      <c r="B67" s="5"/>
      <c r="C67" s="5" t="s">
        <v>10</v>
      </c>
      <c r="D67" s="5"/>
      <c r="E67" s="5"/>
      <c r="F67" s="5"/>
      <c r="G67" s="29" t="s">
        <v>172</v>
      </c>
      <c r="H67" s="5"/>
      <c r="I67" s="5">
        <v>1</v>
      </c>
      <c r="J67" s="22">
        <f t="shared" si="1"/>
        <v>0</v>
      </c>
    </row>
    <row r="68" spans="1:10" s="1" customFormat="1" ht="12.75" x14ac:dyDescent="0.2">
      <c r="A68" s="19" t="s">
        <v>90</v>
      </c>
      <c r="B68" s="5"/>
      <c r="C68" s="5" t="s">
        <v>10</v>
      </c>
      <c r="D68" s="5"/>
      <c r="E68" s="5"/>
      <c r="F68" s="5"/>
      <c r="G68" s="5"/>
      <c r="H68" s="5"/>
      <c r="I68" s="5">
        <v>1</v>
      </c>
      <c r="J68" s="22">
        <f t="shared" si="1"/>
        <v>0</v>
      </c>
    </row>
    <row r="69" spans="1:10" s="1" customFormat="1" ht="12.75" x14ac:dyDescent="0.2">
      <c r="A69" s="19" t="s">
        <v>91</v>
      </c>
      <c r="B69" s="5"/>
      <c r="C69" s="5" t="s">
        <v>10</v>
      </c>
      <c r="D69" s="5"/>
      <c r="E69" s="5"/>
      <c r="F69" s="5"/>
      <c r="G69" s="32" t="s">
        <v>104</v>
      </c>
      <c r="H69" s="5"/>
      <c r="I69" s="5">
        <v>1</v>
      </c>
      <c r="J69" s="22">
        <f t="shared" si="1"/>
        <v>0</v>
      </c>
    </row>
    <row r="70" spans="1:10" s="1" customFormat="1" ht="12.75" x14ac:dyDescent="0.2">
      <c r="A70" s="18" t="s">
        <v>28</v>
      </c>
      <c r="B70" s="8" t="s">
        <v>140</v>
      </c>
      <c r="C70" s="8" t="s">
        <v>122</v>
      </c>
      <c r="D70" s="8"/>
      <c r="E70" s="8" t="s">
        <v>159</v>
      </c>
      <c r="F70" s="8"/>
      <c r="G70" s="8"/>
      <c r="H70" s="8" t="s">
        <v>158</v>
      </c>
      <c r="I70" s="8">
        <v>0</v>
      </c>
      <c r="J70" s="22" t="str">
        <f t="shared" si="1"/>
        <v/>
      </c>
    </row>
    <row r="71" spans="1:10" s="1" customFormat="1" ht="12.75" x14ac:dyDescent="0.2">
      <c r="A71" s="18" t="s">
        <v>28</v>
      </c>
      <c r="B71" s="8" t="s">
        <v>141</v>
      </c>
      <c r="C71" s="8" t="s">
        <v>122</v>
      </c>
      <c r="D71" s="8"/>
      <c r="E71" s="8" t="s">
        <v>160</v>
      </c>
      <c r="F71" s="8"/>
      <c r="G71" s="8"/>
      <c r="H71" s="8" t="s">
        <v>158</v>
      </c>
      <c r="I71" s="8">
        <v>0</v>
      </c>
      <c r="J71" s="22" t="str">
        <f t="shared" si="1"/>
        <v/>
      </c>
    </row>
    <row r="72" spans="1:10" s="1" customFormat="1" ht="12.75" x14ac:dyDescent="0.2">
      <c r="A72" s="18" t="s">
        <v>28</v>
      </c>
      <c r="B72" s="8" t="s">
        <v>142</v>
      </c>
      <c r="C72" s="8" t="s">
        <v>122</v>
      </c>
      <c r="D72" s="8"/>
      <c r="E72" s="8" t="s">
        <v>161</v>
      </c>
      <c r="F72" s="8"/>
      <c r="G72" s="8"/>
      <c r="H72" s="8" t="s">
        <v>158</v>
      </c>
      <c r="I72" s="8">
        <v>0</v>
      </c>
      <c r="J72" s="22" t="str">
        <f t="shared" si="1"/>
        <v/>
      </c>
    </row>
    <row r="73" spans="1:10" s="1" customFormat="1" ht="38.25" x14ac:dyDescent="0.2">
      <c r="A73" s="20" t="s">
        <v>28</v>
      </c>
      <c r="B73" s="10" t="s">
        <v>143</v>
      </c>
      <c r="C73" s="10" t="s">
        <v>122</v>
      </c>
      <c r="D73" s="10"/>
      <c r="E73" s="10" t="s">
        <v>139</v>
      </c>
      <c r="F73" s="10"/>
      <c r="G73" s="10" t="s">
        <v>155</v>
      </c>
      <c r="H73" s="21">
        <v>0.2</v>
      </c>
      <c r="I73" s="10">
        <v>11</v>
      </c>
      <c r="J73" s="22">
        <f t="shared" si="1"/>
        <v>2.2000000000000002</v>
      </c>
    </row>
    <row r="74" spans="1:10" s="1" customFormat="1" ht="12.75" x14ac:dyDescent="0.2">
      <c r="A74" s="18" t="s">
        <v>28</v>
      </c>
      <c r="B74" s="8" t="s">
        <v>157</v>
      </c>
      <c r="C74" s="8" t="s">
        <v>122</v>
      </c>
      <c r="D74" s="8"/>
      <c r="E74" s="8" t="s">
        <v>162</v>
      </c>
      <c r="F74" s="8"/>
      <c r="G74" s="8"/>
      <c r="H74" s="8" t="s">
        <v>158</v>
      </c>
      <c r="I74" s="8">
        <v>0</v>
      </c>
      <c r="J74" s="22" t="str">
        <f t="shared" si="1"/>
        <v/>
      </c>
    </row>
    <row r="75" spans="1:10" s="1" customFormat="1" ht="38.25" x14ac:dyDescent="0.2">
      <c r="A75" s="20" t="s">
        <v>28</v>
      </c>
      <c r="B75" s="10" t="s">
        <v>144</v>
      </c>
      <c r="C75" s="10" t="s">
        <v>122</v>
      </c>
      <c r="D75" s="10"/>
      <c r="E75" s="10" t="s">
        <v>139</v>
      </c>
      <c r="F75" s="10"/>
      <c r="G75" s="10" t="s">
        <v>155</v>
      </c>
      <c r="H75" s="21">
        <v>0.2</v>
      </c>
      <c r="I75" s="10">
        <v>10</v>
      </c>
      <c r="J75" s="22">
        <f t="shared" si="1"/>
        <v>2</v>
      </c>
    </row>
    <row r="76" spans="1:10" s="1" customFormat="1" ht="38.25" x14ac:dyDescent="0.2">
      <c r="A76" s="20" t="s">
        <v>28</v>
      </c>
      <c r="B76" s="10" t="s">
        <v>145</v>
      </c>
      <c r="C76" s="10" t="s">
        <v>122</v>
      </c>
      <c r="D76" s="10"/>
      <c r="E76" s="10" t="s">
        <v>139</v>
      </c>
      <c r="F76" s="10"/>
      <c r="G76" s="10" t="s">
        <v>155</v>
      </c>
      <c r="H76" s="21">
        <v>0.2</v>
      </c>
      <c r="I76" s="10">
        <v>25</v>
      </c>
      <c r="J76" s="22">
        <f t="shared" si="1"/>
        <v>5</v>
      </c>
    </row>
    <row r="77" spans="1:10" s="1" customFormat="1" ht="38.25" x14ac:dyDescent="0.2">
      <c r="A77" s="20" t="s">
        <v>28</v>
      </c>
      <c r="B77" s="10" t="s">
        <v>146</v>
      </c>
      <c r="C77" s="10" t="s">
        <v>122</v>
      </c>
      <c r="D77" s="10"/>
      <c r="E77" s="10" t="s">
        <v>139</v>
      </c>
      <c r="F77" s="10"/>
      <c r="G77" s="10" t="s">
        <v>155</v>
      </c>
      <c r="H77" s="21">
        <v>0.2</v>
      </c>
      <c r="I77" s="30">
        <v>5</v>
      </c>
      <c r="J77" s="22">
        <f t="shared" si="1"/>
        <v>1</v>
      </c>
    </row>
    <row r="78" spans="1:10" s="1" customFormat="1" ht="38.25" x14ac:dyDescent="0.2">
      <c r="A78" s="20" t="s">
        <v>28</v>
      </c>
      <c r="B78" s="10" t="s">
        <v>147</v>
      </c>
      <c r="C78" s="10" t="s">
        <v>122</v>
      </c>
      <c r="D78" s="10"/>
      <c r="E78" s="10" t="s">
        <v>139</v>
      </c>
      <c r="F78" s="10"/>
      <c r="G78" s="10" t="s">
        <v>155</v>
      </c>
      <c r="H78" s="21">
        <v>0.2</v>
      </c>
      <c r="I78" s="10">
        <v>6</v>
      </c>
      <c r="J78" s="22">
        <f t="shared" si="1"/>
        <v>1.2000000000000002</v>
      </c>
    </row>
    <row r="79" spans="1:10" s="1" customFormat="1" ht="12.75" x14ac:dyDescent="0.2">
      <c r="A79" s="18" t="s">
        <v>28</v>
      </c>
      <c r="B79" s="8" t="s">
        <v>148</v>
      </c>
      <c r="C79" s="8" t="s">
        <v>122</v>
      </c>
      <c r="D79" s="8"/>
      <c r="E79" s="8" t="s">
        <v>139</v>
      </c>
      <c r="F79" s="8"/>
      <c r="G79" s="8"/>
      <c r="H79" s="8"/>
      <c r="I79" s="8">
        <v>0</v>
      </c>
      <c r="J79" s="22">
        <f t="shared" si="1"/>
        <v>0</v>
      </c>
    </row>
    <row r="80" spans="1:10" s="1" customFormat="1" ht="12.75" x14ac:dyDescent="0.2">
      <c r="A80" s="18" t="s">
        <v>28</v>
      </c>
      <c r="B80" s="8" t="s">
        <v>149</v>
      </c>
      <c r="C80" s="8" t="s">
        <v>122</v>
      </c>
      <c r="D80" s="8"/>
      <c r="E80" s="8" t="s">
        <v>163</v>
      </c>
      <c r="F80" s="8"/>
      <c r="G80" s="8"/>
      <c r="H80" s="8" t="s">
        <v>158</v>
      </c>
      <c r="I80" s="8">
        <v>0</v>
      </c>
      <c r="J80" s="22" t="str">
        <f t="shared" si="1"/>
        <v/>
      </c>
    </row>
    <row r="81" spans="1:10" s="1" customFormat="1" ht="12.75" x14ac:dyDescent="0.2">
      <c r="A81" s="18" t="s">
        <v>28</v>
      </c>
      <c r="B81" s="8" t="s">
        <v>150</v>
      </c>
      <c r="C81" s="8" t="s">
        <v>122</v>
      </c>
      <c r="D81" s="8"/>
      <c r="E81" s="8" t="s">
        <v>164</v>
      </c>
      <c r="F81" s="8"/>
      <c r="G81" s="8"/>
      <c r="H81" s="8" t="s">
        <v>158</v>
      </c>
      <c r="I81" s="8">
        <v>0</v>
      </c>
      <c r="J81" s="22" t="str">
        <f t="shared" si="1"/>
        <v/>
      </c>
    </row>
    <row r="82" spans="1:10" s="1" customFormat="1" ht="12.75" x14ac:dyDescent="0.2">
      <c r="A82" s="18" t="s">
        <v>28</v>
      </c>
      <c r="B82" s="8" t="s">
        <v>151</v>
      </c>
      <c r="C82" s="8" t="s">
        <v>122</v>
      </c>
      <c r="D82" s="8"/>
      <c r="E82" s="8" t="s">
        <v>165</v>
      </c>
      <c r="F82" s="8"/>
      <c r="G82" s="8"/>
      <c r="H82" s="8" t="s">
        <v>158</v>
      </c>
      <c r="I82" s="8">
        <v>0</v>
      </c>
      <c r="J82" s="22" t="str">
        <f t="shared" si="1"/>
        <v/>
      </c>
    </row>
    <row r="83" spans="1:10" s="1" customFormat="1" ht="12.75" x14ac:dyDescent="0.2">
      <c r="A83" s="18" t="s">
        <v>28</v>
      </c>
      <c r="B83" s="8" t="s">
        <v>152</v>
      </c>
      <c r="C83" s="8" t="s">
        <v>122</v>
      </c>
      <c r="D83" s="8"/>
      <c r="E83" s="8" t="s">
        <v>166</v>
      </c>
      <c r="F83" s="8"/>
      <c r="G83" s="8"/>
      <c r="H83" s="8" t="s">
        <v>158</v>
      </c>
      <c r="I83" s="8">
        <v>0</v>
      </c>
      <c r="J83" s="22" t="str">
        <f t="shared" si="1"/>
        <v/>
      </c>
    </row>
    <row r="84" spans="1:10" s="1" customFormat="1" ht="12.75" x14ac:dyDescent="0.2">
      <c r="A84" s="18" t="s">
        <v>28</v>
      </c>
      <c r="B84" s="8" t="s">
        <v>153</v>
      </c>
      <c r="C84" s="8" t="s">
        <v>122</v>
      </c>
      <c r="D84" s="8"/>
      <c r="E84" s="8" t="s">
        <v>164</v>
      </c>
      <c r="F84" s="8"/>
      <c r="G84" s="8"/>
      <c r="H84" s="8" t="s">
        <v>158</v>
      </c>
      <c r="I84" s="8">
        <v>0</v>
      </c>
      <c r="J84" s="22" t="str">
        <f t="shared" si="1"/>
        <v/>
      </c>
    </row>
    <row r="85" spans="1:10" s="1" customFormat="1" ht="12.75" x14ac:dyDescent="0.2">
      <c r="A85" s="18" t="s">
        <v>28</v>
      </c>
      <c r="B85" s="8" t="s">
        <v>154</v>
      </c>
      <c r="C85" s="8" t="s">
        <v>122</v>
      </c>
      <c r="D85" s="8"/>
      <c r="E85" s="8" t="s">
        <v>167</v>
      </c>
      <c r="F85" s="8"/>
      <c r="G85" s="8" t="s">
        <v>156</v>
      </c>
      <c r="H85" s="8" t="s">
        <v>158</v>
      </c>
      <c r="I85" s="8">
        <v>0</v>
      </c>
      <c r="J85" s="22" t="str">
        <f>IF(H85="Out Of Scope","",IF(H85="Done",100%,H85)*I85)</f>
        <v/>
      </c>
    </row>
    <row r="86" spans="1:10" s="1" customFormat="1" ht="12.75" x14ac:dyDescent="0.2">
      <c r="A86" s="19"/>
      <c r="B86" s="5"/>
      <c r="C86" s="5"/>
      <c r="D86" s="5"/>
      <c r="E86" s="5"/>
      <c r="F86" s="5"/>
      <c r="G86" s="5"/>
      <c r="H86" s="5"/>
      <c r="I86" s="5"/>
      <c r="J86" s="14"/>
    </row>
    <row r="87" spans="1:10" s="1" customFormat="1" ht="12.75" x14ac:dyDescent="0.2">
      <c r="A87" s="19"/>
      <c r="B87" s="5"/>
      <c r="C87" s="5"/>
      <c r="D87" s="5"/>
      <c r="E87" s="5"/>
      <c r="F87" s="5"/>
      <c r="G87" s="5"/>
      <c r="H87" s="5"/>
      <c r="I87" s="5"/>
      <c r="J87" s="14"/>
    </row>
    <row r="88" spans="1:10" s="1" customFormat="1" ht="12.75" x14ac:dyDescent="0.2">
      <c r="A88" s="19"/>
      <c r="B88" s="5"/>
      <c r="C88" s="5"/>
      <c r="D88" s="5"/>
      <c r="E88" s="5"/>
      <c r="F88" s="5"/>
      <c r="G88" s="5"/>
      <c r="H88" s="5"/>
      <c r="I88" s="5"/>
      <c r="J88" s="14"/>
    </row>
    <row r="89" spans="1:10" s="1" customFormat="1" ht="12.75" x14ac:dyDescent="0.2">
      <c r="A89" s="19"/>
      <c r="B89" s="5"/>
      <c r="C89" s="5"/>
      <c r="D89" s="5"/>
      <c r="E89" s="5"/>
      <c r="F89" s="5"/>
      <c r="G89" s="5"/>
      <c r="H89" s="5"/>
      <c r="I89" s="5"/>
      <c r="J89" s="14"/>
    </row>
    <row r="90" spans="1:10" s="1" customFormat="1" ht="12.75" x14ac:dyDescent="0.2">
      <c r="A90" s="19"/>
      <c r="B90" s="5"/>
      <c r="C90" s="5"/>
      <c r="D90" s="5"/>
      <c r="E90" s="5"/>
      <c r="F90" s="5"/>
      <c r="G90" s="5"/>
      <c r="H90" s="5"/>
      <c r="I90" s="5"/>
      <c r="J90" s="14"/>
    </row>
    <row r="91" spans="1:10" s="1" customFormat="1" ht="12.75" x14ac:dyDescent="0.2">
      <c r="A91" s="19"/>
      <c r="B91" s="5"/>
      <c r="C91" s="5"/>
      <c r="D91" s="5"/>
      <c r="E91" s="5"/>
      <c r="F91" s="5"/>
      <c r="G91" s="5"/>
      <c r="H91" s="5"/>
      <c r="I91" s="5"/>
      <c r="J91" s="14"/>
    </row>
    <row r="92" spans="1:10" s="1" customFormat="1" ht="12.75" x14ac:dyDescent="0.2">
      <c r="A92" s="19"/>
      <c r="B92" s="5"/>
      <c r="C92" s="5"/>
      <c r="D92" s="5"/>
      <c r="E92" s="5"/>
      <c r="F92" s="5"/>
      <c r="G92" s="5"/>
      <c r="H92" s="5"/>
      <c r="I92" s="5"/>
      <c r="J92" s="14"/>
    </row>
    <row r="93" spans="1:10" s="1" customFormat="1" ht="12.75" x14ac:dyDescent="0.2">
      <c r="A93" s="19"/>
      <c r="B93" s="5"/>
      <c r="C93" s="5"/>
      <c r="D93" s="5"/>
      <c r="E93" s="5"/>
      <c r="F93" s="5"/>
      <c r="G93" s="5"/>
      <c r="H93" s="5"/>
      <c r="I93" s="5"/>
      <c r="J93" s="14"/>
    </row>
    <row r="94" spans="1:10" s="1" customFormat="1" ht="12.75" x14ac:dyDescent="0.2">
      <c r="A94" s="19"/>
      <c r="B94" s="5"/>
      <c r="C94" s="5"/>
      <c r="D94" s="5"/>
      <c r="E94" s="5"/>
      <c r="F94" s="5"/>
      <c r="G94" s="5"/>
      <c r="H94" s="5"/>
      <c r="I94" s="5"/>
      <c r="J94" s="14"/>
    </row>
    <row r="95" spans="1:10" s="1" customFormat="1" ht="12.75" x14ac:dyDescent="0.2">
      <c r="A95" s="19"/>
      <c r="B95" s="5"/>
      <c r="C95" s="5"/>
      <c r="D95" s="5"/>
      <c r="E95" s="5"/>
      <c r="F95" s="5"/>
      <c r="G95" s="5"/>
      <c r="H95" s="5"/>
      <c r="I95" s="5"/>
      <c r="J95" s="14"/>
    </row>
    <row r="96" spans="1:10" s="1" customFormat="1" ht="12.75" x14ac:dyDescent="0.2">
      <c r="A96" s="19"/>
      <c r="B96" s="5"/>
      <c r="C96" s="5"/>
      <c r="D96" s="5"/>
      <c r="E96" s="5"/>
      <c r="F96" s="5"/>
      <c r="G96" s="5"/>
      <c r="H96" s="5"/>
      <c r="I96" s="5"/>
      <c r="J96" s="14"/>
    </row>
    <row r="97" spans="1:10" s="1" customFormat="1" ht="12.75" x14ac:dyDescent="0.2">
      <c r="A97" s="19"/>
      <c r="B97" s="5"/>
      <c r="C97" s="5"/>
      <c r="D97" s="5"/>
      <c r="E97" s="5"/>
      <c r="F97" s="5"/>
      <c r="G97" s="5"/>
      <c r="H97" s="5"/>
      <c r="I97" s="5"/>
      <c r="J97" s="14"/>
    </row>
    <row r="98" spans="1:10" s="1" customFormat="1" ht="12.75" x14ac:dyDescent="0.2">
      <c r="A98" s="19"/>
      <c r="B98" s="5"/>
      <c r="C98" s="5"/>
      <c r="D98" s="5"/>
      <c r="E98" s="5"/>
      <c r="F98" s="5"/>
      <c r="G98" s="5"/>
      <c r="H98" s="5"/>
      <c r="I98" s="5"/>
      <c r="J98" s="14"/>
    </row>
    <row r="99" spans="1:10" s="1" customFormat="1" ht="12.75" x14ac:dyDescent="0.2">
      <c r="A99" s="19"/>
      <c r="B99" s="5"/>
      <c r="C99" s="5"/>
      <c r="D99" s="5"/>
      <c r="E99" s="5"/>
      <c r="F99" s="5"/>
      <c r="G99" s="5"/>
      <c r="H99" s="5"/>
      <c r="I99" s="5"/>
      <c r="J99" s="14"/>
    </row>
    <row r="100" spans="1:10" s="1" customFormat="1" ht="12.75" x14ac:dyDescent="0.2">
      <c r="A100" s="19"/>
      <c r="B100" s="5"/>
      <c r="C100" s="5"/>
      <c r="D100" s="5"/>
      <c r="E100" s="5"/>
      <c r="F100" s="5"/>
      <c r="G100" s="5"/>
      <c r="H100" s="5"/>
      <c r="I100" s="5"/>
      <c r="J100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84C94-A6B9-4882-BEB9-7715D2341A4A}">
  <dimension ref="C2:K5"/>
  <sheetViews>
    <sheetView tabSelected="1" workbookViewId="0">
      <selection activeCell="N3" sqref="N3"/>
    </sheetView>
  </sheetViews>
  <sheetFormatPr defaultRowHeight="15.75" x14ac:dyDescent="0.25"/>
  <cols>
    <col min="3" max="3" width="26.125" style="26" bestFit="1" customWidth="1"/>
    <col min="4" max="4" width="15.5" style="26" bestFit="1" customWidth="1"/>
    <col min="10" max="10" width="26.125" bestFit="1" customWidth="1"/>
    <col min="11" max="11" width="14.75" bestFit="1" customWidth="1"/>
  </cols>
  <sheetData>
    <row r="2" spans="3:11" ht="18.75" x14ac:dyDescent="0.25">
      <c r="C2" s="28" t="s">
        <v>169</v>
      </c>
      <c r="D2" s="28" t="s">
        <v>168</v>
      </c>
      <c r="J2" s="28" t="s">
        <v>169</v>
      </c>
      <c r="K2" s="28" t="s">
        <v>168</v>
      </c>
    </row>
    <row r="3" spans="3:11" x14ac:dyDescent="0.25">
      <c r="C3" s="26" t="s">
        <v>135</v>
      </c>
      <c r="D3" s="26">
        <f>SUM('Test Cases'!I:I)</f>
        <v>179</v>
      </c>
      <c r="J3" s="26" t="s">
        <v>135</v>
      </c>
      <c r="K3" s="26">
        <f>SUM('Test Cases'!I:I)</f>
        <v>179</v>
      </c>
    </row>
    <row r="4" spans="3:11" x14ac:dyDescent="0.25">
      <c r="C4" s="26" t="s">
        <v>136</v>
      </c>
      <c r="D4" s="27">
        <f>(SUM('Test Cases'!J:J))</f>
        <v>47.400000000000013</v>
      </c>
      <c r="J4" s="26" t="s">
        <v>173</v>
      </c>
      <c r="K4" s="33">
        <f>SUMIF('Test Cases'!C:C,"GUI",'Test Cases'!I:I)</f>
        <v>115</v>
      </c>
    </row>
    <row r="5" spans="3:11" x14ac:dyDescent="0.25">
      <c r="C5" s="26" t="s">
        <v>137</v>
      </c>
      <c r="D5" s="27">
        <f>D3-D4</f>
        <v>131.6</v>
      </c>
      <c r="J5" s="26" t="s">
        <v>174</v>
      </c>
      <c r="K5" s="33">
        <f>SUMIF('Test Cases'!C:C,"API",'Test Cases'!I:I)</f>
        <v>64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Test Cases</vt:lpstr>
      <vt:lpstr>Coverage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João Matos</cp:lastModifiedBy>
  <cp:revision/>
  <dcterms:created xsi:type="dcterms:W3CDTF">2022-10-12T15:46:49Z</dcterms:created>
  <dcterms:modified xsi:type="dcterms:W3CDTF">2022-10-14T08:27:20Z</dcterms:modified>
  <cp:category/>
  <cp:contentStatus/>
</cp:coreProperties>
</file>