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tin packaging metrics" sheetId="1" r:id="rId4"/>
    <sheet state="visible" name="RawDataSheet" sheetId="2" r:id="rId5"/>
  </sheets>
  <definedNames>
    <definedName name="d_column">'Martin packaging metrics'!$E$3:$E$187</definedName>
    <definedName name="ca_column">'Martin packaging metrics'!$C$3:$C$187</definedName>
    <definedName name="i_column">'Martin packaging metrics'!$F$3:$F$187</definedName>
    <definedName name="ce_column">'Martin packaging metrics'!$D$3:$D$187</definedName>
    <definedName name="a_column">'Martin packaging metrics'!$B$3:$B$187</definedName>
  </definedNames>
  <calcPr/>
</workbook>
</file>

<file path=xl/sharedStrings.xml><?xml version="1.0" encoding="utf-8"?>
<sst xmlns="http://schemas.openxmlformats.org/spreadsheetml/2006/main" count="780" uniqueCount="297">
  <si>
    <t>Martin Packaging Metrics</t>
  </si>
  <si>
    <t>Package</t>
  </si>
  <si>
    <t>A</t>
  </si>
  <si>
    <t>Ca</t>
  </si>
  <si>
    <t>Ce</t>
  </si>
  <si>
    <t>D</t>
  </si>
  <si>
    <t>I</t>
  </si>
  <si>
    <t>Abstractness (A)</t>
  </si>
  <si>
    <t>Efferent Couplings (Ce)</t>
  </si>
  <si>
    <t>Minimum</t>
  </si>
  <si>
    <t>1st Quartile</t>
  </si>
  <si>
    <t>3rd Quartile</t>
  </si>
  <si>
    <t>Maximum</t>
  </si>
  <si>
    <t>Afferent Couplings (Ca)</t>
  </si>
  <si>
    <t>Distance from Main Sequence (D)</t>
  </si>
  <si>
    <t>Instability (I)</t>
  </si>
  <si>
    <t>Raw Martin packaging metric data (exported from Metrics Reloaded)</t>
  </si>
  <si>
    <t>Note: Check report for more information on this sheet.</t>
  </si>
  <si>
    <t>java.org.jabref.logic.journals</t>
  </si>
  <si>
    <t>0.00</t>
  </si>
  <si>
    <t>1.00</t>
  </si>
  <si>
    <t>org.jabref</t>
  </si>
  <si>
    <t>org.jabref.architecture</t>
  </si>
  <si>
    <t>0.60</t>
  </si>
  <si>
    <t>0.40</t>
  </si>
  <si>
    <t>org.jabref.benchmarks</t>
  </si>
  <si>
    <t>org.jabref.cli</t>
  </si>
  <si>
    <t>0.03</t>
  </si>
  <si>
    <t>0.98</t>
  </si>
  <si>
    <t>org.jabref.gui</t>
  </si>
  <si>
    <t>0.05</t>
  </si>
  <si>
    <t>0.49</t>
  </si>
  <si>
    <t>0.45</t>
  </si>
  <si>
    <t>org.jabref.gui.actions</t>
  </si>
  <si>
    <t>0.29</t>
  </si>
  <si>
    <t>0.28</t>
  </si>
  <si>
    <t>0.44</t>
  </si>
  <si>
    <t>org.jabref.gui.autocompleter</t>
  </si>
  <si>
    <t>0.10</t>
  </si>
  <si>
    <t>0.14</t>
  </si>
  <si>
    <t>0.78</t>
  </si>
  <si>
    <t>org.jabref.gui.auximport</t>
  </si>
  <si>
    <t>0.04</t>
  </si>
  <si>
    <t>0.96</t>
  </si>
  <si>
    <t>org.jabref.gui.bibtexextractor</t>
  </si>
  <si>
    <t>0.02</t>
  </si>
  <si>
    <t>org.jabref.gui.citationkeypattern</t>
  </si>
  <si>
    <t>0.97</t>
  </si>
  <si>
    <t>org.jabref.gui.cleanup</t>
  </si>
  <si>
    <t>0.01</t>
  </si>
  <si>
    <t>0.99</t>
  </si>
  <si>
    <t>org.jabref.gui.collab</t>
  </si>
  <si>
    <t>0.12</t>
  </si>
  <si>
    <t>0.11</t>
  </si>
  <si>
    <t>org.jabref.gui.commonfxcontrols</t>
  </si>
  <si>
    <t>0.18</t>
  </si>
  <si>
    <t>0.82</t>
  </si>
  <si>
    <t>org.jabref.gui.contentselector</t>
  </si>
  <si>
    <t>org.jabref.gui.copyfiles</t>
  </si>
  <si>
    <t>org.jabref.gui.customentrytypes</t>
  </si>
  <si>
    <t>org.jabref.gui.desktop</t>
  </si>
  <si>
    <t>0.30</t>
  </si>
  <si>
    <t>0.70</t>
  </si>
  <si>
    <t>org.jabref.gui.desktop.os</t>
  </si>
  <si>
    <t>0.20</t>
  </si>
  <si>
    <t>0.13</t>
  </si>
  <si>
    <t>0.67</t>
  </si>
  <si>
    <t>org.jabref.gui.dialogs</t>
  </si>
  <si>
    <t>0.19</t>
  </si>
  <si>
    <t>0.81</t>
  </si>
  <si>
    <t>org.jabref.gui.documentviewer</t>
  </si>
  <si>
    <t>0.23</t>
  </si>
  <si>
    <t>0.17</t>
  </si>
  <si>
    <t>0.93</t>
  </si>
  <si>
    <t>org.jabref.gui.duplicationFinder</t>
  </si>
  <si>
    <t>0.27</t>
  </si>
  <si>
    <t>0.86</t>
  </si>
  <si>
    <t>org.jabref.gui.edit</t>
  </si>
  <si>
    <t>0.06</t>
  </si>
  <si>
    <t>0.94</t>
  </si>
  <si>
    <t>org.jabref.gui.entryeditor</t>
  </si>
  <si>
    <t>0.08</t>
  </si>
  <si>
    <t>org.jabref.gui.entryeditor.fileannotationtab</t>
  </si>
  <si>
    <t>org.jabref.gui.errorconsole</t>
  </si>
  <si>
    <t>org.jabref.gui.exporter</t>
  </si>
  <si>
    <t>org.jabref.gui.externalfiles</t>
  </si>
  <si>
    <t>org.jabref.gui.externalfiletype</t>
  </si>
  <si>
    <t>org.jabref.gui.fieldeditors</t>
  </si>
  <si>
    <t>org.jabref.gui.fieldeditors.contextmenu</t>
  </si>
  <si>
    <t>0.87</t>
  </si>
  <si>
    <t>org.jabref.gui.groups</t>
  </si>
  <si>
    <t>org.jabref.gui.help</t>
  </si>
  <si>
    <t>org.jabref.gui.icon</t>
  </si>
  <si>
    <t>org.jabref.gui.importer</t>
  </si>
  <si>
    <t>0.90</t>
  </si>
  <si>
    <t>org.jabref.gui.importer.actions</t>
  </si>
  <si>
    <t>org.jabref.gui.importer.fetcher</t>
  </si>
  <si>
    <t>org.jabref.gui.integrity</t>
  </si>
  <si>
    <t>org.jabref.gui.journals</t>
  </si>
  <si>
    <t>org.jabref.gui.keyboard</t>
  </si>
  <si>
    <t>0.54</t>
  </si>
  <si>
    <t>0.46</t>
  </si>
  <si>
    <t>org.jabref.gui.libraryproperties</t>
  </si>
  <si>
    <t>org.jabref.gui.linkedfile</t>
  </si>
  <si>
    <t>org.jabref.gui.logging</t>
  </si>
  <si>
    <t>org.jabref.gui.maintable</t>
  </si>
  <si>
    <t>0.34</t>
  </si>
  <si>
    <t>0.71</t>
  </si>
  <si>
    <t>org.jabref.gui.maintable.columns</t>
  </si>
  <si>
    <t>0.09</t>
  </si>
  <si>
    <t>0.91</t>
  </si>
  <si>
    <t>org.jabref.gui.menus</t>
  </si>
  <si>
    <t>0.88</t>
  </si>
  <si>
    <t>org.jabref.gui.mergeentries</t>
  </si>
  <si>
    <t>0.07</t>
  </si>
  <si>
    <t>org.jabref.gui.metadata</t>
  </si>
  <si>
    <t>org.jabref.gui.openoffice</t>
  </si>
  <si>
    <t>org.jabref.gui.preferences</t>
  </si>
  <si>
    <t>0.38</t>
  </si>
  <si>
    <t>0.35</t>
  </si>
  <si>
    <t>org.jabref.gui.preferences.appearance</t>
  </si>
  <si>
    <t>org.jabref.gui.preferences.citationkeypattern</t>
  </si>
  <si>
    <t>org.jabref.gui.preferences.customexporter</t>
  </si>
  <si>
    <t>org.jabref.gui.preferences.customimporter</t>
  </si>
  <si>
    <t>org.jabref.gui.preferences.entryeditor</t>
  </si>
  <si>
    <t>org.jabref.gui.preferences.entryeditortabs</t>
  </si>
  <si>
    <t>org.jabref.gui.preferences.external</t>
  </si>
  <si>
    <t>org.jabref.gui.preferences.file</t>
  </si>
  <si>
    <t>org.jabref.gui.preferences.general</t>
  </si>
  <si>
    <t>org.jabref.gui.preferences.groups</t>
  </si>
  <si>
    <t>org.jabref.gui.preferences.importexport</t>
  </si>
  <si>
    <t>org.jabref.gui.preferences.journals</t>
  </si>
  <si>
    <t>org.jabref.gui.preferences.keybindings</t>
  </si>
  <si>
    <t>0.77</t>
  </si>
  <si>
    <t>org.jabref.gui.preferences.keybindings.presets</t>
  </si>
  <si>
    <t>0.33</t>
  </si>
  <si>
    <t>org.jabref.gui.preferences.linkedfiles</t>
  </si>
  <si>
    <t>org.jabref.gui.preferences.nameformatter</t>
  </si>
  <si>
    <t>org.jabref.gui.preferences.network</t>
  </si>
  <si>
    <t>org.jabref.gui.preferences.preview</t>
  </si>
  <si>
    <t>org.jabref.gui.preferences.protectedterms</t>
  </si>
  <si>
    <t>org.jabref.gui.preferences.table</t>
  </si>
  <si>
    <t>org.jabref.gui.preferences.xmp</t>
  </si>
  <si>
    <t>org.jabref.gui.preview</t>
  </si>
  <si>
    <t>0.92</t>
  </si>
  <si>
    <t>org.jabref.gui.push</t>
  </si>
  <si>
    <t>org.jabref.gui.remote</t>
  </si>
  <si>
    <t>org.jabref.gui.search</t>
  </si>
  <si>
    <t>0.95</t>
  </si>
  <si>
    <t>org.jabref.gui.search.rules.describer</t>
  </si>
  <si>
    <t>0.85</t>
  </si>
  <si>
    <t>org.jabref.gui.shared</t>
  </si>
  <si>
    <t>org.jabref.gui.sidepane</t>
  </si>
  <si>
    <t>0.47</t>
  </si>
  <si>
    <t>0.31</t>
  </si>
  <si>
    <t>org.jabref.gui.slr</t>
  </si>
  <si>
    <t>org.jabref.gui.specialfields</t>
  </si>
  <si>
    <t>0.62</t>
  </si>
  <si>
    <t>org.jabref.gui.texparser</t>
  </si>
  <si>
    <t>org.jabref.gui.undo</t>
  </si>
  <si>
    <t>0.56</t>
  </si>
  <si>
    <t>org.jabref.gui.util</t>
  </si>
  <si>
    <t>org.jabref.gui.util.comparator</t>
  </si>
  <si>
    <t>org.jabref.gui.util.component</t>
  </si>
  <si>
    <t>0.80</t>
  </si>
  <si>
    <t>org.jabref.gui.util.uithreadaware</t>
  </si>
  <si>
    <t>org.jabref.logic</t>
  </si>
  <si>
    <t>0.43</t>
  </si>
  <si>
    <t>0.57</t>
  </si>
  <si>
    <t>org.jabref.logic.autosaveandbackup</t>
  </si>
  <si>
    <t>0.41</t>
  </si>
  <si>
    <t>0.59</t>
  </si>
  <si>
    <t>org.jabref.logic.auxparser</t>
  </si>
  <si>
    <t>0.69</t>
  </si>
  <si>
    <t>org.jabref.logic.bibtex</t>
  </si>
  <si>
    <t>0.15</t>
  </si>
  <si>
    <t>org.jabref.logic.bibtex.comparator</t>
  </si>
  <si>
    <t>org.jabref.logic.bst</t>
  </si>
  <si>
    <t>org.jabref.logic.citationkeypattern</t>
  </si>
  <si>
    <t>0.83</t>
  </si>
  <si>
    <t>org.jabref.logic.citationstyle</t>
  </si>
  <si>
    <t>0.37</t>
  </si>
  <si>
    <t>org.jabref.logic.cleanup</t>
  </si>
  <si>
    <t>org.jabref.logic.crawler</t>
  </si>
  <si>
    <t>org.jabref.logic.database</t>
  </si>
  <si>
    <t>org.jabref.logic.exporter</t>
  </si>
  <si>
    <t>org.jabref.logic.externalfiles</t>
  </si>
  <si>
    <t>0.26</t>
  </si>
  <si>
    <t>0.74</t>
  </si>
  <si>
    <t>org.jabref.logic.formatter</t>
  </si>
  <si>
    <t>org.jabref.logic.formatter.bibtexfields</t>
  </si>
  <si>
    <t>0.63</t>
  </si>
  <si>
    <t>org.jabref.logic.formatter.casechanger</t>
  </si>
  <si>
    <t>0.53</t>
  </si>
  <si>
    <t>org.jabref.logic.formatter.minifier</t>
  </si>
  <si>
    <t>org.jabref.logic.git</t>
  </si>
  <si>
    <t>org.jabref.logic.groups</t>
  </si>
  <si>
    <t>org.jabref.logic.help</t>
  </si>
  <si>
    <t>org.jabref.logic.importer</t>
  </si>
  <si>
    <t>0.36</t>
  </si>
  <si>
    <t>org.jabref.logic.importer.fetcher</t>
  </si>
  <si>
    <t>org.jabref.logic.importer.fetcher.transformers</t>
  </si>
  <si>
    <t>0.22</t>
  </si>
  <si>
    <t>0.24</t>
  </si>
  <si>
    <t>org.jabref.logic.importer.fileformat</t>
  </si>
  <si>
    <t>org.jabref.logic.importer.util</t>
  </si>
  <si>
    <t>org.jabref.logic.integrity</t>
  </si>
  <si>
    <t>org.jabref.logic.journals</t>
  </si>
  <si>
    <t>org.jabref.logic.l10n</t>
  </si>
  <si>
    <t>org.jabref.logic.layout</t>
  </si>
  <si>
    <t>org.jabref.logic.layout.format</t>
  </si>
  <si>
    <t>org.jabref.logic.logging</t>
  </si>
  <si>
    <t>org.jabref.logic.msbib</t>
  </si>
  <si>
    <t>org.jabref.logic.net</t>
  </si>
  <si>
    <t>0.76</t>
  </si>
  <si>
    <t>org.jabref.logic.openoffice</t>
  </si>
  <si>
    <t>0.79</t>
  </si>
  <si>
    <t>0.21</t>
  </si>
  <si>
    <t>org.jabref.logic.openoffice.action</t>
  </si>
  <si>
    <t>org.jabref.logic.openoffice.backend</t>
  </si>
  <si>
    <t>org.jabref.logic.openoffice.frontend</t>
  </si>
  <si>
    <t>org.jabref.logic.openoffice.style</t>
  </si>
  <si>
    <t>org.jabref.logic.pdf</t>
  </si>
  <si>
    <t>org.jabref.logic.pdf.search.indexing</t>
  </si>
  <si>
    <t>org.jabref.logic.pdf.search.retrieval</t>
  </si>
  <si>
    <t>org.jabref.logic.preferences</t>
  </si>
  <si>
    <t>org.jabref.logic.preview</t>
  </si>
  <si>
    <t>org.jabref.logic.protectedterms</t>
  </si>
  <si>
    <t>0.89</t>
  </si>
  <si>
    <t>org.jabref.logic.remote</t>
  </si>
  <si>
    <t>0.72</t>
  </si>
  <si>
    <t>org.jabref.logic.remote.client</t>
  </si>
  <si>
    <t>0.51</t>
  </si>
  <si>
    <t>org.jabref.logic.remote.server</t>
  </si>
  <si>
    <t>0.25</t>
  </si>
  <si>
    <t>org.jabref.logic.remote.shared</t>
  </si>
  <si>
    <t>org.jabref.logic.search</t>
  </si>
  <si>
    <t>org.jabref.logic.shared</t>
  </si>
  <si>
    <t>org.jabref.logic.shared.event</t>
  </si>
  <si>
    <t>org.jabref.logic.shared.exception</t>
  </si>
  <si>
    <t>org.jabref.logic.shared.listener</t>
  </si>
  <si>
    <t>org.jabref.logic.shared.prefs</t>
  </si>
  <si>
    <t>0.75</t>
  </si>
  <si>
    <t>org.jabref.logic.shared.security</t>
  </si>
  <si>
    <t>org.jabref.logic.texparser</t>
  </si>
  <si>
    <t>org.jabref.logic.undo</t>
  </si>
  <si>
    <t>org.jabref.logic.util</t>
  </si>
  <si>
    <t>0.16</t>
  </si>
  <si>
    <t>org.jabref.logic.util.io</t>
  </si>
  <si>
    <t>org.jabref.logic.util.strings</t>
  </si>
  <si>
    <t>org.jabref.logic.xmp</t>
  </si>
  <si>
    <t>org.jabref.migrations</t>
  </si>
  <si>
    <t>org.jabref.model</t>
  </si>
  <si>
    <t>org.jabref.model.database</t>
  </si>
  <si>
    <t>0.84</t>
  </si>
  <si>
    <t>org.jabref.model.database.event</t>
  </si>
  <si>
    <t>0.73</t>
  </si>
  <si>
    <t>org.jabref.model.entry</t>
  </si>
  <si>
    <t>org.jabref.model.entry.event</t>
  </si>
  <si>
    <t>0.64</t>
  </si>
  <si>
    <t>org.jabref.model.entry.field</t>
  </si>
  <si>
    <t>org.jabref.model.entry.identifier</t>
  </si>
  <si>
    <t>org.jabref.model.entry.types</t>
  </si>
  <si>
    <t>0.32</t>
  </si>
  <si>
    <t>org.jabref.model.event</t>
  </si>
  <si>
    <t>0.48</t>
  </si>
  <si>
    <t>0.52</t>
  </si>
  <si>
    <t>org.jabref.model.groups</t>
  </si>
  <si>
    <t>org.jabref.model.groups.event</t>
  </si>
  <si>
    <t>org.jabref.model.metadata</t>
  </si>
  <si>
    <t>org.jabref.model.metadata.event</t>
  </si>
  <si>
    <t>org.jabref.model.openoffice</t>
  </si>
  <si>
    <t>org.jabref.model.openoffice.backend</t>
  </si>
  <si>
    <t>org.jabref.model.openoffice.ootext</t>
  </si>
  <si>
    <t>org.jabref.model.openoffice.rangesort</t>
  </si>
  <si>
    <t>org.jabref.model.openoffice.style</t>
  </si>
  <si>
    <t>org.jabref.model.openoffice.uno</t>
  </si>
  <si>
    <t>org.jabref.model.openoffice.util</t>
  </si>
  <si>
    <t>org.jabref.model.paging</t>
  </si>
  <si>
    <t>org.jabref.model.pdf</t>
  </si>
  <si>
    <t>org.jabref.model.pdf.search</t>
  </si>
  <si>
    <t>org.jabref.model.push</t>
  </si>
  <si>
    <t>org.jabref.model.search</t>
  </si>
  <si>
    <t>0.50</t>
  </si>
  <si>
    <t>org.jabref.model.search.matchers</t>
  </si>
  <si>
    <t>0.61</t>
  </si>
  <si>
    <t>org.jabref.model.search.rules</t>
  </si>
  <si>
    <t>org.jabref.model.strings</t>
  </si>
  <si>
    <t>org.jabref.model.study</t>
  </si>
  <si>
    <t>org.jabref.model.texparser</t>
  </si>
  <si>
    <t>org.jabref.model.util</t>
  </si>
  <si>
    <t>org.jabref.performance</t>
  </si>
  <si>
    <t>org.jabref.preferences</t>
  </si>
  <si>
    <t>org.jabref.styletester</t>
  </si>
  <si>
    <t>org.jabref.support</t>
  </si>
  <si>
    <t>org.jabref.testutils</t>
  </si>
  <si>
    <t>org.jabref.testutils.category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</si>
</sst>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Roboto"/>
    </font>
    <font>
      <color theme="1"/>
      <name val="Roboto"/>
    </font>
    <font>
      <color theme="1"/>
      <name val="Arial"/>
    </font>
    <font/>
    <font>
      <name val="Roboto"/>
    </font>
    <font>
      <b/>
      <i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63D297"/>
        <bgColor rgb="FF63D297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1" fillId="2" fontId="3" numFmtId="0" xfId="0" applyAlignment="1" applyBorder="1" applyFill="1" applyFont="1">
      <alignment readingOrder="0"/>
    </xf>
    <xf borderId="2" fillId="2" fontId="4" numFmtId="0" xfId="0" applyBorder="1" applyFont="1"/>
    <xf borderId="2" fillId="3" fontId="4" numFmtId="0" xfId="0" applyBorder="1" applyFill="1" applyFont="1"/>
    <xf borderId="0" fillId="0" fontId="2" numFmtId="0" xfId="0" applyAlignment="1" applyFont="1">
      <alignment horizontal="left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3" fillId="2" fontId="4" numFmtId="0" xfId="0" applyAlignment="1" applyBorder="1" applyFont="1">
      <alignment readingOrder="0"/>
    </xf>
    <xf borderId="4" fillId="2" fontId="4" numFmtId="0" xfId="0" applyAlignment="1" applyBorder="1" applyFont="1">
      <alignment readingOrder="0"/>
    </xf>
    <xf borderId="5" fillId="2" fontId="4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6" fillId="2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8" fillId="2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0" fillId="0" fontId="4" numFmtId="0" xfId="0" applyFont="1"/>
    <xf borderId="0" fillId="0" fontId="3" numFmtId="0" xfId="0" applyFont="1"/>
    <xf borderId="0" fillId="0" fontId="5" numFmtId="0" xfId="0" applyAlignment="1" applyFont="1">
      <alignment horizontal="left"/>
    </xf>
    <xf borderId="9" fillId="4" fontId="1" numFmtId="0" xfId="0" applyAlignment="1" applyBorder="1" applyFill="1" applyFont="1">
      <alignment readingOrder="0"/>
    </xf>
    <xf borderId="0" fillId="4" fontId="2" numFmtId="0" xfId="0" applyFont="1"/>
    <xf borderId="0" fillId="0" fontId="2" numFmtId="0" xfId="0" applyFont="1"/>
    <xf borderId="9" fillId="4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9" fillId="4" fontId="2" numFmtId="4" xfId="0" applyAlignment="1" applyBorder="1" applyFont="1" applyNumberFormat="1">
      <alignment readingOrder="0"/>
    </xf>
    <xf borderId="9" fillId="4" fontId="2" numFmtId="0" xfId="0" applyAlignment="1" applyBorder="1" applyFont="1">
      <alignment horizontal="left" readingOrder="0"/>
    </xf>
    <xf borderId="9" fillId="4" fontId="2" numFmtId="0" xfId="0" applyAlignment="1" applyBorder="1" applyFont="1">
      <alignment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9">
    <tableStyle count="3" pivot="0" name="Martin packaging metrics-style">
      <tableStyleElement dxfId="1" type="headerRow"/>
      <tableStyleElement dxfId="2" type="firstRowStripe"/>
      <tableStyleElement dxfId="3" type="secondRowStripe"/>
    </tableStyle>
    <tableStyle count="3" pivot="0" name="Martin packaging metrics-style 2">
      <tableStyleElement dxfId="4" type="headerRow"/>
      <tableStyleElement dxfId="2" type="firstRowStripe"/>
      <tableStyleElement dxfId="5" type="secondRowStripe"/>
    </tableStyle>
    <tableStyle count="3" pivot="0" name="Martin packaging metrics-style 3">
      <tableStyleElement dxfId="4" type="headerRow"/>
      <tableStyleElement dxfId="2" type="firstRowStripe"/>
      <tableStyleElement dxfId="5" type="secondRowStripe"/>
    </tableStyle>
    <tableStyle count="3" pivot="0" name="Martin packaging metrics-style 4">
      <tableStyleElement dxfId="1" type="headerRow"/>
      <tableStyleElement dxfId="2" type="firstRowStripe"/>
      <tableStyleElement dxfId="3" type="secondRowStripe"/>
    </tableStyle>
    <tableStyle count="3" pivot="0" name="Martin packaging metrics-style 5">
      <tableStyleElement dxfId="1" type="headerRow"/>
      <tableStyleElement dxfId="2" type="firstRowStripe"/>
      <tableStyleElement dxfId="3" type="secondRowStripe"/>
    </tableStyle>
    <tableStyle count="3" pivot="0" name="Martin packaging metrics-style 6">
      <tableStyleElement dxfId="4" type="headerRow"/>
      <tableStyleElement dxfId="2" type="firstRowStripe"/>
      <tableStyleElement dxfId="5" type="secondRowStripe"/>
    </tableStyle>
    <tableStyle count="3" pivot="0" name="Martin packaging metrics-style 7">
      <tableStyleElement dxfId="1" type="headerRow"/>
      <tableStyleElement dxfId="2" type="firstRowStripe"/>
      <tableStyleElement dxfId="3" type="secondRowStripe"/>
    </tableStyle>
    <tableStyle count="3" pivot="0" name="RawDataSheet-style">
      <tableStyleElement dxfId="4" type="headerRow"/>
      <tableStyleElement dxfId="2" type="firstRowStripe"/>
      <tableStyleElement dxfId="5" type="secondRowStripe"/>
    </tableStyle>
    <tableStyle count="3" pivot="0" name="RawDataSheet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metrics'!$B$2</c:f>
            </c:strRef>
          </c:cat>
          <c:val>
            <c:numRef>
              <c:f>'Martin packaging metrics'!$I$4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metrics'!$B$2</c:f>
            </c:strRef>
          </c:cat>
          <c:val>
            <c:numRef>
              <c:f>'Martin packaging metrics'!$K$4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metrics'!$B$2</c:f>
            </c:strRef>
          </c:cat>
          <c:val>
            <c:numRef>
              <c:f>'Martin packaging metrics'!$H$4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metrics'!$B$2</c:f>
            </c:strRef>
          </c:cat>
          <c:val>
            <c:numRef>
              <c:f>'Martin packaging metrics'!$J$4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370682526"/>
        <c:axId val="1114678182"/>
      </c:stockChart>
      <c:dateAx>
        <c:axId val="370682526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4678182"/>
      </c:dateAx>
      <c:valAx>
        <c:axId val="11146781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0682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metrics'!$C$2</c:f>
            </c:strRef>
          </c:cat>
          <c:val>
            <c:numRef>
              <c:f>'Martin packaging metrics'!$I$22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metrics'!$C$2</c:f>
            </c:strRef>
          </c:cat>
          <c:val>
            <c:numRef>
              <c:f>'Martin packaging metrics'!$K$22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metrics'!$C$2</c:f>
            </c:strRef>
          </c:cat>
          <c:val>
            <c:numRef>
              <c:f>'Martin packaging metrics'!$H$22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metrics'!$C$2</c:f>
            </c:strRef>
          </c:cat>
          <c:val>
            <c:numRef>
              <c:f>'Martin packaging metrics'!$J$22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057843481"/>
        <c:axId val="1908500948"/>
      </c:stockChart>
      <c:dateAx>
        <c:axId val="1057843481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8500948"/>
      </c:dateAx>
      <c:valAx>
        <c:axId val="19085009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78434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metrics'!$D$2</c:f>
            </c:strRef>
          </c:cat>
          <c:val>
            <c:numRef>
              <c:f>'Martin packaging metrics'!$N$4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metrics'!$D$2</c:f>
            </c:strRef>
          </c:cat>
          <c:val>
            <c:numRef>
              <c:f>'Martin packaging metrics'!$P$4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metrics'!$D$2</c:f>
            </c:strRef>
          </c:cat>
          <c:val>
            <c:numRef>
              <c:f>'Martin packaging metrics'!$M$4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metrics'!$D$2</c:f>
            </c:strRef>
          </c:cat>
          <c:val>
            <c:numRef>
              <c:f>'Martin packaging metrics'!$O$4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833779645"/>
        <c:axId val="1909262383"/>
      </c:stockChart>
      <c:dateAx>
        <c:axId val="1833779645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09262383"/>
      </c:dateAx>
      <c:valAx>
        <c:axId val="1909262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37796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metrics'!$E$2</c:f>
            </c:strRef>
          </c:cat>
          <c:val>
            <c:numRef>
              <c:f>'Martin packaging metrics'!$N$22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metrics'!$E$2</c:f>
            </c:strRef>
          </c:cat>
          <c:val>
            <c:numRef>
              <c:f>'Martin packaging metrics'!$P$22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metrics'!$E$2</c:f>
            </c:strRef>
          </c:cat>
          <c:val>
            <c:numRef>
              <c:f>'Martin packaging metrics'!$M$22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metrics'!$E$2</c:f>
            </c:strRef>
          </c:cat>
          <c:val>
            <c:numRef>
              <c:f>'Martin packaging metrics'!$O$22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592446972"/>
        <c:axId val="47071902"/>
      </c:stockChart>
      <c:dateAx>
        <c:axId val="592446972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071902"/>
      </c:dateAx>
      <c:valAx>
        <c:axId val="47071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924469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metrics'!$F$2</c:f>
            </c:strRef>
          </c:cat>
          <c:val>
            <c:numRef>
              <c:f>'Martin packaging metrics'!$I$40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metrics'!$F$2</c:f>
            </c:strRef>
          </c:cat>
          <c:val>
            <c:numRef>
              <c:f>'Martin packaging metrics'!$K$40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metrics'!$F$2</c:f>
            </c:strRef>
          </c:cat>
          <c:val>
            <c:numRef>
              <c:f>'Martin packaging metrics'!$H$40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'Martin packaging metrics'!$F$2</c:f>
            </c:strRef>
          </c:cat>
          <c:val>
            <c:numRef>
              <c:f>'Martin packaging metrics'!$J$40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422969229"/>
        <c:axId val="1846392887"/>
      </c:stockChart>
      <c:dateAx>
        <c:axId val="1422969229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46392887"/>
      </c:dateAx>
      <c:valAx>
        <c:axId val="1846392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2969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4</xdr:row>
      <xdr:rowOff>190500</xdr:rowOff>
    </xdr:from>
    <xdr:ext cx="3857625" cy="25431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942975</xdr:colOff>
      <xdr:row>22</xdr:row>
      <xdr:rowOff>190500</xdr:rowOff>
    </xdr:from>
    <xdr:ext cx="3857625" cy="25431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942975</xdr:colOff>
      <xdr:row>4</xdr:row>
      <xdr:rowOff>190500</xdr:rowOff>
    </xdr:from>
    <xdr:ext cx="3857625" cy="25431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942975</xdr:colOff>
      <xdr:row>22</xdr:row>
      <xdr:rowOff>190500</xdr:rowOff>
    </xdr:from>
    <xdr:ext cx="3857625" cy="25431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942975</xdr:colOff>
      <xdr:row>40</xdr:row>
      <xdr:rowOff>190500</xdr:rowOff>
    </xdr:from>
    <xdr:ext cx="3857625" cy="25431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H39:K40" displayName="Table_1" id="1">
  <tableColumns count="4">
    <tableColumn name="Minimum" id="1"/>
    <tableColumn name="1st Quartile" id="2"/>
    <tableColumn name="3rd Quartile" id="3"/>
    <tableColumn name="Maximum" id="4"/>
  </tableColumns>
  <tableStyleInfo name="Martin packaging metrics-style" showColumnStripes="0" showFirstColumn="1" showLastColumn="1" showRowStripes="1"/>
</table>
</file>

<file path=xl/tables/table2.xml><?xml version="1.0" encoding="utf-8"?>
<table xmlns="http://schemas.openxmlformats.org/spreadsheetml/2006/main" ref="A2:F187" displayName="Table_2" id="2">
  <tableColumns count="6">
    <tableColumn name="Package" id="1"/>
    <tableColumn name="A" id="2"/>
    <tableColumn name="Ca" id="3"/>
    <tableColumn name="Ce" id="4"/>
    <tableColumn name="D" id="5"/>
    <tableColumn name="I" id="6"/>
  </tableColumns>
  <tableStyleInfo name="Martin packaging metrics-style 2" showColumnStripes="0" showFirstColumn="1" showLastColumn="1" showRowStripes="1"/>
</table>
</file>

<file path=xl/tables/table3.xml><?xml version="1.0" encoding="utf-8"?>
<table xmlns="http://schemas.openxmlformats.org/spreadsheetml/2006/main" ref="H3:K4" displayName="Table_3" id="3">
  <tableColumns count="4">
    <tableColumn name="Minimum" id="1"/>
    <tableColumn name="1st Quartile" id="2"/>
    <tableColumn name="3rd Quartile" id="3"/>
    <tableColumn name="Maximum" id="4"/>
  </tableColumns>
  <tableStyleInfo name="Martin packaging metrics-style 3" showColumnStripes="0" showFirstColumn="1" showLastColumn="1" showRowStripes="1"/>
</table>
</file>

<file path=xl/tables/table4.xml><?xml version="1.0" encoding="utf-8"?>
<table xmlns="http://schemas.openxmlformats.org/spreadsheetml/2006/main" ref="H21:K22" displayName="Table_4" id="4">
  <tableColumns count="4">
    <tableColumn name="Minimum" id="1"/>
    <tableColumn name="1st Quartile" id="2"/>
    <tableColumn name="3rd Quartile" id="3"/>
    <tableColumn name="Maximum" id="4"/>
  </tableColumns>
  <tableStyleInfo name="Martin packaging metrics-style 4" showColumnStripes="0" showFirstColumn="1" showLastColumn="1" showRowStripes="1"/>
</table>
</file>

<file path=xl/tables/table5.xml><?xml version="1.0" encoding="utf-8"?>
<table xmlns="http://schemas.openxmlformats.org/spreadsheetml/2006/main" ref="M21:P22" displayName="Table_5" id="5">
  <tableColumns count="4">
    <tableColumn name="Minimum" id="1"/>
    <tableColumn name="1st Quartile" id="2"/>
    <tableColumn name="3rd Quartile" id="3"/>
    <tableColumn name="Maximum" id="4"/>
  </tableColumns>
  <tableStyleInfo name="Martin packaging metric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1" displayName="Table_6" id="6">
  <tableColumns count="1">
    <tableColumn name="Column1" id="1"/>
  </tableColumns>
  <tableStyleInfo name="Martin packaging metrics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M3:P4" displayName="Table_7" id="7">
  <tableColumns count="4">
    <tableColumn name="Minimum" id="1"/>
    <tableColumn name="1st Quartile" id="2"/>
    <tableColumn name="3rd Quartile" id="3"/>
    <tableColumn name="Maximum" id="4"/>
  </tableColumns>
  <tableStyleInfo name="Martin packaging metrics-style 7" showColumnStripes="0" showFirstColumn="1" showLastColumn="1" showRowStripes="1"/>
</table>
</file>

<file path=xl/tables/table8.xml><?xml version="1.0" encoding="utf-8"?>
<table xmlns="http://schemas.openxmlformats.org/spreadsheetml/2006/main" ref="A2:F187" displayName="Table_8" id="8">
  <tableColumns count="6">
    <tableColumn name="Package" id="1"/>
    <tableColumn name="A" id="2"/>
    <tableColumn name="Ca" id="3"/>
    <tableColumn name="Ce" id="4"/>
    <tableColumn name="D" id="5"/>
    <tableColumn name="I" id="6"/>
  </tableColumns>
  <tableStyleInfo name="RawDataSheet-style" showColumnStripes="0" showFirstColumn="1" showLastColumn="1" showRowStripes="1"/>
</table>
</file>

<file path=xl/tables/table9.xml><?xml version="1.0" encoding="utf-8"?>
<table xmlns="http://schemas.openxmlformats.org/spreadsheetml/2006/main" headerRowCount="0" ref="A1" displayName="Table_9" id="9">
  <tableColumns count="1">
    <tableColumn name="Column1" id="1"/>
  </tableColumns>
  <tableStyleInfo name="RawDataShee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8" max="8" width="14.43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H2" s="4" t="s">
        <v>7</v>
      </c>
      <c r="I2" s="5"/>
      <c r="M2" s="4" t="s">
        <v>8</v>
      </c>
      <c r="N2" s="6"/>
    </row>
    <row r="3">
      <c r="A3" s="7" t="str">
        <f>RawDataSheet!A3</f>
        <v>java.org.jabref.logic.journals</v>
      </c>
      <c r="B3" s="7">
        <f>VALUE(RawDataSheet!B3)</f>
        <v>0</v>
      </c>
      <c r="C3" s="7">
        <f>VALUE(RawDataSheet!C3)</f>
        <v>0</v>
      </c>
      <c r="D3" s="7">
        <f>VALUE(RawDataSheet!D3)</f>
        <v>0</v>
      </c>
      <c r="E3" s="7">
        <f>VALUE(RawDataSheet!E3)</f>
        <v>1</v>
      </c>
      <c r="F3" s="7">
        <f>VALUE(RawDataSheet!F3)</f>
        <v>1</v>
      </c>
      <c r="H3" s="8" t="s">
        <v>9</v>
      </c>
      <c r="I3" s="9" t="s">
        <v>10</v>
      </c>
      <c r="J3" s="9" t="s">
        <v>11</v>
      </c>
      <c r="K3" s="10" t="s">
        <v>12</v>
      </c>
      <c r="M3" s="11" t="s">
        <v>9</v>
      </c>
      <c r="N3" s="12" t="s">
        <v>10</v>
      </c>
      <c r="O3" s="12" t="s">
        <v>11</v>
      </c>
      <c r="P3" s="13" t="s">
        <v>12</v>
      </c>
    </row>
    <row r="4">
      <c r="A4" s="7" t="str">
        <f>RawDataSheet!A4</f>
        <v>org.jabref</v>
      </c>
      <c r="B4" s="7">
        <f>VALUE(RawDataSheet!B4)</f>
        <v>0</v>
      </c>
      <c r="C4" s="7">
        <f>VALUE(RawDataSheet!C4)</f>
        <v>0</v>
      </c>
      <c r="D4" s="7">
        <f>VALUE(RawDataSheet!D4)</f>
        <v>6</v>
      </c>
      <c r="E4" s="7">
        <f>VALUE(RawDataSheet!E4)</f>
        <v>0</v>
      </c>
      <c r="F4" s="7">
        <f>VALUE(RawDataSheet!F4)</f>
        <v>1</v>
      </c>
      <c r="H4" s="14">
        <f>MIN(a_column)</f>
        <v>0</v>
      </c>
      <c r="I4" s="15">
        <f>QUARTILE(a_column, 1)</f>
        <v>0</v>
      </c>
      <c r="J4" s="15">
        <f>QUARTILE(a_column, 3)</f>
        <v>0.06</v>
      </c>
      <c r="K4" s="16">
        <f>MAX(a_column)</f>
        <v>1</v>
      </c>
      <c r="M4" s="17">
        <f>MIN(ce_column)</f>
        <v>0</v>
      </c>
      <c r="N4" s="18">
        <f>QUARTILE(ce_column, 1)</f>
        <v>8</v>
      </c>
      <c r="O4" s="18">
        <f>QUARTILE(ce_column, 3)</f>
        <v>219</v>
      </c>
      <c r="P4" s="19">
        <f>MAX(ce_column)</f>
        <v>934</v>
      </c>
    </row>
    <row r="5">
      <c r="A5" s="7" t="str">
        <f>RawDataSheet!A5</f>
        <v>org.jabref.architecture</v>
      </c>
      <c r="B5" s="7">
        <f>VALUE(RawDataSheet!B5)</f>
        <v>0.6</v>
      </c>
      <c r="C5" s="7">
        <f>VALUE(RawDataSheet!C5)</f>
        <v>0</v>
      </c>
      <c r="D5" s="7">
        <f>VALUE(RawDataSheet!D5)</f>
        <v>0</v>
      </c>
      <c r="E5" s="7">
        <f>VALUE(RawDataSheet!E5)</f>
        <v>0.4</v>
      </c>
      <c r="F5" s="7">
        <f>VALUE(RawDataSheet!F5)</f>
        <v>1</v>
      </c>
    </row>
    <row r="6">
      <c r="A6" s="7" t="str">
        <f>RawDataSheet!A6</f>
        <v>org.jabref.benchmarks</v>
      </c>
      <c r="B6" s="7">
        <f>VALUE(RawDataSheet!B6)</f>
        <v>0</v>
      </c>
      <c r="C6" s="7">
        <f>VALUE(RawDataSheet!C6)</f>
        <v>0</v>
      </c>
      <c r="D6" s="7">
        <f>VALUE(RawDataSheet!D6)</f>
        <v>78</v>
      </c>
      <c r="E6" s="7">
        <f>VALUE(RawDataSheet!E6)</f>
        <v>0</v>
      </c>
      <c r="F6" s="7">
        <f>VALUE(RawDataSheet!F6)</f>
        <v>1</v>
      </c>
    </row>
    <row r="7">
      <c r="A7" s="7" t="str">
        <f>RawDataSheet!A7</f>
        <v>org.jabref.cli</v>
      </c>
      <c r="B7" s="7">
        <f>VALUE(RawDataSheet!B7)</f>
        <v>0</v>
      </c>
      <c r="C7" s="7">
        <f>VALUE(RawDataSheet!C7)</f>
        <v>16</v>
      </c>
      <c r="D7" s="7">
        <f>VALUE(RawDataSheet!D7)</f>
        <v>472</v>
      </c>
      <c r="E7" s="7">
        <f>VALUE(RawDataSheet!E7)</f>
        <v>0.03</v>
      </c>
      <c r="F7" s="7">
        <f>VALUE(RawDataSheet!F7)</f>
        <v>0.98</v>
      </c>
    </row>
    <row r="8">
      <c r="A8" s="7" t="str">
        <f>RawDataSheet!A8</f>
        <v>org.jabref.gui</v>
      </c>
      <c r="B8" s="7">
        <f>VALUE(RawDataSheet!B8)</f>
        <v>0.05</v>
      </c>
      <c r="C8" s="7">
        <f>VALUE(RawDataSheet!C8)</f>
        <v>2.253</v>
      </c>
      <c r="D8" s="7">
        <f>VALUE(RawDataSheet!D8)</f>
        <v>1.939</v>
      </c>
      <c r="E8" s="7">
        <f>VALUE(RawDataSheet!E8)</f>
        <v>0.49</v>
      </c>
      <c r="F8" s="7">
        <f>VALUE(RawDataSheet!F8)</f>
        <v>0.45</v>
      </c>
    </row>
    <row r="9">
      <c r="A9" s="7" t="str">
        <f>RawDataSheet!A9</f>
        <v>org.jabref.gui.actions</v>
      </c>
      <c r="B9" s="7">
        <f>VALUE(RawDataSheet!B9)</f>
        <v>0.29</v>
      </c>
      <c r="C9" s="7">
        <f>VALUE(RawDataSheet!C9)</f>
        <v>1.106</v>
      </c>
      <c r="D9" s="7">
        <f>VALUE(RawDataSheet!D9)</f>
        <v>865</v>
      </c>
      <c r="E9" s="7">
        <f>VALUE(RawDataSheet!E9)</f>
        <v>0.28</v>
      </c>
      <c r="F9" s="7">
        <f>VALUE(RawDataSheet!F9)</f>
        <v>0.44</v>
      </c>
    </row>
    <row r="10">
      <c r="A10" s="7" t="str">
        <f>RawDataSheet!A10</f>
        <v>org.jabref.gui.autocompleter</v>
      </c>
      <c r="B10" s="7">
        <f>VALUE(RawDataSheet!B10)</f>
        <v>0.1</v>
      </c>
      <c r="C10" s="7">
        <f>VALUE(RawDataSheet!C10)</f>
        <v>151</v>
      </c>
      <c r="D10" s="7">
        <f>VALUE(RawDataSheet!D10)</f>
        <v>463</v>
      </c>
      <c r="E10" s="7">
        <f>VALUE(RawDataSheet!E10)</f>
        <v>0.14</v>
      </c>
      <c r="F10" s="7">
        <f>VALUE(RawDataSheet!F10)</f>
        <v>0.78</v>
      </c>
    </row>
    <row r="11">
      <c r="A11" s="7" t="str">
        <f>RawDataSheet!A11</f>
        <v>org.jabref.gui.auximport</v>
      </c>
      <c r="B11" s="7">
        <f>VALUE(RawDataSheet!B11)</f>
        <v>0</v>
      </c>
      <c r="C11" s="7">
        <f>VALUE(RawDataSheet!C11)</f>
        <v>3</v>
      </c>
      <c r="D11" s="7">
        <f>VALUE(RawDataSheet!D11)</f>
        <v>70</v>
      </c>
      <c r="E11" s="7">
        <f>VALUE(RawDataSheet!E11)</f>
        <v>0.04</v>
      </c>
      <c r="F11" s="7">
        <f>VALUE(RawDataSheet!F11)</f>
        <v>0.96</v>
      </c>
    </row>
    <row r="12">
      <c r="A12" s="7" t="str">
        <f>RawDataSheet!A12</f>
        <v>org.jabref.gui.bibtexextractor</v>
      </c>
      <c r="B12" s="7">
        <f>VALUE(RawDataSheet!B12)</f>
        <v>0</v>
      </c>
      <c r="C12" s="7">
        <f>VALUE(RawDataSheet!C12)</f>
        <v>2</v>
      </c>
      <c r="D12" s="7">
        <f>VALUE(RawDataSheet!D12)</f>
        <v>108</v>
      </c>
      <c r="E12" s="7">
        <f>VALUE(RawDataSheet!E12)</f>
        <v>0.02</v>
      </c>
      <c r="F12" s="7">
        <f>VALUE(RawDataSheet!F12)</f>
        <v>0.98</v>
      </c>
    </row>
    <row r="13">
      <c r="A13" s="7" t="str">
        <f>RawDataSheet!A13</f>
        <v>org.jabref.gui.citationkeypattern</v>
      </c>
      <c r="B13" s="7">
        <f>VALUE(RawDataSheet!B13)</f>
        <v>0</v>
      </c>
      <c r="C13" s="7">
        <f>VALUE(RawDataSheet!C13)</f>
        <v>7</v>
      </c>
      <c r="D13" s="7">
        <f>VALUE(RawDataSheet!D13)</f>
        <v>207</v>
      </c>
      <c r="E13" s="7">
        <f>VALUE(RawDataSheet!E13)</f>
        <v>0.03</v>
      </c>
      <c r="F13" s="7">
        <f>VALUE(RawDataSheet!F13)</f>
        <v>0.97</v>
      </c>
    </row>
    <row r="14">
      <c r="A14" s="7" t="str">
        <f>RawDataSheet!A14</f>
        <v>org.jabref.gui.cleanup</v>
      </c>
      <c r="B14" s="7">
        <f>VALUE(RawDataSheet!B14)</f>
        <v>0</v>
      </c>
      <c r="C14" s="7">
        <f>VALUE(RawDataSheet!C14)</f>
        <v>2</v>
      </c>
      <c r="D14" s="7">
        <f>VALUE(RawDataSheet!D14)</f>
        <v>223</v>
      </c>
      <c r="E14" s="7">
        <f>VALUE(RawDataSheet!E14)</f>
        <v>0.01</v>
      </c>
      <c r="F14" s="7">
        <f>VALUE(RawDataSheet!F14)</f>
        <v>0.99</v>
      </c>
    </row>
    <row r="15">
      <c r="A15" s="7" t="str">
        <f>RawDataSheet!A15</f>
        <v>org.jabref.gui.collab</v>
      </c>
      <c r="B15" s="7">
        <f>VALUE(RawDataSheet!B15)</f>
        <v>0.12</v>
      </c>
      <c r="C15" s="7">
        <f>VALUE(RawDataSheet!C15)</f>
        <v>6</v>
      </c>
      <c r="D15" s="7">
        <f>VALUE(RawDataSheet!D15)</f>
        <v>375</v>
      </c>
      <c r="E15" s="7">
        <f>VALUE(RawDataSheet!E15)</f>
        <v>0.11</v>
      </c>
      <c r="F15" s="7">
        <f>VALUE(RawDataSheet!F15)</f>
        <v>0.98</v>
      </c>
    </row>
    <row r="16">
      <c r="A16" s="7" t="str">
        <f>RawDataSheet!A16</f>
        <v>org.jabref.gui.commonfxcontrols</v>
      </c>
      <c r="B16" s="7">
        <f>VALUE(RawDataSheet!B16)</f>
        <v>0</v>
      </c>
      <c r="C16" s="7">
        <f>VALUE(RawDataSheet!C16)</f>
        <v>53</v>
      </c>
      <c r="D16" s="7">
        <f>VALUE(RawDataSheet!D16)</f>
        <v>235</v>
      </c>
      <c r="E16" s="7">
        <f>VALUE(RawDataSheet!E16)</f>
        <v>0.18</v>
      </c>
      <c r="F16" s="7">
        <f>VALUE(RawDataSheet!F16)</f>
        <v>0.82</v>
      </c>
    </row>
    <row r="17">
      <c r="A17" s="7" t="str">
        <f>RawDataSheet!A17</f>
        <v>org.jabref.gui.contentselector</v>
      </c>
      <c r="B17" s="7">
        <f>VALUE(RawDataSheet!B17)</f>
        <v>0</v>
      </c>
      <c r="C17" s="7">
        <f>VALUE(RawDataSheet!C17)</f>
        <v>1</v>
      </c>
      <c r="D17" s="7">
        <f>VALUE(RawDataSheet!D17)</f>
        <v>196</v>
      </c>
      <c r="E17" s="7">
        <f>VALUE(RawDataSheet!E17)</f>
        <v>0.01</v>
      </c>
      <c r="F17" s="7">
        <f>VALUE(RawDataSheet!F17)</f>
        <v>0.99</v>
      </c>
    </row>
    <row r="18">
      <c r="A18" s="7" t="str">
        <f>RawDataSheet!A18</f>
        <v>org.jabref.gui.copyfiles</v>
      </c>
      <c r="B18" s="7">
        <f>VALUE(RawDataSheet!B18)</f>
        <v>0</v>
      </c>
      <c r="C18" s="7">
        <f>VALUE(RawDataSheet!C18)</f>
        <v>2</v>
      </c>
      <c r="D18" s="7">
        <f>VALUE(RawDataSheet!D18)</f>
        <v>140</v>
      </c>
      <c r="E18" s="7">
        <f>VALUE(RawDataSheet!E18)</f>
        <v>0.01</v>
      </c>
      <c r="F18" s="7">
        <f>VALUE(RawDataSheet!F18)</f>
        <v>0.99</v>
      </c>
    </row>
    <row r="19">
      <c r="A19" s="7" t="str">
        <f>RawDataSheet!A19</f>
        <v>org.jabref.gui.customentrytypes</v>
      </c>
      <c r="B19" s="7">
        <f>VALUE(RawDataSheet!B19)</f>
        <v>0</v>
      </c>
      <c r="C19" s="7">
        <f>VALUE(RawDataSheet!C19)</f>
        <v>1</v>
      </c>
      <c r="D19" s="7">
        <f>VALUE(RawDataSheet!D19)</f>
        <v>176</v>
      </c>
      <c r="E19" s="7">
        <f>VALUE(RawDataSheet!E19)</f>
        <v>0.01</v>
      </c>
      <c r="F19" s="7">
        <f>VALUE(RawDataSheet!F19)</f>
        <v>0.99</v>
      </c>
    </row>
    <row r="20">
      <c r="A20" s="7" t="str">
        <f>RawDataSheet!A20</f>
        <v>org.jabref.gui.desktop</v>
      </c>
      <c r="B20" s="7">
        <f>VALUE(RawDataSheet!B20)</f>
        <v>0</v>
      </c>
      <c r="C20" s="7">
        <f>VALUE(RawDataSheet!C20)</f>
        <v>58</v>
      </c>
      <c r="D20" s="7">
        <f>VALUE(RawDataSheet!D20)</f>
        <v>133</v>
      </c>
      <c r="E20" s="7">
        <f>VALUE(RawDataSheet!E20)</f>
        <v>0.3</v>
      </c>
      <c r="F20" s="7">
        <f>VALUE(RawDataSheet!F20)</f>
        <v>0.7</v>
      </c>
      <c r="H20" s="4" t="s">
        <v>13</v>
      </c>
      <c r="I20" s="6"/>
      <c r="M20" s="4" t="s">
        <v>14</v>
      </c>
      <c r="N20" s="6"/>
    </row>
    <row r="21">
      <c r="A21" s="7" t="str">
        <f>RawDataSheet!A21</f>
        <v>org.jabref.gui.desktop.os</v>
      </c>
      <c r="B21" s="7">
        <f>VALUE(RawDataSheet!B21)</f>
        <v>0.2</v>
      </c>
      <c r="C21" s="7">
        <f>VALUE(RawDataSheet!C21)</f>
        <v>20</v>
      </c>
      <c r="D21" s="7">
        <f>VALUE(RawDataSheet!D21)</f>
        <v>41</v>
      </c>
      <c r="E21" s="7">
        <f>VALUE(RawDataSheet!E21)</f>
        <v>0.13</v>
      </c>
      <c r="F21" s="7">
        <f>VALUE(RawDataSheet!F21)</f>
        <v>0.67</v>
      </c>
      <c r="H21" s="11" t="s">
        <v>9</v>
      </c>
      <c r="I21" s="12" t="s">
        <v>10</v>
      </c>
      <c r="J21" s="12" t="s">
        <v>11</v>
      </c>
      <c r="K21" s="13" t="s">
        <v>12</v>
      </c>
      <c r="M21" s="11" t="s">
        <v>9</v>
      </c>
      <c r="N21" s="12" t="s">
        <v>10</v>
      </c>
      <c r="O21" s="12" t="s">
        <v>11</v>
      </c>
      <c r="P21" s="13" t="s">
        <v>12</v>
      </c>
    </row>
    <row r="22">
      <c r="A22" s="7" t="str">
        <f>RawDataSheet!A22</f>
        <v>org.jabref.gui.dialogs</v>
      </c>
      <c r="B22" s="7">
        <f>VALUE(RawDataSheet!B22)</f>
        <v>0</v>
      </c>
      <c r="C22" s="7">
        <f>VALUE(RawDataSheet!C22)</f>
        <v>7</v>
      </c>
      <c r="D22" s="7">
        <f>VALUE(RawDataSheet!D22)</f>
        <v>30</v>
      </c>
      <c r="E22" s="7">
        <f>VALUE(RawDataSheet!E22)</f>
        <v>0.19</v>
      </c>
      <c r="F22" s="7">
        <f>VALUE(RawDataSheet!F22)</f>
        <v>0.81</v>
      </c>
      <c r="H22" s="17">
        <f>MIN(ca_column)</f>
        <v>0</v>
      </c>
      <c r="I22" s="20">
        <f>QUARTILE(ca_column, 1)</f>
        <v>2</v>
      </c>
      <c r="J22" s="18">
        <f>QUARTILE(ca_column, 3)</f>
        <v>79</v>
      </c>
      <c r="K22" s="19">
        <f>MAX(ca_column)</f>
        <v>947</v>
      </c>
      <c r="M22" s="17">
        <f>MIN(d_column)</f>
        <v>0</v>
      </c>
      <c r="N22" s="18">
        <f>QUARTILE(d_column, 1)</f>
        <v>0.02</v>
      </c>
      <c r="O22" s="18">
        <f>QUARTILE(d_column, 3)</f>
        <v>0.54</v>
      </c>
      <c r="P22" s="19">
        <f>MAX(d_column)</f>
        <v>1</v>
      </c>
    </row>
    <row r="23">
      <c r="A23" s="7" t="str">
        <f>RawDataSheet!A23</f>
        <v>org.jabref.gui.documentviewer</v>
      </c>
      <c r="B23" s="7">
        <f>VALUE(RawDataSheet!B23)</f>
        <v>0.23</v>
      </c>
      <c r="C23" s="7">
        <f>VALUE(RawDataSheet!C23)</f>
        <v>5</v>
      </c>
      <c r="D23" s="7">
        <f>VALUE(RawDataSheet!D23)</f>
        <v>74</v>
      </c>
      <c r="E23" s="7">
        <f>VALUE(RawDataSheet!E23)</f>
        <v>0.17</v>
      </c>
      <c r="F23" s="7">
        <f>VALUE(RawDataSheet!F23)</f>
        <v>0.93</v>
      </c>
      <c r="H23" s="21"/>
    </row>
    <row r="24">
      <c r="A24" s="7" t="str">
        <f>RawDataSheet!A24</f>
        <v>org.jabref.gui.duplicationFinder</v>
      </c>
      <c r="B24" s="7">
        <f>VALUE(RawDataSheet!B24)</f>
        <v>0</v>
      </c>
      <c r="C24" s="7">
        <f>VALUE(RawDataSheet!C24)</f>
        <v>57</v>
      </c>
      <c r="D24" s="7">
        <f>VALUE(RawDataSheet!D24)</f>
        <v>155</v>
      </c>
      <c r="E24" s="7">
        <f>VALUE(RawDataSheet!E24)</f>
        <v>0.27</v>
      </c>
      <c r="F24" s="7">
        <f>VALUE(RawDataSheet!F24)</f>
        <v>0.86</v>
      </c>
    </row>
    <row r="25">
      <c r="A25" s="7" t="str">
        <f>RawDataSheet!A25</f>
        <v>org.jabref.gui.edit</v>
      </c>
      <c r="B25" s="7">
        <f>VALUE(RawDataSheet!B25)</f>
        <v>0</v>
      </c>
      <c r="C25" s="7">
        <f>VALUE(RawDataSheet!C25)</f>
        <v>47</v>
      </c>
      <c r="D25" s="7">
        <f>VALUE(RawDataSheet!D25)</f>
        <v>744</v>
      </c>
      <c r="E25" s="7">
        <f>VALUE(RawDataSheet!E25)</f>
        <v>0.06</v>
      </c>
      <c r="F25" s="7">
        <f>VALUE(RawDataSheet!F25)</f>
        <v>0.94</v>
      </c>
    </row>
    <row r="26">
      <c r="A26" s="7" t="str">
        <f>RawDataSheet!A26</f>
        <v>org.jabref.gui.entryeditor</v>
      </c>
      <c r="B26" s="7">
        <f>VALUE(RawDataSheet!B26)</f>
        <v>0.08</v>
      </c>
      <c r="C26" s="7">
        <f>VALUE(RawDataSheet!C26)</f>
        <v>58</v>
      </c>
      <c r="D26" s="7">
        <f>VALUE(RawDataSheet!D26)</f>
        <v>780</v>
      </c>
      <c r="E26" s="7">
        <f>VALUE(RawDataSheet!E26)</f>
        <v>0.01</v>
      </c>
      <c r="F26" s="7">
        <f>VALUE(RawDataSheet!F26)</f>
        <v>0.93</v>
      </c>
    </row>
    <row r="27">
      <c r="A27" s="7" t="str">
        <f>RawDataSheet!A27</f>
        <v>org.jabref.gui.entryeditor.fileannotationtab</v>
      </c>
      <c r="B27" s="7">
        <f>VALUE(RawDataSheet!B27)</f>
        <v>0</v>
      </c>
      <c r="C27" s="7">
        <f>VALUE(RawDataSheet!C27)</f>
        <v>2</v>
      </c>
      <c r="D27" s="7">
        <f>VALUE(RawDataSheet!D27)</f>
        <v>189</v>
      </c>
      <c r="E27" s="7">
        <f>VALUE(RawDataSheet!E27)</f>
        <v>0.01</v>
      </c>
      <c r="F27" s="7">
        <f>VALUE(RawDataSheet!F27)</f>
        <v>0.99</v>
      </c>
      <c r="H27" s="21"/>
    </row>
    <row r="28">
      <c r="A28" s="7" t="str">
        <f>RawDataSheet!A28</f>
        <v>org.jabref.gui.errorconsole</v>
      </c>
      <c r="B28" s="7">
        <f>VALUE(RawDataSheet!B28)</f>
        <v>0</v>
      </c>
      <c r="C28" s="7">
        <f>VALUE(RawDataSheet!C28)</f>
        <v>1</v>
      </c>
      <c r="D28" s="7">
        <f>VALUE(RawDataSheet!D28)</f>
        <v>78</v>
      </c>
      <c r="E28" s="7">
        <f>VALUE(RawDataSheet!E28)</f>
        <v>0.01</v>
      </c>
      <c r="F28" s="7">
        <f>VALUE(RawDataSheet!F28)</f>
        <v>0.99</v>
      </c>
    </row>
    <row r="29">
      <c r="A29" s="7" t="str">
        <f>RawDataSheet!A29</f>
        <v>org.jabref.gui.exporter</v>
      </c>
      <c r="B29" s="7">
        <f>VALUE(RawDataSheet!B29)</f>
        <v>0</v>
      </c>
      <c r="C29" s="7">
        <f>VALUE(RawDataSheet!C29)</f>
        <v>63</v>
      </c>
      <c r="D29" s="7">
        <f>VALUE(RawDataSheet!D29)</f>
        <v>727</v>
      </c>
      <c r="E29" s="7">
        <f>VALUE(RawDataSheet!E29)</f>
        <v>0.08</v>
      </c>
      <c r="F29" s="7">
        <f>VALUE(RawDataSheet!F29)</f>
        <v>0.93</v>
      </c>
    </row>
    <row r="30">
      <c r="A30" s="7" t="str">
        <f>RawDataSheet!A30</f>
        <v>org.jabref.gui.externalfiles</v>
      </c>
      <c r="B30" s="7">
        <f>VALUE(RawDataSheet!B30)</f>
        <v>0</v>
      </c>
      <c r="C30" s="7">
        <f>VALUE(RawDataSheet!C30)</f>
        <v>37</v>
      </c>
      <c r="D30" s="7">
        <f>VALUE(RawDataSheet!D30)</f>
        <v>586</v>
      </c>
      <c r="E30" s="7">
        <f>VALUE(RawDataSheet!E30)</f>
        <v>0.06</v>
      </c>
      <c r="F30" s="7">
        <f>VALUE(RawDataSheet!F30)</f>
        <v>0.94</v>
      </c>
    </row>
    <row r="31">
      <c r="A31" s="7" t="str">
        <f>RawDataSheet!A31</f>
        <v>org.jabref.gui.externalfiletype</v>
      </c>
      <c r="B31" s="7">
        <f>VALUE(RawDataSheet!B31)</f>
        <v>0.1</v>
      </c>
      <c r="C31" s="7">
        <f>VALUE(RawDataSheet!C31)</f>
        <v>228</v>
      </c>
      <c r="D31" s="7">
        <f>VALUE(RawDataSheet!D31)</f>
        <v>189</v>
      </c>
      <c r="E31" s="7">
        <f>VALUE(RawDataSheet!E31)</f>
        <v>0.45</v>
      </c>
      <c r="F31" s="7">
        <f>VALUE(RawDataSheet!F31)</f>
        <v>0.45</v>
      </c>
    </row>
    <row r="32">
      <c r="A32" s="7" t="str">
        <f>RawDataSheet!A32</f>
        <v>org.jabref.gui.fieldeditors</v>
      </c>
      <c r="B32" s="7">
        <f>VALUE(RawDataSheet!B32)</f>
        <v>0.11</v>
      </c>
      <c r="C32" s="7">
        <f>VALUE(RawDataSheet!C32)</f>
        <v>92</v>
      </c>
      <c r="D32" s="7">
        <f>VALUE(RawDataSheet!D32)</f>
        <v>1.563</v>
      </c>
      <c r="E32" s="7">
        <f>VALUE(RawDataSheet!E32)</f>
        <v>0.05</v>
      </c>
      <c r="F32" s="7">
        <f>VALUE(RawDataSheet!F32)</f>
        <v>0.94</v>
      </c>
    </row>
    <row r="33">
      <c r="A33" s="7" t="str">
        <f>RawDataSheet!A33</f>
        <v>org.jabref.gui.fieldeditors.contextmenu</v>
      </c>
      <c r="B33" s="7">
        <f>VALUE(RawDataSheet!B33)</f>
        <v>0</v>
      </c>
      <c r="C33" s="7">
        <f>VALUE(RawDataSheet!C33)</f>
        <v>19</v>
      </c>
      <c r="D33" s="7">
        <f>VALUE(RawDataSheet!D33)</f>
        <v>133</v>
      </c>
      <c r="E33" s="7">
        <f>VALUE(RawDataSheet!E33)</f>
        <v>0.12</v>
      </c>
      <c r="F33" s="7">
        <f>VALUE(RawDataSheet!F33)</f>
        <v>0.87</v>
      </c>
    </row>
    <row r="34">
      <c r="A34" s="7" t="str">
        <f>RawDataSheet!A34</f>
        <v>org.jabref.gui.groups</v>
      </c>
      <c r="B34" s="7">
        <f>VALUE(RawDataSheet!B34)</f>
        <v>0</v>
      </c>
      <c r="C34" s="7">
        <f>VALUE(RawDataSheet!C34)</f>
        <v>42</v>
      </c>
      <c r="D34" s="7">
        <f>VALUE(RawDataSheet!D34)</f>
        <v>1.152</v>
      </c>
      <c r="E34" s="7">
        <f>VALUE(RawDataSheet!E34)</f>
        <v>0.04</v>
      </c>
      <c r="F34" s="7">
        <f>VALUE(RawDataSheet!F34)</f>
        <v>0.96</v>
      </c>
    </row>
    <row r="35">
      <c r="A35" s="7" t="str">
        <f>RawDataSheet!A35</f>
        <v>org.jabref.gui.help</v>
      </c>
      <c r="B35" s="7">
        <f>VALUE(RawDataSheet!B35)</f>
        <v>0</v>
      </c>
      <c r="C35" s="7">
        <f>VALUE(RawDataSheet!C35)</f>
        <v>31</v>
      </c>
      <c r="D35" s="7">
        <f>VALUE(RawDataSheet!D35)</f>
        <v>143</v>
      </c>
      <c r="E35" s="7">
        <f>VALUE(RawDataSheet!E35)</f>
        <v>0.18</v>
      </c>
      <c r="F35" s="7">
        <f>VALUE(RawDataSheet!F35)</f>
        <v>0.82</v>
      </c>
    </row>
    <row r="36">
      <c r="A36" s="7" t="str">
        <f>RawDataSheet!A36</f>
        <v>org.jabref.gui.icon</v>
      </c>
      <c r="B36" s="7">
        <f>VALUE(RawDataSheet!B36)</f>
        <v>0.12</v>
      </c>
      <c r="C36" s="7">
        <f>VALUE(RawDataSheet!C36)</f>
        <v>947</v>
      </c>
      <c r="D36" s="7">
        <f>VALUE(RawDataSheet!D36)</f>
        <v>4</v>
      </c>
      <c r="E36" s="7">
        <f>VALUE(RawDataSheet!E36)</f>
        <v>0.87</v>
      </c>
      <c r="F36" s="7">
        <f>VALUE(RawDataSheet!F36)</f>
        <v>0.01</v>
      </c>
    </row>
    <row r="37">
      <c r="A37" s="7" t="str">
        <f>RawDataSheet!A37</f>
        <v>org.jabref.gui.importer</v>
      </c>
      <c r="B37" s="7">
        <f>VALUE(RawDataSheet!B37)</f>
        <v>0</v>
      </c>
      <c r="C37" s="7">
        <f>VALUE(RawDataSheet!C37)</f>
        <v>76</v>
      </c>
      <c r="D37" s="7">
        <f>VALUE(RawDataSheet!D37)</f>
        <v>667</v>
      </c>
      <c r="E37" s="7">
        <f>VALUE(RawDataSheet!E37)</f>
        <v>0.1</v>
      </c>
      <c r="F37" s="7">
        <f>VALUE(RawDataSheet!F37)</f>
        <v>0.9</v>
      </c>
    </row>
    <row r="38">
      <c r="A38" s="7" t="str">
        <f>RawDataSheet!A38</f>
        <v>org.jabref.gui.importer.actions</v>
      </c>
      <c r="B38" s="7">
        <f>VALUE(RawDataSheet!B38)</f>
        <v>0.2</v>
      </c>
      <c r="C38" s="7">
        <f>VALUE(RawDataSheet!C38)</f>
        <v>15</v>
      </c>
      <c r="D38" s="7">
        <f>VALUE(RawDataSheet!D38)</f>
        <v>140</v>
      </c>
      <c r="E38" s="7">
        <f>VALUE(RawDataSheet!E38)</f>
        <v>0.1</v>
      </c>
      <c r="F38" s="7">
        <f>VALUE(RawDataSheet!F38)</f>
        <v>0.9</v>
      </c>
      <c r="H38" s="4" t="s">
        <v>15</v>
      </c>
      <c r="I38" s="6"/>
    </row>
    <row r="39">
      <c r="A39" s="7" t="str">
        <f>RawDataSheet!A39</f>
        <v>org.jabref.gui.importer.fetcher</v>
      </c>
      <c r="B39" s="7">
        <f>VALUE(RawDataSheet!B39)</f>
        <v>0</v>
      </c>
      <c r="C39" s="7">
        <f>VALUE(RawDataSheet!C39)</f>
        <v>4</v>
      </c>
      <c r="D39" s="7">
        <f>VALUE(RawDataSheet!D39)</f>
        <v>175</v>
      </c>
      <c r="E39" s="7">
        <f>VALUE(RawDataSheet!E39)</f>
        <v>0.02</v>
      </c>
      <c r="F39" s="7">
        <f>VALUE(RawDataSheet!F39)</f>
        <v>0.98</v>
      </c>
      <c r="H39" s="11" t="s">
        <v>9</v>
      </c>
      <c r="I39" s="12" t="s">
        <v>10</v>
      </c>
      <c r="J39" s="12" t="s">
        <v>11</v>
      </c>
      <c r="K39" s="13" t="s">
        <v>12</v>
      </c>
    </row>
    <row r="40">
      <c r="A40" s="7" t="str">
        <f>RawDataSheet!A40</f>
        <v>org.jabref.gui.integrity</v>
      </c>
      <c r="B40" s="7">
        <f>VALUE(RawDataSheet!B40)</f>
        <v>0</v>
      </c>
      <c r="C40" s="7">
        <f>VALUE(RawDataSheet!C40)</f>
        <v>1</v>
      </c>
      <c r="D40" s="7">
        <f>VALUE(RawDataSheet!D40)</f>
        <v>89</v>
      </c>
      <c r="E40" s="7">
        <f>VALUE(RawDataSheet!E40)</f>
        <v>0.01</v>
      </c>
      <c r="F40" s="7">
        <f>VALUE(RawDataSheet!F40)</f>
        <v>0.99</v>
      </c>
      <c r="H40" s="17">
        <f>MIN(i_column)</f>
        <v>0</v>
      </c>
      <c r="I40" s="20">
        <f>QUARTILE(i_column, 1)</f>
        <v>0.33</v>
      </c>
      <c r="J40" s="18">
        <f>QUARTILE(i_column, 3)</f>
        <v>0.98</v>
      </c>
      <c r="K40" s="19">
        <f>MAX(i_column)</f>
        <v>1</v>
      </c>
    </row>
    <row r="41">
      <c r="A41" s="7" t="str">
        <f>RawDataSheet!A41</f>
        <v>org.jabref.gui.journals</v>
      </c>
      <c r="B41" s="7">
        <f>VALUE(RawDataSheet!B41)</f>
        <v>0</v>
      </c>
      <c r="C41" s="7">
        <f>VALUE(RawDataSheet!C41)</f>
        <v>4</v>
      </c>
      <c r="D41" s="7">
        <f>VALUE(RawDataSheet!D41)</f>
        <v>130</v>
      </c>
      <c r="E41" s="7">
        <f>VALUE(RawDataSheet!E41)</f>
        <v>0.03</v>
      </c>
      <c r="F41" s="7">
        <f>VALUE(RawDataSheet!F41)</f>
        <v>0.97</v>
      </c>
    </row>
    <row r="42">
      <c r="A42" s="7" t="str">
        <f>RawDataSheet!A42</f>
        <v>org.jabref.gui.keyboard</v>
      </c>
      <c r="B42" s="7">
        <f>VALUE(RawDataSheet!B42)</f>
        <v>0</v>
      </c>
      <c r="C42" s="7">
        <f>VALUE(RawDataSheet!C42)</f>
        <v>370</v>
      </c>
      <c r="D42" s="7">
        <f>VALUE(RawDataSheet!D42)</f>
        <v>317</v>
      </c>
      <c r="E42" s="7">
        <f>VALUE(RawDataSheet!E42)</f>
        <v>0.54</v>
      </c>
      <c r="F42" s="7">
        <f>VALUE(RawDataSheet!F42)</f>
        <v>0.46</v>
      </c>
    </row>
    <row r="43">
      <c r="A43" s="7" t="str">
        <f>RawDataSheet!A43</f>
        <v>org.jabref.gui.libraryproperties</v>
      </c>
      <c r="B43" s="7">
        <f>VALUE(RawDataSheet!B43)</f>
        <v>0</v>
      </c>
      <c r="C43" s="7">
        <f>VALUE(RawDataSheet!C43)</f>
        <v>1</v>
      </c>
      <c r="D43" s="7">
        <f>VALUE(RawDataSheet!D43)</f>
        <v>152</v>
      </c>
      <c r="E43" s="7">
        <f>VALUE(RawDataSheet!E43)</f>
        <v>0.01</v>
      </c>
      <c r="F43" s="7">
        <f>VALUE(RawDataSheet!F43)</f>
        <v>0.99</v>
      </c>
    </row>
    <row r="44">
      <c r="A44" s="7" t="str">
        <f>RawDataSheet!A44</f>
        <v>org.jabref.gui.linkedfile</v>
      </c>
      <c r="B44" s="7">
        <f>VALUE(RawDataSheet!B44)</f>
        <v>0</v>
      </c>
      <c r="C44" s="7">
        <f>VALUE(RawDataSheet!C44)</f>
        <v>2</v>
      </c>
      <c r="D44" s="7">
        <f>VALUE(RawDataSheet!D44)</f>
        <v>116</v>
      </c>
      <c r="E44" s="7">
        <f>VALUE(RawDataSheet!E44)</f>
        <v>0.02</v>
      </c>
      <c r="F44" s="7">
        <f>VALUE(RawDataSheet!F44)</f>
        <v>0.98</v>
      </c>
    </row>
    <row r="45">
      <c r="A45" s="7" t="str">
        <f>RawDataSheet!A45</f>
        <v>org.jabref.gui.logging</v>
      </c>
      <c r="B45" s="7">
        <f>VALUE(RawDataSheet!B45)</f>
        <v>0</v>
      </c>
      <c r="C45" s="7">
        <f>VALUE(RawDataSheet!C45)</f>
        <v>0</v>
      </c>
      <c r="D45" s="7">
        <f>VALUE(RawDataSheet!D45)</f>
        <v>7</v>
      </c>
      <c r="E45" s="7">
        <f>VALUE(RawDataSheet!E45)</f>
        <v>0</v>
      </c>
      <c r="F45" s="7">
        <f>VALUE(RawDataSheet!F45)</f>
        <v>1</v>
      </c>
    </row>
    <row r="46">
      <c r="A46" s="7" t="str">
        <f>RawDataSheet!A46</f>
        <v>org.jabref.gui.maintable</v>
      </c>
      <c r="B46" s="7">
        <f>VALUE(RawDataSheet!B46)</f>
        <v>0</v>
      </c>
      <c r="C46" s="7">
        <f>VALUE(RawDataSheet!C46)</f>
        <v>434</v>
      </c>
      <c r="D46" s="7">
        <f>VALUE(RawDataSheet!D46)</f>
        <v>848</v>
      </c>
      <c r="E46" s="7">
        <f>VALUE(RawDataSheet!E46)</f>
        <v>0.34</v>
      </c>
      <c r="F46" s="7">
        <f>VALUE(RawDataSheet!F46)</f>
        <v>0.71</v>
      </c>
    </row>
    <row r="47">
      <c r="A47" s="7" t="str">
        <f>RawDataSheet!A47</f>
        <v>org.jabref.gui.maintable.columns</v>
      </c>
      <c r="B47" s="7">
        <f>VALUE(RawDataSheet!B47)</f>
        <v>0</v>
      </c>
      <c r="C47" s="7">
        <f>VALUE(RawDataSheet!C47)</f>
        <v>30</v>
      </c>
      <c r="D47" s="7">
        <f>VALUE(RawDataSheet!D47)</f>
        <v>299</v>
      </c>
      <c r="E47" s="7">
        <f>VALUE(RawDataSheet!E47)</f>
        <v>0.09</v>
      </c>
      <c r="F47" s="7">
        <f>VALUE(RawDataSheet!F47)</f>
        <v>0.91</v>
      </c>
    </row>
    <row r="48">
      <c r="A48" s="7" t="str">
        <f>RawDataSheet!A48</f>
        <v>org.jabref.gui.menus</v>
      </c>
      <c r="B48" s="7">
        <f>VALUE(RawDataSheet!B48)</f>
        <v>0</v>
      </c>
      <c r="C48" s="7">
        <f>VALUE(RawDataSheet!C48)</f>
        <v>12</v>
      </c>
      <c r="D48" s="7">
        <f>VALUE(RawDataSheet!D48)</f>
        <v>87</v>
      </c>
      <c r="E48" s="7">
        <f>VALUE(RawDataSheet!E48)</f>
        <v>0.12</v>
      </c>
      <c r="F48" s="7">
        <f>VALUE(RawDataSheet!F48)</f>
        <v>0.88</v>
      </c>
    </row>
    <row r="49">
      <c r="A49" s="7" t="str">
        <f>RawDataSheet!A49</f>
        <v>org.jabref.gui.mergeentries</v>
      </c>
      <c r="B49" s="7">
        <f>VALUE(RawDataSheet!B49)</f>
        <v>0</v>
      </c>
      <c r="C49" s="7">
        <f>VALUE(RawDataSheet!C49)</f>
        <v>33</v>
      </c>
      <c r="D49" s="7">
        <f>VALUE(RawDataSheet!D49)</f>
        <v>427</v>
      </c>
      <c r="E49" s="7">
        <f>VALUE(RawDataSheet!E49)</f>
        <v>0.07</v>
      </c>
      <c r="F49" s="7">
        <f>VALUE(RawDataSheet!F49)</f>
        <v>0.93</v>
      </c>
    </row>
    <row r="50">
      <c r="A50" s="7" t="str">
        <f>RawDataSheet!A50</f>
        <v>org.jabref.gui.metadata</v>
      </c>
      <c r="B50" s="7">
        <f>VALUE(RawDataSheet!B50)</f>
        <v>0</v>
      </c>
      <c r="C50" s="7">
        <f>VALUE(RawDataSheet!C50)</f>
        <v>2</v>
      </c>
      <c r="D50" s="7">
        <f>VALUE(RawDataSheet!D50)</f>
        <v>81</v>
      </c>
      <c r="E50" s="7">
        <f>VALUE(RawDataSheet!E50)</f>
        <v>0.02</v>
      </c>
      <c r="F50" s="7">
        <f>VALUE(RawDataSheet!F50)</f>
        <v>0.98</v>
      </c>
    </row>
    <row r="51">
      <c r="A51" s="7" t="str">
        <f>RawDataSheet!A51</f>
        <v>org.jabref.gui.openoffice</v>
      </c>
      <c r="B51" s="7">
        <f>VALUE(RawDataSheet!B51)</f>
        <v>0</v>
      </c>
      <c r="C51" s="7">
        <f>VALUE(RawDataSheet!C51)</f>
        <v>1</v>
      </c>
      <c r="D51" s="7">
        <f>VALUE(RawDataSheet!D51)</f>
        <v>834</v>
      </c>
      <c r="E51" s="7">
        <f>VALUE(RawDataSheet!E51)</f>
        <v>0</v>
      </c>
      <c r="F51" s="7">
        <f>VALUE(RawDataSheet!F51)</f>
        <v>1</v>
      </c>
    </row>
    <row r="52">
      <c r="A52" s="7" t="str">
        <f>RawDataSheet!A52</f>
        <v>org.jabref.gui.preferences</v>
      </c>
      <c r="B52" s="7">
        <f>VALUE(RawDataSheet!B52)</f>
        <v>0.38</v>
      </c>
      <c r="C52" s="7">
        <f>VALUE(RawDataSheet!C52)</f>
        <v>382</v>
      </c>
      <c r="D52" s="7">
        <f>VALUE(RawDataSheet!D52)</f>
        <v>204</v>
      </c>
      <c r="E52" s="7">
        <f>VALUE(RawDataSheet!E52)</f>
        <v>0.28</v>
      </c>
      <c r="F52" s="7">
        <f>VALUE(RawDataSheet!F52)</f>
        <v>0.35</v>
      </c>
    </row>
    <row r="53">
      <c r="A53" s="7" t="str">
        <f>RawDataSheet!A53</f>
        <v>org.jabref.gui.preferences.appearance</v>
      </c>
      <c r="B53" s="7">
        <f>VALUE(RawDataSheet!B53)</f>
        <v>0</v>
      </c>
      <c r="C53" s="7">
        <f>VALUE(RawDataSheet!C53)</f>
        <v>1</v>
      </c>
      <c r="D53" s="7">
        <f>VALUE(RawDataSheet!D53)</f>
        <v>102</v>
      </c>
      <c r="E53" s="7">
        <f>VALUE(RawDataSheet!E53)</f>
        <v>0.01</v>
      </c>
      <c r="F53" s="7">
        <f>VALUE(RawDataSheet!F53)</f>
        <v>0.99</v>
      </c>
    </row>
    <row r="54">
      <c r="A54" s="7" t="str">
        <f>RawDataSheet!A54</f>
        <v>org.jabref.gui.preferences.citationkeypattern</v>
      </c>
      <c r="B54" s="7">
        <f>VALUE(RawDataSheet!B54)</f>
        <v>0</v>
      </c>
      <c r="C54" s="7">
        <f>VALUE(RawDataSheet!C54)</f>
        <v>1</v>
      </c>
      <c r="D54" s="7">
        <f>VALUE(RawDataSheet!D54)</f>
        <v>99</v>
      </c>
      <c r="E54" s="7">
        <f>VALUE(RawDataSheet!E54)</f>
        <v>0.01</v>
      </c>
      <c r="F54" s="7">
        <f>VALUE(RawDataSheet!F54)</f>
        <v>0.99</v>
      </c>
    </row>
    <row r="55">
      <c r="A55" s="7" t="str">
        <f>RawDataSheet!A55</f>
        <v>org.jabref.gui.preferences.customexporter</v>
      </c>
      <c r="B55" s="7">
        <f>VALUE(RawDataSheet!B55)</f>
        <v>0</v>
      </c>
      <c r="C55" s="7">
        <f>VALUE(RawDataSheet!C55)</f>
        <v>1</v>
      </c>
      <c r="D55" s="7">
        <f>VALUE(RawDataSheet!D55)</f>
        <v>55</v>
      </c>
      <c r="E55" s="7">
        <f>VALUE(RawDataSheet!E55)</f>
        <v>0.02</v>
      </c>
      <c r="F55" s="7">
        <f>VALUE(RawDataSheet!F55)</f>
        <v>0.98</v>
      </c>
    </row>
    <row r="56">
      <c r="A56" s="7" t="str">
        <f>RawDataSheet!A56</f>
        <v>org.jabref.gui.preferences.customimporter</v>
      </c>
      <c r="B56" s="7">
        <f>VALUE(RawDataSheet!B56)</f>
        <v>0</v>
      </c>
      <c r="C56" s="7">
        <f>VALUE(RawDataSheet!C56)</f>
        <v>1</v>
      </c>
      <c r="D56" s="7">
        <f>VALUE(RawDataSheet!D56)</f>
        <v>103</v>
      </c>
      <c r="E56" s="7">
        <f>VALUE(RawDataSheet!E56)</f>
        <v>0.01</v>
      </c>
      <c r="F56" s="7">
        <f>VALUE(RawDataSheet!F56)</f>
        <v>0.99</v>
      </c>
    </row>
    <row r="57">
      <c r="A57" s="7" t="str">
        <f>RawDataSheet!A57</f>
        <v>org.jabref.gui.preferences.entryeditor</v>
      </c>
      <c r="B57" s="7">
        <f>VALUE(RawDataSheet!B57)</f>
        <v>0</v>
      </c>
      <c r="C57" s="7">
        <f>VALUE(RawDataSheet!C57)</f>
        <v>1</v>
      </c>
      <c r="D57" s="7">
        <f>VALUE(RawDataSheet!D57)</f>
        <v>82</v>
      </c>
      <c r="E57" s="7">
        <f>VALUE(RawDataSheet!E57)</f>
        <v>0.01</v>
      </c>
      <c r="F57" s="7">
        <f>VALUE(RawDataSheet!F57)</f>
        <v>0.99</v>
      </c>
    </row>
    <row r="58">
      <c r="A58" s="7" t="str">
        <f>RawDataSheet!A58</f>
        <v>org.jabref.gui.preferences.entryeditortabs</v>
      </c>
      <c r="B58" s="7">
        <f>VALUE(RawDataSheet!B58)</f>
        <v>0</v>
      </c>
      <c r="C58" s="7">
        <f>VALUE(RawDataSheet!C58)</f>
        <v>1</v>
      </c>
      <c r="D58" s="7">
        <f>VALUE(RawDataSheet!D58)</f>
        <v>49</v>
      </c>
      <c r="E58" s="7">
        <f>VALUE(RawDataSheet!E58)</f>
        <v>0.02</v>
      </c>
      <c r="F58" s="7">
        <f>VALUE(RawDataSheet!F58)</f>
        <v>0.98</v>
      </c>
    </row>
    <row r="59">
      <c r="A59" s="7" t="str">
        <f>RawDataSheet!A59</f>
        <v>org.jabref.gui.preferences.external</v>
      </c>
      <c r="B59" s="7">
        <f>VALUE(RawDataSheet!B59)</f>
        <v>0</v>
      </c>
      <c r="C59" s="7">
        <f>VALUE(RawDataSheet!C59)</f>
        <v>1</v>
      </c>
      <c r="D59" s="7">
        <f>VALUE(RawDataSheet!D59)</f>
        <v>99</v>
      </c>
      <c r="E59" s="7">
        <f>VALUE(RawDataSheet!E59)</f>
        <v>0.01</v>
      </c>
      <c r="F59" s="7">
        <f>VALUE(RawDataSheet!F59)</f>
        <v>0.99</v>
      </c>
    </row>
    <row r="60">
      <c r="A60" s="7" t="str">
        <f>RawDataSheet!A60</f>
        <v>org.jabref.gui.preferences.file</v>
      </c>
      <c r="B60" s="7">
        <f>VALUE(RawDataSheet!B60)</f>
        <v>0</v>
      </c>
      <c r="C60" s="7">
        <f>VALUE(RawDataSheet!C60)</f>
        <v>1</v>
      </c>
      <c r="D60" s="7">
        <f>VALUE(RawDataSheet!D60)</f>
        <v>42</v>
      </c>
      <c r="E60" s="7">
        <f>VALUE(RawDataSheet!E60)</f>
        <v>0.02</v>
      </c>
      <c r="F60" s="7">
        <f>VALUE(RawDataSheet!F60)</f>
        <v>0.98</v>
      </c>
    </row>
    <row r="61">
      <c r="A61" s="7" t="str">
        <f>RawDataSheet!A61</f>
        <v>org.jabref.gui.preferences.general</v>
      </c>
      <c r="B61" s="7">
        <f>VALUE(RawDataSheet!B61)</f>
        <v>0</v>
      </c>
      <c r="C61" s="7">
        <f>VALUE(RawDataSheet!C61)</f>
        <v>1</v>
      </c>
      <c r="D61" s="7">
        <f>VALUE(RawDataSheet!D61)</f>
        <v>129</v>
      </c>
      <c r="E61" s="7">
        <f>VALUE(RawDataSheet!E61)</f>
        <v>0.01</v>
      </c>
      <c r="F61" s="7">
        <f>VALUE(RawDataSheet!F61)</f>
        <v>0.99</v>
      </c>
    </row>
    <row r="62">
      <c r="A62" s="7" t="str">
        <f>RawDataSheet!A62</f>
        <v>org.jabref.gui.preferences.groups</v>
      </c>
      <c r="B62" s="7">
        <f>VALUE(RawDataSheet!B62)</f>
        <v>0</v>
      </c>
      <c r="C62" s="7">
        <f>VALUE(RawDataSheet!C62)</f>
        <v>1</v>
      </c>
      <c r="D62" s="7">
        <f>VALUE(RawDataSheet!D62)</f>
        <v>33</v>
      </c>
      <c r="E62" s="7">
        <f>VALUE(RawDataSheet!E62)</f>
        <v>0.03</v>
      </c>
      <c r="F62" s="7">
        <f>VALUE(RawDataSheet!F62)</f>
        <v>0.97</v>
      </c>
    </row>
    <row r="63">
      <c r="A63" s="7" t="str">
        <f>RawDataSheet!A63</f>
        <v>org.jabref.gui.preferences.importexport</v>
      </c>
      <c r="B63" s="7">
        <f>VALUE(RawDataSheet!B63)</f>
        <v>0</v>
      </c>
      <c r="C63" s="7">
        <f>VALUE(RawDataSheet!C63)</f>
        <v>1</v>
      </c>
      <c r="D63" s="7">
        <f>VALUE(RawDataSheet!D63)</f>
        <v>71</v>
      </c>
      <c r="E63" s="7">
        <f>VALUE(RawDataSheet!E63)</f>
        <v>0.01</v>
      </c>
      <c r="F63" s="7">
        <f>VALUE(RawDataSheet!F63)</f>
        <v>0.99</v>
      </c>
    </row>
    <row r="64">
      <c r="A64" s="7" t="str">
        <f>RawDataSheet!A64</f>
        <v>org.jabref.gui.preferences.journals</v>
      </c>
      <c r="B64" s="7">
        <f>VALUE(RawDataSheet!B64)</f>
        <v>0</v>
      </c>
      <c r="C64" s="7">
        <f>VALUE(RawDataSheet!C64)</f>
        <v>1</v>
      </c>
      <c r="D64" s="7">
        <f>VALUE(RawDataSheet!D64)</f>
        <v>259</v>
      </c>
      <c r="E64" s="7">
        <f>VALUE(RawDataSheet!E64)</f>
        <v>0</v>
      </c>
      <c r="F64" s="7">
        <f>VALUE(RawDataSheet!F64)</f>
        <v>1</v>
      </c>
    </row>
    <row r="65">
      <c r="A65" s="7" t="str">
        <f>RawDataSheet!A65</f>
        <v>org.jabref.gui.preferences.keybindings</v>
      </c>
      <c r="B65" s="7">
        <f>VALUE(RawDataSheet!B65)</f>
        <v>0</v>
      </c>
      <c r="C65" s="7">
        <f>VALUE(RawDataSheet!C65)</f>
        <v>33</v>
      </c>
      <c r="D65" s="7">
        <f>VALUE(RawDataSheet!D65)</f>
        <v>113</v>
      </c>
      <c r="E65" s="7">
        <f>VALUE(RawDataSheet!E65)</f>
        <v>0.23</v>
      </c>
      <c r="F65" s="7">
        <f>VALUE(RawDataSheet!F65)</f>
        <v>0.77</v>
      </c>
    </row>
    <row r="66">
      <c r="A66" s="7" t="str">
        <f>RawDataSheet!A66</f>
        <v>org.jabref.gui.preferences.keybindings.presets</v>
      </c>
      <c r="B66" s="7">
        <f>VALUE(RawDataSheet!B66)</f>
        <v>0.33</v>
      </c>
      <c r="C66" s="7">
        <f>VALUE(RawDataSheet!C66)</f>
        <v>11</v>
      </c>
      <c r="D66" s="7">
        <f>VALUE(RawDataSheet!D66)</f>
        <v>69</v>
      </c>
      <c r="E66" s="7">
        <f>VALUE(RawDataSheet!E66)</f>
        <v>0.2</v>
      </c>
      <c r="F66" s="7">
        <f>VALUE(RawDataSheet!F66)</f>
        <v>0.86</v>
      </c>
    </row>
    <row r="67">
      <c r="A67" s="7" t="str">
        <f>RawDataSheet!A67</f>
        <v>org.jabref.gui.preferences.linkedfiles</v>
      </c>
      <c r="B67" s="7">
        <f>VALUE(RawDataSheet!B67)</f>
        <v>0</v>
      </c>
      <c r="C67" s="7">
        <f>VALUE(RawDataSheet!C67)</f>
        <v>1</v>
      </c>
      <c r="D67" s="7">
        <f>VALUE(RawDataSheet!D67)</f>
        <v>90</v>
      </c>
      <c r="E67" s="7">
        <f>VALUE(RawDataSheet!E67)</f>
        <v>0.01</v>
      </c>
      <c r="F67" s="7">
        <f>VALUE(RawDataSheet!F67)</f>
        <v>0.99</v>
      </c>
    </row>
    <row r="68">
      <c r="A68" s="7" t="str">
        <f>RawDataSheet!A68</f>
        <v>org.jabref.gui.preferences.nameformatter</v>
      </c>
      <c r="B68" s="7">
        <f>VALUE(RawDataSheet!B68)</f>
        <v>0</v>
      </c>
      <c r="C68" s="7">
        <f>VALUE(RawDataSheet!C68)</f>
        <v>1</v>
      </c>
      <c r="D68" s="7">
        <f>VALUE(RawDataSheet!D68)</f>
        <v>53</v>
      </c>
      <c r="E68" s="7">
        <f>VALUE(RawDataSheet!E68)</f>
        <v>0.02</v>
      </c>
      <c r="F68" s="7">
        <f>VALUE(RawDataSheet!F68)</f>
        <v>0.98</v>
      </c>
    </row>
    <row r="69">
      <c r="A69" s="7" t="str">
        <f>RawDataSheet!A69</f>
        <v>org.jabref.gui.preferences.network</v>
      </c>
      <c r="B69" s="7">
        <f>VALUE(RawDataSheet!B69)</f>
        <v>0</v>
      </c>
      <c r="C69" s="7">
        <f>VALUE(RawDataSheet!C69)</f>
        <v>1</v>
      </c>
      <c r="D69" s="7">
        <f>VALUE(RawDataSheet!D69)</f>
        <v>146</v>
      </c>
      <c r="E69" s="7">
        <f>VALUE(RawDataSheet!E69)</f>
        <v>0.01</v>
      </c>
      <c r="F69" s="7">
        <f>VALUE(RawDataSheet!F69)</f>
        <v>0.99</v>
      </c>
    </row>
    <row r="70">
      <c r="A70" s="7" t="str">
        <f>RawDataSheet!A70</f>
        <v>org.jabref.gui.preferences.preview</v>
      </c>
      <c r="B70" s="7">
        <f>VALUE(RawDataSheet!B70)</f>
        <v>0</v>
      </c>
      <c r="C70" s="7">
        <f>VALUE(RawDataSheet!C70)</f>
        <v>1</v>
      </c>
      <c r="D70" s="7">
        <f>VALUE(RawDataSheet!D70)</f>
        <v>301</v>
      </c>
      <c r="E70" s="7">
        <f>VALUE(RawDataSheet!E70)</f>
        <v>0</v>
      </c>
      <c r="F70" s="7">
        <f>VALUE(RawDataSheet!F70)</f>
        <v>1</v>
      </c>
    </row>
    <row r="71">
      <c r="A71" s="7" t="str">
        <f>RawDataSheet!A71</f>
        <v>org.jabref.gui.preferences.protectedterms</v>
      </c>
      <c r="B71" s="7">
        <f>VALUE(RawDataSheet!B71)</f>
        <v>0</v>
      </c>
      <c r="C71" s="7">
        <f>VALUE(RawDataSheet!C71)</f>
        <v>1</v>
      </c>
      <c r="D71" s="7">
        <f>VALUE(RawDataSheet!D71)</f>
        <v>210</v>
      </c>
      <c r="E71" s="7">
        <f>VALUE(RawDataSheet!E71)</f>
        <v>0</v>
      </c>
      <c r="F71" s="7">
        <f>VALUE(RawDataSheet!F71)</f>
        <v>0.99</v>
      </c>
    </row>
    <row r="72">
      <c r="A72" s="7" t="str">
        <f>RawDataSheet!A72</f>
        <v>org.jabref.gui.preferences.table</v>
      </c>
      <c r="B72" s="7">
        <f>VALUE(RawDataSheet!B72)</f>
        <v>0</v>
      </c>
      <c r="C72" s="7">
        <f>VALUE(RawDataSheet!C72)</f>
        <v>1</v>
      </c>
      <c r="D72" s="7">
        <f>VALUE(RawDataSheet!D72)</f>
        <v>277</v>
      </c>
      <c r="E72" s="7">
        <f>VALUE(RawDataSheet!E72)</f>
        <v>0</v>
      </c>
      <c r="F72" s="7">
        <f>VALUE(RawDataSheet!F72)</f>
        <v>1</v>
      </c>
    </row>
    <row r="73">
      <c r="A73" s="7" t="str">
        <f>RawDataSheet!A73</f>
        <v>org.jabref.gui.preferences.xmp</v>
      </c>
      <c r="B73" s="7">
        <f>VALUE(RawDataSheet!B73)</f>
        <v>0</v>
      </c>
      <c r="C73" s="7">
        <f>VALUE(RawDataSheet!C73)</f>
        <v>1</v>
      </c>
      <c r="D73" s="7">
        <f>VALUE(RawDataSheet!D73)</f>
        <v>112</v>
      </c>
      <c r="E73" s="7">
        <f>VALUE(RawDataSheet!E73)</f>
        <v>0.01</v>
      </c>
      <c r="F73" s="7">
        <f>VALUE(RawDataSheet!F73)</f>
        <v>0.99</v>
      </c>
    </row>
    <row r="74">
      <c r="A74" s="7" t="str">
        <f>RawDataSheet!A74</f>
        <v>org.jabref.gui.preview</v>
      </c>
      <c r="B74" s="7">
        <f>VALUE(RawDataSheet!B74)</f>
        <v>0</v>
      </c>
      <c r="C74" s="7">
        <f>VALUE(RawDataSheet!C74)</f>
        <v>47</v>
      </c>
      <c r="D74" s="7">
        <f>VALUE(RawDataSheet!D74)</f>
        <v>561</v>
      </c>
      <c r="E74" s="7">
        <f>VALUE(RawDataSheet!E74)</f>
        <v>0.08</v>
      </c>
      <c r="F74" s="7">
        <f>VALUE(RawDataSheet!F74)</f>
        <v>0.92</v>
      </c>
    </row>
    <row r="75">
      <c r="A75" s="7" t="str">
        <f>RawDataSheet!A75</f>
        <v>org.jabref.gui.push</v>
      </c>
      <c r="B75" s="7">
        <f>VALUE(RawDataSheet!B75)</f>
        <v>0.14</v>
      </c>
      <c r="C75" s="7">
        <f>VALUE(RawDataSheet!C75)</f>
        <v>39</v>
      </c>
      <c r="D75" s="7">
        <f>VALUE(RawDataSheet!D75)</f>
        <v>236</v>
      </c>
      <c r="E75" s="7">
        <f>VALUE(RawDataSheet!E75)</f>
        <v>0</v>
      </c>
      <c r="F75" s="7">
        <f>VALUE(RawDataSheet!F75)</f>
        <v>0.86</v>
      </c>
    </row>
    <row r="76">
      <c r="A76" s="7" t="str">
        <f>RawDataSheet!A76</f>
        <v>org.jabref.gui.remote</v>
      </c>
      <c r="B76" s="7">
        <f>VALUE(RawDataSheet!B76)</f>
        <v>0</v>
      </c>
      <c r="C76" s="7">
        <f>VALUE(RawDataSheet!C76)</f>
        <v>2</v>
      </c>
      <c r="D76" s="7">
        <f>VALUE(RawDataSheet!D76)</f>
        <v>13</v>
      </c>
      <c r="E76" s="7">
        <f>VALUE(RawDataSheet!E76)</f>
        <v>0.13</v>
      </c>
      <c r="F76" s="7">
        <f>VALUE(RawDataSheet!F76)</f>
        <v>0.87</v>
      </c>
    </row>
    <row r="77">
      <c r="A77" s="7" t="str">
        <f>RawDataSheet!A77</f>
        <v>org.jabref.gui.search</v>
      </c>
      <c r="B77" s="7">
        <f>VALUE(RawDataSheet!B77)</f>
        <v>0.08</v>
      </c>
      <c r="C77" s="7">
        <f>VALUE(RawDataSheet!C77)</f>
        <v>39</v>
      </c>
      <c r="D77" s="7">
        <f>VALUE(RawDataSheet!D77)</f>
        <v>732</v>
      </c>
      <c r="E77" s="7">
        <f>VALUE(RawDataSheet!E77)</f>
        <v>0.03</v>
      </c>
      <c r="F77" s="7">
        <f>VALUE(RawDataSheet!F77)</f>
        <v>0.95</v>
      </c>
    </row>
    <row r="78">
      <c r="A78" s="7" t="str">
        <f>RawDataSheet!A78</f>
        <v>org.jabref.gui.search.rules.describer</v>
      </c>
      <c r="B78" s="7">
        <f>VALUE(RawDataSheet!B78)</f>
        <v>0.2</v>
      </c>
      <c r="C78" s="7">
        <f>VALUE(RawDataSheet!C78)</f>
        <v>16</v>
      </c>
      <c r="D78" s="7">
        <f>VALUE(RawDataSheet!D78)</f>
        <v>168</v>
      </c>
      <c r="E78" s="7">
        <f>VALUE(RawDataSheet!E78)</f>
        <v>0.11</v>
      </c>
      <c r="F78" s="7">
        <f>VALUE(RawDataSheet!F78)</f>
        <v>0.85</v>
      </c>
    </row>
    <row r="79">
      <c r="A79" s="7" t="str">
        <f>RawDataSheet!A79</f>
        <v>org.jabref.gui.shared</v>
      </c>
      <c r="B79" s="7">
        <f>VALUE(RawDataSheet!B79)</f>
        <v>0</v>
      </c>
      <c r="C79" s="7">
        <f>VALUE(RawDataSheet!C79)</f>
        <v>6</v>
      </c>
      <c r="D79" s="7">
        <f>VALUE(RawDataSheet!D79)</f>
        <v>369</v>
      </c>
      <c r="E79" s="7">
        <f>VALUE(RawDataSheet!E79)</f>
        <v>0.02</v>
      </c>
      <c r="F79" s="7">
        <f>VALUE(RawDataSheet!F79)</f>
        <v>0.98</v>
      </c>
    </row>
    <row r="80">
      <c r="A80" s="7" t="str">
        <f>RawDataSheet!A80</f>
        <v>org.jabref.gui.sidepane</v>
      </c>
      <c r="B80" s="7">
        <f>VALUE(RawDataSheet!B80)</f>
        <v>0.2</v>
      </c>
      <c r="C80" s="7">
        <f>VALUE(RawDataSheet!C80)</f>
        <v>88</v>
      </c>
      <c r="D80" s="7">
        <f>VALUE(RawDataSheet!D80)</f>
        <v>43</v>
      </c>
      <c r="E80" s="7">
        <f>VALUE(RawDataSheet!E80)</f>
        <v>0.47</v>
      </c>
      <c r="F80" s="7">
        <f>VALUE(RawDataSheet!F80)</f>
        <v>0.31</v>
      </c>
    </row>
    <row r="81">
      <c r="A81" s="7" t="str">
        <f>RawDataSheet!A81</f>
        <v>org.jabref.gui.slr</v>
      </c>
      <c r="B81" s="7">
        <f>VALUE(RawDataSheet!B81)</f>
        <v>0</v>
      </c>
      <c r="C81" s="7">
        <f>VALUE(RawDataSheet!C81)</f>
        <v>2</v>
      </c>
      <c r="D81" s="7">
        <f>VALUE(RawDataSheet!D81)</f>
        <v>141</v>
      </c>
      <c r="E81" s="7">
        <f>VALUE(RawDataSheet!E81)</f>
        <v>0.01</v>
      </c>
      <c r="F81" s="7">
        <f>VALUE(RawDataSheet!F81)</f>
        <v>0.99</v>
      </c>
    </row>
    <row r="82">
      <c r="A82" s="7" t="str">
        <f>RawDataSheet!A82</f>
        <v>org.jabref.gui.specialfields</v>
      </c>
      <c r="B82" s="7">
        <f>VALUE(RawDataSheet!B82)</f>
        <v>0</v>
      </c>
      <c r="C82" s="7">
        <f>VALUE(RawDataSheet!C82)</f>
        <v>133</v>
      </c>
      <c r="D82" s="7">
        <f>VALUE(RawDataSheet!D82)</f>
        <v>219</v>
      </c>
      <c r="E82" s="7">
        <f>VALUE(RawDataSheet!E82)</f>
        <v>0.38</v>
      </c>
      <c r="F82" s="7">
        <f>VALUE(RawDataSheet!F82)</f>
        <v>0.62</v>
      </c>
    </row>
    <row r="83">
      <c r="A83" s="7" t="str">
        <f>RawDataSheet!A83</f>
        <v>org.jabref.gui.texparser</v>
      </c>
      <c r="B83" s="7">
        <f>VALUE(RawDataSheet!B83)</f>
        <v>0</v>
      </c>
      <c r="C83" s="7">
        <f>VALUE(RawDataSheet!C83)</f>
        <v>4</v>
      </c>
      <c r="D83" s="7">
        <f>VALUE(RawDataSheet!D83)</f>
        <v>187</v>
      </c>
      <c r="E83" s="7">
        <f>VALUE(RawDataSheet!E83)</f>
        <v>0.02</v>
      </c>
      <c r="F83" s="7">
        <f>VALUE(RawDataSheet!F83)</f>
        <v>0.98</v>
      </c>
    </row>
    <row r="84">
      <c r="A84" s="7" t="str">
        <f>RawDataSheet!A84</f>
        <v>org.jabref.gui.undo</v>
      </c>
      <c r="B84" s="7">
        <f>VALUE(RawDataSheet!B84)</f>
        <v>0</v>
      </c>
      <c r="C84" s="7">
        <f>VALUE(RawDataSheet!C84)</f>
        <v>193</v>
      </c>
      <c r="D84" s="7">
        <f>VALUE(RawDataSheet!D84)</f>
        <v>241</v>
      </c>
      <c r="E84" s="7">
        <f>VALUE(RawDataSheet!E84)</f>
        <v>0.44</v>
      </c>
      <c r="F84" s="7">
        <f>VALUE(RawDataSheet!F84)</f>
        <v>0.56</v>
      </c>
    </row>
    <row r="85">
      <c r="A85" s="7" t="str">
        <f>RawDataSheet!A85</f>
        <v>org.jabref.gui.util</v>
      </c>
      <c r="B85" s="7">
        <f>VALUE(RawDataSheet!B85)</f>
        <v>0.03</v>
      </c>
      <c r="C85" s="7">
        <f>VALUE(RawDataSheet!C85)</f>
        <v>1.95</v>
      </c>
      <c r="D85" s="7">
        <f>VALUE(RawDataSheet!D85)</f>
        <v>241</v>
      </c>
      <c r="E85" s="7">
        <f>VALUE(RawDataSheet!E85)</f>
        <v>0.86</v>
      </c>
      <c r="F85" s="7">
        <f>VALUE(RawDataSheet!F85)</f>
        <v>0.12</v>
      </c>
    </row>
    <row r="86">
      <c r="A86" s="7" t="str">
        <f>RawDataSheet!A86</f>
        <v>org.jabref.gui.util.comparator</v>
      </c>
      <c r="B86" s="7">
        <f>VALUE(RawDataSheet!B86)</f>
        <v>0</v>
      </c>
      <c r="C86" s="7">
        <f>VALUE(RawDataSheet!C86)</f>
        <v>3</v>
      </c>
      <c r="D86" s="7">
        <f>VALUE(RawDataSheet!D86)</f>
        <v>42</v>
      </c>
      <c r="E86" s="7">
        <f>VALUE(RawDataSheet!E86)</f>
        <v>0.07</v>
      </c>
      <c r="F86" s="7">
        <f>VALUE(RawDataSheet!F86)</f>
        <v>0.93</v>
      </c>
    </row>
    <row r="87">
      <c r="A87" s="7" t="str">
        <f>RawDataSheet!A87</f>
        <v>org.jabref.gui.util.component</v>
      </c>
      <c r="B87" s="7">
        <f>VALUE(RawDataSheet!B87)</f>
        <v>0</v>
      </c>
      <c r="C87" s="7">
        <f>VALUE(RawDataSheet!C87)</f>
        <v>4</v>
      </c>
      <c r="D87" s="7">
        <f>VALUE(RawDataSheet!D87)</f>
        <v>16</v>
      </c>
      <c r="E87" s="7">
        <f>VALUE(RawDataSheet!E87)</f>
        <v>0.2</v>
      </c>
      <c r="F87" s="7">
        <f>VALUE(RawDataSheet!F87)</f>
        <v>0.8</v>
      </c>
    </row>
    <row r="88">
      <c r="A88" s="7" t="str">
        <f>RawDataSheet!A88</f>
        <v>org.jabref.gui.util.uithreadaware</v>
      </c>
      <c r="B88" s="7">
        <f>VALUE(RawDataSheet!B88)</f>
        <v>0</v>
      </c>
      <c r="C88" s="7">
        <f>VALUE(RawDataSheet!C88)</f>
        <v>5</v>
      </c>
      <c r="D88" s="7">
        <f>VALUE(RawDataSheet!D88)</f>
        <v>0</v>
      </c>
      <c r="E88" s="7">
        <f>VALUE(RawDataSheet!E88)</f>
        <v>1</v>
      </c>
      <c r="F88" s="7">
        <f>VALUE(RawDataSheet!F88)</f>
        <v>0</v>
      </c>
    </row>
    <row r="89">
      <c r="A89" s="7" t="str">
        <f>RawDataSheet!A89</f>
        <v>org.jabref.logic</v>
      </c>
      <c r="B89" s="7">
        <f>VALUE(RawDataSheet!B89)</f>
        <v>0</v>
      </c>
      <c r="C89" s="7">
        <f>VALUE(RawDataSheet!C89)</f>
        <v>52</v>
      </c>
      <c r="D89" s="7">
        <f>VALUE(RawDataSheet!D89)</f>
        <v>68</v>
      </c>
      <c r="E89" s="7">
        <f>VALUE(RawDataSheet!E89)</f>
        <v>0.43</v>
      </c>
      <c r="F89" s="7">
        <f>VALUE(RawDataSheet!F89)</f>
        <v>0.57</v>
      </c>
    </row>
    <row r="90">
      <c r="A90" s="7" t="str">
        <f>RawDataSheet!A90</f>
        <v>org.jabref.logic.autosaveandbackup</v>
      </c>
      <c r="B90" s="7">
        <f>VALUE(RawDataSheet!B90)</f>
        <v>0</v>
      </c>
      <c r="C90" s="7">
        <f>VALUE(RawDataSheet!C90)</f>
        <v>40</v>
      </c>
      <c r="D90" s="7">
        <f>VALUE(RawDataSheet!D90)</f>
        <v>57</v>
      </c>
      <c r="E90" s="7">
        <f>VALUE(RawDataSheet!E90)</f>
        <v>0.41</v>
      </c>
      <c r="F90" s="7">
        <f>VALUE(RawDataSheet!F90)</f>
        <v>0.59</v>
      </c>
    </row>
    <row r="91">
      <c r="A91" s="7" t="str">
        <f>RawDataSheet!A91</f>
        <v>org.jabref.logic.auxparser</v>
      </c>
      <c r="B91" s="7">
        <f>VALUE(RawDataSheet!B91)</f>
        <v>0.2</v>
      </c>
      <c r="C91" s="7">
        <f>VALUE(RawDataSheet!C91)</f>
        <v>40</v>
      </c>
      <c r="D91" s="7">
        <f>VALUE(RawDataSheet!D91)</f>
        <v>89</v>
      </c>
      <c r="E91" s="7">
        <f>VALUE(RawDataSheet!E91)</f>
        <v>0.11</v>
      </c>
      <c r="F91" s="7">
        <f>VALUE(RawDataSheet!F91)</f>
        <v>0.69</v>
      </c>
    </row>
    <row r="92">
      <c r="A92" s="7" t="str">
        <f>RawDataSheet!A92</f>
        <v>org.jabref.logic.bibtex</v>
      </c>
      <c r="B92" s="7">
        <f>VALUE(RawDataSheet!B92)</f>
        <v>0</v>
      </c>
      <c r="C92" s="7">
        <f>VALUE(RawDataSheet!C92)</f>
        <v>163</v>
      </c>
      <c r="D92" s="7">
        <f>VALUE(RawDataSheet!D92)</f>
        <v>934</v>
      </c>
      <c r="E92" s="7">
        <f>VALUE(RawDataSheet!E92)</f>
        <v>0.15</v>
      </c>
      <c r="F92" s="7">
        <f>VALUE(RawDataSheet!F92)</f>
        <v>0.85</v>
      </c>
    </row>
    <row r="93">
      <c r="A93" s="7" t="str">
        <f>RawDataSheet!A93</f>
        <v>org.jabref.logic.bibtex.comparator</v>
      </c>
      <c r="B93" s="7">
        <f>VALUE(RawDataSheet!B93)</f>
        <v>0</v>
      </c>
      <c r="C93" s="7">
        <f>VALUE(RawDataSheet!C93)</f>
        <v>94</v>
      </c>
      <c r="D93" s="7">
        <f>VALUE(RawDataSheet!D93)</f>
        <v>822</v>
      </c>
      <c r="E93" s="7">
        <f>VALUE(RawDataSheet!E93)</f>
        <v>0.1</v>
      </c>
      <c r="F93" s="7">
        <f>VALUE(RawDataSheet!F93)</f>
        <v>0.9</v>
      </c>
    </row>
    <row r="94">
      <c r="A94" s="7" t="str">
        <f>RawDataSheet!A94</f>
        <v>org.jabref.logic.bst</v>
      </c>
      <c r="B94" s="7">
        <f>VALUE(RawDataSheet!B94)</f>
        <v>0.07</v>
      </c>
      <c r="C94" s="7">
        <f>VALUE(RawDataSheet!C94)</f>
        <v>4</v>
      </c>
      <c r="D94" s="7">
        <f>VALUE(RawDataSheet!D94)</f>
        <v>177</v>
      </c>
      <c r="E94" s="7">
        <f>VALUE(RawDataSheet!E94)</f>
        <v>0.05</v>
      </c>
      <c r="F94" s="7">
        <f>VALUE(RawDataSheet!F94)</f>
        <v>0.98</v>
      </c>
    </row>
    <row r="95">
      <c r="A95" s="7" t="str">
        <f>RawDataSheet!A95</f>
        <v>org.jabref.logic.citationkeypattern</v>
      </c>
      <c r="B95" s="7">
        <f>VALUE(RawDataSheet!B95)</f>
        <v>0.08</v>
      </c>
      <c r="C95" s="7">
        <f>VALUE(RawDataSheet!C95)</f>
        <v>245</v>
      </c>
      <c r="D95" s="7">
        <f>VALUE(RawDataSheet!D95)</f>
        <v>1.051</v>
      </c>
      <c r="E95" s="7">
        <f>VALUE(RawDataSheet!E95)</f>
        <v>0.11</v>
      </c>
      <c r="F95" s="7">
        <f>VALUE(RawDataSheet!F95)</f>
        <v>0.83</v>
      </c>
    </row>
    <row r="96">
      <c r="A96" s="7" t="str">
        <f>RawDataSheet!A96</f>
        <v>org.jabref.logic.citationstyle</v>
      </c>
      <c r="B96" s="7">
        <f>VALUE(RawDataSheet!B96)</f>
        <v>0</v>
      </c>
      <c r="C96" s="7">
        <f>VALUE(RawDataSheet!C96)</f>
        <v>71</v>
      </c>
      <c r="D96" s="7">
        <f>VALUE(RawDataSheet!D96)</f>
        <v>119</v>
      </c>
      <c r="E96" s="7">
        <f>VALUE(RawDataSheet!E96)</f>
        <v>0.37</v>
      </c>
      <c r="F96" s="7">
        <f>VALUE(RawDataSheet!F96)</f>
        <v>0.56</v>
      </c>
    </row>
    <row r="97">
      <c r="A97" s="7" t="str">
        <f>RawDataSheet!A97</f>
        <v>org.jabref.logic.cleanup</v>
      </c>
      <c r="B97" s="7">
        <f>VALUE(RawDataSheet!B97)</f>
        <v>0.06</v>
      </c>
      <c r="C97" s="7">
        <f>VALUE(RawDataSheet!C97)</f>
        <v>524</v>
      </c>
      <c r="D97" s="7">
        <f>VALUE(RawDataSheet!D97)</f>
        <v>1.62</v>
      </c>
      <c r="E97" s="7">
        <f>VALUE(RawDataSheet!E97)</f>
        <v>0.19</v>
      </c>
      <c r="F97" s="7">
        <f>VALUE(RawDataSheet!F97)</f>
        <v>0.78</v>
      </c>
    </row>
    <row r="98">
      <c r="A98" s="7" t="str">
        <f>RawDataSheet!A98</f>
        <v>org.jabref.logic.crawler</v>
      </c>
      <c r="B98" s="7">
        <f>VALUE(RawDataSheet!B98)</f>
        <v>0</v>
      </c>
      <c r="C98" s="7">
        <f>VALUE(RawDataSheet!C98)</f>
        <v>6</v>
      </c>
      <c r="D98" s="7">
        <f>VALUE(RawDataSheet!D98)</f>
        <v>434</v>
      </c>
      <c r="E98" s="7">
        <f>VALUE(RawDataSheet!E98)</f>
        <v>0.01</v>
      </c>
      <c r="F98" s="7">
        <f>VALUE(RawDataSheet!F98)</f>
        <v>0.99</v>
      </c>
    </row>
    <row r="99">
      <c r="A99" s="7" t="str">
        <f>RawDataSheet!A99</f>
        <v>org.jabref.logic.database</v>
      </c>
      <c r="B99" s="7">
        <f>VALUE(RawDataSheet!B99)</f>
        <v>0</v>
      </c>
      <c r="C99" s="7">
        <f>VALUE(RawDataSheet!C99)</f>
        <v>37</v>
      </c>
      <c r="D99" s="7">
        <f>VALUE(RawDataSheet!D99)</f>
        <v>845</v>
      </c>
      <c r="E99" s="7">
        <f>VALUE(RawDataSheet!E99)</f>
        <v>0.04</v>
      </c>
      <c r="F99" s="7">
        <f>VALUE(RawDataSheet!F99)</f>
        <v>0.96</v>
      </c>
    </row>
    <row r="100">
      <c r="A100" s="7" t="str">
        <f>RawDataSheet!A100</f>
        <v>org.jabref.logic.exporter</v>
      </c>
      <c r="B100" s="7">
        <f>VALUE(RawDataSheet!B100)</f>
        <v>0.05</v>
      </c>
      <c r="C100" s="7">
        <f>VALUE(RawDataSheet!C100)</f>
        <v>278</v>
      </c>
      <c r="D100" s="7">
        <f>VALUE(RawDataSheet!D100)</f>
        <v>2.802</v>
      </c>
      <c r="E100" s="7">
        <f>VALUE(RawDataSheet!E100)</f>
        <v>0.04</v>
      </c>
      <c r="F100" s="7">
        <f>VALUE(RawDataSheet!F100)</f>
        <v>0.91</v>
      </c>
    </row>
    <row r="101">
      <c r="A101" s="7" t="str">
        <f>RawDataSheet!A101</f>
        <v>org.jabref.logic.externalfiles</v>
      </c>
      <c r="B101" s="7">
        <f>VALUE(RawDataSheet!B101)</f>
        <v>0</v>
      </c>
      <c r="C101" s="7">
        <f>VALUE(RawDataSheet!C101)</f>
        <v>18</v>
      </c>
      <c r="D101" s="7">
        <f>VALUE(RawDataSheet!D101)</f>
        <v>50</v>
      </c>
      <c r="E101" s="7">
        <f>VALUE(RawDataSheet!E101)</f>
        <v>0.26</v>
      </c>
      <c r="F101" s="7">
        <f>VALUE(RawDataSheet!F101)</f>
        <v>0.74</v>
      </c>
    </row>
    <row r="102">
      <c r="A102" s="7" t="str">
        <f>RawDataSheet!A102</f>
        <v>org.jabref.logic.formatter</v>
      </c>
      <c r="B102" s="7">
        <f>VALUE(RawDataSheet!B102)</f>
        <v>0</v>
      </c>
      <c r="C102" s="7">
        <f>VALUE(RawDataSheet!C102)</f>
        <v>12</v>
      </c>
      <c r="D102" s="7">
        <f>VALUE(RawDataSheet!D102)</f>
        <v>79</v>
      </c>
      <c r="E102" s="7">
        <f>VALUE(RawDataSheet!E102)</f>
        <v>0.13</v>
      </c>
      <c r="F102" s="7">
        <f>VALUE(RawDataSheet!F102)</f>
        <v>0.87</v>
      </c>
      <c r="H102" s="22"/>
    </row>
    <row r="103">
      <c r="A103" s="7" t="str">
        <f>RawDataSheet!A103</f>
        <v>org.jabref.logic.formatter.bibtexfields</v>
      </c>
      <c r="B103" s="7">
        <f>VALUE(RawDataSheet!B103)</f>
        <v>0</v>
      </c>
      <c r="C103" s="7">
        <f>VALUE(RawDataSheet!C103)</f>
        <v>101</v>
      </c>
      <c r="D103" s="7">
        <f>VALUE(RawDataSheet!D103)</f>
        <v>172</v>
      </c>
      <c r="E103" s="7">
        <f>VALUE(RawDataSheet!E103)</f>
        <v>0.37</v>
      </c>
      <c r="F103" s="7">
        <f>VALUE(RawDataSheet!F103)</f>
        <v>0.63</v>
      </c>
    </row>
    <row r="104">
      <c r="A104" s="7" t="str">
        <f>RawDataSheet!A104</f>
        <v>org.jabref.logic.formatter.casechanger</v>
      </c>
      <c r="B104" s="7">
        <f>VALUE(RawDataSheet!B104)</f>
        <v>0</v>
      </c>
      <c r="C104" s="7">
        <f>VALUE(RawDataSheet!C104)</f>
        <v>41</v>
      </c>
      <c r="D104" s="7">
        <f>VALUE(RawDataSheet!D104)</f>
        <v>47</v>
      </c>
      <c r="E104" s="7">
        <f>VALUE(RawDataSheet!E104)</f>
        <v>0.47</v>
      </c>
      <c r="F104" s="7">
        <f>VALUE(RawDataSheet!F104)</f>
        <v>0.53</v>
      </c>
    </row>
    <row r="105">
      <c r="A105" s="7" t="str">
        <f>RawDataSheet!A105</f>
        <v>org.jabref.logic.formatter.minifier</v>
      </c>
      <c r="B105" s="7">
        <f>VALUE(RawDataSheet!B105)</f>
        <v>0</v>
      </c>
      <c r="C105" s="7">
        <f>VALUE(RawDataSheet!C105)</f>
        <v>3</v>
      </c>
      <c r="D105" s="7">
        <f>VALUE(RawDataSheet!D105)</f>
        <v>10</v>
      </c>
      <c r="E105" s="7">
        <f>VALUE(RawDataSheet!E105)</f>
        <v>0.23</v>
      </c>
      <c r="F105" s="7">
        <f>VALUE(RawDataSheet!F105)</f>
        <v>0.77</v>
      </c>
    </row>
    <row r="106">
      <c r="A106" s="7" t="str">
        <f>RawDataSheet!A106</f>
        <v>org.jabref.logic.git</v>
      </c>
      <c r="B106" s="7">
        <f>VALUE(RawDataSheet!B106)</f>
        <v>0</v>
      </c>
      <c r="C106" s="7">
        <f>VALUE(RawDataSheet!C106)</f>
        <v>33</v>
      </c>
      <c r="D106" s="7">
        <f>VALUE(RawDataSheet!D106)</f>
        <v>2</v>
      </c>
      <c r="E106" s="7">
        <f>VALUE(RawDataSheet!E106)</f>
        <v>0.94</v>
      </c>
      <c r="F106" s="7">
        <f>VALUE(RawDataSheet!F106)</f>
        <v>0.06</v>
      </c>
    </row>
    <row r="107">
      <c r="A107" s="7" t="str">
        <f>RawDataSheet!A107</f>
        <v>org.jabref.logic.groups</v>
      </c>
      <c r="B107" s="7">
        <f>VALUE(RawDataSheet!B107)</f>
        <v>0</v>
      </c>
      <c r="C107" s="7">
        <f>VALUE(RawDataSheet!C107)</f>
        <v>12</v>
      </c>
      <c r="D107" s="7">
        <f>VALUE(RawDataSheet!D107)</f>
        <v>6</v>
      </c>
      <c r="E107" s="7">
        <f>VALUE(RawDataSheet!E107)</f>
        <v>0.67</v>
      </c>
      <c r="F107" s="7">
        <f>VALUE(RawDataSheet!F107)</f>
        <v>0.33</v>
      </c>
    </row>
    <row r="108">
      <c r="A108" s="7" t="str">
        <f>RawDataSheet!A108</f>
        <v>org.jabref.logic.help</v>
      </c>
      <c r="B108" s="7">
        <f>VALUE(RawDataSheet!B108)</f>
        <v>0</v>
      </c>
      <c r="C108" s="7">
        <f>VALUE(RawDataSheet!C108)</f>
        <v>92</v>
      </c>
      <c r="D108" s="7">
        <f>VALUE(RawDataSheet!D108)</f>
        <v>2</v>
      </c>
      <c r="E108" s="7">
        <f>VALUE(RawDataSheet!E108)</f>
        <v>0.98</v>
      </c>
      <c r="F108" s="7">
        <f>VALUE(RawDataSheet!F108)</f>
        <v>0.02</v>
      </c>
    </row>
    <row r="109">
      <c r="A109" s="7" t="str">
        <f>RawDataSheet!A109</f>
        <v>org.jabref.logic.importer</v>
      </c>
      <c r="B109" s="7">
        <f>VALUE(RawDataSheet!B109)</f>
        <v>0.36</v>
      </c>
      <c r="C109" s="7">
        <f>VALUE(RawDataSheet!C109)</f>
        <v>2.077</v>
      </c>
      <c r="D109" s="7">
        <f>VALUE(RawDataSheet!D109)</f>
        <v>508</v>
      </c>
      <c r="E109" s="7">
        <f>VALUE(RawDataSheet!E109)</f>
        <v>0.45</v>
      </c>
      <c r="F109" s="7">
        <f>VALUE(RawDataSheet!F109)</f>
        <v>0.2</v>
      </c>
    </row>
    <row r="110">
      <c r="A110" s="7" t="str">
        <f>RawDataSheet!A110</f>
        <v>org.jabref.logic.importer.fetcher</v>
      </c>
      <c r="B110" s="7">
        <f>VALUE(RawDataSheet!B110)</f>
        <v>0.05</v>
      </c>
      <c r="C110" s="7">
        <f>VALUE(RawDataSheet!C110)</f>
        <v>165</v>
      </c>
      <c r="D110" s="7">
        <f>VALUE(RawDataSheet!D110)</f>
        <v>4.854</v>
      </c>
      <c r="E110" s="7">
        <f>VALUE(RawDataSheet!E110)</f>
        <v>0.01</v>
      </c>
      <c r="F110" s="7">
        <f>VALUE(RawDataSheet!F110)</f>
        <v>0.97</v>
      </c>
    </row>
    <row r="111">
      <c r="A111" s="7" t="str">
        <f>RawDataSheet!A111</f>
        <v>org.jabref.logic.importer.fetcher.transformers</v>
      </c>
      <c r="B111" s="7">
        <f>VALUE(RawDataSheet!B111)</f>
        <v>0.22</v>
      </c>
      <c r="C111" s="7">
        <f>VALUE(RawDataSheet!C111)</f>
        <v>64</v>
      </c>
      <c r="D111" s="7">
        <f>VALUE(RawDataSheet!D111)</f>
        <v>20</v>
      </c>
      <c r="E111" s="7">
        <f>VALUE(RawDataSheet!E111)</f>
        <v>0.54</v>
      </c>
      <c r="F111" s="7">
        <f>VALUE(RawDataSheet!F111)</f>
        <v>0.24</v>
      </c>
    </row>
    <row r="112">
      <c r="A112" s="7" t="str">
        <f>RawDataSheet!A112</f>
        <v>org.jabref.logic.importer.fileformat</v>
      </c>
      <c r="B112" s="7">
        <f>VALUE(RawDataSheet!B112)</f>
        <v>0</v>
      </c>
      <c r="C112" s="7">
        <f>VALUE(RawDataSheet!C112)</f>
        <v>302</v>
      </c>
      <c r="D112" s="7">
        <f>VALUE(RawDataSheet!D112)</f>
        <v>4.966</v>
      </c>
      <c r="E112" s="7">
        <f>VALUE(RawDataSheet!E112)</f>
        <v>0.06</v>
      </c>
      <c r="F112" s="7">
        <f>VALUE(RawDataSheet!F112)</f>
        <v>0.94</v>
      </c>
    </row>
    <row r="113">
      <c r="A113" s="7" t="str">
        <f>RawDataSheet!A113</f>
        <v>org.jabref.logic.importer.util</v>
      </c>
      <c r="B113" s="7">
        <f>VALUE(RawDataSheet!B113)</f>
        <v>0</v>
      </c>
      <c r="C113" s="7">
        <f>VALUE(RawDataSheet!C113)</f>
        <v>53</v>
      </c>
      <c r="D113" s="7">
        <f>VALUE(RawDataSheet!D113)</f>
        <v>640</v>
      </c>
      <c r="E113" s="7">
        <f>VALUE(RawDataSheet!E113)</f>
        <v>0.08</v>
      </c>
      <c r="F113" s="7">
        <f>VALUE(RawDataSheet!F113)</f>
        <v>0.93</v>
      </c>
    </row>
    <row r="114">
      <c r="A114" s="7" t="str">
        <f>RawDataSheet!A114</f>
        <v>org.jabref.logic.integrity</v>
      </c>
      <c r="B114" s="7">
        <f>VALUE(RawDataSheet!B114)</f>
        <v>0.04</v>
      </c>
      <c r="C114" s="7">
        <f>VALUE(RawDataSheet!C114)</f>
        <v>77</v>
      </c>
      <c r="D114" s="7">
        <f>VALUE(RawDataSheet!D114)</f>
        <v>1.025</v>
      </c>
      <c r="E114" s="7">
        <f>VALUE(RawDataSheet!E114)</f>
        <v>0.03</v>
      </c>
      <c r="F114" s="7">
        <f>VALUE(RawDataSheet!F114)</f>
        <v>0.93</v>
      </c>
    </row>
    <row r="115">
      <c r="A115" s="7" t="str">
        <f>RawDataSheet!A115</f>
        <v>org.jabref.logic.journals</v>
      </c>
      <c r="B115" s="7">
        <f>VALUE(RawDataSheet!B115)</f>
        <v>0</v>
      </c>
      <c r="C115" s="7">
        <f>VALUE(RawDataSheet!C115)</f>
        <v>165</v>
      </c>
      <c r="D115" s="7">
        <f>VALUE(RawDataSheet!D115)</f>
        <v>0</v>
      </c>
      <c r="E115" s="7">
        <f>VALUE(RawDataSheet!E115)</f>
        <v>1</v>
      </c>
      <c r="F115" s="7">
        <f>VALUE(RawDataSheet!F115)</f>
        <v>0</v>
      </c>
    </row>
    <row r="116">
      <c r="A116" s="7" t="str">
        <f>RawDataSheet!A116</f>
        <v>org.jabref.logic.l10n</v>
      </c>
      <c r="B116" s="7">
        <f>VALUE(RawDataSheet!B116)</f>
        <v>0</v>
      </c>
      <c r="C116" s="7">
        <f>VALUE(RawDataSheet!C116)</f>
        <v>4.109</v>
      </c>
      <c r="D116" s="7">
        <f>VALUE(RawDataSheet!D116)</f>
        <v>0</v>
      </c>
      <c r="E116" s="7">
        <f>VALUE(RawDataSheet!E116)</f>
        <v>1</v>
      </c>
      <c r="F116" s="7">
        <f>VALUE(RawDataSheet!F116)</f>
        <v>0</v>
      </c>
    </row>
    <row r="117">
      <c r="A117" s="7" t="str">
        <f>RawDataSheet!A117</f>
        <v>org.jabref.logic.layout</v>
      </c>
      <c r="B117" s="7">
        <f>VALUE(RawDataSheet!B117)</f>
        <v>0.23</v>
      </c>
      <c r="C117" s="7">
        <f>VALUE(RawDataSheet!C117)</f>
        <v>584</v>
      </c>
      <c r="D117" s="7">
        <f>VALUE(RawDataSheet!D117)</f>
        <v>285</v>
      </c>
      <c r="E117" s="7">
        <f>VALUE(RawDataSheet!E117)</f>
        <v>0.44</v>
      </c>
      <c r="F117" s="7">
        <f>VALUE(RawDataSheet!F117)</f>
        <v>0.33</v>
      </c>
    </row>
    <row r="118">
      <c r="A118" s="7" t="str">
        <f>RawDataSheet!A118</f>
        <v>org.jabref.logic.layout.format</v>
      </c>
      <c r="B118" s="7">
        <f>VALUE(RawDataSheet!B118)</f>
        <v>0</v>
      </c>
      <c r="C118" s="7">
        <f>VALUE(RawDataSheet!C118)</f>
        <v>140</v>
      </c>
      <c r="D118" s="7">
        <f>VALUE(RawDataSheet!D118)</f>
        <v>677</v>
      </c>
      <c r="E118" s="7">
        <f>VALUE(RawDataSheet!E118)</f>
        <v>0.17</v>
      </c>
      <c r="F118" s="7">
        <f>VALUE(RawDataSheet!F118)</f>
        <v>0.83</v>
      </c>
    </row>
    <row r="119">
      <c r="A119" s="7" t="str">
        <f>RawDataSheet!A119</f>
        <v>org.jabref.logic.logging</v>
      </c>
      <c r="B119" s="7">
        <f>VALUE(RawDataSheet!B119)</f>
        <v>0</v>
      </c>
      <c r="C119" s="7">
        <f>VALUE(RawDataSheet!C119)</f>
        <v>11</v>
      </c>
      <c r="D119" s="7">
        <f>VALUE(RawDataSheet!D119)</f>
        <v>0</v>
      </c>
      <c r="E119" s="7">
        <f>VALUE(RawDataSheet!E119)</f>
        <v>1</v>
      </c>
      <c r="F119" s="7">
        <f>VALUE(RawDataSheet!F119)</f>
        <v>0</v>
      </c>
    </row>
    <row r="120">
      <c r="A120" s="7" t="str">
        <f>RawDataSheet!A120</f>
        <v>org.jabref.logic.msbib</v>
      </c>
      <c r="B120" s="7">
        <f>VALUE(RawDataSheet!B120)</f>
        <v>0</v>
      </c>
      <c r="C120" s="7">
        <f>VALUE(RawDataSheet!C120)</f>
        <v>6</v>
      </c>
      <c r="D120" s="7">
        <f>VALUE(RawDataSheet!D120)</f>
        <v>362</v>
      </c>
      <c r="E120" s="7">
        <f>VALUE(RawDataSheet!E120)</f>
        <v>0.02</v>
      </c>
      <c r="F120" s="7">
        <f>VALUE(RawDataSheet!F120)</f>
        <v>0.98</v>
      </c>
    </row>
    <row r="121">
      <c r="A121" s="23" t="str">
        <f>RawDataSheet!A121</f>
        <v>org.jabref.logic.net</v>
      </c>
      <c r="B121" s="7">
        <f>VALUE(RawDataSheet!B121)</f>
        <v>0</v>
      </c>
      <c r="C121" s="7">
        <f>VALUE(RawDataSheet!C121)</f>
        <v>164</v>
      </c>
      <c r="D121" s="7">
        <f>VALUE(RawDataSheet!D121)</f>
        <v>52</v>
      </c>
      <c r="E121" s="7">
        <f>VALUE(RawDataSheet!E121)</f>
        <v>0.76</v>
      </c>
      <c r="F121" s="7">
        <f>VALUE(RawDataSheet!F121)</f>
        <v>0.24</v>
      </c>
    </row>
    <row r="122">
      <c r="A122" s="7" t="str">
        <f>RawDataSheet!A122</f>
        <v>org.jabref.logic.openoffice</v>
      </c>
      <c r="B122" s="7">
        <f>VALUE(RawDataSheet!B122)</f>
        <v>0</v>
      </c>
      <c r="C122" s="7">
        <f>VALUE(RawDataSheet!C122)</f>
        <v>109</v>
      </c>
      <c r="D122" s="7">
        <f>VALUE(RawDataSheet!D122)</f>
        <v>29</v>
      </c>
      <c r="E122" s="7">
        <f>VALUE(RawDataSheet!E122)</f>
        <v>0.79</v>
      </c>
      <c r="F122" s="7">
        <f>VALUE(RawDataSheet!F122)</f>
        <v>0.21</v>
      </c>
    </row>
    <row r="123">
      <c r="A123" s="7" t="str">
        <f>RawDataSheet!A123</f>
        <v>org.jabref.logic.openoffice.action</v>
      </c>
      <c r="B123" s="7">
        <f>VALUE(RawDataSheet!B123)</f>
        <v>0</v>
      </c>
      <c r="C123" s="7">
        <f>VALUE(RawDataSheet!C123)</f>
        <v>0</v>
      </c>
      <c r="D123" s="7">
        <f>VALUE(RawDataSheet!D123)</f>
        <v>211</v>
      </c>
      <c r="E123" s="7">
        <f>VALUE(RawDataSheet!E123)</f>
        <v>0</v>
      </c>
      <c r="F123" s="7">
        <f>VALUE(RawDataSheet!F123)</f>
        <v>1</v>
      </c>
    </row>
    <row r="124">
      <c r="A124" s="7" t="str">
        <f>RawDataSheet!A124</f>
        <v>org.jabref.logic.openoffice.backend</v>
      </c>
      <c r="B124" s="7">
        <f>VALUE(RawDataSheet!B124)</f>
        <v>0</v>
      </c>
      <c r="C124" s="7">
        <f>VALUE(RawDataSheet!C124)</f>
        <v>15</v>
      </c>
      <c r="D124" s="7">
        <f>VALUE(RawDataSheet!D124)</f>
        <v>212</v>
      </c>
      <c r="E124" s="7">
        <f>VALUE(RawDataSheet!E124)</f>
        <v>0.07</v>
      </c>
      <c r="F124" s="7">
        <f>VALUE(RawDataSheet!F124)</f>
        <v>0.93</v>
      </c>
    </row>
    <row r="125">
      <c r="A125" s="7" t="str">
        <f>RawDataSheet!A125</f>
        <v>org.jabref.logic.openoffice.frontend</v>
      </c>
      <c r="B125" s="7">
        <f>VALUE(RawDataSheet!B125)</f>
        <v>0</v>
      </c>
      <c r="C125" s="7">
        <f>VALUE(RawDataSheet!C125)</f>
        <v>40</v>
      </c>
      <c r="D125" s="7">
        <f>VALUE(RawDataSheet!D125)</f>
        <v>265</v>
      </c>
      <c r="E125" s="7">
        <f>VALUE(RawDataSheet!E125)</f>
        <v>0.13</v>
      </c>
      <c r="F125" s="7">
        <f>VALUE(RawDataSheet!F125)</f>
        <v>0.87</v>
      </c>
    </row>
    <row r="126">
      <c r="A126" s="7" t="str">
        <f>RawDataSheet!A126</f>
        <v>org.jabref.logic.openoffice.style</v>
      </c>
      <c r="B126" s="7">
        <f>VALUE(RawDataSheet!B126)</f>
        <v>0</v>
      </c>
      <c r="C126" s="7">
        <f>VALUE(RawDataSheet!C126)</f>
        <v>142</v>
      </c>
      <c r="D126" s="7">
        <f>VALUE(RawDataSheet!D126)</f>
        <v>1.107</v>
      </c>
      <c r="E126" s="7">
        <f>VALUE(RawDataSheet!E126)</f>
        <v>0.11</v>
      </c>
      <c r="F126" s="7">
        <f>VALUE(RawDataSheet!F126)</f>
        <v>0.88</v>
      </c>
    </row>
    <row r="127">
      <c r="A127" s="7" t="str">
        <f>RawDataSheet!A127</f>
        <v>org.jabref.logic.pdf</v>
      </c>
      <c r="B127" s="7">
        <f>VALUE(RawDataSheet!B127)</f>
        <v>0.14</v>
      </c>
      <c r="C127" s="7">
        <f>VALUE(RawDataSheet!C127)</f>
        <v>13</v>
      </c>
      <c r="D127" s="7">
        <f>VALUE(RawDataSheet!D127)</f>
        <v>126</v>
      </c>
      <c r="E127" s="7">
        <f>VALUE(RawDataSheet!E127)</f>
        <v>0.05</v>
      </c>
      <c r="F127" s="7">
        <f>VALUE(RawDataSheet!F127)</f>
        <v>0.91</v>
      </c>
    </row>
    <row r="128">
      <c r="A128" s="7" t="str">
        <f>RawDataSheet!A128</f>
        <v>org.jabref.logic.pdf.search.indexing</v>
      </c>
      <c r="B128" s="7">
        <f>VALUE(RawDataSheet!B128)</f>
        <v>0</v>
      </c>
      <c r="C128" s="7">
        <f>VALUE(RawDataSheet!C128)</f>
        <v>32</v>
      </c>
      <c r="D128" s="7">
        <f>VALUE(RawDataSheet!D128)</f>
        <v>236</v>
      </c>
      <c r="E128" s="7">
        <f>VALUE(RawDataSheet!E128)</f>
        <v>0.12</v>
      </c>
      <c r="F128" s="7">
        <f>VALUE(RawDataSheet!F128)</f>
        <v>0.88</v>
      </c>
    </row>
    <row r="129">
      <c r="A129" s="7" t="str">
        <f>RawDataSheet!A129</f>
        <v>org.jabref.logic.pdf.search.retrieval</v>
      </c>
      <c r="B129" s="7">
        <f>VALUE(RawDataSheet!B129)</f>
        <v>0</v>
      </c>
      <c r="C129" s="7">
        <f>VALUE(RawDataSheet!C129)</f>
        <v>12</v>
      </c>
      <c r="D129" s="7">
        <f>VALUE(RawDataSheet!D129)</f>
        <v>74</v>
      </c>
      <c r="E129" s="7">
        <f>VALUE(RawDataSheet!E129)</f>
        <v>0.14</v>
      </c>
      <c r="F129" s="7">
        <f>VALUE(RawDataSheet!F129)</f>
        <v>0.86</v>
      </c>
    </row>
    <row r="130">
      <c r="A130" s="7" t="str">
        <f>RawDataSheet!A130</f>
        <v>org.jabref.logic.preferences</v>
      </c>
      <c r="B130" s="7">
        <f>VALUE(RawDataSheet!B130)</f>
        <v>0</v>
      </c>
      <c r="C130" s="7">
        <f>VALUE(RawDataSheet!C130)</f>
        <v>119</v>
      </c>
      <c r="D130" s="7">
        <f>VALUE(RawDataSheet!D130)</f>
        <v>3</v>
      </c>
      <c r="E130" s="7">
        <f>VALUE(RawDataSheet!E130)</f>
        <v>0.98</v>
      </c>
      <c r="F130" s="7">
        <f>VALUE(RawDataSheet!F130)</f>
        <v>0.02</v>
      </c>
    </row>
    <row r="131">
      <c r="A131" s="7" t="str">
        <f>RawDataSheet!A131</f>
        <v>org.jabref.logic.preview</v>
      </c>
      <c r="B131" s="7">
        <f>VALUE(RawDataSheet!B131)</f>
        <v>1</v>
      </c>
      <c r="C131" s="7">
        <f>VALUE(RawDataSheet!C131)</f>
        <v>126</v>
      </c>
      <c r="D131" s="7">
        <f>VALUE(RawDataSheet!D131)</f>
        <v>2</v>
      </c>
      <c r="E131" s="7">
        <f>VALUE(RawDataSheet!E131)</f>
        <v>0.02</v>
      </c>
      <c r="F131" s="7">
        <f>VALUE(RawDataSheet!F131)</f>
        <v>0.02</v>
      </c>
    </row>
    <row r="132">
      <c r="A132" s="7" t="str">
        <f>RawDataSheet!A132</f>
        <v>org.jabref.logic.protectedterms</v>
      </c>
      <c r="B132" s="7">
        <f>VALUE(RawDataSheet!B132)</f>
        <v>0</v>
      </c>
      <c r="C132" s="7">
        <f>VALUE(RawDataSheet!C132)</f>
        <v>96</v>
      </c>
      <c r="D132" s="7">
        <f>VALUE(RawDataSheet!D132)</f>
        <v>12</v>
      </c>
      <c r="E132" s="7">
        <f>VALUE(RawDataSheet!E132)</f>
        <v>0.89</v>
      </c>
      <c r="F132" s="7">
        <f>VALUE(RawDataSheet!F132)</f>
        <v>0.11</v>
      </c>
    </row>
    <row r="133">
      <c r="A133" s="7" t="str">
        <f>RawDataSheet!A133</f>
        <v>org.jabref.logic.remote</v>
      </c>
      <c r="B133" s="7">
        <f>VALUE(RawDataSheet!B133)</f>
        <v>0</v>
      </c>
      <c r="C133" s="7">
        <f>VALUE(RawDataSheet!C133)</f>
        <v>27</v>
      </c>
      <c r="D133" s="7">
        <f>VALUE(RawDataSheet!D133)</f>
        <v>71</v>
      </c>
      <c r="E133" s="7">
        <f>VALUE(RawDataSheet!E133)</f>
        <v>0.28</v>
      </c>
      <c r="F133" s="7">
        <f>VALUE(RawDataSheet!F133)</f>
        <v>0.72</v>
      </c>
    </row>
    <row r="134">
      <c r="A134" s="7" t="str">
        <f>RawDataSheet!A134</f>
        <v>org.jabref.logic.remote.client</v>
      </c>
      <c r="B134" s="7">
        <f>VALUE(RawDataSheet!B134)</f>
        <v>0</v>
      </c>
      <c r="C134" s="7">
        <f>VALUE(RawDataSheet!C134)</f>
        <v>23</v>
      </c>
      <c r="D134" s="7">
        <f>VALUE(RawDataSheet!D134)</f>
        <v>24</v>
      </c>
      <c r="E134" s="7">
        <f>VALUE(RawDataSheet!E134)</f>
        <v>0.49</v>
      </c>
      <c r="F134" s="7">
        <f>VALUE(RawDataSheet!F134)</f>
        <v>0.51</v>
      </c>
    </row>
    <row r="135">
      <c r="A135" s="7" t="str">
        <f>RawDataSheet!A135</f>
        <v>org.jabref.logic.remote.server</v>
      </c>
      <c r="B135" s="7">
        <f>VALUE(RawDataSheet!B135)</f>
        <v>0.25</v>
      </c>
      <c r="C135" s="7">
        <f>VALUE(RawDataSheet!C135)</f>
        <v>52</v>
      </c>
      <c r="D135" s="7">
        <f>VALUE(RawDataSheet!D135)</f>
        <v>30</v>
      </c>
      <c r="E135" s="7">
        <f>VALUE(RawDataSheet!E135)</f>
        <v>0.38</v>
      </c>
      <c r="F135" s="7">
        <f>VALUE(RawDataSheet!F135)</f>
        <v>0.37</v>
      </c>
    </row>
    <row r="136">
      <c r="A136" s="7" t="str">
        <f>RawDataSheet!A136</f>
        <v>org.jabref.logic.remote.shared</v>
      </c>
      <c r="B136" s="7">
        <f>VALUE(RawDataSheet!B136)</f>
        <v>0</v>
      </c>
      <c r="C136" s="7">
        <f>VALUE(RawDataSheet!C136)</f>
        <v>36</v>
      </c>
      <c r="D136" s="7">
        <f>VALUE(RawDataSheet!D136)</f>
        <v>0</v>
      </c>
      <c r="E136" s="7">
        <f>VALUE(RawDataSheet!E136)</f>
        <v>1</v>
      </c>
      <c r="F136" s="7">
        <f>VALUE(RawDataSheet!F136)</f>
        <v>0</v>
      </c>
    </row>
    <row r="137">
      <c r="A137" s="7" t="str">
        <f>RawDataSheet!A137</f>
        <v>org.jabref.logic.search</v>
      </c>
      <c r="B137" s="7">
        <f>VALUE(RawDataSheet!B137)</f>
        <v>0.2</v>
      </c>
      <c r="C137" s="7">
        <f>VALUE(RawDataSheet!C137)</f>
        <v>68</v>
      </c>
      <c r="D137" s="7">
        <f>VALUE(RawDataSheet!D137)</f>
        <v>371</v>
      </c>
      <c r="E137" s="7">
        <f>VALUE(RawDataSheet!E137)</f>
        <v>0.05</v>
      </c>
      <c r="F137" s="7">
        <f>VALUE(RawDataSheet!F137)</f>
        <v>0.85</v>
      </c>
    </row>
    <row r="138">
      <c r="A138" s="7" t="str">
        <f>RawDataSheet!A138</f>
        <v>org.jabref.logic.shared</v>
      </c>
      <c r="B138" s="7">
        <f>VALUE(RawDataSheet!B138)</f>
        <v>0.17</v>
      </c>
      <c r="C138" s="7">
        <f>VALUE(RawDataSheet!C138)</f>
        <v>141</v>
      </c>
      <c r="D138" s="7">
        <f>VALUE(RawDataSheet!D138)</f>
        <v>654</v>
      </c>
      <c r="E138" s="7">
        <f>VALUE(RawDataSheet!E138)</f>
        <v>0</v>
      </c>
      <c r="F138" s="7">
        <f>VALUE(RawDataSheet!F138)</f>
        <v>0.82</v>
      </c>
    </row>
    <row r="139">
      <c r="A139" s="7" t="str">
        <f>RawDataSheet!A139</f>
        <v>org.jabref.logic.shared.event</v>
      </c>
      <c r="B139" s="7">
        <f>VALUE(RawDataSheet!B139)</f>
        <v>0</v>
      </c>
      <c r="C139" s="7">
        <f>VALUE(RawDataSheet!C139)</f>
        <v>19</v>
      </c>
      <c r="D139" s="7">
        <f>VALUE(RawDataSheet!D139)</f>
        <v>15</v>
      </c>
      <c r="E139" s="7">
        <f>VALUE(RawDataSheet!E139)</f>
        <v>0.56</v>
      </c>
      <c r="F139" s="7">
        <f>VALUE(RawDataSheet!F139)</f>
        <v>0.44</v>
      </c>
    </row>
    <row r="140">
      <c r="A140" s="7" t="str">
        <f>RawDataSheet!A140</f>
        <v>org.jabref.logic.shared.exception</v>
      </c>
      <c r="B140" s="7">
        <f>VALUE(RawDataSheet!B140)</f>
        <v>0</v>
      </c>
      <c r="C140" s="7">
        <f>VALUE(RawDataSheet!C140)</f>
        <v>18</v>
      </c>
      <c r="D140" s="7">
        <f>VALUE(RawDataSheet!D140)</f>
        <v>9</v>
      </c>
      <c r="E140" s="7">
        <f>VALUE(RawDataSheet!E140)</f>
        <v>0.67</v>
      </c>
      <c r="F140" s="7">
        <f>VALUE(RawDataSheet!F140)</f>
        <v>0.33</v>
      </c>
    </row>
    <row r="141">
      <c r="A141" s="7" t="str">
        <f>RawDataSheet!A141</f>
        <v>org.jabref.logic.shared.listener</v>
      </c>
      <c r="B141" s="7">
        <f>VALUE(RawDataSheet!B141)</f>
        <v>0</v>
      </c>
      <c r="C141" s="7">
        <f>VALUE(RawDataSheet!C141)</f>
        <v>5</v>
      </c>
      <c r="D141" s="7">
        <f>VALUE(RawDataSheet!D141)</f>
        <v>8</v>
      </c>
      <c r="E141" s="7">
        <f>VALUE(RawDataSheet!E141)</f>
        <v>0.38</v>
      </c>
      <c r="F141" s="7">
        <f>VALUE(RawDataSheet!F141)</f>
        <v>0.62</v>
      </c>
    </row>
    <row r="142">
      <c r="A142" s="7" t="str">
        <f>RawDataSheet!A142</f>
        <v>org.jabref.logic.shared.prefs</v>
      </c>
      <c r="B142" s="7">
        <f>VALUE(RawDataSheet!B142)</f>
        <v>0</v>
      </c>
      <c r="C142" s="7">
        <f>VALUE(RawDataSheet!C142)</f>
        <v>44</v>
      </c>
      <c r="D142" s="7">
        <f>VALUE(RawDataSheet!D142)</f>
        <v>15</v>
      </c>
      <c r="E142" s="7">
        <f>VALUE(RawDataSheet!E142)</f>
        <v>0.75</v>
      </c>
      <c r="F142" s="7">
        <f>VALUE(RawDataSheet!F142)</f>
        <v>0.25</v>
      </c>
    </row>
    <row r="143">
      <c r="A143" s="7" t="str">
        <f>RawDataSheet!A143</f>
        <v>org.jabref.logic.shared.security</v>
      </c>
      <c r="B143" s="7">
        <f>VALUE(RawDataSheet!B143)</f>
        <v>0</v>
      </c>
      <c r="C143" s="7">
        <f>VALUE(RawDataSheet!C143)</f>
        <v>8</v>
      </c>
      <c r="D143" s="7">
        <f>VALUE(RawDataSheet!D143)</f>
        <v>0</v>
      </c>
      <c r="E143" s="7">
        <f>VALUE(RawDataSheet!E143)</f>
        <v>1</v>
      </c>
      <c r="F143" s="7">
        <f>VALUE(RawDataSheet!F143)</f>
        <v>0</v>
      </c>
    </row>
    <row r="144">
      <c r="A144" s="7" t="str">
        <f>RawDataSheet!A144</f>
        <v>org.jabref.logic.texparser</v>
      </c>
      <c r="B144" s="7">
        <f>VALUE(RawDataSheet!B144)</f>
        <v>0.17</v>
      </c>
      <c r="C144" s="7">
        <f>VALUE(RawDataSheet!C144)</f>
        <v>7</v>
      </c>
      <c r="D144" s="7">
        <f>VALUE(RawDataSheet!D144)</f>
        <v>449</v>
      </c>
      <c r="E144" s="7">
        <f>VALUE(RawDataSheet!E144)</f>
        <v>0.15</v>
      </c>
      <c r="F144" s="7">
        <f>VALUE(RawDataSheet!F144)</f>
        <v>0.98</v>
      </c>
    </row>
    <row r="145">
      <c r="A145" s="7" t="str">
        <f>RawDataSheet!A145</f>
        <v>org.jabref.logic.undo</v>
      </c>
      <c r="B145" s="7">
        <f>VALUE(RawDataSheet!B145)</f>
        <v>0</v>
      </c>
      <c r="C145" s="7">
        <f>VALUE(RawDataSheet!C145)</f>
        <v>5</v>
      </c>
      <c r="D145" s="7">
        <f>VALUE(RawDataSheet!D145)</f>
        <v>0</v>
      </c>
      <c r="E145" s="7">
        <f>VALUE(RawDataSheet!E145)</f>
        <v>1</v>
      </c>
      <c r="F145" s="7">
        <f>VALUE(RawDataSheet!F145)</f>
        <v>0</v>
      </c>
    </row>
    <row r="146">
      <c r="A146" s="7" t="str">
        <f>RawDataSheet!A146</f>
        <v>org.jabref.logic.util</v>
      </c>
      <c r="B146" s="7">
        <f>VALUE(RawDataSheet!B146)</f>
        <v>0.06</v>
      </c>
      <c r="C146" s="7">
        <f>VALUE(RawDataSheet!C146)</f>
        <v>2.181</v>
      </c>
      <c r="D146" s="7">
        <f>VALUE(RawDataSheet!D146)</f>
        <v>420</v>
      </c>
      <c r="E146" s="7">
        <f>VALUE(RawDataSheet!E146)</f>
        <v>0.78</v>
      </c>
      <c r="F146" s="7">
        <f>VALUE(RawDataSheet!F146)</f>
        <v>0.16</v>
      </c>
    </row>
    <row r="147">
      <c r="A147" s="23" t="str">
        <f>RawDataSheet!A147</f>
        <v>org.jabref.logic.util.io</v>
      </c>
      <c r="B147" s="7">
        <f>VALUE(RawDataSheet!B147)</f>
        <v>0.05</v>
      </c>
      <c r="C147" s="7">
        <f>VALUE(RawDataSheet!C147)</f>
        <v>225</v>
      </c>
      <c r="D147" s="7">
        <f>VALUE(RawDataSheet!D147)</f>
        <v>262</v>
      </c>
      <c r="E147" s="7">
        <f>VALUE(RawDataSheet!E147)</f>
        <v>0.41</v>
      </c>
      <c r="F147" s="7">
        <f>VALUE(RawDataSheet!F147)</f>
        <v>0.57</v>
      </c>
    </row>
    <row r="148">
      <c r="A148" s="7" t="str">
        <f>RawDataSheet!A148</f>
        <v>org.jabref.logic.util.strings</v>
      </c>
      <c r="B148" s="7">
        <f>VALUE(RawDataSheet!B148)</f>
        <v>0</v>
      </c>
      <c r="C148" s="7">
        <f>VALUE(RawDataSheet!C148)</f>
        <v>114</v>
      </c>
      <c r="D148" s="7">
        <f>VALUE(RawDataSheet!D148)</f>
        <v>46</v>
      </c>
      <c r="E148" s="7">
        <f>VALUE(RawDataSheet!E148)</f>
        <v>0.71</v>
      </c>
      <c r="F148" s="7">
        <f>VALUE(RawDataSheet!F148)</f>
        <v>0.29</v>
      </c>
    </row>
    <row r="149">
      <c r="A149" s="7" t="str">
        <f>RawDataSheet!A149</f>
        <v>org.jabref.logic.xmp</v>
      </c>
      <c r="B149" s="7">
        <f>VALUE(RawDataSheet!B149)</f>
        <v>0</v>
      </c>
      <c r="C149" s="7">
        <f>VALUE(RawDataSheet!C149)</f>
        <v>78</v>
      </c>
      <c r="D149" s="7">
        <f>VALUE(RawDataSheet!D149)</f>
        <v>340</v>
      </c>
      <c r="E149" s="7">
        <f>VALUE(RawDataSheet!E149)</f>
        <v>0.19</v>
      </c>
      <c r="F149" s="7">
        <f>VALUE(RawDataSheet!F149)</f>
        <v>0.81</v>
      </c>
    </row>
    <row r="150">
      <c r="A150" s="7" t="str">
        <f>RawDataSheet!A150</f>
        <v>org.jabref.migrations</v>
      </c>
      <c r="B150" s="7">
        <f>VALUE(RawDataSheet!B150)</f>
        <v>0.08</v>
      </c>
      <c r="C150" s="7">
        <f>VALUE(RawDataSheet!C150)</f>
        <v>16</v>
      </c>
      <c r="D150" s="7">
        <f>VALUE(RawDataSheet!D150)</f>
        <v>822</v>
      </c>
      <c r="E150" s="7">
        <f>VALUE(RawDataSheet!E150)</f>
        <v>0.06</v>
      </c>
      <c r="F150" s="7">
        <f>VALUE(RawDataSheet!F150)</f>
        <v>0.98</v>
      </c>
    </row>
    <row r="151">
      <c r="A151" s="7" t="str">
        <f>RawDataSheet!A151</f>
        <v>org.jabref.model</v>
      </c>
      <c r="B151" s="7">
        <f>VALUE(RawDataSheet!B151)</f>
        <v>0.25</v>
      </c>
      <c r="C151" s="7">
        <f>VALUE(RawDataSheet!C151)</f>
        <v>364</v>
      </c>
      <c r="D151" s="7">
        <f>VALUE(RawDataSheet!D151)</f>
        <v>23</v>
      </c>
      <c r="E151" s="7">
        <f>VALUE(RawDataSheet!E151)</f>
        <v>0.69</v>
      </c>
      <c r="F151" s="7">
        <f>VALUE(RawDataSheet!F151)</f>
        <v>0.06</v>
      </c>
    </row>
    <row r="152">
      <c r="A152" s="7" t="str">
        <f>RawDataSheet!A152</f>
        <v>org.jabref.model.database</v>
      </c>
      <c r="B152" s="7">
        <f>VALUE(RawDataSheet!B152)</f>
        <v>0</v>
      </c>
      <c r="C152" s="7">
        <f>VALUE(RawDataSheet!C152)</f>
        <v>2.775</v>
      </c>
      <c r="D152" s="7">
        <f>VALUE(RawDataSheet!D152)</f>
        <v>533</v>
      </c>
      <c r="E152" s="7">
        <f>VALUE(RawDataSheet!E152)</f>
        <v>0.84</v>
      </c>
      <c r="F152" s="7">
        <f>VALUE(RawDataSheet!F152)</f>
        <v>0.16</v>
      </c>
    </row>
    <row r="153">
      <c r="A153" s="7" t="str">
        <f>RawDataSheet!A153</f>
        <v>org.jabref.model.database.event</v>
      </c>
      <c r="B153" s="7">
        <f>VALUE(RawDataSheet!B153)</f>
        <v>0</v>
      </c>
      <c r="C153" s="7">
        <f>VALUE(RawDataSheet!C153)</f>
        <v>43</v>
      </c>
      <c r="D153" s="7">
        <f>VALUE(RawDataSheet!D153)</f>
        <v>16</v>
      </c>
      <c r="E153" s="7">
        <f>VALUE(RawDataSheet!E153)</f>
        <v>0.73</v>
      </c>
      <c r="F153" s="7">
        <f>VALUE(RawDataSheet!F153)</f>
        <v>0.27</v>
      </c>
    </row>
    <row r="154">
      <c r="A154" s="7" t="str">
        <f>RawDataSheet!A154</f>
        <v>org.jabref.model.entry</v>
      </c>
      <c r="B154" s="7">
        <f>VALUE(RawDataSheet!B154)</f>
        <v>0</v>
      </c>
      <c r="C154" s="7">
        <f>VALUE(RawDataSheet!C154)</f>
        <v>10.388</v>
      </c>
      <c r="D154" s="7">
        <f>VALUE(RawDataSheet!D154)</f>
        <v>1.868</v>
      </c>
      <c r="E154" s="7">
        <f>VALUE(RawDataSheet!E154)</f>
        <v>0.85</v>
      </c>
      <c r="F154" s="7">
        <f>VALUE(RawDataSheet!F154)</f>
        <v>0.15</v>
      </c>
    </row>
    <row r="155">
      <c r="A155" s="7" t="str">
        <f>RawDataSheet!A155</f>
        <v>org.jabref.model.entry.event</v>
      </c>
      <c r="B155" s="7">
        <f>VALUE(RawDataSheet!B155)</f>
        <v>0.2</v>
      </c>
      <c r="C155" s="7">
        <f>VALUE(RawDataSheet!C155)</f>
        <v>116</v>
      </c>
      <c r="D155" s="7">
        <f>VALUE(RawDataSheet!D155)</f>
        <v>22</v>
      </c>
      <c r="E155" s="7">
        <f>VALUE(RawDataSheet!E155)</f>
        <v>0.64</v>
      </c>
      <c r="F155" s="7">
        <f>VALUE(RawDataSheet!F155)</f>
        <v>0.16</v>
      </c>
    </row>
    <row r="156">
      <c r="A156" s="7" t="str">
        <f>RawDataSheet!A156</f>
        <v>org.jabref.model.entry.field</v>
      </c>
      <c r="B156" s="7">
        <f>VALUE(RawDataSheet!B156)</f>
        <v>0.06</v>
      </c>
      <c r="C156" s="7">
        <f>VALUE(RawDataSheet!C156)</f>
        <v>13.21</v>
      </c>
      <c r="D156" s="7">
        <f>VALUE(RawDataSheet!D156)</f>
        <v>18</v>
      </c>
      <c r="E156" s="7">
        <f>VALUE(RawDataSheet!E156)</f>
        <v>0.94</v>
      </c>
      <c r="F156" s="7">
        <f>VALUE(RawDataSheet!F156)</f>
        <v>0</v>
      </c>
    </row>
    <row r="157">
      <c r="A157" s="7" t="str">
        <f>RawDataSheet!A157</f>
        <v>org.jabref.model.entry.identifier</v>
      </c>
      <c r="B157" s="7">
        <f>VALUE(RawDataSheet!B157)</f>
        <v>0.08</v>
      </c>
      <c r="C157" s="7">
        <f>VALUE(RawDataSheet!C157)</f>
        <v>221</v>
      </c>
      <c r="D157" s="7">
        <f>VALUE(RawDataSheet!D157)</f>
        <v>20</v>
      </c>
      <c r="E157" s="7">
        <f>VALUE(RawDataSheet!E157)</f>
        <v>0.84</v>
      </c>
      <c r="F157" s="7">
        <f>VALUE(RawDataSheet!F157)</f>
        <v>0.08</v>
      </c>
    </row>
    <row r="158">
      <c r="A158" s="7" t="str">
        <f>RawDataSheet!A158</f>
        <v>org.jabref.model.entry.types</v>
      </c>
      <c r="B158" s="7">
        <f>VALUE(RawDataSheet!B158)</f>
        <v>0.09</v>
      </c>
      <c r="C158" s="7">
        <f>VALUE(RawDataSheet!C158)</f>
        <v>2.155</v>
      </c>
      <c r="D158" s="7">
        <f>VALUE(RawDataSheet!D158)</f>
        <v>3.133</v>
      </c>
      <c r="E158" s="7">
        <f>VALUE(RawDataSheet!E158)</f>
        <v>0.32</v>
      </c>
      <c r="F158" s="7">
        <f>VALUE(RawDataSheet!F158)</f>
        <v>0.59</v>
      </c>
    </row>
    <row r="159">
      <c r="A159" s="7" t="str">
        <f>RawDataSheet!A159</f>
        <v>org.jabref.model.event</v>
      </c>
      <c r="B159" s="7">
        <f>VALUE(RawDataSheet!B159)</f>
        <v>0</v>
      </c>
      <c r="C159" s="7">
        <f>VALUE(RawDataSheet!C159)</f>
        <v>14</v>
      </c>
      <c r="D159" s="7">
        <f>VALUE(RawDataSheet!D159)</f>
        <v>15</v>
      </c>
      <c r="E159" s="7">
        <f>VALUE(RawDataSheet!E159)</f>
        <v>0.48</v>
      </c>
      <c r="F159" s="7">
        <f>VALUE(RawDataSheet!F159)</f>
        <v>0.52</v>
      </c>
    </row>
    <row r="160">
      <c r="A160" s="7" t="str">
        <f>RawDataSheet!A160</f>
        <v>org.jabref.model.groups</v>
      </c>
      <c r="B160" s="7">
        <f>VALUE(RawDataSheet!B160)</f>
        <v>0.19</v>
      </c>
      <c r="C160" s="7">
        <f>VALUE(RawDataSheet!C160)</f>
        <v>909</v>
      </c>
      <c r="D160" s="7">
        <f>VALUE(RawDataSheet!D160)</f>
        <v>464</v>
      </c>
      <c r="E160" s="7">
        <f>VALUE(RawDataSheet!E160)</f>
        <v>0.47</v>
      </c>
      <c r="F160" s="7">
        <f>VALUE(RawDataSheet!F160)</f>
        <v>0.32</v>
      </c>
    </row>
    <row r="161">
      <c r="A161" s="7" t="str">
        <f>RawDataSheet!A161</f>
        <v>org.jabref.model.groups.event</v>
      </c>
      <c r="B161" s="7">
        <f>VALUE(RawDataSheet!B161)</f>
        <v>0</v>
      </c>
      <c r="C161" s="7">
        <f>VALUE(RawDataSheet!C161)</f>
        <v>2</v>
      </c>
      <c r="D161" s="7">
        <f>VALUE(RawDataSheet!D161)</f>
        <v>4</v>
      </c>
      <c r="E161" s="7">
        <f>VALUE(RawDataSheet!E161)</f>
        <v>0.33</v>
      </c>
      <c r="F161" s="7">
        <f>VALUE(RawDataSheet!F161)</f>
        <v>0.67</v>
      </c>
    </row>
    <row r="162">
      <c r="A162" s="7" t="str">
        <f>RawDataSheet!A162</f>
        <v>org.jabref.model.metadata</v>
      </c>
      <c r="B162" s="7">
        <f>VALUE(RawDataSheet!B162)</f>
        <v>0</v>
      </c>
      <c r="C162" s="7">
        <f>VALUE(RawDataSheet!C162)</f>
        <v>577</v>
      </c>
      <c r="D162" s="7">
        <f>VALUE(RawDataSheet!D162)</f>
        <v>57</v>
      </c>
      <c r="E162" s="7">
        <f>VALUE(RawDataSheet!E162)</f>
        <v>0.91</v>
      </c>
      <c r="F162" s="7">
        <f>VALUE(RawDataSheet!F162)</f>
        <v>0.09</v>
      </c>
    </row>
    <row r="163">
      <c r="A163" s="7" t="str">
        <f>RawDataSheet!A163</f>
        <v>org.jabref.model.metadata.event</v>
      </c>
      <c r="B163" s="7">
        <f>VALUE(RawDataSheet!B163)</f>
        <v>0</v>
      </c>
      <c r="C163" s="7">
        <f>VALUE(RawDataSheet!C163)</f>
        <v>3</v>
      </c>
      <c r="D163" s="7">
        <f>VALUE(RawDataSheet!D163)</f>
        <v>5</v>
      </c>
      <c r="E163" s="7">
        <f>VALUE(RawDataSheet!E163)</f>
        <v>0.38</v>
      </c>
      <c r="F163" s="7">
        <f>VALUE(RawDataSheet!F163)</f>
        <v>0.62</v>
      </c>
    </row>
    <row r="164">
      <c r="A164" s="7" t="str">
        <f>RawDataSheet!A164</f>
        <v>org.jabref.model.openoffice</v>
      </c>
      <c r="B164" s="7">
        <f>VALUE(RawDataSheet!B164)</f>
        <v>0</v>
      </c>
      <c r="C164" s="7">
        <f>VALUE(RawDataSheet!C164)</f>
        <v>25</v>
      </c>
      <c r="D164" s="7">
        <f>VALUE(RawDataSheet!D164)</f>
        <v>0</v>
      </c>
      <c r="E164" s="7">
        <f>VALUE(RawDataSheet!E164)</f>
        <v>1</v>
      </c>
      <c r="F164" s="7">
        <f>VALUE(RawDataSheet!F164)</f>
        <v>0</v>
      </c>
    </row>
    <row r="165">
      <c r="A165" s="7" t="str">
        <f>RawDataSheet!A165</f>
        <v>org.jabref.model.openoffice.backend</v>
      </c>
      <c r="B165" s="7">
        <f>VALUE(RawDataSheet!B165)</f>
        <v>1</v>
      </c>
      <c r="C165" s="7">
        <f>VALUE(RawDataSheet!C165)</f>
        <v>27</v>
      </c>
      <c r="D165" s="7">
        <f>VALUE(RawDataSheet!D165)</f>
        <v>9</v>
      </c>
      <c r="E165" s="7">
        <f>VALUE(RawDataSheet!E165)</f>
        <v>0.25</v>
      </c>
      <c r="F165" s="7">
        <f>VALUE(RawDataSheet!F165)</f>
        <v>0.25</v>
      </c>
    </row>
    <row r="166">
      <c r="A166" s="7" t="str">
        <f>RawDataSheet!A166</f>
        <v>org.jabref.model.openoffice.ootext</v>
      </c>
      <c r="B166" s="7">
        <f>VALUE(RawDataSheet!B166)</f>
        <v>0</v>
      </c>
      <c r="C166" s="7">
        <f>VALUE(RawDataSheet!C166)</f>
        <v>209</v>
      </c>
      <c r="D166" s="7">
        <f>VALUE(RawDataSheet!D166)</f>
        <v>95</v>
      </c>
      <c r="E166" s="7">
        <f>VALUE(RawDataSheet!E166)</f>
        <v>0.69</v>
      </c>
      <c r="F166" s="7">
        <f>VALUE(RawDataSheet!F166)</f>
        <v>0.28</v>
      </c>
    </row>
    <row r="167">
      <c r="A167" s="7" t="str">
        <f>RawDataSheet!A167</f>
        <v>org.jabref.model.openoffice.rangesort</v>
      </c>
      <c r="B167" s="7">
        <f>VALUE(RawDataSheet!B167)</f>
        <v>0.15</v>
      </c>
      <c r="C167" s="7">
        <f>VALUE(RawDataSheet!C167)</f>
        <v>50</v>
      </c>
      <c r="D167" s="7">
        <f>VALUE(RawDataSheet!D167)</f>
        <v>54</v>
      </c>
      <c r="E167" s="7">
        <f>VALUE(RawDataSheet!E167)</f>
        <v>0.33</v>
      </c>
      <c r="F167" s="7">
        <f>VALUE(RawDataSheet!F167)</f>
        <v>0.52</v>
      </c>
    </row>
    <row r="168">
      <c r="A168" s="7" t="str">
        <f>RawDataSheet!A168</f>
        <v>org.jabref.model.openoffice.style</v>
      </c>
      <c r="B168" s="7">
        <f>VALUE(RawDataSheet!B168)</f>
        <v>0.3</v>
      </c>
      <c r="C168" s="7">
        <f>VALUE(RawDataSheet!C168)</f>
        <v>556</v>
      </c>
      <c r="D168" s="7">
        <f>VALUE(RawDataSheet!D168)</f>
        <v>82</v>
      </c>
      <c r="E168" s="7">
        <f>VALUE(RawDataSheet!E168)</f>
        <v>0.57</v>
      </c>
      <c r="F168" s="7">
        <f>VALUE(RawDataSheet!F168)</f>
        <v>0.13</v>
      </c>
    </row>
    <row r="169">
      <c r="A169" s="7" t="str">
        <f>RawDataSheet!A169</f>
        <v>org.jabref.model.openoffice.uno</v>
      </c>
      <c r="B169" s="7">
        <f>VALUE(RawDataSheet!B169)</f>
        <v>0</v>
      </c>
      <c r="C169" s="7">
        <f>VALUE(RawDataSheet!C169)</f>
        <v>241</v>
      </c>
      <c r="D169" s="7">
        <f>VALUE(RawDataSheet!D169)</f>
        <v>0</v>
      </c>
      <c r="E169" s="7">
        <f>VALUE(RawDataSheet!E169)</f>
        <v>1</v>
      </c>
      <c r="F169" s="7">
        <f>VALUE(RawDataSheet!F169)</f>
        <v>0</v>
      </c>
    </row>
    <row r="170">
      <c r="A170" s="7" t="str">
        <f>RawDataSheet!A170</f>
        <v>org.jabref.model.openoffice.util</v>
      </c>
      <c r="B170" s="7">
        <f>VALUE(RawDataSheet!B170)</f>
        <v>0</v>
      </c>
      <c r="C170" s="7">
        <f>VALUE(RawDataSheet!C170)</f>
        <v>121</v>
      </c>
      <c r="D170" s="7">
        <f>VALUE(RawDataSheet!D170)</f>
        <v>0</v>
      </c>
      <c r="E170" s="7">
        <f>VALUE(RawDataSheet!E170)</f>
        <v>1</v>
      </c>
      <c r="F170" s="7">
        <f>VALUE(RawDataSheet!F170)</f>
        <v>0</v>
      </c>
    </row>
    <row r="171">
      <c r="A171" s="7" t="str">
        <f>RawDataSheet!A171</f>
        <v>org.jabref.model.paging</v>
      </c>
      <c r="B171" s="7">
        <f>VALUE(RawDataSheet!B171)</f>
        <v>0</v>
      </c>
      <c r="C171" s="7">
        <f>VALUE(RawDataSheet!C171)</f>
        <v>23</v>
      </c>
      <c r="D171" s="7">
        <f>VALUE(RawDataSheet!D171)</f>
        <v>0</v>
      </c>
      <c r="E171" s="7">
        <f>VALUE(RawDataSheet!E171)</f>
        <v>1</v>
      </c>
      <c r="F171" s="7">
        <f>VALUE(RawDataSheet!F171)</f>
        <v>0</v>
      </c>
    </row>
    <row r="172">
      <c r="A172" s="7" t="str">
        <f>RawDataSheet!A172</f>
        <v>org.jabref.model.pdf</v>
      </c>
      <c r="B172" s="7">
        <f>VALUE(RawDataSheet!B172)</f>
        <v>0</v>
      </c>
      <c r="C172" s="7">
        <f>VALUE(RawDataSheet!C172)</f>
        <v>132</v>
      </c>
      <c r="D172" s="7">
        <f>VALUE(RawDataSheet!D172)</f>
        <v>0</v>
      </c>
      <c r="E172" s="7">
        <f>VALUE(RawDataSheet!E172)</f>
        <v>1</v>
      </c>
      <c r="F172" s="7">
        <f>VALUE(RawDataSheet!F172)</f>
        <v>0</v>
      </c>
    </row>
    <row r="173">
      <c r="A173" s="7" t="str">
        <f>RawDataSheet!A173</f>
        <v>org.jabref.model.pdf.search</v>
      </c>
      <c r="B173" s="7">
        <f>VALUE(RawDataSheet!B173)</f>
        <v>0</v>
      </c>
      <c r="C173" s="7">
        <f>VALUE(RawDataSheet!C173)</f>
        <v>79</v>
      </c>
      <c r="D173" s="7">
        <f>VALUE(RawDataSheet!D173)</f>
        <v>5</v>
      </c>
      <c r="E173" s="7">
        <f>VALUE(RawDataSheet!E173)</f>
        <v>0.94</v>
      </c>
      <c r="F173" s="7">
        <f>VALUE(RawDataSheet!F173)</f>
        <v>0.06</v>
      </c>
    </row>
    <row r="174">
      <c r="A174" s="7" t="str">
        <f>RawDataSheet!A174</f>
        <v>org.jabref.model.push</v>
      </c>
      <c r="B174" s="7">
        <f>VALUE(RawDataSheet!B174)</f>
        <v>0</v>
      </c>
      <c r="C174" s="7">
        <f>VALUE(RawDataSheet!C174)</f>
        <v>34</v>
      </c>
      <c r="D174" s="7">
        <f>VALUE(RawDataSheet!D174)</f>
        <v>0</v>
      </c>
      <c r="E174" s="7">
        <f>VALUE(RawDataSheet!E174)</f>
        <v>1</v>
      </c>
      <c r="F174" s="7">
        <f>VALUE(RawDataSheet!F174)</f>
        <v>0</v>
      </c>
    </row>
    <row r="175">
      <c r="A175" s="7" t="str">
        <f>RawDataSheet!A175</f>
        <v>org.jabref.model.search</v>
      </c>
      <c r="B175" s="7">
        <f>VALUE(RawDataSheet!B175)</f>
        <v>0.5</v>
      </c>
      <c r="C175" s="7">
        <f>VALUE(RawDataSheet!C175)</f>
        <v>35</v>
      </c>
      <c r="D175" s="7">
        <f>VALUE(RawDataSheet!D175)</f>
        <v>17</v>
      </c>
      <c r="E175" s="7">
        <f>VALUE(RawDataSheet!E175)</f>
        <v>0.17</v>
      </c>
      <c r="F175" s="7">
        <f>VALUE(RawDataSheet!F175)</f>
        <v>0.33</v>
      </c>
    </row>
    <row r="176">
      <c r="A176" s="7" t="str">
        <f>RawDataSheet!A176</f>
        <v>org.jabref.model.search.matchers</v>
      </c>
      <c r="B176" s="7">
        <f>VALUE(RawDataSheet!B176)</f>
        <v>0.14</v>
      </c>
      <c r="C176" s="7">
        <f>VALUE(RawDataSheet!C176)</f>
        <v>33</v>
      </c>
      <c r="D176" s="7">
        <f>VALUE(RawDataSheet!D176)</f>
        <v>39</v>
      </c>
      <c r="E176" s="7">
        <f>VALUE(RawDataSheet!E176)</f>
        <v>0.32</v>
      </c>
      <c r="F176" s="7">
        <f>VALUE(RawDataSheet!F176)</f>
        <v>0.61</v>
      </c>
    </row>
    <row r="177">
      <c r="A177" s="7" t="str">
        <f>RawDataSheet!A177</f>
        <v>org.jabref.model.search.rules</v>
      </c>
      <c r="B177" s="7">
        <f>VALUE(RawDataSheet!B177)</f>
        <v>0.07</v>
      </c>
      <c r="C177" s="7">
        <f>VALUE(RawDataSheet!C177)</f>
        <v>457</v>
      </c>
      <c r="D177" s="7">
        <f>VALUE(RawDataSheet!D177)</f>
        <v>122</v>
      </c>
      <c r="E177" s="7">
        <f>VALUE(RawDataSheet!E177)</f>
        <v>0.72</v>
      </c>
      <c r="F177" s="7">
        <f>VALUE(RawDataSheet!F177)</f>
        <v>0.4</v>
      </c>
    </row>
    <row r="178">
      <c r="A178" s="7" t="str">
        <f>RawDataSheet!A178</f>
        <v>org.jabref.model.strings</v>
      </c>
      <c r="B178" s="7">
        <f>VALUE(RawDataSheet!B178)</f>
        <v>0</v>
      </c>
      <c r="C178" s="7">
        <f>VALUE(RawDataSheet!C178)</f>
        <v>525</v>
      </c>
      <c r="D178" s="7">
        <f>VALUE(RawDataSheet!D178)</f>
        <v>0</v>
      </c>
      <c r="E178" s="7">
        <f>VALUE(RawDataSheet!E178)</f>
        <v>1</v>
      </c>
      <c r="F178" s="7">
        <f>VALUE(RawDataSheet!F178)</f>
        <v>0</v>
      </c>
    </row>
    <row r="179">
      <c r="A179" s="7" t="str">
        <f>RawDataSheet!A179</f>
        <v>org.jabref.model.study</v>
      </c>
      <c r="B179" s="7">
        <f>VALUE(RawDataSheet!B179)</f>
        <v>0</v>
      </c>
      <c r="C179" s="7">
        <f>VALUE(RawDataSheet!C179)</f>
        <v>92</v>
      </c>
      <c r="D179" s="7">
        <f>VALUE(RawDataSheet!D179)</f>
        <v>3</v>
      </c>
      <c r="E179" s="7">
        <f>VALUE(RawDataSheet!E179)</f>
        <v>0.97</v>
      </c>
      <c r="F179" s="7">
        <f>VALUE(RawDataSheet!F179)</f>
        <v>0.03</v>
      </c>
    </row>
    <row r="180">
      <c r="A180" s="7" t="str">
        <f>RawDataSheet!A180</f>
        <v>org.jabref.model.texparser</v>
      </c>
      <c r="B180" s="7">
        <f>VALUE(RawDataSheet!B180)</f>
        <v>0</v>
      </c>
      <c r="C180" s="7">
        <f>VALUE(RawDataSheet!C180)</f>
        <v>218</v>
      </c>
      <c r="D180" s="7">
        <f>VALUE(RawDataSheet!D180)</f>
        <v>6</v>
      </c>
      <c r="E180" s="7">
        <f>VALUE(RawDataSheet!E180)</f>
        <v>0.97</v>
      </c>
      <c r="F180" s="7">
        <f>VALUE(RawDataSheet!F180)</f>
        <v>0.03</v>
      </c>
    </row>
    <row r="181">
      <c r="A181" s="7" t="str">
        <f>RawDataSheet!A181</f>
        <v>org.jabref.model.util</v>
      </c>
      <c r="B181" s="7">
        <f>VALUE(RawDataSheet!B181)</f>
        <v>0.2</v>
      </c>
      <c r="C181" s="7">
        <f>VALUE(RawDataSheet!C181)</f>
        <v>349</v>
      </c>
      <c r="D181" s="7">
        <f>VALUE(RawDataSheet!D181)</f>
        <v>6</v>
      </c>
      <c r="E181" s="7">
        <f>VALUE(RawDataSheet!E181)</f>
        <v>0.78</v>
      </c>
      <c r="F181" s="7">
        <f>VALUE(RawDataSheet!F181)</f>
        <v>0.02</v>
      </c>
    </row>
    <row r="182">
      <c r="A182" s="7" t="str">
        <f>RawDataSheet!A182</f>
        <v>org.jabref.performance</v>
      </c>
      <c r="B182" s="7">
        <f>VALUE(RawDataSheet!B182)</f>
        <v>0</v>
      </c>
      <c r="C182" s="7">
        <f>VALUE(RawDataSheet!C182)</f>
        <v>0</v>
      </c>
      <c r="D182" s="7">
        <f>VALUE(RawDataSheet!D182)</f>
        <v>0</v>
      </c>
      <c r="E182" s="7">
        <f>VALUE(RawDataSheet!E182)</f>
        <v>1</v>
      </c>
      <c r="F182" s="7">
        <f>VALUE(RawDataSheet!F182)</f>
        <v>1</v>
      </c>
    </row>
    <row r="183">
      <c r="A183" s="7" t="str">
        <f>RawDataSheet!A183</f>
        <v>org.jabref.preferences</v>
      </c>
      <c r="B183" s="7">
        <f>VALUE(RawDataSheet!B183)</f>
        <v>0.05</v>
      </c>
      <c r="C183" s="7">
        <f>VALUE(RawDataSheet!C183)</f>
        <v>1.806</v>
      </c>
      <c r="D183" s="7">
        <f>VALUE(RawDataSheet!D183)</f>
        <v>848</v>
      </c>
      <c r="E183" s="7">
        <f>VALUE(RawDataSheet!E183)</f>
        <v>0.63</v>
      </c>
      <c r="F183" s="7">
        <f>VALUE(RawDataSheet!F183)</f>
        <v>0.32</v>
      </c>
    </row>
    <row r="184">
      <c r="A184" s="7" t="str">
        <f>RawDataSheet!A184</f>
        <v>org.jabref.styletester</v>
      </c>
      <c r="B184" s="7">
        <f>VALUE(RawDataSheet!B184)</f>
        <v>0</v>
      </c>
      <c r="C184" s="7">
        <f>VALUE(RawDataSheet!C184)</f>
        <v>0</v>
      </c>
      <c r="D184" s="7">
        <f>VALUE(RawDataSheet!D184)</f>
        <v>14</v>
      </c>
      <c r="E184" s="7">
        <f>VALUE(RawDataSheet!E184)</f>
        <v>0</v>
      </c>
      <c r="F184" s="7">
        <f>VALUE(RawDataSheet!F184)</f>
        <v>1</v>
      </c>
    </row>
    <row r="185">
      <c r="A185" s="7" t="str">
        <f>RawDataSheet!A185</f>
        <v>org.jabref.support</v>
      </c>
      <c r="B185" s="7">
        <f>VALUE(RawDataSheet!B185)</f>
        <v>0.5</v>
      </c>
      <c r="C185" s="7">
        <f>VALUE(RawDataSheet!C185)</f>
        <v>0</v>
      </c>
      <c r="D185" s="7">
        <f>VALUE(RawDataSheet!D185)</f>
        <v>1</v>
      </c>
      <c r="E185" s="7">
        <f>VALUE(RawDataSheet!E185)</f>
        <v>0.5</v>
      </c>
      <c r="F185" s="7">
        <f>VALUE(RawDataSheet!F185)</f>
        <v>1</v>
      </c>
    </row>
    <row r="186">
      <c r="A186" s="7" t="str">
        <f>RawDataSheet!A186</f>
        <v>org.jabref.testutils</v>
      </c>
      <c r="B186" s="7">
        <f>VALUE(RawDataSheet!B186)</f>
        <v>0</v>
      </c>
      <c r="C186" s="7">
        <f>VALUE(RawDataSheet!C186)</f>
        <v>0</v>
      </c>
      <c r="D186" s="7">
        <f>VALUE(RawDataSheet!D186)</f>
        <v>4</v>
      </c>
      <c r="E186" s="7">
        <f>VALUE(RawDataSheet!E186)</f>
        <v>0</v>
      </c>
      <c r="F186" s="7">
        <f>VALUE(RawDataSheet!F186)</f>
        <v>1</v>
      </c>
    </row>
    <row r="187">
      <c r="A187" s="7" t="str">
        <f>RawDataSheet!A187</f>
        <v>org.jabref.testutils.category</v>
      </c>
      <c r="B187" s="7">
        <f>VALUE(RawDataSheet!B187)</f>
        <v>1</v>
      </c>
      <c r="C187" s="7">
        <f>VALUE(RawDataSheet!C187)</f>
        <v>0</v>
      </c>
      <c r="D187" s="7">
        <f>VALUE(RawDataSheet!D187)</f>
        <v>0</v>
      </c>
      <c r="E187" s="7">
        <f>VALUE(RawDataSheet!E187)</f>
        <v>0</v>
      </c>
      <c r="F187" s="7">
        <f>VALUE(RawDataSheet!F187)</f>
        <v>1</v>
      </c>
    </row>
  </sheetData>
  <mergeCells count="5">
    <mergeCell ref="H2:I2"/>
    <mergeCell ref="M2:N2"/>
    <mergeCell ref="H20:I20"/>
    <mergeCell ref="M20:N20"/>
    <mergeCell ref="H38:I38"/>
  </mergeCell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8" max="8" width="15.57"/>
  </cols>
  <sheetData>
    <row r="1">
      <c r="A1" s="24" t="s">
        <v>16</v>
      </c>
      <c r="B1" s="25"/>
      <c r="C1" s="25"/>
      <c r="D1" s="25"/>
      <c r="E1" s="25"/>
      <c r="F1" s="25"/>
      <c r="G1" s="26"/>
    </row>
    <row r="2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6"/>
      <c r="H2" s="28" t="s">
        <v>17</v>
      </c>
    </row>
    <row r="3">
      <c r="A3" s="27" t="s">
        <v>18</v>
      </c>
      <c r="B3" s="29" t="s">
        <v>19</v>
      </c>
      <c r="C3" s="30">
        <v>0.0</v>
      </c>
      <c r="D3" s="30">
        <v>0.0</v>
      </c>
      <c r="E3" s="27" t="s">
        <v>20</v>
      </c>
      <c r="F3" s="27" t="s">
        <v>20</v>
      </c>
      <c r="G3" s="26"/>
    </row>
    <row r="4">
      <c r="A4" s="27" t="s">
        <v>21</v>
      </c>
      <c r="B4" s="29" t="s">
        <v>19</v>
      </c>
      <c r="C4" s="30">
        <v>0.0</v>
      </c>
      <c r="D4" s="30">
        <v>6.0</v>
      </c>
      <c r="E4" s="27" t="s">
        <v>19</v>
      </c>
      <c r="F4" s="27" t="s">
        <v>20</v>
      </c>
      <c r="G4" s="26"/>
    </row>
    <row r="5">
      <c r="A5" s="27" t="s">
        <v>22</v>
      </c>
      <c r="B5" s="29" t="s">
        <v>23</v>
      </c>
      <c r="C5" s="30">
        <v>0.0</v>
      </c>
      <c r="D5" s="30">
        <v>0.0</v>
      </c>
      <c r="E5" s="27" t="s">
        <v>24</v>
      </c>
      <c r="F5" s="27" t="s">
        <v>20</v>
      </c>
      <c r="G5" s="26"/>
    </row>
    <row r="6">
      <c r="A6" s="27" t="s">
        <v>25</v>
      </c>
      <c r="B6" s="29" t="s">
        <v>19</v>
      </c>
      <c r="C6" s="30">
        <v>0.0</v>
      </c>
      <c r="D6" s="30">
        <v>78.0</v>
      </c>
      <c r="E6" s="27" t="s">
        <v>19</v>
      </c>
      <c r="F6" s="27" t="s">
        <v>20</v>
      </c>
      <c r="G6" s="26"/>
    </row>
    <row r="7">
      <c r="A7" s="27" t="s">
        <v>26</v>
      </c>
      <c r="B7" s="29" t="s">
        <v>19</v>
      </c>
      <c r="C7" s="30">
        <v>16.0</v>
      </c>
      <c r="D7" s="30">
        <v>472.0</v>
      </c>
      <c r="E7" s="27" t="s">
        <v>27</v>
      </c>
      <c r="F7" s="27" t="s">
        <v>28</v>
      </c>
      <c r="G7" s="26"/>
    </row>
    <row r="8">
      <c r="A8" s="27" t="s">
        <v>29</v>
      </c>
      <c r="B8" s="29" t="s">
        <v>30</v>
      </c>
      <c r="C8" s="30">
        <v>2.253</v>
      </c>
      <c r="D8" s="30">
        <v>1.939</v>
      </c>
      <c r="E8" s="27" t="s">
        <v>31</v>
      </c>
      <c r="F8" s="27" t="s">
        <v>32</v>
      </c>
      <c r="G8" s="26"/>
    </row>
    <row r="9">
      <c r="A9" s="27" t="s">
        <v>33</v>
      </c>
      <c r="B9" s="29" t="s">
        <v>34</v>
      </c>
      <c r="C9" s="30">
        <v>1.106</v>
      </c>
      <c r="D9" s="30">
        <v>865.0</v>
      </c>
      <c r="E9" s="27" t="s">
        <v>35</v>
      </c>
      <c r="F9" s="27" t="s">
        <v>36</v>
      </c>
      <c r="G9" s="26"/>
    </row>
    <row r="10">
      <c r="A10" s="27" t="s">
        <v>37</v>
      </c>
      <c r="B10" s="29" t="s">
        <v>38</v>
      </c>
      <c r="C10" s="30">
        <v>151.0</v>
      </c>
      <c r="D10" s="30">
        <v>463.0</v>
      </c>
      <c r="E10" s="27" t="s">
        <v>39</v>
      </c>
      <c r="F10" s="27" t="s">
        <v>40</v>
      </c>
      <c r="G10" s="26"/>
    </row>
    <row r="11">
      <c r="A11" s="27" t="s">
        <v>41</v>
      </c>
      <c r="B11" s="29" t="s">
        <v>19</v>
      </c>
      <c r="C11" s="30">
        <v>3.0</v>
      </c>
      <c r="D11" s="30">
        <v>70.0</v>
      </c>
      <c r="E11" s="27" t="s">
        <v>42</v>
      </c>
      <c r="F11" s="27" t="s">
        <v>43</v>
      </c>
      <c r="G11" s="26"/>
    </row>
    <row r="12">
      <c r="A12" s="27" t="s">
        <v>44</v>
      </c>
      <c r="B12" s="29" t="s">
        <v>19</v>
      </c>
      <c r="C12" s="30">
        <v>2.0</v>
      </c>
      <c r="D12" s="30">
        <v>108.0</v>
      </c>
      <c r="E12" s="27" t="s">
        <v>45</v>
      </c>
      <c r="F12" s="27" t="s">
        <v>28</v>
      </c>
      <c r="G12" s="26"/>
    </row>
    <row r="13">
      <c r="A13" s="27" t="s">
        <v>46</v>
      </c>
      <c r="B13" s="29" t="s">
        <v>19</v>
      </c>
      <c r="C13" s="30">
        <v>7.0</v>
      </c>
      <c r="D13" s="30">
        <v>207.0</v>
      </c>
      <c r="E13" s="27" t="s">
        <v>27</v>
      </c>
      <c r="F13" s="27" t="s">
        <v>47</v>
      </c>
      <c r="G13" s="26"/>
    </row>
    <row r="14">
      <c r="A14" s="27" t="s">
        <v>48</v>
      </c>
      <c r="B14" s="29" t="s">
        <v>19</v>
      </c>
      <c r="C14" s="30">
        <v>2.0</v>
      </c>
      <c r="D14" s="30">
        <v>223.0</v>
      </c>
      <c r="E14" s="27" t="s">
        <v>49</v>
      </c>
      <c r="F14" s="27" t="s">
        <v>50</v>
      </c>
      <c r="G14" s="26"/>
    </row>
    <row r="15">
      <c r="A15" s="27" t="s">
        <v>51</v>
      </c>
      <c r="B15" s="29" t="s">
        <v>52</v>
      </c>
      <c r="C15" s="30">
        <v>6.0</v>
      </c>
      <c r="D15" s="30">
        <v>375.0</v>
      </c>
      <c r="E15" s="27" t="s">
        <v>53</v>
      </c>
      <c r="F15" s="27" t="s">
        <v>28</v>
      </c>
      <c r="G15" s="26"/>
    </row>
    <row r="16">
      <c r="A16" s="27" t="s">
        <v>54</v>
      </c>
      <c r="B16" s="29" t="s">
        <v>19</v>
      </c>
      <c r="C16" s="30">
        <v>53.0</v>
      </c>
      <c r="D16" s="30">
        <v>235.0</v>
      </c>
      <c r="E16" s="27" t="s">
        <v>55</v>
      </c>
      <c r="F16" s="27" t="s">
        <v>56</v>
      </c>
      <c r="G16" s="26"/>
    </row>
    <row r="17">
      <c r="A17" s="27" t="s">
        <v>57</v>
      </c>
      <c r="B17" s="29" t="s">
        <v>19</v>
      </c>
      <c r="C17" s="30">
        <v>1.0</v>
      </c>
      <c r="D17" s="30">
        <v>196.0</v>
      </c>
      <c r="E17" s="27" t="s">
        <v>49</v>
      </c>
      <c r="F17" s="27" t="s">
        <v>50</v>
      </c>
      <c r="G17" s="26"/>
    </row>
    <row r="18">
      <c r="A18" s="27" t="s">
        <v>58</v>
      </c>
      <c r="B18" s="29" t="s">
        <v>19</v>
      </c>
      <c r="C18" s="30">
        <v>2.0</v>
      </c>
      <c r="D18" s="30">
        <v>140.0</v>
      </c>
      <c r="E18" s="27" t="s">
        <v>49</v>
      </c>
      <c r="F18" s="27" t="s">
        <v>50</v>
      </c>
      <c r="G18" s="26"/>
    </row>
    <row r="19">
      <c r="A19" s="27" t="s">
        <v>59</v>
      </c>
      <c r="B19" s="29" t="s">
        <v>19</v>
      </c>
      <c r="C19" s="30">
        <v>1.0</v>
      </c>
      <c r="D19" s="30">
        <v>176.0</v>
      </c>
      <c r="E19" s="27" t="s">
        <v>49</v>
      </c>
      <c r="F19" s="27" t="s">
        <v>50</v>
      </c>
      <c r="G19" s="26"/>
    </row>
    <row r="20">
      <c r="A20" s="27" t="s">
        <v>60</v>
      </c>
      <c r="B20" s="29" t="s">
        <v>19</v>
      </c>
      <c r="C20" s="30">
        <v>58.0</v>
      </c>
      <c r="D20" s="30">
        <v>133.0</v>
      </c>
      <c r="E20" s="27" t="s">
        <v>61</v>
      </c>
      <c r="F20" s="27" t="s">
        <v>62</v>
      </c>
      <c r="G20" s="26"/>
    </row>
    <row r="21">
      <c r="A21" s="27" t="s">
        <v>63</v>
      </c>
      <c r="B21" s="29" t="s">
        <v>64</v>
      </c>
      <c r="C21" s="30">
        <v>20.0</v>
      </c>
      <c r="D21" s="30">
        <v>41.0</v>
      </c>
      <c r="E21" s="27" t="s">
        <v>65</v>
      </c>
      <c r="F21" s="27" t="s">
        <v>66</v>
      </c>
      <c r="G21" s="26"/>
    </row>
    <row r="22">
      <c r="A22" s="27" t="s">
        <v>67</v>
      </c>
      <c r="B22" s="29" t="s">
        <v>19</v>
      </c>
      <c r="C22" s="30">
        <v>7.0</v>
      </c>
      <c r="D22" s="30">
        <v>30.0</v>
      </c>
      <c r="E22" s="27" t="s">
        <v>68</v>
      </c>
      <c r="F22" s="27" t="s">
        <v>69</v>
      </c>
      <c r="G22" s="26"/>
    </row>
    <row r="23">
      <c r="A23" s="27" t="s">
        <v>70</v>
      </c>
      <c r="B23" s="29" t="s">
        <v>71</v>
      </c>
      <c r="C23" s="30">
        <v>5.0</v>
      </c>
      <c r="D23" s="30">
        <v>74.0</v>
      </c>
      <c r="E23" s="27" t="s">
        <v>72</v>
      </c>
      <c r="F23" s="27" t="s">
        <v>73</v>
      </c>
      <c r="G23" s="26"/>
    </row>
    <row r="24">
      <c r="A24" s="27" t="s">
        <v>74</v>
      </c>
      <c r="B24" s="29" t="s">
        <v>19</v>
      </c>
      <c r="C24" s="30">
        <v>57.0</v>
      </c>
      <c r="D24" s="30">
        <v>155.0</v>
      </c>
      <c r="E24" s="27" t="s">
        <v>75</v>
      </c>
      <c r="F24" s="27" t="s">
        <v>76</v>
      </c>
      <c r="G24" s="26"/>
    </row>
    <row r="25">
      <c r="A25" s="27" t="s">
        <v>77</v>
      </c>
      <c r="B25" s="29" t="s">
        <v>19</v>
      </c>
      <c r="C25" s="30">
        <v>47.0</v>
      </c>
      <c r="D25" s="30">
        <v>744.0</v>
      </c>
      <c r="E25" s="27" t="s">
        <v>78</v>
      </c>
      <c r="F25" s="27" t="s">
        <v>79</v>
      </c>
      <c r="G25" s="26"/>
    </row>
    <row r="26">
      <c r="A26" s="27" t="s">
        <v>80</v>
      </c>
      <c r="B26" s="29" t="s">
        <v>81</v>
      </c>
      <c r="C26" s="30">
        <v>58.0</v>
      </c>
      <c r="D26" s="30">
        <v>780.0</v>
      </c>
      <c r="E26" s="27" t="s">
        <v>49</v>
      </c>
      <c r="F26" s="27" t="s">
        <v>73</v>
      </c>
      <c r="G26" s="26"/>
    </row>
    <row r="27">
      <c r="A27" s="27" t="s">
        <v>82</v>
      </c>
      <c r="B27" s="29" t="s">
        <v>19</v>
      </c>
      <c r="C27" s="30">
        <v>2.0</v>
      </c>
      <c r="D27" s="30">
        <v>189.0</v>
      </c>
      <c r="E27" s="27" t="s">
        <v>49</v>
      </c>
      <c r="F27" s="27" t="s">
        <v>50</v>
      </c>
      <c r="G27" s="26"/>
    </row>
    <row r="28">
      <c r="A28" s="27" t="s">
        <v>83</v>
      </c>
      <c r="B28" s="29" t="s">
        <v>19</v>
      </c>
      <c r="C28" s="30">
        <v>1.0</v>
      </c>
      <c r="D28" s="30">
        <v>78.0</v>
      </c>
      <c r="E28" s="27" t="s">
        <v>49</v>
      </c>
      <c r="F28" s="27" t="s">
        <v>50</v>
      </c>
      <c r="G28" s="26"/>
    </row>
    <row r="29">
      <c r="A29" s="27" t="s">
        <v>84</v>
      </c>
      <c r="B29" s="29" t="s">
        <v>19</v>
      </c>
      <c r="C29" s="30">
        <v>63.0</v>
      </c>
      <c r="D29" s="30">
        <v>727.0</v>
      </c>
      <c r="E29" s="27" t="s">
        <v>81</v>
      </c>
      <c r="F29" s="27" t="s">
        <v>73</v>
      </c>
      <c r="G29" s="26"/>
    </row>
    <row r="30">
      <c r="A30" s="27" t="s">
        <v>85</v>
      </c>
      <c r="B30" s="29" t="s">
        <v>19</v>
      </c>
      <c r="C30" s="30">
        <v>37.0</v>
      </c>
      <c r="D30" s="30">
        <v>586.0</v>
      </c>
      <c r="E30" s="27" t="s">
        <v>78</v>
      </c>
      <c r="F30" s="27" t="s">
        <v>79</v>
      </c>
      <c r="G30" s="26"/>
    </row>
    <row r="31">
      <c r="A31" s="27" t="s">
        <v>86</v>
      </c>
      <c r="B31" s="29" t="s">
        <v>38</v>
      </c>
      <c r="C31" s="30">
        <v>228.0</v>
      </c>
      <c r="D31" s="30">
        <v>189.0</v>
      </c>
      <c r="E31" s="27" t="s">
        <v>32</v>
      </c>
      <c r="F31" s="27" t="s">
        <v>32</v>
      </c>
      <c r="G31" s="26"/>
    </row>
    <row r="32">
      <c r="A32" s="27" t="s">
        <v>87</v>
      </c>
      <c r="B32" s="29" t="s">
        <v>53</v>
      </c>
      <c r="C32" s="30">
        <v>92.0</v>
      </c>
      <c r="D32" s="30">
        <v>1.563</v>
      </c>
      <c r="E32" s="27" t="s">
        <v>30</v>
      </c>
      <c r="F32" s="27" t="s">
        <v>79</v>
      </c>
      <c r="G32" s="26"/>
    </row>
    <row r="33">
      <c r="A33" s="27" t="s">
        <v>88</v>
      </c>
      <c r="B33" s="29" t="s">
        <v>19</v>
      </c>
      <c r="C33" s="30">
        <v>19.0</v>
      </c>
      <c r="D33" s="30">
        <v>133.0</v>
      </c>
      <c r="E33" s="27" t="s">
        <v>52</v>
      </c>
      <c r="F33" s="27" t="s">
        <v>89</v>
      </c>
      <c r="G33" s="26"/>
    </row>
    <row r="34">
      <c r="A34" s="27" t="s">
        <v>90</v>
      </c>
      <c r="B34" s="29" t="s">
        <v>19</v>
      </c>
      <c r="C34" s="30">
        <v>42.0</v>
      </c>
      <c r="D34" s="30">
        <v>1.152</v>
      </c>
      <c r="E34" s="27" t="s">
        <v>42</v>
      </c>
      <c r="F34" s="27" t="s">
        <v>43</v>
      </c>
      <c r="G34" s="26"/>
    </row>
    <row r="35">
      <c r="A35" s="27" t="s">
        <v>91</v>
      </c>
      <c r="B35" s="29" t="s">
        <v>19</v>
      </c>
      <c r="C35" s="30">
        <v>31.0</v>
      </c>
      <c r="D35" s="30">
        <v>143.0</v>
      </c>
      <c r="E35" s="27" t="s">
        <v>55</v>
      </c>
      <c r="F35" s="27" t="s">
        <v>56</v>
      </c>
      <c r="G35" s="26"/>
    </row>
    <row r="36">
      <c r="A36" s="27" t="s">
        <v>92</v>
      </c>
      <c r="B36" s="29" t="s">
        <v>52</v>
      </c>
      <c r="C36" s="30">
        <v>947.0</v>
      </c>
      <c r="D36" s="30">
        <v>4.0</v>
      </c>
      <c r="E36" s="27" t="s">
        <v>89</v>
      </c>
      <c r="F36" s="27" t="s">
        <v>49</v>
      </c>
      <c r="G36" s="26"/>
    </row>
    <row r="37">
      <c r="A37" s="27" t="s">
        <v>93</v>
      </c>
      <c r="B37" s="29" t="s">
        <v>19</v>
      </c>
      <c r="C37" s="30">
        <v>76.0</v>
      </c>
      <c r="D37" s="30">
        <v>667.0</v>
      </c>
      <c r="E37" s="27" t="s">
        <v>38</v>
      </c>
      <c r="F37" s="27" t="s">
        <v>94</v>
      </c>
      <c r="G37" s="26"/>
    </row>
    <row r="38">
      <c r="A38" s="27" t="s">
        <v>95</v>
      </c>
      <c r="B38" s="29" t="s">
        <v>64</v>
      </c>
      <c r="C38" s="30">
        <v>15.0</v>
      </c>
      <c r="D38" s="30">
        <v>140.0</v>
      </c>
      <c r="E38" s="27" t="s">
        <v>38</v>
      </c>
      <c r="F38" s="27" t="s">
        <v>94</v>
      </c>
      <c r="G38" s="26"/>
    </row>
    <row r="39">
      <c r="A39" s="27" t="s">
        <v>96</v>
      </c>
      <c r="B39" s="29" t="s">
        <v>19</v>
      </c>
      <c r="C39" s="30">
        <v>4.0</v>
      </c>
      <c r="D39" s="30">
        <v>175.0</v>
      </c>
      <c r="E39" s="27" t="s">
        <v>45</v>
      </c>
      <c r="F39" s="27" t="s">
        <v>28</v>
      </c>
      <c r="G39" s="26"/>
    </row>
    <row r="40">
      <c r="A40" s="27" t="s">
        <v>97</v>
      </c>
      <c r="B40" s="29" t="s">
        <v>19</v>
      </c>
      <c r="C40" s="30">
        <v>1.0</v>
      </c>
      <c r="D40" s="30">
        <v>89.0</v>
      </c>
      <c r="E40" s="27" t="s">
        <v>49</v>
      </c>
      <c r="F40" s="27" t="s">
        <v>50</v>
      </c>
      <c r="G40" s="26"/>
    </row>
    <row r="41">
      <c r="A41" s="27" t="s">
        <v>98</v>
      </c>
      <c r="B41" s="29" t="s">
        <v>19</v>
      </c>
      <c r="C41" s="30">
        <v>4.0</v>
      </c>
      <c r="D41" s="30">
        <v>130.0</v>
      </c>
      <c r="E41" s="27" t="s">
        <v>27</v>
      </c>
      <c r="F41" s="27" t="s">
        <v>47</v>
      </c>
      <c r="G41" s="26"/>
    </row>
    <row r="42">
      <c r="A42" s="27" t="s">
        <v>99</v>
      </c>
      <c r="B42" s="29" t="s">
        <v>19</v>
      </c>
      <c r="C42" s="30">
        <v>370.0</v>
      </c>
      <c r="D42" s="30">
        <v>317.0</v>
      </c>
      <c r="E42" s="27" t="s">
        <v>100</v>
      </c>
      <c r="F42" s="27" t="s">
        <v>101</v>
      </c>
      <c r="G42" s="26"/>
    </row>
    <row r="43">
      <c r="A43" s="27" t="s">
        <v>102</v>
      </c>
      <c r="B43" s="29" t="s">
        <v>19</v>
      </c>
      <c r="C43" s="30">
        <v>1.0</v>
      </c>
      <c r="D43" s="30">
        <v>152.0</v>
      </c>
      <c r="E43" s="27" t="s">
        <v>49</v>
      </c>
      <c r="F43" s="27" t="s">
        <v>50</v>
      </c>
      <c r="G43" s="26"/>
    </row>
    <row r="44">
      <c r="A44" s="27" t="s">
        <v>103</v>
      </c>
      <c r="B44" s="29" t="s">
        <v>19</v>
      </c>
      <c r="C44" s="30">
        <v>2.0</v>
      </c>
      <c r="D44" s="30">
        <v>116.0</v>
      </c>
      <c r="E44" s="27" t="s">
        <v>45</v>
      </c>
      <c r="F44" s="27" t="s">
        <v>28</v>
      </c>
      <c r="G44" s="26"/>
    </row>
    <row r="45">
      <c r="A45" s="27" t="s">
        <v>104</v>
      </c>
      <c r="B45" s="29" t="s">
        <v>19</v>
      </c>
      <c r="C45" s="30">
        <v>0.0</v>
      </c>
      <c r="D45" s="30">
        <v>7.0</v>
      </c>
      <c r="E45" s="27" t="s">
        <v>19</v>
      </c>
      <c r="F45" s="27" t="s">
        <v>20</v>
      </c>
      <c r="G45" s="26"/>
    </row>
    <row r="46">
      <c r="A46" s="27" t="s">
        <v>105</v>
      </c>
      <c r="B46" s="29" t="s">
        <v>19</v>
      </c>
      <c r="C46" s="30">
        <v>434.0</v>
      </c>
      <c r="D46" s="30">
        <v>848.0</v>
      </c>
      <c r="E46" s="27" t="s">
        <v>106</v>
      </c>
      <c r="F46" s="27" t="s">
        <v>107</v>
      </c>
      <c r="G46" s="26"/>
    </row>
    <row r="47">
      <c r="A47" s="27" t="s">
        <v>108</v>
      </c>
      <c r="B47" s="29" t="s">
        <v>19</v>
      </c>
      <c r="C47" s="30">
        <v>30.0</v>
      </c>
      <c r="D47" s="30">
        <v>299.0</v>
      </c>
      <c r="E47" s="27" t="s">
        <v>109</v>
      </c>
      <c r="F47" s="27" t="s">
        <v>110</v>
      </c>
      <c r="G47" s="26"/>
    </row>
    <row r="48">
      <c r="A48" s="27" t="s">
        <v>111</v>
      </c>
      <c r="B48" s="29" t="s">
        <v>19</v>
      </c>
      <c r="C48" s="30">
        <v>12.0</v>
      </c>
      <c r="D48" s="30">
        <v>87.0</v>
      </c>
      <c r="E48" s="27" t="s">
        <v>52</v>
      </c>
      <c r="F48" s="27" t="s">
        <v>112</v>
      </c>
      <c r="G48" s="26"/>
    </row>
    <row r="49">
      <c r="A49" s="27" t="s">
        <v>113</v>
      </c>
      <c r="B49" s="29" t="s">
        <v>19</v>
      </c>
      <c r="C49" s="30">
        <v>33.0</v>
      </c>
      <c r="D49" s="30">
        <v>427.0</v>
      </c>
      <c r="E49" s="27" t="s">
        <v>114</v>
      </c>
      <c r="F49" s="27" t="s">
        <v>73</v>
      </c>
      <c r="G49" s="26"/>
    </row>
    <row r="50">
      <c r="A50" s="27" t="s">
        <v>115</v>
      </c>
      <c r="B50" s="29" t="s">
        <v>19</v>
      </c>
      <c r="C50" s="30">
        <v>2.0</v>
      </c>
      <c r="D50" s="30">
        <v>81.0</v>
      </c>
      <c r="E50" s="27" t="s">
        <v>45</v>
      </c>
      <c r="F50" s="27" t="s">
        <v>28</v>
      </c>
      <c r="G50" s="26"/>
    </row>
    <row r="51">
      <c r="A51" s="27" t="s">
        <v>116</v>
      </c>
      <c r="B51" s="29" t="s">
        <v>19</v>
      </c>
      <c r="C51" s="30">
        <v>1.0</v>
      </c>
      <c r="D51" s="30">
        <v>834.0</v>
      </c>
      <c r="E51" s="27" t="s">
        <v>19</v>
      </c>
      <c r="F51" s="27" t="s">
        <v>20</v>
      </c>
      <c r="G51" s="26"/>
    </row>
    <row r="52">
      <c r="A52" s="27" t="s">
        <v>117</v>
      </c>
      <c r="B52" s="29" t="s">
        <v>118</v>
      </c>
      <c r="C52" s="30">
        <v>382.0</v>
      </c>
      <c r="D52" s="30">
        <v>204.0</v>
      </c>
      <c r="E52" s="27" t="s">
        <v>35</v>
      </c>
      <c r="F52" s="27" t="s">
        <v>119</v>
      </c>
      <c r="G52" s="26"/>
    </row>
    <row r="53">
      <c r="A53" s="27" t="s">
        <v>120</v>
      </c>
      <c r="B53" s="29" t="s">
        <v>19</v>
      </c>
      <c r="C53" s="30">
        <v>1.0</v>
      </c>
      <c r="D53" s="30">
        <v>102.0</v>
      </c>
      <c r="E53" s="27" t="s">
        <v>49</v>
      </c>
      <c r="F53" s="27" t="s">
        <v>50</v>
      </c>
      <c r="G53" s="26"/>
    </row>
    <row r="54">
      <c r="A54" s="27" t="s">
        <v>121</v>
      </c>
      <c r="B54" s="29" t="s">
        <v>19</v>
      </c>
      <c r="C54" s="30">
        <v>1.0</v>
      </c>
      <c r="D54" s="30">
        <v>99.0</v>
      </c>
      <c r="E54" s="27" t="s">
        <v>49</v>
      </c>
      <c r="F54" s="27" t="s">
        <v>50</v>
      </c>
      <c r="G54" s="26"/>
    </row>
    <row r="55">
      <c r="A55" s="27" t="s">
        <v>122</v>
      </c>
      <c r="B55" s="29" t="s">
        <v>19</v>
      </c>
      <c r="C55" s="30">
        <v>1.0</v>
      </c>
      <c r="D55" s="30">
        <v>55.0</v>
      </c>
      <c r="E55" s="27" t="s">
        <v>45</v>
      </c>
      <c r="F55" s="27" t="s">
        <v>28</v>
      </c>
      <c r="G55" s="26"/>
    </row>
    <row r="56">
      <c r="A56" s="27" t="s">
        <v>123</v>
      </c>
      <c r="B56" s="29" t="s">
        <v>19</v>
      </c>
      <c r="C56" s="30">
        <v>1.0</v>
      </c>
      <c r="D56" s="30">
        <v>103.0</v>
      </c>
      <c r="E56" s="27" t="s">
        <v>49</v>
      </c>
      <c r="F56" s="27" t="s">
        <v>50</v>
      </c>
      <c r="G56" s="26"/>
    </row>
    <row r="57">
      <c r="A57" s="27" t="s">
        <v>124</v>
      </c>
      <c r="B57" s="29" t="s">
        <v>19</v>
      </c>
      <c r="C57" s="30">
        <v>1.0</v>
      </c>
      <c r="D57" s="30">
        <v>82.0</v>
      </c>
      <c r="E57" s="27" t="s">
        <v>49</v>
      </c>
      <c r="F57" s="27" t="s">
        <v>50</v>
      </c>
      <c r="G57" s="26"/>
    </row>
    <row r="58">
      <c r="A58" s="27" t="s">
        <v>125</v>
      </c>
      <c r="B58" s="29" t="s">
        <v>19</v>
      </c>
      <c r="C58" s="30">
        <v>1.0</v>
      </c>
      <c r="D58" s="30">
        <v>49.0</v>
      </c>
      <c r="E58" s="27" t="s">
        <v>45</v>
      </c>
      <c r="F58" s="27" t="s">
        <v>28</v>
      </c>
      <c r="G58" s="26"/>
    </row>
    <row r="59">
      <c r="A59" s="27" t="s">
        <v>126</v>
      </c>
      <c r="B59" s="29" t="s">
        <v>19</v>
      </c>
      <c r="C59" s="30">
        <v>1.0</v>
      </c>
      <c r="D59" s="30">
        <v>99.0</v>
      </c>
      <c r="E59" s="27" t="s">
        <v>49</v>
      </c>
      <c r="F59" s="27" t="s">
        <v>50</v>
      </c>
      <c r="G59" s="26"/>
    </row>
    <row r="60">
      <c r="A60" s="27" t="s">
        <v>127</v>
      </c>
      <c r="B60" s="29" t="s">
        <v>19</v>
      </c>
      <c r="C60" s="30">
        <v>1.0</v>
      </c>
      <c r="D60" s="30">
        <v>42.0</v>
      </c>
      <c r="E60" s="27" t="s">
        <v>45</v>
      </c>
      <c r="F60" s="27" t="s">
        <v>28</v>
      </c>
      <c r="G60" s="26"/>
    </row>
    <row r="61">
      <c r="A61" s="27" t="s">
        <v>128</v>
      </c>
      <c r="B61" s="29" t="s">
        <v>19</v>
      </c>
      <c r="C61" s="30">
        <v>1.0</v>
      </c>
      <c r="D61" s="30">
        <v>129.0</v>
      </c>
      <c r="E61" s="27" t="s">
        <v>49</v>
      </c>
      <c r="F61" s="27" t="s">
        <v>50</v>
      </c>
      <c r="G61" s="26"/>
    </row>
    <row r="62">
      <c r="A62" s="27" t="s">
        <v>129</v>
      </c>
      <c r="B62" s="29" t="s">
        <v>19</v>
      </c>
      <c r="C62" s="30">
        <v>1.0</v>
      </c>
      <c r="D62" s="30">
        <v>33.0</v>
      </c>
      <c r="E62" s="27" t="s">
        <v>27</v>
      </c>
      <c r="F62" s="27" t="s">
        <v>47</v>
      </c>
      <c r="G62" s="26"/>
    </row>
    <row r="63">
      <c r="A63" s="27" t="s">
        <v>130</v>
      </c>
      <c r="B63" s="29" t="s">
        <v>19</v>
      </c>
      <c r="C63" s="30">
        <v>1.0</v>
      </c>
      <c r="D63" s="30">
        <v>71.0</v>
      </c>
      <c r="E63" s="27" t="s">
        <v>49</v>
      </c>
      <c r="F63" s="27" t="s">
        <v>50</v>
      </c>
      <c r="G63" s="26"/>
    </row>
    <row r="64">
      <c r="A64" s="27" t="s">
        <v>131</v>
      </c>
      <c r="B64" s="29" t="s">
        <v>19</v>
      </c>
      <c r="C64" s="30">
        <v>1.0</v>
      </c>
      <c r="D64" s="30">
        <v>259.0</v>
      </c>
      <c r="E64" s="27" t="s">
        <v>19</v>
      </c>
      <c r="F64" s="27" t="s">
        <v>20</v>
      </c>
      <c r="G64" s="26"/>
    </row>
    <row r="65">
      <c r="A65" s="27" t="s">
        <v>132</v>
      </c>
      <c r="B65" s="29" t="s">
        <v>19</v>
      </c>
      <c r="C65" s="30">
        <v>33.0</v>
      </c>
      <c r="D65" s="30">
        <v>113.0</v>
      </c>
      <c r="E65" s="27" t="s">
        <v>71</v>
      </c>
      <c r="F65" s="27" t="s">
        <v>133</v>
      </c>
      <c r="G65" s="26"/>
    </row>
    <row r="66">
      <c r="A66" s="27" t="s">
        <v>134</v>
      </c>
      <c r="B66" s="29" t="s">
        <v>135</v>
      </c>
      <c r="C66" s="30">
        <v>11.0</v>
      </c>
      <c r="D66" s="30">
        <v>69.0</v>
      </c>
      <c r="E66" s="27" t="s">
        <v>64</v>
      </c>
      <c r="F66" s="27" t="s">
        <v>76</v>
      </c>
      <c r="G66" s="26"/>
    </row>
    <row r="67">
      <c r="A67" s="27" t="s">
        <v>136</v>
      </c>
      <c r="B67" s="29" t="s">
        <v>19</v>
      </c>
      <c r="C67" s="30">
        <v>1.0</v>
      </c>
      <c r="D67" s="30">
        <v>90.0</v>
      </c>
      <c r="E67" s="27" t="s">
        <v>49</v>
      </c>
      <c r="F67" s="27" t="s">
        <v>50</v>
      </c>
      <c r="G67" s="26"/>
    </row>
    <row r="68">
      <c r="A68" s="27" t="s">
        <v>137</v>
      </c>
      <c r="B68" s="29" t="s">
        <v>19</v>
      </c>
      <c r="C68" s="30">
        <v>1.0</v>
      </c>
      <c r="D68" s="30">
        <v>53.0</v>
      </c>
      <c r="E68" s="27" t="s">
        <v>45</v>
      </c>
      <c r="F68" s="27" t="s">
        <v>28</v>
      </c>
      <c r="G68" s="26"/>
    </row>
    <row r="69">
      <c r="A69" s="27" t="s">
        <v>138</v>
      </c>
      <c r="B69" s="29" t="s">
        <v>19</v>
      </c>
      <c r="C69" s="30">
        <v>1.0</v>
      </c>
      <c r="D69" s="30">
        <v>146.0</v>
      </c>
      <c r="E69" s="27" t="s">
        <v>49</v>
      </c>
      <c r="F69" s="27" t="s">
        <v>50</v>
      </c>
      <c r="G69" s="26"/>
    </row>
    <row r="70">
      <c r="A70" s="27" t="s">
        <v>139</v>
      </c>
      <c r="B70" s="29" t="s">
        <v>19</v>
      </c>
      <c r="C70" s="30">
        <v>1.0</v>
      </c>
      <c r="D70" s="30">
        <v>301.0</v>
      </c>
      <c r="E70" s="27" t="s">
        <v>19</v>
      </c>
      <c r="F70" s="27" t="s">
        <v>20</v>
      </c>
      <c r="G70" s="26"/>
    </row>
    <row r="71">
      <c r="A71" s="27" t="s">
        <v>140</v>
      </c>
      <c r="B71" s="29" t="s">
        <v>19</v>
      </c>
      <c r="C71" s="30">
        <v>1.0</v>
      </c>
      <c r="D71" s="30">
        <v>210.0</v>
      </c>
      <c r="E71" s="27" t="s">
        <v>19</v>
      </c>
      <c r="F71" s="27" t="s">
        <v>50</v>
      </c>
      <c r="G71" s="26"/>
    </row>
    <row r="72">
      <c r="A72" s="27" t="s">
        <v>141</v>
      </c>
      <c r="B72" s="29" t="s">
        <v>19</v>
      </c>
      <c r="C72" s="30">
        <v>1.0</v>
      </c>
      <c r="D72" s="30">
        <v>277.0</v>
      </c>
      <c r="E72" s="27" t="s">
        <v>19</v>
      </c>
      <c r="F72" s="27" t="s">
        <v>20</v>
      </c>
      <c r="G72" s="26"/>
    </row>
    <row r="73">
      <c r="A73" s="27" t="s">
        <v>142</v>
      </c>
      <c r="B73" s="29" t="s">
        <v>19</v>
      </c>
      <c r="C73" s="30">
        <v>1.0</v>
      </c>
      <c r="D73" s="30">
        <v>112.0</v>
      </c>
      <c r="E73" s="27" t="s">
        <v>49</v>
      </c>
      <c r="F73" s="27" t="s">
        <v>50</v>
      </c>
      <c r="G73" s="26"/>
    </row>
    <row r="74">
      <c r="A74" s="27" t="s">
        <v>143</v>
      </c>
      <c r="B74" s="29" t="s">
        <v>19</v>
      </c>
      <c r="C74" s="30">
        <v>47.0</v>
      </c>
      <c r="D74" s="30">
        <v>561.0</v>
      </c>
      <c r="E74" s="27" t="s">
        <v>81</v>
      </c>
      <c r="F74" s="27" t="s">
        <v>144</v>
      </c>
      <c r="G74" s="26"/>
    </row>
    <row r="75">
      <c r="A75" s="27" t="s">
        <v>145</v>
      </c>
      <c r="B75" s="29" t="s">
        <v>39</v>
      </c>
      <c r="C75" s="30">
        <v>39.0</v>
      </c>
      <c r="D75" s="30">
        <v>236.0</v>
      </c>
      <c r="E75" s="27" t="s">
        <v>19</v>
      </c>
      <c r="F75" s="27" t="s">
        <v>76</v>
      </c>
      <c r="G75" s="26"/>
    </row>
    <row r="76">
      <c r="A76" s="27" t="s">
        <v>146</v>
      </c>
      <c r="B76" s="29" t="s">
        <v>19</v>
      </c>
      <c r="C76" s="30">
        <v>2.0</v>
      </c>
      <c r="D76" s="30">
        <v>13.0</v>
      </c>
      <c r="E76" s="27" t="s">
        <v>65</v>
      </c>
      <c r="F76" s="27" t="s">
        <v>89</v>
      </c>
      <c r="G76" s="26"/>
    </row>
    <row r="77">
      <c r="A77" s="27" t="s">
        <v>147</v>
      </c>
      <c r="B77" s="29" t="s">
        <v>81</v>
      </c>
      <c r="C77" s="30">
        <v>39.0</v>
      </c>
      <c r="D77" s="30">
        <v>732.0</v>
      </c>
      <c r="E77" s="27" t="s">
        <v>27</v>
      </c>
      <c r="F77" s="27" t="s">
        <v>148</v>
      </c>
      <c r="G77" s="26"/>
    </row>
    <row r="78">
      <c r="A78" s="27" t="s">
        <v>149</v>
      </c>
      <c r="B78" s="29" t="s">
        <v>64</v>
      </c>
      <c r="C78" s="30">
        <v>16.0</v>
      </c>
      <c r="D78" s="30">
        <v>168.0</v>
      </c>
      <c r="E78" s="27" t="s">
        <v>53</v>
      </c>
      <c r="F78" s="27" t="s">
        <v>150</v>
      </c>
      <c r="G78" s="26"/>
    </row>
    <row r="79">
      <c r="A79" s="27" t="s">
        <v>151</v>
      </c>
      <c r="B79" s="29" t="s">
        <v>19</v>
      </c>
      <c r="C79" s="30">
        <v>6.0</v>
      </c>
      <c r="D79" s="30">
        <v>369.0</v>
      </c>
      <c r="E79" s="27" t="s">
        <v>45</v>
      </c>
      <c r="F79" s="27" t="s">
        <v>28</v>
      </c>
      <c r="G79" s="26"/>
    </row>
    <row r="80">
      <c r="A80" s="27" t="s">
        <v>152</v>
      </c>
      <c r="B80" s="29" t="s">
        <v>64</v>
      </c>
      <c r="C80" s="30">
        <v>88.0</v>
      </c>
      <c r="D80" s="30">
        <v>43.0</v>
      </c>
      <c r="E80" s="27" t="s">
        <v>153</v>
      </c>
      <c r="F80" s="27" t="s">
        <v>154</v>
      </c>
      <c r="G80" s="26"/>
    </row>
    <row r="81">
      <c r="A81" s="27" t="s">
        <v>155</v>
      </c>
      <c r="B81" s="29" t="s">
        <v>19</v>
      </c>
      <c r="C81" s="30">
        <v>2.0</v>
      </c>
      <c r="D81" s="30">
        <v>141.0</v>
      </c>
      <c r="E81" s="27" t="s">
        <v>49</v>
      </c>
      <c r="F81" s="27" t="s">
        <v>50</v>
      </c>
      <c r="G81" s="26"/>
    </row>
    <row r="82">
      <c r="A82" s="27" t="s">
        <v>156</v>
      </c>
      <c r="B82" s="29" t="s">
        <v>19</v>
      </c>
      <c r="C82" s="30">
        <v>133.0</v>
      </c>
      <c r="D82" s="30">
        <v>219.0</v>
      </c>
      <c r="E82" s="27" t="s">
        <v>118</v>
      </c>
      <c r="F82" s="27" t="s">
        <v>157</v>
      </c>
      <c r="G82" s="26"/>
    </row>
    <row r="83">
      <c r="A83" s="27" t="s">
        <v>158</v>
      </c>
      <c r="B83" s="29" t="s">
        <v>19</v>
      </c>
      <c r="C83" s="30">
        <v>4.0</v>
      </c>
      <c r="D83" s="30">
        <v>187.0</v>
      </c>
      <c r="E83" s="27" t="s">
        <v>45</v>
      </c>
      <c r="F83" s="27" t="s">
        <v>28</v>
      </c>
      <c r="G83" s="26"/>
    </row>
    <row r="84">
      <c r="A84" s="27" t="s">
        <v>159</v>
      </c>
      <c r="B84" s="29" t="s">
        <v>19</v>
      </c>
      <c r="C84" s="30">
        <v>193.0</v>
      </c>
      <c r="D84" s="30">
        <v>241.0</v>
      </c>
      <c r="E84" s="27" t="s">
        <v>36</v>
      </c>
      <c r="F84" s="27" t="s">
        <v>160</v>
      </c>
      <c r="G84" s="26"/>
    </row>
    <row r="85">
      <c r="A85" s="27" t="s">
        <v>161</v>
      </c>
      <c r="B85" s="29" t="s">
        <v>27</v>
      </c>
      <c r="C85" s="30">
        <v>1.95</v>
      </c>
      <c r="D85" s="30">
        <v>241.0</v>
      </c>
      <c r="E85" s="27" t="s">
        <v>76</v>
      </c>
      <c r="F85" s="27" t="s">
        <v>52</v>
      </c>
      <c r="G85" s="26"/>
    </row>
    <row r="86">
      <c r="A86" s="27" t="s">
        <v>162</v>
      </c>
      <c r="B86" s="29" t="s">
        <v>19</v>
      </c>
      <c r="C86" s="30">
        <v>3.0</v>
      </c>
      <c r="D86" s="30">
        <v>42.0</v>
      </c>
      <c r="E86" s="27" t="s">
        <v>114</v>
      </c>
      <c r="F86" s="27" t="s">
        <v>73</v>
      </c>
      <c r="G86" s="26"/>
    </row>
    <row r="87">
      <c r="A87" s="27" t="s">
        <v>163</v>
      </c>
      <c r="B87" s="29" t="s">
        <v>19</v>
      </c>
      <c r="C87" s="30">
        <v>4.0</v>
      </c>
      <c r="D87" s="30">
        <v>16.0</v>
      </c>
      <c r="E87" s="27" t="s">
        <v>64</v>
      </c>
      <c r="F87" s="27" t="s">
        <v>164</v>
      </c>
      <c r="G87" s="26"/>
    </row>
    <row r="88">
      <c r="A88" s="27" t="s">
        <v>165</v>
      </c>
      <c r="B88" s="29" t="s">
        <v>19</v>
      </c>
      <c r="C88" s="30">
        <v>5.0</v>
      </c>
      <c r="D88" s="30">
        <v>0.0</v>
      </c>
      <c r="E88" s="27" t="s">
        <v>20</v>
      </c>
      <c r="F88" s="27" t="s">
        <v>19</v>
      </c>
      <c r="G88" s="26"/>
    </row>
    <row r="89">
      <c r="A89" s="27" t="s">
        <v>166</v>
      </c>
      <c r="B89" s="29" t="s">
        <v>19</v>
      </c>
      <c r="C89" s="30">
        <v>52.0</v>
      </c>
      <c r="D89" s="30">
        <v>68.0</v>
      </c>
      <c r="E89" s="27" t="s">
        <v>167</v>
      </c>
      <c r="F89" s="27" t="s">
        <v>168</v>
      </c>
      <c r="G89" s="26"/>
    </row>
    <row r="90">
      <c r="A90" s="27" t="s">
        <v>169</v>
      </c>
      <c r="B90" s="29" t="s">
        <v>19</v>
      </c>
      <c r="C90" s="30">
        <v>40.0</v>
      </c>
      <c r="D90" s="30">
        <v>57.0</v>
      </c>
      <c r="E90" s="27" t="s">
        <v>170</v>
      </c>
      <c r="F90" s="27" t="s">
        <v>171</v>
      </c>
      <c r="G90" s="26"/>
    </row>
    <row r="91">
      <c r="A91" s="27" t="s">
        <v>172</v>
      </c>
      <c r="B91" s="29" t="s">
        <v>64</v>
      </c>
      <c r="C91" s="30">
        <v>40.0</v>
      </c>
      <c r="D91" s="30">
        <v>89.0</v>
      </c>
      <c r="E91" s="27" t="s">
        <v>53</v>
      </c>
      <c r="F91" s="27" t="s">
        <v>173</v>
      </c>
      <c r="G91" s="26"/>
    </row>
    <row r="92">
      <c r="A92" s="27" t="s">
        <v>174</v>
      </c>
      <c r="B92" s="29" t="s">
        <v>19</v>
      </c>
      <c r="C92" s="30">
        <v>163.0</v>
      </c>
      <c r="D92" s="30">
        <v>934.0</v>
      </c>
      <c r="E92" s="27" t="s">
        <v>175</v>
      </c>
      <c r="F92" s="27" t="s">
        <v>150</v>
      </c>
      <c r="G92" s="26"/>
    </row>
    <row r="93">
      <c r="A93" s="27" t="s">
        <v>176</v>
      </c>
      <c r="B93" s="29" t="s">
        <v>19</v>
      </c>
      <c r="C93" s="30">
        <v>94.0</v>
      </c>
      <c r="D93" s="30">
        <v>822.0</v>
      </c>
      <c r="E93" s="27" t="s">
        <v>38</v>
      </c>
      <c r="F93" s="27" t="s">
        <v>94</v>
      </c>
      <c r="G93" s="26"/>
    </row>
    <row r="94">
      <c r="A94" s="27" t="s">
        <v>177</v>
      </c>
      <c r="B94" s="29" t="s">
        <v>114</v>
      </c>
      <c r="C94" s="30">
        <v>4.0</v>
      </c>
      <c r="D94" s="30">
        <v>177.0</v>
      </c>
      <c r="E94" s="27" t="s">
        <v>30</v>
      </c>
      <c r="F94" s="27" t="s">
        <v>28</v>
      </c>
      <c r="G94" s="26"/>
    </row>
    <row r="95">
      <c r="A95" s="27" t="s">
        <v>178</v>
      </c>
      <c r="B95" s="29" t="s">
        <v>81</v>
      </c>
      <c r="C95" s="30">
        <v>245.0</v>
      </c>
      <c r="D95" s="30">
        <v>1.051</v>
      </c>
      <c r="E95" s="27" t="s">
        <v>53</v>
      </c>
      <c r="F95" s="27" t="s">
        <v>179</v>
      </c>
      <c r="G95" s="26"/>
    </row>
    <row r="96">
      <c r="A96" s="27" t="s">
        <v>180</v>
      </c>
      <c r="B96" s="29" t="s">
        <v>19</v>
      </c>
      <c r="C96" s="30">
        <v>71.0</v>
      </c>
      <c r="D96" s="30">
        <v>119.0</v>
      </c>
      <c r="E96" s="27" t="s">
        <v>181</v>
      </c>
      <c r="F96" s="27" t="s">
        <v>160</v>
      </c>
      <c r="G96" s="26"/>
    </row>
    <row r="97">
      <c r="A97" s="27" t="s">
        <v>182</v>
      </c>
      <c r="B97" s="29" t="s">
        <v>78</v>
      </c>
      <c r="C97" s="30">
        <v>524.0</v>
      </c>
      <c r="D97" s="30">
        <v>1.62</v>
      </c>
      <c r="E97" s="27" t="s">
        <v>68</v>
      </c>
      <c r="F97" s="27" t="s">
        <v>40</v>
      </c>
      <c r="G97" s="26"/>
    </row>
    <row r="98">
      <c r="A98" s="27" t="s">
        <v>183</v>
      </c>
      <c r="B98" s="29" t="s">
        <v>19</v>
      </c>
      <c r="C98" s="30">
        <v>6.0</v>
      </c>
      <c r="D98" s="30">
        <v>434.0</v>
      </c>
      <c r="E98" s="27" t="s">
        <v>49</v>
      </c>
      <c r="F98" s="27" t="s">
        <v>50</v>
      </c>
      <c r="G98" s="26"/>
    </row>
    <row r="99">
      <c r="A99" s="27" t="s">
        <v>184</v>
      </c>
      <c r="B99" s="29" t="s">
        <v>19</v>
      </c>
      <c r="C99" s="30">
        <v>37.0</v>
      </c>
      <c r="D99" s="30">
        <v>845.0</v>
      </c>
      <c r="E99" s="27" t="s">
        <v>42</v>
      </c>
      <c r="F99" s="27" t="s">
        <v>43</v>
      </c>
      <c r="G99" s="26"/>
    </row>
    <row r="100">
      <c r="A100" s="27" t="s">
        <v>185</v>
      </c>
      <c r="B100" s="29" t="s">
        <v>30</v>
      </c>
      <c r="C100" s="30">
        <v>278.0</v>
      </c>
      <c r="D100" s="30">
        <v>2.802</v>
      </c>
      <c r="E100" s="27" t="s">
        <v>42</v>
      </c>
      <c r="F100" s="27" t="s">
        <v>110</v>
      </c>
      <c r="G100" s="26"/>
    </row>
    <row r="101">
      <c r="A101" s="27" t="s">
        <v>186</v>
      </c>
      <c r="B101" s="29" t="s">
        <v>19</v>
      </c>
      <c r="C101" s="30">
        <v>18.0</v>
      </c>
      <c r="D101" s="30">
        <v>50.0</v>
      </c>
      <c r="E101" s="27" t="s">
        <v>187</v>
      </c>
      <c r="F101" s="27" t="s">
        <v>188</v>
      </c>
      <c r="G101" s="26"/>
    </row>
    <row r="102">
      <c r="A102" s="27" t="s">
        <v>189</v>
      </c>
      <c r="B102" s="29" t="s">
        <v>19</v>
      </c>
      <c r="C102" s="30">
        <v>12.0</v>
      </c>
      <c r="D102" s="30">
        <v>79.0</v>
      </c>
      <c r="E102" s="27" t="s">
        <v>65</v>
      </c>
      <c r="F102" s="27" t="s">
        <v>89</v>
      </c>
      <c r="G102" s="26"/>
    </row>
    <row r="103">
      <c r="A103" s="27" t="s">
        <v>190</v>
      </c>
      <c r="B103" s="29" t="s">
        <v>19</v>
      </c>
      <c r="C103" s="30">
        <v>101.0</v>
      </c>
      <c r="D103" s="30">
        <v>172.0</v>
      </c>
      <c r="E103" s="27" t="s">
        <v>181</v>
      </c>
      <c r="F103" s="27" t="s">
        <v>191</v>
      </c>
      <c r="G103" s="26"/>
    </row>
    <row r="104">
      <c r="A104" s="27" t="s">
        <v>192</v>
      </c>
      <c r="B104" s="29" t="s">
        <v>19</v>
      </c>
      <c r="C104" s="30">
        <v>41.0</v>
      </c>
      <c r="D104" s="30">
        <v>47.0</v>
      </c>
      <c r="E104" s="27" t="s">
        <v>153</v>
      </c>
      <c r="F104" s="27" t="s">
        <v>193</v>
      </c>
      <c r="G104" s="26"/>
    </row>
    <row r="105">
      <c r="A105" s="27" t="s">
        <v>194</v>
      </c>
      <c r="B105" s="29" t="s">
        <v>19</v>
      </c>
      <c r="C105" s="30">
        <v>3.0</v>
      </c>
      <c r="D105" s="30">
        <v>10.0</v>
      </c>
      <c r="E105" s="27" t="s">
        <v>71</v>
      </c>
      <c r="F105" s="27" t="s">
        <v>133</v>
      </c>
      <c r="G105" s="26"/>
    </row>
    <row r="106">
      <c r="A106" s="27" t="s">
        <v>195</v>
      </c>
      <c r="B106" s="29" t="s">
        <v>19</v>
      </c>
      <c r="C106" s="30">
        <v>33.0</v>
      </c>
      <c r="D106" s="30">
        <v>2.0</v>
      </c>
      <c r="E106" s="27" t="s">
        <v>79</v>
      </c>
      <c r="F106" s="27" t="s">
        <v>78</v>
      </c>
      <c r="G106" s="26"/>
    </row>
    <row r="107">
      <c r="A107" s="27" t="s">
        <v>196</v>
      </c>
      <c r="B107" s="29" t="s">
        <v>19</v>
      </c>
      <c r="C107" s="30">
        <v>12.0</v>
      </c>
      <c r="D107" s="30">
        <v>6.0</v>
      </c>
      <c r="E107" s="27" t="s">
        <v>66</v>
      </c>
      <c r="F107" s="27" t="s">
        <v>135</v>
      </c>
      <c r="G107" s="26"/>
    </row>
    <row r="108">
      <c r="A108" s="27" t="s">
        <v>197</v>
      </c>
      <c r="B108" s="29" t="s">
        <v>19</v>
      </c>
      <c r="C108" s="30">
        <v>92.0</v>
      </c>
      <c r="D108" s="30">
        <v>2.0</v>
      </c>
      <c r="E108" s="27" t="s">
        <v>28</v>
      </c>
      <c r="F108" s="27" t="s">
        <v>45</v>
      </c>
      <c r="G108" s="26"/>
    </row>
    <row r="109">
      <c r="A109" s="27" t="s">
        <v>198</v>
      </c>
      <c r="B109" s="29" t="s">
        <v>199</v>
      </c>
      <c r="C109" s="30">
        <v>2.077</v>
      </c>
      <c r="D109" s="30">
        <v>508.0</v>
      </c>
      <c r="E109" s="27" t="s">
        <v>32</v>
      </c>
      <c r="F109" s="27" t="s">
        <v>64</v>
      </c>
      <c r="G109" s="26"/>
    </row>
    <row r="110">
      <c r="A110" s="27" t="s">
        <v>200</v>
      </c>
      <c r="B110" s="29" t="s">
        <v>30</v>
      </c>
      <c r="C110" s="30">
        <v>165.0</v>
      </c>
      <c r="D110" s="30">
        <v>4.854</v>
      </c>
      <c r="E110" s="27" t="s">
        <v>49</v>
      </c>
      <c r="F110" s="27" t="s">
        <v>47</v>
      </c>
      <c r="G110" s="26"/>
    </row>
    <row r="111">
      <c r="A111" s="27" t="s">
        <v>201</v>
      </c>
      <c r="B111" s="29" t="s">
        <v>202</v>
      </c>
      <c r="C111" s="30">
        <v>64.0</v>
      </c>
      <c r="D111" s="30">
        <v>20.0</v>
      </c>
      <c r="E111" s="27" t="s">
        <v>100</v>
      </c>
      <c r="F111" s="27" t="s">
        <v>203</v>
      </c>
      <c r="G111" s="26"/>
    </row>
    <row r="112">
      <c r="A112" s="27" t="s">
        <v>204</v>
      </c>
      <c r="B112" s="29" t="s">
        <v>19</v>
      </c>
      <c r="C112" s="30">
        <v>302.0</v>
      </c>
      <c r="D112" s="30">
        <v>4.966</v>
      </c>
      <c r="E112" s="27" t="s">
        <v>78</v>
      </c>
      <c r="F112" s="27" t="s">
        <v>79</v>
      </c>
      <c r="G112" s="26"/>
    </row>
    <row r="113">
      <c r="A113" s="27" t="s">
        <v>205</v>
      </c>
      <c r="B113" s="29" t="s">
        <v>19</v>
      </c>
      <c r="C113" s="30">
        <v>53.0</v>
      </c>
      <c r="D113" s="30">
        <v>640.0</v>
      </c>
      <c r="E113" s="27" t="s">
        <v>81</v>
      </c>
      <c r="F113" s="27" t="s">
        <v>73</v>
      </c>
      <c r="G113" s="26"/>
    </row>
    <row r="114">
      <c r="A114" s="27" t="s">
        <v>206</v>
      </c>
      <c r="B114" s="29" t="s">
        <v>42</v>
      </c>
      <c r="C114" s="30">
        <v>77.0</v>
      </c>
      <c r="D114" s="30">
        <v>1.025</v>
      </c>
      <c r="E114" s="27" t="s">
        <v>27</v>
      </c>
      <c r="F114" s="27" t="s">
        <v>73</v>
      </c>
      <c r="G114" s="26"/>
    </row>
    <row r="115">
      <c r="A115" s="27" t="s">
        <v>207</v>
      </c>
      <c r="B115" s="29" t="s">
        <v>19</v>
      </c>
      <c r="C115" s="30">
        <v>165.0</v>
      </c>
      <c r="D115" s="30">
        <v>0.0</v>
      </c>
      <c r="E115" s="27" t="s">
        <v>20</v>
      </c>
      <c r="F115" s="27" t="s">
        <v>19</v>
      </c>
      <c r="G115" s="26"/>
    </row>
    <row r="116">
      <c r="A116" s="27" t="s">
        <v>208</v>
      </c>
      <c r="B116" s="29" t="s">
        <v>19</v>
      </c>
      <c r="C116" s="30">
        <v>4.109</v>
      </c>
      <c r="D116" s="30">
        <v>0.0</v>
      </c>
      <c r="E116" s="27" t="s">
        <v>20</v>
      </c>
      <c r="F116" s="27" t="s">
        <v>19</v>
      </c>
      <c r="G116" s="26"/>
    </row>
    <row r="117">
      <c r="A117" s="27" t="s">
        <v>209</v>
      </c>
      <c r="B117" s="29" t="s">
        <v>71</v>
      </c>
      <c r="C117" s="30">
        <v>584.0</v>
      </c>
      <c r="D117" s="30">
        <v>285.0</v>
      </c>
      <c r="E117" s="27" t="s">
        <v>36</v>
      </c>
      <c r="F117" s="27" t="s">
        <v>135</v>
      </c>
      <c r="G117" s="26"/>
    </row>
    <row r="118">
      <c r="A118" s="27" t="s">
        <v>210</v>
      </c>
      <c r="B118" s="29" t="s">
        <v>19</v>
      </c>
      <c r="C118" s="30">
        <v>140.0</v>
      </c>
      <c r="D118" s="30">
        <v>677.0</v>
      </c>
      <c r="E118" s="27" t="s">
        <v>72</v>
      </c>
      <c r="F118" s="27" t="s">
        <v>179</v>
      </c>
      <c r="G118" s="26"/>
    </row>
    <row r="119">
      <c r="A119" s="27" t="s">
        <v>211</v>
      </c>
      <c r="B119" s="29" t="s">
        <v>19</v>
      </c>
      <c r="C119" s="30">
        <v>11.0</v>
      </c>
      <c r="D119" s="30">
        <v>0.0</v>
      </c>
      <c r="E119" s="27" t="s">
        <v>20</v>
      </c>
      <c r="F119" s="27" t="s">
        <v>19</v>
      </c>
      <c r="G119" s="26"/>
    </row>
    <row r="120">
      <c r="A120" s="27" t="s">
        <v>212</v>
      </c>
      <c r="B120" s="29" t="s">
        <v>19</v>
      </c>
      <c r="C120" s="30">
        <v>6.0</v>
      </c>
      <c r="D120" s="30">
        <v>362.0</v>
      </c>
      <c r="E120" s="27" t="s">
        <v>45</v>
      </c>
      <c r="F120" s="27" t="s">
        <v>28</v>
      </c>
      <c r="G120" s="26"/>
    </row>
    <row r="121">
      <c r="A121" s="31" t="s">
        <v>213</v>
      </c>
      <c r="B121" s="29" t="s">
        <v>19</v>
      </c>
      <c r="C121" s="30">
        <v>164.0</v>
      </c>
      <c r="D121" s="30">
        <v>52.0</v>
      </c>
      <c r="E121" s="27" t="s">
        <v>214</v>
      </c>
      <c r="F121" s="27" t="s">
        <v>203</v>
      </c>
      <c r="G121" s="26"/>
    </row>
    <row r="122">
      <c r="A122" s="27" t="s">
        <v>215</v>
      </c>
      <c r="B122" s="29" t="s">
        <v>19</v>
      </c>
      <c r="C122" s="30">
        <v>109.0</v>
      </c>
      <c r="D122" s="30">
        <v>29.0</v>
      </c>
      <c r="E122" s="27" t="s">
        <v>216</v>
      </c>
      <c r="F122" s="27" t="s">
        <v>217</v>
      </c>
      <c r="G122" s="26"/>
    </row>
    <row r="123">
      <c r="A123" s="27" t="s">
        <v>218</v>
      </c>
      <c r="B123" s="29" t="s">
        <v>19</v>
      </c>
      <c r="C123" s="30">
        <v>0.0</v>
      </c>
      <c r="D123" s="30">
        <v>211.0</v>
      </c>
      <c r="E123" s="27" t="s">
        <v>19</v>
      </c>
      <c r="F123" s="27" t="s">
        <v>20</v>
      </c>
      <c r="G123" s="26"/>
    </row>
    <row r="124">
      <c r="A124" s="27" t="s">
        <v>219</v>
      </c>
      <c r="B124" s="29" t="s">
        <v>19</v>
      </c>
      <c r="C124" s="30">
        <v>15.0</v>
      </c>
      <c r="D124" s="30">
        <v>212.0</v>
      </c>
      <c r="E124" s="27" t="s">
        <v>114</v>
      </c>
      <c r="F124" s="27" t="s">
        <v>73</v>
      </c>
      <c r="G124" s="26"/>
    </row>
    <row r="125">
      <c r="A125" s="27" t="s">
        <v>220</v>
      </c>
      <c r="B125" s="29" t="s">
        <v>19</v>
      </c>
      <c r="C125" s="30">
        <v>40.0</v>
      </c>
      <c r="D125" s="30">
        <v>265.0</v>
      </c>
      <c r="E125" s="27" t="s">
        <v>65</v>
      </c>
      <c r="F125" s="27" t="s">
        <v>89</v>
      </c>
      <c r="G125" s="26"/>
    </row>
    <row r="126">
      <c r="A126" s="27" t="s">
        <v>221</v>
      </c>
      <c r="B126" s="29" t="s">
        <v>19</v>
      </c>
      <c r="C126" s="30">
        <v>142.0</v>
      </c>
      <c r="D126" s="30">
        <v>1.107</v>
      </c>
      <c r="E126" s="27" t="s">
        <v>53</v>
      </c>
      <c r="F126" s="27" t="s">
        <v>112</v>
      </c>
      <c r="G126" s="26"/>
    </row>
    <row r="127">
      <c r="A127" s="27" t="s">
        <v>222</v>
      </c>
      <c r="B127" s="29" t="s">
        <v>39</v>
      </c>
      <c r="C127" s="30">
        <v>13.0</v>
      </c>
      <c r="D127" s="30">
        <v>126.0</v>
      </c>
      <c r="E127" s="27" t="s">
        <v>30</v>
      </c>
      <c r="F127" s="27" t="s">
        <v>110</v>
      </c>
      <c r="G127" s="26"/>
    </row>
    <row r="128">
      <c r="A128" s="27" t="s">
        <v>223</v>
      </c>
      <c r="B128" s="29" t="s">
        <v>19</v>
      </c>
      <c r="C128" s="30">
        <v>32.0</v>
      </c>
      <c r="D128" s="30">
        <v>236.0</v>
      </c>
      <c r="E128" s="27" t="s">
        <v>52</v>
      </c>
      <c r="F128" s="27" t="s">
        <v>112</v>
      </c>
      <c r="G128" s="26"/>
    </row>
    <row r="129">
      <c r="A129" s="27" t="s">
        <v>224</v>
      </c>
      <c r="B129" s="29" t="s">
        <v>19</v>
      </c>
      <c r="C129" s="30">
        <v>12.0</v>
      </c>
      <c r="D129" s="30">
        <v>74.0</v>
      </c>
      <c r="E129" s="27" t="s">
        <v>39</v>
      </c>
      <c r="F129" s="27" t="s">
        <v>76</v>
      </c>
      <c r="G129" s="26"/>
    </row>
    <row r="130">
      <c r="A130" s="27" t="s">
        <v>225</v>
      </c>
      <c r="B130" s="29" t="s">
        <v>19</v>
      </c>
      <c r="C130" s="30">
        <v>119.0</v>
      </c>
      <c r="D130" s="30">
        <v>3.0</v>
      </c>
      <c r="E130" s="27" t="s">
        <v>28</v>
      </c>
      <c r="F130" s="27" t="s">
        <v>45</v>
      </c>
      <c r="G130" s="26"/>
    </row>
    <row r="131">
      <c r="A131" s="27" t="s">
        <v>226</v>
      </c>
      <c r="B131" s="29" t="s">
        <v>20</v>
      </c>
      <c r="C131" s="30">
        <v>126.0</v>
      </c>
      <c r="D131" s="30">
        <v>2.0</v>
      </c>
      <c r="E131" s="27" t="s">
        <v>45</v>
      </c>
      <c r="F131" s="27" t="s">
        <v>45</v>
      </c>
      <c r="G131" s="26"/>
    </row>
    <row r="132">
      <c r="A132" s="27" t="s">
        <v>227</v>
      </c>
      <c r="B132" s="29" t="s">
        <v>19</v>
      </c>
      <c r="C132" s="30">
        <v>96.0</v>
      </c>
      <c r="D132" s="30">
        <v>12.0</v>
      </c>
      <c r="E132" s="27" t="s">
        <v>228</v>
      </c>
      <c r="F132" s="27" t="s">
        <v>53</v>
      </c>
      <c r="G132" s="26"/>
    </row>
    <row r="133">
      <c r="A133" s="27" t="s">
        <v>229</v>
      </c>
      <c r="B133" s="29" t="s">
        <v>19</v>
      </c>
      <c r="C133" s="30">
        <v>27.0</v>
      </c>
      <c r="D133" s="30">
        <v>71.0</v>
      </c>
      <c r="E133" s="27" t="s">
        <v>35</v>
      </c>
      <c r="F133" s="27" t="s">
        <v>230</v>
      </c>
      <c r="G133" s="26"/>
    </row>
    <row r="134">
      <c r="A134" s="27" t="s">
        <v>231</v>
      </c>
      <c r="B134" s="29" t="s">
        <v>19</v>
      </c>
      <c r="C134" s="30">
        <v>23.0</v>
      </c>
      <c r="D134" s="30">
        <v>24.0</v>
      </c>
      <c r="E134" s="27" t="s">
        <v>31</v>
      </c>
      <c r="F134" s="27" t="s">
        <v>232</v>
      </c>
      <c r="G134" s="26"/>
    </row>
    <row r="135">
      <c r="A135" s="27" t="s">
        <v>233</v>
      </c>
      <c r="B135" s="29" t="s">
        <v>234</v>
      </c>
      <c r="C135" s="30">
        <v>52.0</v>
      </c>
      <c r="D135" s="30">
        <v>30.0</v>
      </c>
      <c r="E135" s="27" t="s">
        <v>118</v>
      </c>
      <c r="F135" s="27" t="s">
        <v>181</v>
      </c>
      <c r="G135" s="26"/>
    </row>
    <row r="136">
      <c r="A136" s="27" t="s">
        <v>235</v>
      </c>
      <c r="B136" s="29" t="s">
        <v>19</v>
      </c>
      <c r="C136" s="30">
        <v>36.0</v>
      </c>
      <c r="D136" s="30">
        <v>0.0</v>
      </c>
      <c r="E136" s="27" t="s">
        <v>20</v>
      </c>
      <c r="F136" s="27" t="s">
        <v>19</v>
      </c>
      <c r="G136" s="26"/>
    </row>
    <row r="137">
      <c r="A137" s="27" t="s">
        <v>236</v>
      </c>
      <c r="B137" s="29" t="s">
        <v>64</v>
      </c>
      <c r="C137" s="30">
        <v>68.0</v>
      </c>
      <c r="D137" s="30">
        <v>371.0</v>
      </c>
      <c r="E137" s="27" t="s">
        <v>30</v>
      </c>
      <c r="F137" s="27" t="s">
        <v>150</v>
      </c>
      <c r="G137" s="26"/>
    </row>
    <row r="138">
      <c r="A138" s="27" t="s">
        <v>237</v>
      </c>
      <c r="B138" s="29" t="s">
        <v>72</v>
      </c>
      <c r="C138" s="30">
        <v>141.0</v>
      </c>
      <c r="D138" s="30">
        <v>654.0</v>
      </c>
      <c r="E138" s="27" t="s">
        <v>19</v>
      </c>
      <c r="F138" s="27" t="s">
        <v>56</v>
      </c>
      <c r="G138" s="26"/>
    </row>
    <row r="139">
      <c r="A139" s="27" t="s">
        <v>238</v>
      </c>
      <c r="B139" s="29" t="s">
        <v>19</v>
      </c>
      <c r="C139" s="30">
        <v>19.0</v>
      </c>
      <c r="D139" s="30">
        <v>15.0</v>
      </c>
      <c r="E139" s="27" t="s">
        <v>160</v>
      </c>
      <c r="F139" s="27" t="s">
        <v>36</v>
      </c>
      <c r="G139" s="26"/>
    </row>
    <row r="140">
      <c r="A140" s="27" t="s">
        <v>239</v>
      </c>
      <c r="B140" s="29" t="s">
        <v>19</v>
      </c>
      <c r="C140" s="30">
        <v>18.0</v>
      </c>
      <c r="D140" s="30">
        <v>9.0</v>
      </c>
      <c r="E140" s="27" t="s">
        <v>66</v>
      </c>
      <c r="F140" s="27" t="s">
        <v>135</v>
      </c>
      <c r="G140" s="26"/>
    </row>
    <row r="141">
      <c r="A141" s="27" t="s">
        <v>240</v>
      </c>
      <c r="B141" s="29" t="s">
        <v>19</v>
      </c>
      <c r="C141" s="30">
        <v>5.0</v>
      </c>
      <c r="D141" s="30">
        <v>8.0</v>
      </c>
      <c r="E141" s="27" t="s">
        <v>118</v>
      </c>
      <c r="F141" s="27" t="s">
        <v>157</v>
      </c>
      <c r="G141" s="26"/>
    </row>
    <row r="142">
      <c r="A142" s="27" t="s">
        <v>241</v>
      </c>
      <c r="B142" s="29" t="s">
        <v>19</v>
      </c>
      <c r="C142" s="30">
        <v>44.0</v>
      </c>
      <c r="D142" s="30">
        <v>15.0</v>
      </c>
      <c r="E142" s="27" t="s">
        <v>242</v>
      </c>
      <c r="F142" s="27" t="s">
        <v>234</v>
      </c>
      <c r="G142" s="26"/>
    </row>
    <row r="143">
      <c r="A143" s="27" t="s">
        <v>243</v>
      </c>
      <c r="B143" s="29" t="s">
        <v>19</v>
      </c>
      <c r="C143" s="30">
        <v>8.0</v>
      </c>
      <c r="D143" s="30">
        <v>0.0</v>
      </c>
      <c r="E143" s="27" t="s">
        <v>20</v>
      </c>
      <c r="F143" s="27" t="s">
        <v>19</v>
      </c>
      <c r="G143" s="26"/>
    </row>
    <row r="144">
      <c r="A144" s="27" t="s">
        <v>244</v>
      </c>
      <c r="B144" s="29" t="s">
        <v>72</v>
      </c>
      <c r="C144" s="30">
        <v>7.0</v>
      </c>
      <c r="D144" s="30">
        <v>449.0</v>
      </c>
      <c r="E144" s="27" t="s">
        <v>175</v>
      </c>
      <c r="F144" s="27" t="s">
        <v>28</v>
      </c>
      <c r="G144" s="26"/>
    </row>
    <row r="145">
      <c r="A145" s="27" t="s">
        <v>245</v>
      </c>
      <c r="B145" s="29" t="s">
        <v>19</v>
      </c>
      <c r="C145" s="30">
        <v>5.0</v>
      </c>
      <c r="D145" s="30">
        <v>0.0</v>
      </c>
      <c r="E145" s="27" t="s">
        <v>20</v>
      </c>
      <c r="F145" s="27" t="s">
        <v>19</v>
      </c>
      <c r="G145" s="26"/>
    </row>
    <row r="146">
      <c r="A146" s="27" t="s">
        <v>246</v>
      </c>
      <c r="B146" s="29" t="s">
        <v>78</v>
      </c>
      <c r="C146" s="30">
        <v>2.181</v>
      </c>
      <c r="D146" s="30">
        <v>420.0</v>
      </c>
      <c r="E146" s="27" t="s">
        <v>40</v>
      </c>
      <c r="F146" s="27" t="s">
        <v>247</v>
      </c>
      <c r="G146" s="26"/>
    </row>
    <row r="147">
      <c r="A147" s="31" t="s">
        <v>248</v>
      </c>
      <c r="B147" s="29" t="s">
        <v>30</v>
      </c>
      <c r="C147" s="30">
        <v>225.0</v>
      </c>
      <c r="D147" s="30">
        <v>262.0</v>
      </c>
      <c r="E147" s="27" t="s">
        <v>170</v>
      </c>
      <c r="F147" s="27" t="s">
        <v>168</v>
      </c>
      <c r="G147" s="26"/>
    </row>
    <row r="148">
      <c r="A148" s="27" t="s">
        <v>249</v>
      </c>
      <c r="B148" s="29" t="s">
        <v>19</v>
      </c>
      <c r="C148" s="30">
        <v>114.0</v>
      </c>
      <c r="D148" s="30">
        <v>46.0</v>
      </c>
      <c r="E148" s="27" t="s">
        <v>107</v>
      </c>
      <c r="F148" s="27" t="s">
        <v>34</v>
      </c>
      <c r="G148" s="26"/>
    </row>
    <row r="149">
      <c r="A149" s="27" t="s">
        <v>250</v>
      </c>
      <c r="B149" s="29" t="s">
        <v>19</v>
      </c>
      <c r="C149" s="30">
        <v>78.0</v>
      </c>
      <c r="D149" s="30">
        <v>340.0</v>
      </c>
      <c r="E149" s="27" t="s">
        <v>68</v>
      </c>
      <c r="F149" s="27" t="s">
        <v>69</v>
      </c>
      <c r="G149" s="26"/>
    </row>
    <row r="150">
      <c r="A150" s="27" t="s">
        <v>251</v>
      </c>
      <c r="B150" s="29" t="s">
        <v>81</v>
      </c>
      <c r="C150" s="30">
        <v>16.0</v>
      </c>
      <c r="D150" s="30">
        <v>822.0</v>
      </c>
      <c r="E150" s="27" t="s">
        <v>78</v>
      </c>
      <c r="F150" s="27" t="s">
        <v>28</v>
      </c>
      <c r="G150" s="26"/>
    </row>
    <row r="151">
      <c r="A151" s="27" t="s">
        <v>252</v>
      </c>
      <c r="B151" s="29" t="s">
        <v>234</v>
      </c>
      <c r="C151" s="30">
        <v>364.0</v>
      </c>
      <c r="D151" s="30">
        <v>23.0</v>
      </c>
      <c r="E151" s="27" t="s">
        <v>173</v>
      </c>
      <c r="F151" s="27" t="s">
        <v>78</v>
      </c>
      <c r="G151" s="26"/>
    </row>
    <row r="152">
      <c r="A152" s="27" t="s">
        <v>253</v>
      </c>
      <c r="B152" s="29" t="s">
        <v>19</v>
      </c>
      <c r="C152" s="30">
        <v>2.775</v>
      </c>
      <c r="D152" s="30">
        <v>533.0</v>
      </c>
      <c r="E152" s="27" t="s">
        <v>254</v>
      </c>
      <c r="F152" s="27" t="s">
        <v>247</v>
      </c>
      <c r="G152" s="26"/>
    </row>
    <row r="153">
      <c r="A153" s="27" t="s">
        <v>255</v>
      </c>
      <c r="B153" s="29" t="s">
        <v>19</v>
      </c>
      <c r="C153" s="30">
        <v>43.0</v>
      </c>
      <c r="D153" s="30">
        <v>16.0</v>
      </c>
      <c r="E153" s="27" t="s">
        <v>256</v>
      </c>
      <c r="F153" s="27" t="s">
        <v>75</v>
      </c>
      <c r="G153" s="26"/>
    </row>
    <row r="154">
      <c r="A154" s="27" t="s">
        <v>257</v>
      </c>
      <c r="B154" s="29" t="s">
        <v>19</v>
      </c>
      <c r="C154" s="30">
        <v>10.388</v>
      </c>
      <c r="D154" s="30">
        <v>1.868</v>
      </c>
      <c r="E154" s="27" t="s">
        <v>150</v>
      </c>
      <c r="F154" s="27" t="s">
        <v>175</v>
      </c>
      <c r="G154" s="26"/>
    </row>
    <row r="155">
      <c r="A155" s="27" t="s">
        <v>258</v>
      </c>
      <c r="B155" s="29" t="s">
        <v>64</v>
      </c>
      <c r="C155" s="30">
        <v>116.0</v>
      </c>
      <c r="D155" s="30">
        <v>22.0</v>
      </c>
      <c r="E155" s="27" t="s">
        <v>259</v>
      </c>
      <c r="F155" s="27" t="s">
        <v>247</v>
      </c>
      <c r="G155" s="26"/>
    </row>
    <row r="156">
      <c r="A156" s="27" t="s">
        <v>260</v>
      </c>
      <c r="B156" s="29" t="s">
        <v>78</v>
      </c>
      <c r="C156" s="30">
        <v>13.21</v>
      </c>
      <c r="D156" s="30">
        <v>18.0</v>
      </c>
      <c r="E156" s="27" t="s">
        <v>79</v>
      </c>
      <c r="F156" s="27" t="s">
        <v>19</v>
      </c>
      <c r="G156" s="26"/>
    </row>
    <row r="157">
      <c r="A157" s="27" t="s">
        <v>261</v>
      </c>
      <c r="B157" s="29" t="s">
        <v>81</v>
      </c>
      <c r="C157" s="30">
        <v>221.0</v>
      </c>
      <c r="D157" s="30">
        <v>20.0</v>
      </c>
      <c r="E157" s="27" t="s">
        <v>254</v>
      </c>
      <c r="F157" s="27" t="s">
        <v>81</v>
      </c>
      <c r="G157" s="26"/>
    </row>
    <row r="158">
      <c r="A158" s="27" t="s">
        <v>262</v>
      </c>
      <c r="B158" s="29" t="s">
        <v>109</v>
      </c>
      <c r="C158" s="30">
        <v>2.155</v>
      </c>
      <c r="D158" s="30">
        <v>3.133</v>
      </c>
      <c r="E158" s="27" t="s">
        <v>263</v>
      </c>
      <c r="F158" s="27" t="s">
        <v>171</v>
      </c>
      <c r="G158" s="26"/>
    </row>
    <row r="159">
      <c r="A159" s="27" t="s">
        <v>264</v>
      </c>
      <c r="B159" s="29" t="s">
        <v>19</v>
      </c>
      <c r="C159" s="30">
        <v>14.0</v>
      </c>
      <c r="D159" s="30">
        <v>15.0</v>
      </c>
      <c r="E159" s="27" t="s">
        <v>265</v>
      </c>
      <c r="F159" s="27" t="s">
        <v>266</v>
      </c>
      <c r="G159" s="26"/>
    </row>
    <row r="160">
      <c r="A160" s="27" t="s">
        <v>267</v>
      </c>
      <c r="B160" s="29" t="s">
        <v>68</v>
      </c>
      <c r="C160" s="30">
        <v>909.0</v>
      </c>
      <c r="D160" s="30">
        <v>464.0</v>
      </c>
      <c r="E160" s="27" t="s">
        <v>153</v>
      </c>
      <c r="F160" s="27" t="s">
        <v>263</v>
      </c>
      <c r="G160" s="26"/>
    </row>
    <row r="161">
      <c r="A161" s="27" t="s">
        <v>268</v>
      </c>
      <c r="B161" s="29" t="s">
        <v>19</v>
      </c>
      <c r="C161" s="30">
        <v>2.0</v>
      </c>
      <c r="D161" s="30">
        <v>4.0</v>
      </c>
      <c r="E161" s="27" t="s">
        <v>135</v>
      </c>
      <c r="F161" s="27" t="s">
        <v>66</v>
      </c>
      <c r="G161" s="26"/>
    </row>
    <row r="162">
      <c r="A162" s="27" t="s">
        <v>269</v>
      </c>
      <c r="B162" s="29" t="s">
        <v>19</v>
      </c>
      <c r="C162" s="30">
        <v>577.0</v>
      </c>
      <c r="D162" s="30">
        <v>57.0</v>
      </c>
      <c r="E162" s="27" t="s">
        <v>110</v>
      </c>
      <c r="F162" s="27" t="s">
        <v>109</v>
      </c>
      <c r="G162" s="26"/>
    </row>
    <row r="163">
      <c r="A163" s="27" t="s">
        <v>270</v>
      </c>
      <c r="B163" s="29" t="s">
        <v>19</v>
      </c>
      <c r="C163" s="30">
        <v>3.0</v>
      </c>
      <c r="D163" s="30">
        <v>5.0</v>
      </c>
      <c r="E163" s="27" t="s">
        <v>118</v>
      </c>
      <c r="F163" s="27" t="s">
        <v>157</v>
      </c>
      <c r="G163" s="26"/>
    </row>
    <row r="164">
      <c r="A164" s="27" t="s">
        <v>271</v>
      </c>
      <c r="B164" s="29" t="s">
        <v>19</v>
      </c>
      <c r="C164" s="30">
        <v>25.0</v>
      </c>
      <c r="D164" s="30">
        <v>0.0</v>
      </c>
      <c r="E164" s="27" t="s">
        <v>20</v>
      </c>
      <c r="F164" s="27" t="s">
        <v>19</v>
      </c>
      <c r="G164" s="26"/>
    </row>
    <row r="165">
      <c r="A165" s="27" t="s">
        <v>272</v>
      </c>
      <c r="B165" s="29" t="s">
        <v>20</v>
      </c>
      <c r="C165" s="30">
        <v>27.0</v>
      </c>
      <c r="D165" s="30">
        <v>9.0</v>
      </c>
      <c r="E165" s="27" t="s">
        <v>234</v>
      </c>
      <c r="F165" s="27" t="s">
        <v>234</v>
      </c>
      <c r="G165" s="26"/>
    </row>
    <row r="166">
      <c r="A166" s="27" t="s">
        <v>273</v>
      </c>
      <c r="B166" s="29" t="s">
        <v>19</v>
      </c>
      <c r="C166" s="30">
        <v>209.0</v>
      </c>
      <c r="D166" s="30">
        <v>95.0</v>
      </c>
      <c r="E166" s="27" t="s">
        <v>173</v>
      </c>
      <c r="F166" s="27" t="s">
        <v>35</v>
      </c>
      <c r="G166" s="26"/>
    </row>
    <row r="167">
      <c r="A167" s="27" t="s">
        <v>274</v>
      </c>
      <c r="B167" s="29" t="s">
        <v>175</v>
      </c>
      <c r="C167" s="30">
        <v>50.0</v>
      </c>
      <c r="D167" s="30">
        <v>54.0</v>
      </c>
      <c r="E167" s="27" t="s">
        <v>135</v>
      </c>
      <c r="F167" s="27" t="s">
        <v>266</v>
      </c>
      <c r="G167" s="26"/>
    </row>
    <row r="168">
      <c r="A168" s="27" t="s">
        <v>275</v>
      </c>
      <c r="B168" s="29" t="s">
        <v>61</v>
      </c>
      <c r="C168" s="30">
        <v>556.0</v>
      </c>
      <c r="D168" s="30">
        <v>82.0</v>
      </c>
      <c r="E168" s="27" t="s">
        <v>168</v>
      </c>
      <c r="F168" s="27" t="s">
        <v>65</v>
      </c>
      <c r="G168" s="26"/>
    </row>
    <row r="169">
      <c r="A169" s="27" t="s">
        <v>276</v>
      </c>
      <c r="B169" s="29" t="s">
        <v>19</v>
      </c>
      <c r="C169" s="30">
        <v>241.0</v>
      </c>
      <c r="D169" s="30">
        <v>0.0</v>
      </c>
      <c r="E169" s="27" t="s">
        <v>20</v>
      </c>
      <c r="F169" s="27" t="s">
        <v>19</v>
      </c>
      <c r="G169" s="26"/>
    </row>
    <row r="170">
      <c r="A170" s="27" t="s">
        <v>277</v>
      </c>
      <c r="B170" s="29" t="s">
        <v>19</v>
      </c>
      <c r="C170" s="30">
        <v>121.0</v>
      </c>
      <c r="D170" s="30">
        <v>0.0</v>
      </c>
      <c r="E170" s="27" t="s">
        <v>20</v>
      </c>
      <c r="F170" s="27" t="s">
        <v>19</v>
      </c>
      <c r="G170" s="26"/>
    </row>
    <row r="171">
      <c r="A171" s="27" t="s">
        <v>278</v>
      </c>
      <c r="B171" s="29" t="s">
        <v>19</v>
      </c>
      <c r="C171" s="30">
        <v>23.0</v>
      </c>
      <c r="D171" s="30">
        <v>0.0</v>
      </c>
      <c r="E171" s="27" t="s">
        <v>20</v>
      </c>
      <c r="F171" s="27" t="s">
        <v>19</v>
      </c>
      <c r="G171" s="26"/>
    </row>
    <row r="172">
      <c r="A172" s="27" t="s">
        <v>279</v>
      </c>
      <c r="B172" s="29" t="s">
        <v>19</v>
      </c>
      <c r="C172" s="30">
        <v>132.0</v>
      </c>
      <c r="D172" s="30">
        <v>0.0</v>
      </c>
      <c r="E172" s="27" t="s">
        <v>20</v>
      </c>
      <c r="F172" s="27" t="s">
        <v>19</v>
      </c>
      <c r="G172" s="26"/>
    </row>
    <row r="173">
      <c r="A173" s="27" t="s">
        <v>280</v>
      </c>
      <c r="B173" s="29" t="s">
        <v>19</v>
      </c>
      <c r="C173" s="30">
        <v>79.0</v>
      </c>
      <c r="D173" s="30">
        <v>5.0</v>
      </c>
      <c r="E173" s="27" t="s">
        <v>79</v>
      </c>
      <c r="F173" s="27" t="s">
        <v>78</v>
      </c>
      <c r="G173" s="26"/>
    </row>
    <row r="174">
      <c r="A174" s="27" t="s">
        <v>281</v>
      </c>
      <c r="B174" s="29" t="s">
        <v>19</v>
      </c>
      <c r="C174" s="30">
        <v>34.0</v>
      </c>
      <c r="D174" s="30">
        <v>0.0</v>
      </c>
      <c r="E174" s="27" t="s">
        <v>20</v>
      </c>
      <c r="F174" s="27" t="s">
        <v>19</v>
      </c>
      <c r="G174" s="26"/>
    </row>
    <row r="175">
      <c r="A175" s="27" t="s">
        <v>282</v>
      </c>
      <c r="B175" s="29" t="s">
        <v>283</v>
      </c>
      <c r="C175" s="30">
        <v>35.0</v>
      </c>
      <c r="D175" s="30">
        <v>17.0</v>
      </c>
      <c r="E175" s="27" t="s">
        <v>72</v>
      </c>
      <c r="F175" s="27" t="s">
        <v>135</v>
      </c>
      <c r="G175" s="26"/>
    </row>
    <row r="176">
      <c r="A176" s="27" t="s">
        <v>284</v>
      </c>
      <c r="B176" s="29" t="s">
        <v>39</v>
      </c>
      <c r="C176" s="30">
        <v>33.0</v>
      </c>
      <c r="D176" s="30">
        <v>39.0</v>
      </c>
      <c r="E176" s="27" t="s">
        <v>263</v>
      </c>
      <c r="F176" s="27" t="s">
        <v>285</v>
      </c>
      <c r="G176" s="26"/>
    </row>
    <row r="177">
      <c r="A177" s="27" t="s">
        <v>286</v>
      </c>
      <c r="B177" s="29" t="s">
        <v>114</v>
      </c>
      <c r="C177" s="30">
        <v>457.0</v>
      </c>
      <c r="D177" s="30">
        <v>122.0</v>
      </c>
      <c r="E177" s="27" t="s">
        <v>230</v>
      </c>
      <c r="F177" s="27" t="s">
        <v>24</v>
      </c>
      <c r="G177" s="26"/>
    </row>
    <row r="178">
      <c r="A178" s="27" t="s">
        <v>287</v>
      </c>
      <c r="B178" s="29" t="s">
        <v>19</v>
      </c>
      <c r="C178" s="30">
        <v>525.0</v>
      </c>
      <c r="D178" s="30">
        <v>0.0</v>
      </c>
      <c r="E178" s="27" t="s">
        <v>20</v>
      </c>
      <c r="F178" s="27" t="s">
        <v>19</v>
      </c>
      <c r="G178" s="26"/>
    </row>
    <row r="179">
      <c r="A179" s="27" t="s">
        <v>288</v>
      </c>
      <c r="B179" s="29" t="s">
        <v>19</v>
      </c>
      <c r="C179" s="30">
        <v>92.0</v>
      </c>
      <c r="D179" s="30">
        <v>3.0</v>
      </c>
      <c r="E179" s="27" t="s">
        <v>47</v>
      </c>
      <c r="F179" s="27" t="s">
        <v>27</v>
      </c>
      <c r="G179" s="26"/>
    </row>
    <row r="180">
      <c r="A180" s="27" t="s">
        <v>289</v>
      </c>
      <c r="B180" s="29" t="s">
        <v>19</v>
      </c>
      <c r="C180" s="30">
        <v>218.0</v>
      </c>
      <c r="D180" s="30">
        <v>6.0</v>
      </c>
      <c r="E180" s="27" t="s">
        <v>47</v>
      </c>
      <c r="F180" s="27" t="s">
        <v>27</v>
      </c>
      <c r="G180" s="26"/>
    </row>
    <row r="181">
      <c r="A181" s="27" t="s">
        <v>290</v>
      </c>
      <c r="B181" s="29" t="s">
        <v>64</v>
      </c>
      <c r="C181" s="30">
        <v>349.0</v>
      </c>
      <c r="D181" s="30">
        <v>6.0</v>
      </c>
      <c r="E181" s="27" t="s">
        <v>40</v>
      </c>
      <c r="F181" s="27" t="s">
        <v>45</v>
      </c>
      <c r="G181" s="26"/>
    </row>
    <row r="182">
      <c r="A182" s="27" t="s">
        <v>291</v>
      </c>
      <c r="B182" s="29" t="s">
        <v>19</v>
      </c>
      <c r="C182" s="30">
        <v>0.0</v>
      </c>
      <c r="D182" s="30">
        <v>0.0</v>
      </c>
      <c r="E182" s="27" t="s">
        <v>20</v>
      </c>
      <c r="F182" s="27" t="s">
        <v>20</v>
      </c>
      <c r="G182" s="26"/>
    </row>
    <row r="183">
      <c r="A183" s="27" t="s">
        <v>292</v>
      </c>
      <c r="B183" s="29" t="s">
        <v>30</v>
      </c>
      <c r="C183" s="30">
        <v>1.806</v>
      </c>
      <c r="D183" s="30">
        <v>848.0</v>
      </c>
      <c r="E183" s="27" t="s">
        <v>191</v>
      </c>
      <c r="F183" s="27" t="s">
        <v>263</v>
      </c>
      <c r="G183" s="26"/>
    </row>
    <row r="184">
      <c r="A184" s="27" t="s">
        <v>293</v>
      </c>
      <c r="B184" s="29" t="s">
        <v>19</v>
      </c>
      <c r="C184" s="30">
        <v>0.0</v>
      </c>
      <c r="D184" s="30">
        <v>14.0</v>
      </c>
      <c r="E184" s="27" t="s">
        <v>19</v>
      </c>
      <c r="F184" s="27" t="s">
        <v>20</v>
      </c>
      <c r="G184" s="26"/>
    </row>
    <row r="185">
      <c r="A185" s="27" t="s">
        <v>294</v>
      </c>
      <c r="B185" s="29" t="s">
        <v>283</v>
      </c>
      <c r="C185" s="30">
        <v>0.0</v>
      </c>
      <c r="D185" s="30">
        <v>1.0</v>
      </c>
      <c r="E185" s="27" t="s">
        <v>283</v>
      </c>
      <c r="F185" s="27" t="s">
        <v>20</v>
      </c>
      <c r="G185" s="26"/>
    </row>
    <row r="186">
      <c r="A186" s="27" t="s">
        <v>295</v>
      </c>
      <c r="B186" s="29" t="s">
        <v>19</v>
      </c>
      <c r="C186" s="30">
        <v>0.0</v>
      </c>
      <c r="D186" s="30">
        <v>4.0</v>
      </c>
      <c r="E186" s="27" t="s">
        <v>19</v>
      </c>
      <c r="F186" s="27" t="s">
        <v>20</v>
      </c>
      <c r="G186" s="26"/>
    </row>
    <row r="187">
      <c r="A187" s="27" t="s">
        <v>296</v>
      </c>
      <c r="B187" s="29" t="s">
        <v>20</v>
      </c>
      <c r="C187" s="30">
        <v>0.0</v>
      </c>
      <c r="D187" s="30">
        <v>0.0</v>
      </c>
      <c r="E187" s="27" t="s">
        <v>19</v>
      </c>
      <c r="F187" s="27" t="s">
        <v>20</v>
      </c>
      <c r="G187" s="26"/>
    </row>
  </sheetData>
  <drawing r:id="rId1"/>
  <tableParts count="2">
    <tablePart r:id="rId4"/>
    <tablePart r:id="rId5"/>
  </tableParts>
</worksheet>
</file>