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b3931c8741440f/Projects/Datachord/Excel-Lambda-Calendar/"/>
    </mc:Choice>
  </mc:AlternateContent>
  <xr:revisionPtr revIDLastSave="7850" documentId="8_{19407E84-97AB-407A-B069-4931D05A9863}" xr6:coauthVersionLast="47" xr6:coauthVersionMax="47" xr10:uidLastSave="{6462BBE8-1B64-4DF8-A050-D14C4B1D7FC1}"/>
  <bookViews>
    <workbookView xWindow="28680" yWindow="-120" windowWidth="29040" windowHeight="15720" tabRatio="771" firstSheet="2" activeTab="4" xr2:uid="{E51D3FA6-F220-43B2-A131-7A848E5BABC5}"/>
  </bookViews>
  <sheets>
    <sheet name="ISO_8601_Logical" sheetId="1" r:id="rId1"/>
    <sheet name="ISO_8601_Calendar" sheetId="3" r:id="rId2"/>
    <sheet name="ISO_8601_Parse" sheetId="4" r:id="rId3"/>
    <sheet name="ISO_8601_Format" sheetId="7" r:id="rId4"/>
    <sheet name="ISO_8601_Convert" sheetId="9" r:id="rId5"/>
  </sheets>
  <definedNames>
    <definedName name="ISO_8601.CONVERT_FROM_DATE">_xlfn.LAMBDA(_xlpm.Date,_xlop.TimeZoneOffset,_xlop.Basic,_xlop.Signed,_xlop.Precision,_xlop.NoTimeZone,_xlop.NoZulu, IF(NOT(ISNUMBER(_xlpm.Date)), "", _xlfn.LET(_xlpm._hasDate, INT(N(_xlpm.Date) &lt;&gt; 0), _xlpm._year, IF(_xlpm._hasDate, YEAR(_xlpm.Date), ""), _xlpm._month, IF(_xlpm._hasDate, MONTH(_xlpm.Date), ""), _xlpm._day, IF(_xlpm._hasDate, DAY(_xlpm.Date), ""), _xlpm._tSec1, ROUND((_xlpm.Date - INT(N(_xlpm.Date))) * 86400, 3), _xlpm._hour, INT(_xlpm._tSec1 / 3600), _xlpm._tSec2, _xlpm._tSec1 - (_xlpm._hour * 3600), _xlpm._minute, INT(_xlpm._tSec2 / 60), _xlpm._second, _xlpm._tSec2 - (_xlpm._minute * 60), ISO_8601.FORMAT_ISO8601(N(_xlpm._hasDate), _xlpm._year, _xlpm._month, _xlpm._day, _xlpm._hour, _xlpm._minute, _xlpm._second, _xlpm.TimeZoneOffset, _xlpm.Basic, _xlpm.Signed, _xlpm.Precision, _xlpm.NoTimeZone, _xlpm.NoZulu))))</definedName>
    <definedName name="ISO_8601.CONVERT_TO_DATE">_xlfn.LAMBDA(_xlpm.Text,_xlop.Strict, _xlfn.LET(_xlpm.fnException, _xlfn.LAMBDA(_xlpm._exception, _xlfn.IFS(_xlpm._exception = "N/A", {#N/A,#N/A}, _xlpm._exception = "NUM", {#NUM!,#NUM!}, TRUE, {"",""})), IF(_xlpm.Text = "", _xlpm.fnException(""), _xlfn.LET(_xlpm._strict, N(_xlpm.Strict) &lt;&gt; 0, _xlpm._elements, ISO_8601.PARSE_ISO8601(_xlpm.Text), IF(_xlpm._strict * (INDEX(_xlpm._elements, 1, 1) = FALSE), _xlpm.fnException("N/A"), _xlfn.LET(_xlpm._hasDate, _xlfn.BITAND(INDEX(_xlpm._elements, 1, 2), 4) = 4, _xlpm._year, N(INDEX(_xlpm._elements, 1, 6)), IF(_xlpm._hasDate * ((_xlpm._year &lt; 1900) + (_xlpm._year &gt; 9999)), _xlpm.fnException("NUM"), _xlfn.LET(_xlpm._dateType, INDEX(_xlpm._elements, 1, 5), _xlpm._date, IF(_xlpm._hasDate, _xlfn.IFS(_xlpm._dateType = 1, DATE(_xlpm._year, N(INDEX(_xlpm._elements, 1, 7)), N(INDEX(_xlpm._elements, 1, 8))), _xlpm._dateType = 2, _xlfn.LET(_xlpm._cDate, ISO_8601.FROM_ORDINAL_DATE(_xlpm._year, N(INDEX(_xlpm._elements, 1, 8))), DATE(INDEX(_xlpm._cDate, 1, 1), INDEX(_xlpm._cDate, 1, 2), INDEX(_xlpm._cDate, 1, 3))), _xlpm._dateType = 3, _xlfn.LET(_xlpm._cDate, ISO_8601.FROM_WEEK_DATE(_xlpm._year, N(INDEX(_xlpm._elements, 1, 7)), N(INDEX(_xlpm._elements, 1, 8))), DATE(INDEX(_xlpm._cDate, 1, 1), INDEX(_xlpm._cDate, 1, 2), INDEX(_xlpm._cDate, 1, 3)))), 0), _xlpm._hasTime, _xlfn.BITAND(INDEX(_xlpm._elements, 1, 2), 2) = 2, _xlpm._time, IF(_xlpm._hasTime, TIME(N(INDEX(_xlpm._elements, 1, 9)), N(INDEX(_xlpm._elements, 1, 10)), N(INDEX(_xlpm._elements, 1, 11))), 0), _xlpm._dt, _xlpm._date + _xlpm._time, _xlpm._hasTZ, (_xlfn.BITAND(INDEX(_xlpm._elements, 1, 2), 1) = 1), _xlpm._tzo, IF(_xlpm._hasTZ, INDEX(_xlpm._elements, 1, 12), ""), _xlfn.HSTACK(_xlpm._dt, _xlpm._tzo)))))))))</definedName>
    <definedName name="ISO_8601.DAY_OF_WEEK">_xlfn.LAMBDA(_xlpm.YearCE,_xlpm.Month,_xlpm.Day, IF(NOT(ISO_8601.IS_VALID_DATE(_xlpm.YearCE, _xlpm.Month, _xlpm.Day, 1)), #VALUE!, _xlfn.LET(_xlpm._zellerMonth, MOD(INT(_xlpm.Month) - 3, 12) + 3, _xlpm._zellerYear, INT(_xlpm.YearCE) - INT(_xlpm._zellerMonth / 13), _xlpm._yearOfCent, MOD(_xlpm._zellerYear, 100), _xlpm._zeroBasedCent, INT(_xlpm._zellerYear / 100), _xlpm._zellerWeekDay, MOD(INT(_xlpm.Day) + INT(13 * (_xlpm._zellerMonth + 1) / 5) + _xlpm._yearOfCent + INT(_xlpm._yearOfCent / 4) + INT(_xlpm._zeroBasedCent / 4) - 2 * _xlpm._zeroBasedCent, 7), MOD(_xlpm._zellerWeekDay + 5, 7) + 1)))</definedName>
    <definedName name="ISO_8601.DAY_OF_WEEK_FROM_ORDINAL">_xlfn.LAMBDA(_xlpm.YearCE,_xlpm.Ordinal, IF(NOT(ISO_8601.IS_VALID_ORDINAL_DATE(_xlpm.YearCE, _xlpm.Ordinal)), #VALUE!, _xlfn.LET(_xlpm._firstDayOfYear, ISO_8601.DAY_OF_WEEK(_xlpm.YearCE, 1, 1), MOD(_xlpm._firstDayOfYear + INT(_xlpm.Ordinal) - 2, 7) + 1)))</definedName>
    <definedName name="ISO_8601.DAY_ORDINAL">_xlfn.LAMBDA(_xlpm.YearCE,_xlpm.Month,_xlpm.Day, IF(NOT(ISO_8601.IS_VALID_DATE(_xlpm.YearCE, _xlpm.Month, _xlpm.Day, 1)), #VALUE!, _xlfn.LET(_xlpm._monthOffset, {0,31,59,90,120,151,181,212,243,273,304,334}, _xlpm._month, INT(_xlpm.Month), _xlpm.Day + INDEX(_xlpm._monthOffset, , _xlpm._month) + IF(_xlpm._month &lt;= 2, 0, N(ISO_8601.IS_LEAP_YEAR(_xlpm.YearCE))))))</definedName>
    <definedName name="ISO_8601.FORMAT_DATE">_xlfn.LAMBDA(_xlpm.YearCE,_xlop.Month,_xlop.Day,_xlop.Basic,_xlop.Signed, IF(NOT(ISNUMBER(_xlpm.YearCE)) * NOT(ISNUMBER(_xlpm.Month)) * NOT(ISNUMBER(_xlpm.Day)), "", IF(NOT(ISO_8601.IS_VALID_DATE(_xlpm.YearCE, _xlpm.Month, _xlpm.Day)), #VALUE!, _xlfn.LET(_xlpm._basicFormat, N(_xlpm.Basic) &lt;&gt; 0, _xlpm._signedYear, N(_xlpm.Signed) &lt;&gt; 0, IF(NOT(ISNUMBER(_xlpm.Day)) * _xlpm._basicFormat, #VALUE!, _xlfn.LET(_xlpm._y, INT(_xlpm.YearCE), _xlpm._yFmt, _xlfn.IFS(ABS(_xlpm._y) &gt;= 10000, "+00000;" &amp; _xlfn.UNICHAR(8722) &amp; "00000", _xlpm._signedYear, "+0000;" &amp; _xlfn.UNICHAR(8722) &amp; "0000;+0000", TRUE, "0000;" &amp; _xlfn.UNICHAR(8722) &amp; "0000;0000"), _xlpm._sYear, TEXT(_xlpm._y, _xlpm._yFmt), IF(NOT(ISNUMBER(_xlpm.Month)), _xlpm._sYear, _xlfn.LET(_xlpm._sMonth, TEXT(INT(_xlpm.Month), "00"), IF(NOT(ISNUMBER(_xlpm.Day)), IF(_xlpm._basicFormat, _xlpm._sYear &amp; _xlpm._sMonth, _xlpm._sYear &amp; "-" &amp; _xlpm._sMonth), _xlfn.LET(_xlpm._sDay, TEXT(INT(_xlpm.Day), "00"), IF(_xlpm._basicFormat, _xlpm._sYear &amp; _xlpm._sMonth &amp; _xlpm._sDay, _xlpm._sYear &amp; "-" &amp; _xlpm._sMonth &amp; "-" &amp; _xlpm._sDay)))))))))))</definedName>
    <definedName name="ISO_8601.FORMAT_ISO8601">_xlfn.LAMBDA(_xlpm.DateType,_xlop.YearCE,_xlop.DateArg1,_xlop.DateArg2,_xlop.Hour,_xlop.Minute,_xlop.Second,_xlop.TimeZoneOffset,_xlop.Basic,_xlop.Signed,_xlop.Precision,_xlop.NoTimeZone,_xlop.NoZulu, _xlfn.LET(_xlpm._dateType, _xlfn.LET(_xlpm._dt, MAX(INT(N(_xlpm.DateType)), 0), IF(_xlpm._dt &gt; 3, 0, _xlpm._dt)), _xlpm._hasDate, IF(_xlpm._dateType = 0, FALSE, (ISNUMBER(_xlpm.YearCE) + ISNUMBER(_xlpm.DateArg1) + ISNUMBER(_xlpm.DateArg2)) &lt;&gt; 0), _xlpm._hasTime, (ISNUMBER(_xlpm.Hour) + ISNUMBER(_xlpm.Minute) + ISNUMBER(_xlpm.Second)) &lt;&gt; 0, _xlpm._hasTimeZone, ISNUMBER(_xlpm.TimeZoneOffset), _xlpm._showTimeZone, N(_xlpm.NoTimeZone) = 0, _xlpm._isEmpty, _xlpm._hasDate + _xlpm._hasTime + (_xlpm._hasTimeZone * _xlpm._showTimeZone) = 0, IF(_xlpm._isEmpty, "", IF((_xlpm._hasDate * _xlpm._hasTimeZone * _xlpm._showTimeZone) * NOT(_xlpm._hasTime), #VALUE!, _xlfn.LET(_xlpm._precision, MAX(INT(N(_xlpm.Precision)), 0), _xlpm._sDate, _xlfn.IFS(_xlpm._dateType = 1, _xlfn.IFS((_xlpm._precision = 0) + (_xlpm._precision &gt;= 3), ISO_8601.FORMAT_DATE(_xlpm.YearCE, _xlpm.DateArg1, _xlpm.DateArg2, _xlpm.Basic, _xlpm.Signed), _xlpm._precision = 1, ISO_8601.FORMAT_DATE(_xlpm.YearCE, "", "", _xlpm.Basic, _xlpm.Signed), _xlpm._precision = 2, ISO_8601.FORMAT_DATE(_xlpm.YearCE, _xlpm.DateArg1, "", _xlpm.Basic, _xlpm.Signed)), _xlpm._dateType = 2, IF((_xlpm._precision = 0) + (_xlpm._precision &gt;= 3), ISO_8601.FORMAT_ORDINAL_DATE(_xlpm.YearCE, _xlpm.DateArg2, _xlpm.Basic, _xlpm.Signed), ISO_8601.FORMAT_ORDINAL_DATE(_xlpm.YearCE, "", _xlpm.Basic, _xlpm.Signed)), _xlpm._dateType = 3, _xlfn.IFS((_xlpm._precision = 0) + (_xlpm._precision &gt;= 3), ISO_8601.FORMAT_WEEK_DATE(_xlpm.YearCE, _xlpm.DateArg1, _xlpm.DateArg2, _xlpm.Basic, _xlpm.Signed), _xlpm._precision = 1, ISO_8601.FORMAT_WEEK_DATE(_xlpm.YearCE, "", "", _xlpm.Basic, _xlpm.Signed), _xlpm._precision = 2, ISO_8601.FORMAT_WEEK_DATE(_xlpm.YearCE, _xlpm.DateArg1, "", _xlpm.Basic, _xlpm.Signed)), TRUE, ""), _xlpm._sTime, IF((_xlpm._precision = 0) + (_xlpm._precision &gt;= 4), ISO_8601.FORMAT_TIME(_xlpm.Hour, _xlpm.Minute, _xlpm.Second, _xlpm.Basic, MAX(_xlpm._precision - 3, 0)), ""), _xlpm._sTZO, IF(((_xlpm._precision = 0) + (_xlpm._precision &gt;= 4)) * _xlpm._hasTimeZone * _xlpm._showTimeZone, _xlfn.LET(_xlpm._TZprecision, _xlfn.IFS(_xlpm._precision = 4, 0, _xlpm._precision = 5, 0, _xlpm._precision &gt;= 6, 0, TRUE, 0), ISO_8601.FORMAT_TIME_ZONE(_xlpm.TimeZoneOffset, _xlpm.Basic, 0, _xlpm.NoZulu)), ""), _xlpm._sDate &amp; _xlpm._sTime &amp; _xlpm._sTZO)))))</definedName>
    <definedName name="ISO_8601.FORMAT_ORDINAL_DATE">_xlfn.LAMBDA(_xlpm.YearCE,_xlpm.Ordinal,_xlop.Basic,_xlop.Signed, IF(NOT(ISNUMBER(_xlpm.YearCE)) * NOT(ISNUMBER(_xlpm.Ordinal)), "", IF(NOT(ISO_8601.IS_VALID_ORDINAL_DATE(_xlpm.YearCE, _xlpm.Ordinal)), #VALUE!, _xlfn.LET(_xlpm._basicFormat, N(_xlpm.Basic) &lt;&gt; 0, _xlpm._signedYEar, N(_xlpm.Signed) &lt;&gt; 0, _xlpm._y, INT(_xlpm.YearCE), IF((ABS(_xlpm._y) &gt;= 10000) * _xlpm._basicFormat, #VALUE!, _xlfn.LET(_xlpm._yFmt, _xlfn.IFS(ABS(_xlpm._y) &gt;= 10000, "+00000;" &amp; _xlfn.UNICHAR(8722) &amp; "00000", _xlpm._signedYEar, "+0000;" &amp; _xlfn.UNICHAR(8722) &amp; "0000;+0000", TRUE, "0000;" &amp; _xlfn.UNICHAR(8722) &amp; "0000;0000"), _xlpm._sYear, TEXT(_xlpm._y, _xlpm._yFmt), _xlpm._sOrdinal, TEXT(INT(_xlpm.Ordinal), "000"), IF(_xlpm._basicFormat, _xlpm._sYear &amp; _xlpm._sOrdinal, _xlpm._sYear &amp; "-" &amp; _xlpm._sOrdinal)))))))</definedName>
    <definedName name="ISO_8601.FORMAT_TIME">_xlfn.LAMBDA(_xlpm.Hour,_xlpm.Minute,_xlpm.Second,_xlop.Basic,_xlop.Precision, IF(NOT(ISNUMBER(_xlpm.Hour)) * NOT(ISNUMBER(_xlpm.Minute)) * NOT(ISNUMBER(_xlpm.Second)), "", IF(NOT(ISO_8601.IS_VALID_TIME(_xlpm.Hour, _xlpm.Minute, _xlpm.Second)), #VALUE!, _xlfn.LET(_xlpm._basicFormat, N(_xlpm.Basic) &lt;&gt; 0, _xlpm._s, ROUNDDOWN(N(_xlpm.Second), 3), _xlpm._m, INT(N(_xlpm.Minute)), _xlpm._h, INT(N(_xlpm.Hour)), _xlpm._precision, MAX(INT(N(_xlpm.Precision)), 0), _xlpm._usePrecision, IF(_xlpm._precision &gt; 0, _xlpm._precision, _xlfn.IFS(ISNUMBER(_xlpm.Second), IF(_xlpm._s = INT(_xlpm._s), 3, 4), ISNUMBER(_xlpm.Minute), 2, TRUE, 1)), _xlfn.IFS(_xlpm._usePrecision = 1, "T" &amp; TEXT(_xlpm._h, "00"), _xlpm._usePrecision = 2, IF(_xlpm._basicFormat, "T" &amp; TEXT(_xlpm._h, "00") &amp; TEXT(_xlpm._m, "00"), "T" &amp; TEXT(_xlpm._h, "00") &amp; ":" &amp; TEXT(_xlpm._m, "00")), _xlpm._usePrecision = 3, IF(_xlpm._basicFormat, "T" &amp; TEXT(_xlpm._h, "00") &amp; TEXT(_xlpm._m, "00") &amp; TEXT(_xlpm._s, "00"), "T" &amp; TEXT(_xlpm._h, "00") &amp; ":" &amp; TEXT(_xlpm._m, "00") &amp; ":" &amp; TEXT(_xlpm._s, "00")), TRUE, IF(_xlpm._basicFormat, "T" &amp; TEXT(_xlpm._h, "00") &amp; TEXT(_xlpm._m, "00") &amp; TEXT(_xlpm._s, "00.000"), "T" &amp; TEXT(_xlpm._h, "00") &amp; ":" &amp; TEXT(_xlpm._m, "00") &amp; ":" &amp; TEXT(_xlpm._s, "00.000")))))))</definedName>
    <definedName name="ISO_8601.FORMAT_TIME_ZONE">_xlfn.LAMBDA(_xlpm.OffsetMinutes,_xlop.Basic,_xlop.Precision,_xlop.NoZulu, IF(NOT(ISNUMBER(_xlpm.OffsetMinutes)), "", _xlfn.LET(_xlpm._basicFormat, N(_xlpm.Basic) &lt;&gt; 0, _xlpm._precision, MAX(INT(N(_xlpm.Precision)), 0), _xlpm._nearZero, ROUNDDOWN(_xlpm.OffsetMinutes * 60, 0) = 0, IF((N(_xlpm.NoZulu) = 0) * _xlpm._nearZero, "Z", IF(NOT(ISO_8601.IS_VALID_TIME_ZONE(_xlpm.OffsetMinutes)), #VALUE!, _xlfn.LET(_xlpm._hasSecs, ROUNDDOWN(MOD(_xlpm.OffsetMinutes, 1) * 60, 0) &gt; 0, _xlpm._sFmt, _xlfn.IFS(_xlpm._precision = 0, IF(_xlpm._hasSecs, IF(_xlpm._basicFormat, "hhmmss", "hh:mm:ss"), IF(_xlpm._basicFormat, "hhmm", "hh:mm")), _xlpm._precision = 1, "hh", _xlpm._precision = 2, IF(_xlpm._basicFormat, "hhmm", "hh:mm"), TRUE, IF(_xlpm._basicFormat, "hhmmss", "hh:mm:ss")), _xlpm._sign, IF(SIGN(_xlpm.OffsetMinutes) &lt; 0, _xlfn.UNICHAR(8722), "+"), _xlpm._timeZoneOffset, ABS(_xlpm.OffsetMinutes) / 1440, _xlpm._sign &amp; TEXT(_xlpm._timeZoneOffset, _xlpm._sFmt)))))))</definedName>
    <definedName name="ISO_8601.FORMAT_WEEK_DATE">_xlfn.LAMBDA(_xlpm.YearCE,_xlpm.Week,_xlpm.DayOfWeek,_xlop.Basic,_xlop.Signed, IF(NOT(ISNUMBER(_xlpm.YearCE)) * NOT(ISNUMBER(_xlpm.Week)) * NOT(ISNUMBER(_xlpm.DayOfWeek)), "", IF(NOT(ISO_8601.IS_VALID_WEEK_DATE(_xlpm.YearCE, _xlpm.Week, _xlpm.DayOfWeek)), #VALUE!, _xlfn.LET(_xlpm._basicFormat, N(_xlpm.Basic) &lt;&gt; 0, _xlpm._signedYear, N(_xlpm.Signed) &lt;&gt; 0, _xlpm._y, INT(_xlpm.YearCE), _xlpm._yFmt, _xlfn.IFS(ABS(_xlpm._y) &gt;= 10000, "+00000;" &amp; _xlfn.UNICHAR(8722) &amp; "00000", _xlpm._signedYear, "+0000;" &amp; _xlfn.UNICHAR(8722) &amp; "0000;+0000", TRUE, "0000;" &amp; _xlfn.UNICHAR(8722) &amp; "0000;0000"), _xlpm._sYear, TEXT(_xlpm._y, _xlpm._yFmt), _xlpm._sWeek, TEXT(INT(_xlpm.Week), "W00"), IF(NOT(ISNUMBER(_xlpm.DayOfWeek)), IF(_xlpm._basicFormat, _xlpm._sYear &amp; _xlpm._sWeek, _xlpm._sYear &amp; "-" &amp; _xlpm._sWeek), IF(_xlpm._basicFormat, _xlpm._sYear &amp; _xlpm._sWeek &amp; INT(_xlpm.DayOfWeek), _xlpm._sYear &amp; "-" &amp; _xlpm._sWeek &amp; "-" &amp; INT(_xlpm.DayOfWeek)))))))</definedName>
    <definedName name="ISO_8601.FROM_ORDINAL_DATE">_xlfn.LAMBDA(_xlpm.YearCE,_xlpm.Ordinal, IF(NOT(ISO_8601.IS_VALID_ORDINAL_DATE(_xlpm.YearCE, _xlpm.Ordinal)), #VALUE!, _xlfn.LET(_xlpm._monthFirstOrdinal, IF(ISO_8601.IS_LEAP_YEAR(_xlpm.YearCE), {1,32,61,92,122,153,183,214,245,275,306,336}, {1,32,60,91,121,152,182,213,244,274,305,335}), _xlpm._ordinal, INT(_xlpm.Ordinal), _xlpm._month, _xlfn.XMATCH(_xlpm._ordinal, _xlpm._monthFirstOrdinal, -1, -1), _xlpm._offset, INDEX(_xlpm._monthFirstOrdinal, _xlpm._month), _xlpm._day, _xlpm.Ordinal - _xlpm._offset + 1, _xlfn.HSTACK(_xlpm.YearCE, _xlpm._month, _xlpm._day))))</definedName>
    <definedName name="ISO_8601.FROM_WEEK_DATE">_xlfn.LAMBDA(_xlpm.YearCE,_xlpm.Week,_xlpm.DayOfWeek,_xlop.ReturnOrdinal, IF(NOT(ISO_8601.IS_VALID_WEEK_DATE(_xlpm.YearCE, _xlpm.Week, _xlpm.DayOfWeek, 1)), #VALUE!, _xlfn.LET(_xlpm._yCorrection, ISO_8601.DAY_OF_WEEK(_xlpm.YearCE, 1, 4) + 3, _xlpm._ordinalDay, INT(_xlpm.Week) * 7 + _xlpm.DayOfWeek - _xlpm._yCorrection, _xlpm._intOrdinal, INT(_xlpm._ordinalDay), _xlfn.IFS(_xlpm._intOrdinal &lt; 1, _xlfn.LET(_xlpm._prevYear, _xlpm.YearCE - 1, _xlpm._prevYearDayCount, ISO_8601.YEAR_DAY_COUNT(_xlpm._prevYear), _xlpm._adjustedOrdinalDay, _xlpm._prevYearDayCount + _xlpm._ordinalDay, IF(N(_xlpm.ReturnOrdinal) &lt;&gt; 0, _xlfn.HSTACK(_xlpm._prevYear, _xlpm._adjustedOrdinalDay), ISO_8601.FROM_ORDINAL_DATE(_xlpm._prevYear, _xlpm._adjustedOrdinalDay))), _xlpm._intOrdinal &lt;= 365, IF(N(_xlpm.ReturnOrdinal) &lt;&gt; 0, _xlfn.HSTACK(_xlpm.YearCE, _xlpm._ordinalDay), ISO_8601.FROM_ORDINAL_DATE(_xlpm.YearCE, _xlpm._ordinalDay)), TRUE, _xlfn.LET(_xlpm._thisYearDayCount, ISO_8601.YEAR_DAY_COUNT(_xlpm.YearCE), IF(_xlpm._intOrdinal &gt; _xlpm._thisYearDayCount, _xlfn.LET(_xlpm._nextYear, _xlpm.YearCE + 1, _xlpm._adjustedOrdinalDay, _xlpm._ordinalDay - _xlpm._thisYearDayCount, IF(N(_xlpm.ReturnOrdinal) &lt;&gt; 0, _xlfn.HSTACK(_xlpm._nextYear, _xlpm._adjustedOrdinalDay), ISO_8601.FROM_ORDINAL_DATE(_xlpm._nextYear, _xlpm._adjustedOrdinalDay))), IF(N(_xlpm.ReturnOrdinal) &lt;&gt; 0, _xlfn.HSTACK(_xlpm.YearCE, _xlpm._ordinalDay), ISO_8601.FROM_ORDINAL_DATE(_xlpm.YearCE, _xlpm._ordinalDay))))))))</definedName>
    <definedName name="ISO_8601.IS_LEAP_YEAR">_xlfn.LAMBDA(_xlpm.YearCE, IF(NOT(ISO_8601.IS_VALID_YEAR(_xlpm.YearCE, 1)), #VALUE!, _xlfn.LET(_xlpm._yearCE, INT(_xlpm.YearCE), IF(MOD(_xlpm._yearCE, 400) = 0, TRUE, IF(MOD(_xlpm._yearCE, 100) = 0, FALSE, MOD(_xlpm._yearCE, 4) = 0)))))</definedName>
    <definedName name="ISO_8601.IS_VALID_DATE">_xlfn.LAMBDA(_xlpm.YearCE,_xlpm.Month,_xlpm.Day,_xlop.AllMandatory, _xlfn.LET(_xlpm._elements, _xlfn.IFS(NOT(ISNUMBER(_xlpm.YearCE)), 0, NOT(ISNUMBER(_xlpm.Month)) * ISNUMBER(_xlpm.Day), 0, NOT(ISNUMBER(_xlpm.Month)) * NOT(ISNUMBER(_xlpm.Day)), 1, NOT(ISNUMBER(_xlpm.Day)), 2, TRUE, 3), IF(((_xlpm._elements = 0) + ((N(_xlpm.AllMandatory) &lt;&gt; 0) * (_xlpm._elements &lt; 3))) &lt;&gt; 0, FALSE, _xlfn.IFS(_xlpm._elements = 3, IF(NOT(ISO_8601.IS_VALID_YEAR(_xlpm.YearCE)), FALSE, IF(_xlpm.Month &lt;&gt; INT(_xlpm.Month), FALSE, IF(((_xlpm.Month &gt;= 1) * (_xlpm.Month &lt;= 12)) = 0, FALSE, _xlfn.LET(_xlpm._day, INT(_xlpm.Day), _xlfn.IFS((_xlpm.Month = 2), ((_xlpm._day &gt;= 1) * (_xlpm._day &lt;= (28 + N(ISO_8601.IS_LEAP_YEAR(_xlpm.YearCE))))) &lt;&gt; 0, (_xlpm.Month &lt;= 7), ((_xlpm._day &gt;= 1) * (_xlpm._day &lt;= (30 + MOD(_xlpm.Month, 2)))) &lt;&gt; 0, (_xlpm.Month &gt;= 8), (_xlpm._day &gt;= 1) * (_xlpm._day &lt;= (31 - MOD(_xlpm.Month, 2))) &lt;&gt; 0))))), _xlpm._elements = 2, IF(NOT(ISO_8601.IS_VALID_YEAR(_xlpm.YearCE)), FALSE, _xlfn.LET(_xlpm._month, INT(_xlpm.Month), ((_xlpm._month &gt;= 1) * (_xlpm._month &lt;= 12)) &lt;&gt; 0)), _xlpm._elements = 1, ISO_8601.IS_VALID_YEAR(_xlpm.YearCE, 1)))))</definedName>
    <definedName name="ISO_8601.IS_VALID_ORDINAL_DATE">_xlfn.LAMBDA(_xlpm.YearCE,_xlpm.Ordinal, IF(NOT(ISNUMBER(_xlpm.Ordinal)), FALSE, IF(NOT(ISO_8601.IS_VALID_YEAR(_xlpm.YearCE)), FALSE, _xlfn.LET(_xlpm._ordinal, INT(_xlpm.Ordinal), _xlpm._leapDay, N(ISO_8601.IS_LEAP_YEAR(_xlpm.YearCE)), ((_xlpm._ordinal &gt;= 1) * (_xlpm._ordinal &lt;= (365 + _xlpm._leapDay))) &lt;&gt; 0))))</definedName>
    <definedName name="ISO_8601.IS_VALID_TIME">_xlfn.LAMBDA(_xlpm.Hour,_xlpm.Minute,_xlpm.Second,_xlop.AllMandatory, _xlfn.LET(_xlpm._elements, _xlfn.IFS(NOT(ISNUMBER(_xlpm.Hour)), 0, NOT(ISNUMBER(_xlpm.Minute)) * ISNUMBER(_xlpm.Second), 0, NOT(ISNUMBER(_xlpm.Minute)) * NOT(ISNUMBER(_xlpm.Second)), 1, NOT(ISNUMBER(_xlpm.Second)), 2, TRUE, 3), IF(((_xlpm._elements = 0) + ((N(_xlpm.AllMandatory) &lt;&gt; 0) * (_xlpm._elements &lt; 3))) &lt;&gt; 0, FALSE, _xlfn.IFS(_xlpm._elements = 3, _xlfn.LET(_xlpm._secondX, ROUNDDOWN(_xlpm.Second * 10000, 0), _xlfn.IFS(_xlpm.Hour &lt;&gt; INT(_xlpm.Hour), FALSE, ((_xlpm.Hour &gt;= 0) * (_xlpm.Hour &lt;= 24)) = 0, FALSE, _xlpm.Minute &lt;&gt; INT(_xlpm.Minute), FALSE, ((_xlpm.Minute &gt;= 0) * (_xlpm.Minute &lt;= 59)) = 0, FALSE, ((_xlpm.Hour = 24) * ((_xlpm.Minute &lt;&gt; 0) + (_xlpm._secondX &lt;&gt; 0))) &lt;&gt; 0, FALSE, ((_xlpm._secondX &gt;= 0) * (_xlpm._secondX &lt; 600000)) = 0, FALSE, TRUE, TRUE)), _xlpm._elements = 2, _xlfn.LET(_xlpm._minuteX, ROUNDDOWN(_xlpm.Minute * 600000, 0), _xlfn.IFS(_xlpm.Hour &lt;&gt; INT(_xlpm.Hour), FALSE, ((_xlpm.Hour &gt;= 0) * (_xlpm.Hour &lt;= 24)) = 0, FALSE, ((_xlpm.Hour = 24) * (_xlpm._minuteX &lt;&gt; 0)) &lt;&gt; 0, FALSE, ((_xlpm._minuteX &gt;= 0) * (_xlpm._minuteX &lt; 36000000)) = 0, FALSE, TRUE, TRUE)), _xlpm._elements = 1, _xlfn.LET(_xlpm._hourX, ROUNDDOWN(_xlpm.Hour * 36000000, 0), ((_xlpm._hourX &gt;= 0) * (_xlpm._hourX &lt;= 864000000)) &lt;&gt; 0)))))</definedName>
    <definedName name="ISO_8601.IS_VALID_TIME_ZONE">_xlfn.LAMBDA(_xlpm.OffsetMinutes, IF(NOT(ISNUMBER(_xlpm.OffsetMinutes)), FALSE, ((_xlpm.OffsetMinutes &gt;= -900) * (_xlpm.OffsetMinutes &lt;= 900)) &lt;&gt; 0))</definedName>
    <definedName name="ISO_8601.IS_VALID_WEEK_DATE">_xlfn.LAMBDA(_xlpm.YearCE,_xlpm.Week,_xlpm.DayOfWeek,_xlop.DayOfWeekMandatory, IF(NOT(ISO_8601.IS_VALID_YEAR(_xlpm.YearCE)) + NOT(ISNUMBER(_xlpm.Week)), FALSE, _xlfn.LET(_xlpm._ommitDoW, NOT(ISNUMBER(_xlpm.DayOfWeek)), IF((N(_xlpm.DayOfWeekMandatory) &lt;&gt; 0) * _xlpm._ommitDoW, FALSE, _xlfn.LET(_xlpm._week, INT(_xlpm.Week), IF(((_xlpm._week &gt;= 1) * (_xlpm._week &lt;= ISO_8601.YEAR_WEEK_COUNT(_xlpm.YearCE))) = 0, FALSE, IF(_xlpm._ommitDoW, TRUE, IF(_xlpm.Week &lt;&gt; _xlpm._week, FALSE, _xlfn.LET(_xlpm._dow, INT(_xlpm.DayOfWeek), ((_xlpm._dow &gt;= 1) * (_xlpm._dow &lt;= 7)) &lt;&gt; 0)))))))))</definedName>
    <definedName name="ISO_8601.IS_VALID_YEAR">_xlfn.LAMBDA(_xlpm.YearCE,_xlop.AllowDecimal, _xlfn.IFS(NOT(ISNUMBER(_xlpm.YearCE)), FALSE, (N(_xlpm.AllowDecimal) = 0) * (_xlpm.YearCE &lt;&gt; INT(_xlpm.YearCE)), FALSE, TRUE, ABS(_xlpm.YearCE) &lt; 100000))</definedName>
    <definedName name="ISO_8601.PARSE_DATE">_xlfn.LAMBDA(_xlpm.Text, _xlfn.LET(_xlpm._fmtHashTable, {16384,1,3,1,4,0,0,0;20480,1,3,1,5,0,0,0;28672,3,1,2,4,0,0,3;28677,2,1,3,4,6,2,0;29952,2,2,1,4,6,2,0;32768,3,1,1,4,5,2,2;32773,3,1,3,4,6,2,1;32774,2,1,3,5,7,2,0;34048,3,2,2,4,0,0,3;34054,2,2,3,4,7,2,0;34304,2,2,1,5,7,2,0;36864,3,1,1,5,6,2,2;36870,3,1,3,5,7,2,1;38400,3,2,2,5,0,0,3;38407,2,2,3,5,8,2,0;42368,3,2,1,4,6,2,2;42390,3,2,3,4,7,2,1;46736,3,2,1,5,7,2,2;46759,3,2,3,5,8,2,1}, _xlpm.fnException, _xlfn.LAMBDA(_xlpm._exception,_xlop._precision,_xlop._extended,_xlop._dateType, _xlfn.IFS(_xlpm._exception = "N/A", {FALSE,"","","","","",""}, _xlpm._exception = "VALUE", _xlfn.IFS(_xlpm._precision = 1, _xlfn.HSTACK(FALSE, 0, N(_xlpm._extended), N(_xlpm._dateType), {#VALUE!,"",""}), _xlpm._precision = 2, _xlfn.HSTACK(FALSE, 0, N(_xlpm._extended), N(_xlpm._dateType), {#VALUE!,#VALUE!,""}), TRUE, _xlfn.HSTACK(FALSE, 0, N(_xlpm._extended), N(_xlpm._dateType), {#VALUE!,#VALUE!,#VALUE!})), TRUE, {"","","","","","",""})), IF(_xlpm.Text = "", _xlpm.fnException(""), IF(NOT(ISO_8601.VALIDATE_CHARACTERS(_xlpm.Text, 1)), _xlpm.fnException("N/A"), _xlfn.LET(_xlpm._hasSign, _xlfn.IFS(LEFT(_xlpm.Text, 1) = "+", TRUE, LEFT(_xlpm.Text, 1) = "-", TRUE, _xlfn.UNICODE(LEFT(_xlpm.Text, 1)) = 8722, TRUE, TRUE, FALSE), _xlpm._yearSign, _xlfn.IFS(LEFT(_xlpm.Text, 1) = "-", -1, _xlfn.UNICODE(LEFT(_xlpm.Text, 1)) = 8722, -1, TRUE, 1), _xlpm._len, LEN(_xlpm.Text) - N(_xlpm._hasSign), _xlpm._sDate, IF(_xlpm._hasSign, RIGHT(_xlpm.Text, _xlpm._len), _xlpm.Text), _xlpm._Hyph1Pos, IFERROR(FIND("-", _xlpm._sDate), 0), _xlpm._Hyph2Pos, IFERROR(FIND("-", _xlpm._sDate, _xlpm._Hyph1Pos + 1), 0), _xlpm._Wpos, IFERROR(FIND("W", _xlpm._sDate), 0), _xlpm._hash, (_xlpm._len * 4096) + (_xlpm._Hyph1Pos * 256) + (_xlpm._Hyph2Pos * 16) + _xlpm._Wpos, _xlpm._hashLkup, _xlfn.IFNA(_xlfn.XMATCH(_xlpm._hash, _xlfn.CHOOSECOLS(_xlpm._fmtHashTable, 1), 0), 0), IF(_xlpm._hashLkup = 0, _xlpm.fnException("N/A"), _xlfn.LET(_xlpm._defn, _xlfn.CHOOSEROWS(_xlpm._fmtHashTable, _xlpm._hashLkup), _xlpm._precision, INDEX(_xlpm._defn, 1, 2), _xlpm._extended, INDEX(_xlpm._defn, 1, 3), _xlpm._dateType, INDEX(_xlpm._defn, 1, 4), _xlpm._yearCE, _xlpm._yearSign * VALUE(LEFT(_xlpm._sDate, INDEX(_xlpm._defn, 1, 5))), _xlpm._dArg1, IF((_xlpm._precision &lt; 2) + (INDEX(_xlpm._defn, 1, 6) = 0), "", VALUE(MID(_xlpm._sDate, INDEX(_xlpm._defn, 1, 6), INDEX(_xlpm._defn, 1, 7)))), _xlpm._dArg2, IF(_xlpm._precision &lt; 3, "", VALUE(RIGHT(_xlpm._sDate, INDEX(_xlpm._defn, 1, 8)))), _xlpm._valid, _xlfn.IFS(_xlpm._dateType = 1, ISO_8601.IS_VALID_DATE(_xlpm._yearCE, _xlpm._dArg1, _xlpm._dArg2), _xlpm._dateType = 2, ISO_8601.IS_VALID_ORDINAL_DATE(_xlpm._yearCE, _xlpm._dArg2), _xlpm._dateType = 3, ISO_8601.IS_VALID_WEEK_DATE(_xlpm._yearCE, _xlpm._dArg1, _xlpm._dArg2), TRUE, TRUE), IF(_xlpm._valid, _xlfn.HSTACK(TRUE, _xlpm._precision, _xlpm._extended, _xlpm._dateType, _xlpm._yearCE, _xlpm._dArg1, _xlpm._dArg2), _xlpm.fnException("VALUE", _xlpm._precision, _xlpm._extended, _xlpm._dateType)))))))))</definedName>
    <definedName name="ISO_8601.PARSE_ISO8601">_xlfn.LAMBDA(_xlpm.Text, _xlfn.LET(_xlpm.fnException, _xlfn.LAMBDA(_xlpm._exception, IF(_xlpm._exception = "N/A", {FALSE,0,"","","","","","","","","",""}, {"","","","","","","","","","","",""})), _xlpm.fnPartsFlag, _xlfn.LAMBDA(_xlpm._pDate,_xlpm._pTime,_xlpm._pTZ, _xlfn.LET(_xlpm._datePart, N(INDEX(_xlpm._pDate, 1, 1)) * 4, _xlpm._timePart, N(INDEX(_xlpm._pTime, 1, 1)) * 2, _xlpm._tzPart, N(INDEX(_xlpm._pTZ, 1, 1)) * 1, _xlpm._datePart + _xlpm._timePart + _xlpm._tzPart)), _xlpm.fnISOValueCompliance, _xlfn.LAMBDA(_xlpm._pDate,_xlpm._pTime,_xlpm._pTZ, _xlfn.LET(_xlpm._dateISOCompliant, IF(INDEX(_xlpm._pDate, 1, 1) = "", TRUE, INDEX(_xlpm._pDate, 1, 1)), _xlpm._timeISOCompliant, IF(INDEX(_xlpm._pTime, 1, 1) = "", TRUE, INDEX(_xlpm._pTime, 1, 1)), _xlpm._tzISOCompliant, IF(INDEX(_xlpm._pTZ, 1, 1) = "", TRUE, INDEX(_xlpm._pTZ, 1, 1)), (_xlpm._dateISOCompliant * _xlpm._timeISOCompliant * _xlpm._tzISOCompliant) &lt;&gt; 0)), _xlpm.fnISOFormatCompliance, _xlfn.LAMBDA(_xlpm._pDate,_xlpm._pTime,_xlpm._pTZ, _xlfn.LET(_xlpm._dateFmt, N(INDEX(_xlpm._pDate, 1, 3)), _xlpm._timeFmt, N(INDEX(_xlpm._pTime, 1, 3)), _xlpm._tzoFmt, N(INDEX(_xlpm._pTZ, 1, 3)), _xlpm._resolveFmt, _xlfn.IFS((_xlpm._dateFmt = 3) * (_xlpm._timeFmt = 0) * (_xlpm._tzoFmt = 0), 3, (_xlpm._dateFmt = 0) * (_xlpm._timeFmt = 3) * (_xlpm._tzoFmt = 0), 3, (_xlpm._dateFmt = 0) * (_xlpm._timeFmt = 0) * (_xlpm._tzoFmt = 3), 3, (_xlpm._dateFmt &lt;&gt; 2) * (_xlpm._timeFmt &lt;&gt; 2) * (_xlpm._tzoFmt &lt;&gt; 2), 1, (_xlpm._dateFmt &lt;&gt; 1) * (_xlpm._timeFmt &lt;&gt; 1) * (_xlpm._tzoFmt &lt;&gt; 1), 2, TRUE, 0), _xlfn.HSTACK(N(_xlpm._resolveFmt &lt;&gt; 0), _xlpm._resolveFmt))), _xlpm.fnISOPrecisionCompliance, _xlfn.LAMBDA(_xlpm._pDate,_xlpm._pTime,_xlpm._pTZ, _xlfn.LET(_xlpm._datePrec, N(INDEX(_xlpm._pDate, 1, 2)), _xlpm._timePrec, N(INDEX(_xlpm._pTime, 1, 2)), _xlpm._tzPrec, N(INDEX(_xlpm._pTZ, 1, 2)), _xlfn.IFS(_xlpm._datePrec = 0, IF(_xlpm._timePrec = 0, IF(_xlpm._tzPrec = 0, _xlfn.HSTACK(FALSE, 0), _xlfn.HSTACK(TRUE, _xlpm._tzPrec + 3)), _xlfn.HSTACK(TRUE, _xlpm._timePrec + 3)), _xlpm._datePrec &lt; 3, _xlfn.HSTACK((_xlpm._timePrec = 0), _xlpm._datePrec), TRUE, _xlfn.HSTACK(TRUE, _xlpm._timePrec + 3)))), IF(_xlpm.Text = "", _xlpm.fnException(""), _xlfn.LET(_xlpm._parts, ISO_8601.PARSE_PARTS(_xlpm.Text), IF(N(INDEX(_xlpm._parts, 1, 2)) = 0, _xlpm.fnException("N/A"), _xlfn.LET(_xlpm._isoPartsCompliance, N(INDEX(_xlpm._parts, 1, 1)), _xlpm._pDate, ISO_8601.PARSE_DATE(INDEX(_xlpm._parts, 1, 3)), _xlpm._pTime, ISO_8601.PARSE_TIME(INDEX(_xlpm._parts, 1, 4)), _xlpm._pTZ, ISO_8601.PARSE_TIME_ZONE(INDEX(_xlpm._parts, 1, 5)), _xlpm._isoValueCompliance, _xlpm.fnISOValueCompliance(_xlpm._pDate, _xlpm._pTime, _xlpm._pTZ), _xlpm._isoFormatCompliance, _xlpm.fnISOFormatCompliance(_xlpm._pDate, _xlpm._pTime, _xlpm._pTZ), _xlpm._isoPrecisionCompliance, _xlpm.fnISOPrecisionCompliance(_xlpm._pDate, _xlpm._pTime, _xlpm._pTZ), _xlpm._outISOcompliance, (_xlpm._isoValueCompliance * _xlpm._isoPartsCompliance * INDEX(_xlpm._isoFormatCompliance, 1, 1) * INDEX(_xlpm._isoPrecisionCompliance, 1, 1)) &lt;&gt; 0, _xlpm._outDateType, N(INDEX(_xlpm._pDate, 1, 4)), _xlpm._outDate, _xlfn.DROP(_xlpm._pDate, , 4), _xlpm._outTime, _xlfn.DROP(_xlpm._pTime, , 3), _xlpm._outTZ, _xlfn.DROP(_xlpm._pTZ, , 3), _xlpm._outPartsFlag, _xlpm.fnPartsFlag(_xlpm._pDate, _xlpm._pTime, _xlpm._pTZ), _xlfn.HSTACK(_xlpm._outISOcompliance, _xlpm._outPartsFlag, INDEX(_xlpm._isoPrecisionCompliance, 1, 2), INDEX(_xlpm._isoFormatCompliance, 1, 2), _xlpm._outDateType, _xlpm._outDate, _xlpm._outTime, _xlpm._outTZ)))))))</definedName>
    <definedName name="ISO_8601.PARSE_PARTS">_xlfn.LAMBDA(_xlpm.Text, _xlfn.LET(_xlpm.fnException, _xlfn.LAMBDA(_xlpm._exception, IF(_xlpm._exception = "N/A", {FALSE,0,"","",""}, {"","","","",""})), _xlpm.fnCountChars, _xlfn.LAMBDA(_xlpm.CharArray,_xlpm.Text, IF(_xlpm.Text = "", 0, _xlfn.LET(_xlpm._removed, _xlfn.REDUCE(_xlpm.Text, _xlpm.CharArray, _xlfn.LAMBDA(_xlpm._acc,_xlpm._curr, SUBSTITUTE(_xlpm._acc, _xlpm._curr, ""))), LEN(_xlpm.Text) - LEN(_xlpm._removed)))), _xlpm.fnFindNthCharPos, _xlfn.LAMBDA(_xlpm.Chars,_xlpm.Text,_xlpm.N, _xlfn.LET(_xlpm._charCount, LEN(_xlpm.Chars), _xlpm._n, INT(N(_xlpm.N)), IF((_xlpm._charCount = 0) + (_xlpm._n = 0), 0, _xlfn.LET(_xlpm._chars, MID(_xlpm.Chars, _xlfn.SEQUENCE(1, _xlpm._charCount), 1), _xlpm._findCount, _xlpm.fnCountChars(_xlpm._chars, _xlpm.Text), IF(_xlpm._findCount &lt; ABS(_xlpm._n), 0, _xlfn.LET(_xlpm._nth, IF(_xlpm._n &gt; 0, _xlpm._n, _xlpm._findCount + _xlpm._n + 1), _xlpm._nthPos, _xlfn.REDUCE(0, _xlfn.SEQUENCE(1, _xlpm._nth), _xlfn.LAMBDA(_xlpm._acc,_xlpm._curr, IF(_xlpm._acc &lt; 0, -1, _xlfn.LET(_xlpm._nextPosChars, IFERROR(FIND(_xlpm._chars, _xlpm.Text, _xlpm._acc + 1), 0), _xlpm._nextPos, MIN(_xlfn._xlws.FILTER(_xlpm._nextPosChars, _xlpm._nextPosChars &gt; 0, 0)), IF(_xlpm._nextPos = 0, -1, _xlpm._nextPos))))), MAX(_xlpm._nthPos, 0))))))), _xlpm.WithT_Logic, {1,0,2;1,1,1;1,2,3;2,0,6;2,1,5;2,2,7}, _xlpm.WithoutT_Logic, {0,0,0,0,4;0,0,0,1,2;0,0,1,0,2;1,0,0,0,4;1,0,0,1,1;1,0,1,0,1;1,1,0,0,1;2,0,0,0,4;2,0,0,1,3;2,0,1,0,3;2,0,1,1,3;2,1,0,1,3;2,1,1,0,3}, _xlpm.fnWithT_PartsLen, _xlfn.LAMBDA(_xlpm._Tpos,_xlpm._Tfirst, _xlfn.LET(_xlpm._len, LEN(_xlpm.Text), _xlpm._afterT, RIGHT(_xlpm.Text, _xlpm._len - _xlpm._Tpos), _xlpm._TZmarkerPos, _xlpm.fnFindNthCharPos("Z+-" &amp; _xlfn.UNICHAR(8722), _xlpm._afterT, 1), _xlpm._TZmarkFirst, IF(_xlpm._TZmarkerPos &gt; 1, 2, _xlpm._TZmarkerPos), _xlpm._partsFlag, _xlfn._xlws.FILTER(_xlfn.CHOOSECOLS(_xlpm.WithT_Logic, 3), (_xlfn.CHOOSECOLS(_xlpm.WithT_Logic, 1) = _xlpm._Tfirst) * (_xlfn.CHOOSECOLS(_xlpm.WithT_Logic, 2) = _xlpm._TZmarkFirst), #N/A), IF(ISNA(_xlpm._partsFlag), _xlfn.HSTACK(#N/A, 0, 0, 0), _xlfn.LET(_xlpm._dateLen, _xlpm._Tpos - 1, _xlpm._timeLen, IF(_xlfn.BITAND(_xlpm._partsFlag, 2) = 2, IF(_xlfn.BITAND(_xlpm._partsFlag, 1) = 1, _xlpm._TZmarkerPos - 1, _xlpm._len - _xlpm._Tpos), 0), _xlpm._tzLen, _xlpm._len - _xlpm._Tpos - _xlpm._timeLen, _xlfn.HSTACK(_xlpm._partsFlag, _xlpm._dateLen, _xlpm._timeLen, _xlpm._tzLen))))), _xlpm.fnWithoutT_PartsLen, _xlfn.LAMBDA(_xlfn.LET(_xlpm._len, LEN(_xlpm.Text), _xlpm._TZmarkPos, _xlpm.fnFindNthCharPos("Z+-" &amp; _xlfn.UNICHAR(8722), _xlpm.Text, -1), _xlpm._TZmarkFirst, IF(_xlpm._TZmarkPos &gt; 1, 2, _xlpm._TZmarkPos), _xlpm._TZmarkIsZ, IF(_xlpm._TZmarkPos &gt; 0, N(CODE(MID(_xlpm.Text, _xlpm._TZmarkPos, 1)) = 90), 0), _xlpm._HasColon, N(IFERROR(FIND(":", _xlpm.Text), 0) &gt; 0), _xlpm._lenBeforeTZ, IF(_xlpm._TZmarkFirst = 0, _xlpm._len, _xlpm._TZmarkPos - 1), _xlpm._timeConditional, IF(_xlpm._TZmarkFirst = 1, _xlfn.LET(_xlpm._lenAfterTZ, _xlpm._len - _xlpm._TZmarkPos, _xlfn.IFS(_xlpm._lenAfterTZ = 2, 1, _xlpm._lenAfterTZ = 6, 1, TRUE, 0)), N(_xlpm._lenBeforeTZ = 2)), _xlpm._match, ((_xlfn.CHOOSECOLS(_xlpm.WithoutT_Logic, 1) = _xlpm._TZmarkFirst) * (_xlfn.CHOOSECOLS(_xlpm.WithoutT_Logic, 2) = _xlpm._TZmarkIsZ) * (_xlfn.CHOOSECOLS(_xlpm.WithoutT_Logic, 3) = _xlpm._HasColon) * (_xlfn.CHOOSECOLS(_xlpm.WithoutT_Logic, 4) = _xlpm._timeConditional)), _xlpm._partsFlag, _xlfn._xlws.FILTER(_xlfn.CHOOSECOLS(_xlpm.WithoutT_Logic, 5), _xlpm._match, #N/A), _xlpm._dateLen, IF(_xlfn.BITAND(_xlpm._partsFlag, 4) = 4, _xlpm._len, 0), _xlpm._timeLen, IF(_xlfn.BITAND(_xlpm._partsFlag, 2) = 2, _xlpm._lenBeforeTZ, 0), _xlpm._tzLen, IF(_xlfn.BITAND(_xlpm._partsFlag, 1) = 1, _xlpm._len - _xlpm._TZmarkPos + 1, 0), _xlfn.HSTACK(_xlpm._partsFlag, _xlpm._dateLen, _xlpm._timeLen, _xlpm._tzLen))), IF(_xlpm.Text = "", _xlpm.fnException(""), IF(NOT(ISO_8601.VALIDATE_CHARACTERS(_xlpm.Text, 0)), _xlpm.fnException("N/A"), _xlfn.LET(_xlpm._Tpos, IFERROR(FIND("T", _xlpm.Text), 0), IF(_xlpm._Tpos = LEN(_xlpm.Text), _xlpm.fnException("N/A"), _xlfn.LET(_xlpm._hasT, IF(_xlpm._Tpos &gt; 1, 2, _xlpm._Tpos), _xlpm._partsLen, IF(_xlpm._hasT, _xlpm.fnWithT_PartsLen(_xlpm._Tpos, _xlpm._hasT), _xlpm.fnWithoutT_PartsLen()), _xlpm._partsFlag, INDEX(_xlpm._partsLen, 1, 1), IF(ISNA(_xlpm._partsFlag), _xlpm.fnException("N/A"), _xlfn.LET(_xlpm._isoCompliant, _xlfn.IFS(_xlpm._partsFlag = 1, FALSE, _xlpm._partsFlag = 5, FALSE, _xlpm._partsFlag = 4, TRUE, TRUE, (_xlpm._hasT &gt; 0)), _xlpm._datePart, IF(_xlfn.BITAND(_xlpm._partsFlag, 4) = 4, LEFT(_xlpm.Text, INDEX(_xlpm._partsLen, 1, 2)), ""), _xlpm._timePart, IF(_xlfn.BITAND(_xlpm._partsFlag, 2) = 2, "T" &amp; MID(_xlpm.Text, _xlpm._Tpos + 1, INDEX(_xlpm._partsLen, 1, 3)), ""), _xlpm._tzPart, IF(_xlfn.BITAND(_xlpm._partsFlag, 1) = 1, RIGHT(_xlpm.Text, INDEX(_xlpm._partsLen, 1, 4)), ""), _xlfn.HSTACK(_xlpm._isoCompliant, _xlpm._partsFlag, _xlpm._datePart, _xlpm._timePart, _xlpm._tzPart))))))))))</definedName>
    <definedName name="ISO_8601.PARSE_TIME">_xlfn.LAMBDA(_xlpm.Text, _xlfn.LET(_xlpm._fmtHashTable, {8192,1,3,0,0;16384,2,1,3,0;24576,3,1,3,2;32775,4,1,3,4;36871,5,1,3,5;40967,6,1,3,6;21248,2,2,4,0;33632,3,2,4,2;41833,4,2,4,4;45929,5,2,4,5;50025,6,2,4,6}, _xlpm.fnException, _xlfn.LAMBDA(_xlpm._exception,_xlop._precision,_xlop._extended, _xlfn.IFS(_xlpm._exception = "N/A", {FALSE,"","","","",""}, _xlpm._exception = "VALUE", _xlfn.IFS(_xlpm._precision = 1, _xlfn.HSTACK(FALSE, 0, N(_xlpm._extended), {#VALUE!,"",""}), _xlpm._precision = 2, _xlfn.HSTACK(FALSE, 0, N(_xlpm._extended), {#VALUE!,#VALUE!,""}), TRUE, _xlfn.HSTACK(FALSE, 0, N(_xlpm._extended), {#VALUE!,#VALUE!,#VALUE!})), TRUE, {"","","","","",""})), _xlpm.fnCountChars, _xlfn.LAMBDA(_xlpm.CharArray,_xlpm.Text, IF(_xlpm.Text = "", 0, _xlfn.LET(_xlpm._removed, _xlfn.REDUCE(_xlpm.Text, _xlpm.CharArray, _xlfn.LAMBDA(_xlpm._acc,_xlpm._curr, SUBSTITUTE(_xlpm._acc, _xlpm._curr, ""))), LEN(_xlpm.Text) - LEN(_xlpm._removed)))), _xlpm.fnFindNthCharPos, _xlfn.LAMBDA(_xlpm.Chars,_xlpm.Text,_xlpm.N, _xlfn.LET(_xlpm._charCount, LEN(_xlpm.Chars), _xlpm._n, INT(N(_xlpm.N)), IF((_xlpm._charCount = 0) + (_xlpm._n = 0), 0, _xlfn.LET(_xlpm._chars, MID(_xlpm.Chars, _xlfn.SEQUENCE(1, _xlpm._charCount), 1), _xlpm._findCount, _xlpm.fnCountChars(_xlpm._chars, _xlpm.Text), IF(_xlpm._findCount &lt; ABS(_xlpm._n), 0, _xlfn.LET(_xlpm._nth, IF(_xlpm._n &gt; 0, _xlpm._n, _xlpm._findCount + _xlpm._n + 1), _xlpm._nthPos, _xlfn.REDUCE(0, _xlfn.SEQUENCE(1, _xlpm._nth), _xlfn.LAMBDA(_xlpm._acc,_xlpm._curr, IF(_xlpm._acc &lt; 0, -1, _xlfn.LET(_xlpm._nextPosChars, IFERROR(FIND(_xlpm._chars, _xlpm.Text, _xlpm._acc + 1), 0), _xlpm._nextPos, MIN(_xlfn._xlws.FILTER(_xlpm._nextPosChars, _xlpm._nextPosChars &gt; 0, 0)), IF(_xlpm._nextPos = 0, -1, _xlpm._nextPos))))), MAX(_xlpm._nthPos, 0))))))), IF(_xlpm.Text = "", _xlpm.fnException(""), IF(NOT(ISO_8601.VALIDATE_CHARACTERS(_xlpm.Text, 2)), _xlpm.fnException("N/A"), _xlfn.LET(_xlpm._Tpos, IFERROR(FIND("T", _xlpm.Text), 0), IF(_xlpm._Tpos &gt; 1, _xlpm.fnException("N/A"), _xlfn.LET(_xlpm._sTime, IF(_xlpm._Tpos = 1, RIGHT(_xlpm.Text, LEN(_xlpm.Text) - 1), _xlpm.Text), _xlpm._len, LEN(_xlpm._sTime), _xlpm._colon1Pos, IFERROR(FIND(":", _xlpm._sTime), 0), _xlpm._colon2Pos, IFERROR(FIND(":", _xlpm._sTime, _xlpm._colon1Pos + 1), 0), _xlpm._decimalPos, _xlpm.fnFindNthCharPos(".,", _xlpm._sTime, 1), _xlpm._hash, (_xlpm._len * 4096) + (_xlpm._colon1Pos * 256) + (_xlpm._colon2Pos * 16) + _xlpm._decimalPos, _xlpm._hashLkup, _xlfn.IFNA(_xlfn.XMATCH(_xlpm._hash, _xlfn.CHOOSECOLS(_xlpm._fmtHashTable, 1), 0), 0), IF(_xlpm._hashLkup = 0, _xlpm.fnException("N/A"), _xlfn.LET(_xlpm._defn, _xlfn.CHOOSEROWS(_xlpm._fmtHashTable, _xlpm._hashLkup), _xlpm._precision, INDEX(_xlpm._defn, 1, 2), _xlpm._extended, INDEX(_xlpm._defn, 1, 3), _xlpm._hour, VALUE(LEFT(_xlpm._sTime, 2)), _xlpm._minute, IF(_xlpm._precision &lt; 2, "", VALUE(MID(_xlpm._sTime, INDEX(_xlpm._defn, 1, 4), 2))), _xlpm._secLen, INDEX(_xlpm._defn, 1, 5), _xlpm._second, _xlfn.IFS(_xlpm._precision &lt; 3, "", _xlpm._precision = 3, VALUE(RIGHT(_xlpm._sTime, _xlpm._secLen)), TRUE, _xlfn.LET(_xlpm._sSec, RIGHT(_xlpm._sTime, _xlpm._secLen), _xlpm._intSec, VALUE(LEFT(_xlpm._sSec, 2)), _xlpm._fracSec, VALUE(RIGHT(_xlpm._sSec, _xlpm._secLen - 3)), _xlpm._decimalBase, INDEX({10,100,1000}, 1, _xlpm._precision - 3), _xlpm._intSec + (_xlpm._fracSec / _xlpm._decimalBase))), IF(NOT(ISO_8601.IS_VALID_TIME(_xlpm._hour, _xlpm._minute, _xlpm._second)), _xlpm.fnException("VALUE", _xlpm._precision, _xlpm._extended), _xlfn.HSTACK((_xlpm._Tpos = 1), _xlpm._precision, _xlpm._extended, _xlpm._hour, _xlpm._minute, _xlpm._second)))))))))))</definedName>
    <definedName name="ISO_8601.PARSE_TIME_ZONE">_xlfn.LAMBDA(_xlpm.Text, _xlfn.LET(_xlpm._fmtHashTable, {1536,3,3,1,0;3328,1,3,0,0;5376,2,1,0,4;6464,2,2,0,5;7424,3,1,0,4;9543,3,2,0,5}, _xlpm.fnException, _xlfn.LAMBDA(_xlpm._exception,_xlop._extended, _xlfn.IFS(_xlpm._exception = "N/A", {FALSE,"","",""}, _xlpm._exception = "VALUE", _xlfn.HSTACK(FALSE, 0, N(_xlpm._extended), {#VALUE!}), TRUE, {"","","",""})), _xlpm.fnCountChars, _xlfn.LAMBDA(_xlpm.CharArray,_xlpm.Text, IF(_xlpm.Text = "", 0, _xlfn.LET(_xlpm._removed, _xlfn.REDUCE(_xlpm.Text, _xlpm.CharArray, _xlfn.LAMBDA(_xlpm._acc,_xlpm._curr, SUBSTITUTE(_xlpm._acc, _xlpm._curr, ""))), LEN(_xlpm.Text) - LEN(_xlpm._removed)))), _xlpm.fnFindNthCharPos, _xlfn.LAMBDA(_xlpm.Chars,_xlpm.Text,_xlpm.N, _xlfn.LET(_xlpm._charCount, LEN(_xlpm.Chars), _xlpm._n, INT(N(_xlpm.N)), IF((_xlpm._charCount = 0) + (_xlpm._n = 0), 0, _xlfn.LET(_xlpm._chars, MID(_xlpm.Chars, _xlfn.SEQUENCE(1, _xlpm._charCount), 1), _xlpm._findCount, _xlpm.fnCountChars(_xlpm._chars, _xlpm.Text), IF(_xlpm._findCount &lt; ABS(_xlpm._n), 0, _xlfn.LET(_xlpm._nth, IF(_xlpm._n &gt; 0, _xlpm._n, _xlpm._findCount + _xlpm._n + 1), _xlpm._nthPos, _xlfn.REDUCE(0, _xlfn.SEQUENCE(1, _xlpm._nth), _xlfn.LAMBDA(_xlpm._acc,_xlpm._curr, IF(_xlpm._acc &lt; 0, -1, _xlfn.LET(_xlpm._nextPosChars, IFERROR(FIND(_xlpm._chars, _xlpm.Text, _xlpm._acc + 1), 0), _xlpm._nextPos, MIN(_xlfn._xlws.FILTER(_xlpm._nextPosChars, _xlpm._nextPosChars &gt; 0, 0)), IF(_xlpm._nextPos = 0, -1, _xlpm._nextPos))))), MAX(_xlpm._nthPos, 0))))))), IF(_xlpm.Text = "", _xlpm.fnException(""), IF(NOT(ISO_8601.VALIDATE_CHARACTERS(_xlpm.Text, 3)), _xlpm.fnException("N/A"), _xlfn.LET(_xlpm._len, LEN(_xlpm.Text), _xlpm._Zonly, N((_xlpm._len = 1) * (IFERROR(FIND("Z", _xlpm.Text), 0) = 1)), _xlpm._lastSignPosAt1, N(_xlpm.fnFindNthCharPos("+-" &amp; _xlfn.UNICHAR(8722), _xlpm.Text, -1) = 1), _xlpm._colon1Pos, IFERROR(FIND(":", _xlpm.Text), 0), _xlpm._colon2Pos, IFERROR(FIND(":", _xlpm.Text, _xlpm._colon1Pos + 1), 0), _xlpm._hash, (_xlpm._len * 1024) + (_xlpm._Zonly * 512) + (_xlpm._lastSignPosAt1 * 256) + (_xlpm._colon1Pos * 16) + _xlpm._colon2Pos, _xlpm._hashLkup, _xlfn.IFNA(_xlfn.XMATCH(_xlpm._hash, _xlfn.CHOOSECOLS(_xlpm._fmtHashTable, 1), 0), 0), IF(_xlpm._hashLkup = 0, _xlpm.fnException("N/A"), _xlfn.LET(_xlpm._defn, _xlfn.CHOOSEROWS(_xlpm._fmtHashTable, _xlpm._hashLkup), _xlpm._precision, INDEX(_xlpm._defn, 1, 2), _xlpm._extended, INDEX(_xlpm._defn, 1, 3), IF(INDEX(_xlpm._defn, 1, 4) &gt; 0, _xlfn.HSTACK(TRUE, _xlpm._precision, _xlpm._extended, 0), _xlfn.LET(_xlpm._sign, _xlfn.IFS(LEFT(_xlpm.Text, 1) = "-", -1, _xlfn.UNICODE(LEFT(_xlpm.Text, 1)) = 8722, -1, TRUE, 1), _xlpm._hour, _xlpm._sign * VALUE(MID(_xlpm.Text, 2, 2)), _xlpm._minute, IF(_xlpm._precision &lt; 2, "", VALUE(MID(_xlpm.Text, INDEX(_xlpm._defn, 1, 5), 2))), _xlpm._second, IF(_xlpm._precision &lt; 3, "", VALUE(RIGHT(_xlpm.Text, 2))), _xlpm._tzoMinutes, INT((N(_xlpm._hour) * 3600) + (N(_xlpm._minute) * 60) + N(_xlpm._second)) / 60, IF(NOT(ISO_8601.IS_VALID_TIME_ZONE(_xlpm._tzoMinutes)), _xlpm.fnException("VALUE", _xlpm._extended), _xlfn.HSTACK(TRUE, _xlpm._precision, _xlpm._extended, _xlpm._tzoMinutes)))))))))))</definedName>
    <definedName name="ISO_8601.TO_WEEK_DATE">_xlfn.LAMBDA(_xlpm.YearCE,_xlpm.Month,_xlpm.Day, IF(ISNUMBER(_xlpm.Month), IF(NOT(ISO_8601.IS_VALID_DATE(_xlpm.YearCE, _xlpm.Month, _xlpm.Day, 1)), #VALUE!, _xlfn.LET(_xlpm._fracDay, _xlpm.Day - INT(_xlpm.Day), _xlpm._dow, ISO_8601.DAY_OF_WEEK(_xlpm.YearCE, _xlpm.Month, _xlpm.Day), _xlpm._week, ISO_8601.WEEK_NUMBER(_xlpm.YearCE, _xlpm.Month, _xlpm.Day), _xlpm._yearCE, INT(_xlpm.YearCE) + _xlfn.IFS((_xlpm._week = 1) * (_xlpm.Month = 12), 1, (_xlpm._week &gt;= 52) * (_xlpm.Month = 1), -1, TRUE, 0), _xlfn.HSTACK(_xlpm._yearCE, _xlpm._week, _xlpm._dow + _xlpm._fracDay))), IF(NOT(ISO_8601.IS_VALID_ORDINAL_DATE(_xlpm.YearCE, _xlpm.Day)), #VALUE!, _xlfn.LET(_xlpm._fracDay, _xlpm.Day - INT(_xlpm.Day), _xlpm._dow, ISO_8601.DAY_OF_WEEK_FROM_ORDINAL(_xlpm.YearCE, _xlpm.Day), _xlpm._week, ISO_8601.WEEK_NUMBER_FROM_ORDINAL(_xlpm.YearCE, _xlpm.Day), _xlpm._yearCE, INT(_xlpm.YearCE) + _xlfn.IFS((_xlpm._week = 1) * (_xlpm.Month = 12), 1, (_xlpm._week &gt;= 52) * (_xlpm.Month = 1), -1, TRUE, 0), _xlfn.HSTACK(_xlpm._yearCE, _xlpm._week, _xlpm._dow + _xlpm._fracDay)))))</definedName>
    <definedName name="ISO_8601.VALIDATE_CHARACTERS">_xlfn.LAMBDA(_xlpm.Text,_xlop.Subset, IF(_xlpm.Text = "", "", _xlfn.LET(_xlpm._idx, INT(N(_xlpm.Subset)), _xlpm._charSet, _xlfn.IFS(_xlpm._idx &lt;= 0, "+,-.0123456789:TWZ" &amp; _xlfn.UNICHAR(8722), _xlpm._idx = 1, "+-0123456789W" &amp; _xlfn.UNICHAR(8722), _xlpm._idx = 2, ",.0123456789:T", _xlpm._idx = 3, "+-0123456789:Z" &amp; _xlfn.UNICHAR(8722), _xlpm._idx = 4, "+,-.0123456789:TW" &amp; _xlfn.UNICHAR(8722), _xlpm._idx = 5, "+,-.0123456789:TZ" &amp; _xlfn.UNICHAR(8722), _xlpm._idx = 6, ",-.0123456789:DHMPSTWY", _xlpm._idx = 7, "+,-./0123456789:DHMPSTWYZ" &amp; _xlfn.UNICHAR(8722), _xlpm._idx &gt;= 8, "+,-./0123456789:DHMPRSTWYZ" &amp; _xlfn.UNICHAR(8722)), _xlpm._escapeText, SUBSTITUTE(SUBSTITUTE(_xlpm.Text, "&amp;", "&amp;amp;"), "&lt;", "&amp;lt;"), _xlpm._xml, "&lt;t&gt;&lt;s&gt;" &amp; _xlpm._escapeText &amp; "&lt;/s&gt;&lt;/t&gt;", _xlpm._xpath, "//s[translate(.,'" &amp; _xlpm._charSet &amp; "','')='']", NOT(ISERROR(_xlfn.FILTERXML(_xlpm._xml, _xlpm._xpath))))))</definedName>
    <definedName name="ISO_8601.WEEK_NUMBER">_xlfn.LAMBDA(_xlpm.YearCE,_xlpm.Month,_xlpm.Day, IF(NOT(ISO_8601.IS_VALID_DATE(_xlpm.YearCE, _xlpm.Month, _xlpm.Day, 1)), #VALUE!, _xlfn.LET(_xlpm._ordinal, ISO_8601.DAY_ORDINAL(_xlpm.YearCE, _xlpm.Month, _xlpm.Day), _xlpm._dayOfWeek, ISO_8601.DAY_OF_WEEK(_xlpm.YearCE, _xlpm.Month, _xlpm.Day), _xlpm._nominalWeek, INT((INT(_xlpm._ordinal) - _xlpm._dayOfWeek + 10) / 7), _xlfn.IFS(_xlpm._nominalWeek = 0, ISO_8601.YEAR_WEEK_COUNT(_xlpm.YearCE - 1), _xlpm._nominalWeek = 53, IF(ISO_8601.YEAR_WEEK_COUNT(_xlpm.YearCE) = 53, 53, 1), TRUE, _xlpm._nominalWeek))))</definedName>
    <definedName name="ISO_8601.WEEK_NUMBER_FROM_ORDINAL">_xlfn.LAMBDA(_xlpm.YearCE,_xlpm.Ordinal, IF(NOT(ISO_8601.IS_VALID_ORDINAL_DATE(_xlpm.YearCE, _xlpm.Ordinal)), #VALUE!, _xlfn.LET(_xlpm._dayOfWeek, ISO_8601.DAY_OF_WEEK_FROM_ORDINAL(_xlpm.YearCE, _xlpm.Ordinal), _xlpm._nominalWeek, INT((INT(_xlpm.Ordinal) - _xlpm._dayOfWeek + 10) / 7), _xlfn.IFS(_xlpm._nominalWeek = 0, ISO_8601.YEAR_WEEK_COUNT(_xlpm.YearCE - 1), _xlpm._nominalWeek = 53, IF(ISO_8601.YEAR_WEEK_COUNT(_xlpm.YearCE) = 53, 53, 1), TRUE, _xlpm._nominalWeek))))</definedName>
    <definedName name="ISO_8601.YEAR_DAY_COUNT">_xlfn.LAMBDA(_xlpm.YearCE, IF(NOT(ISO_8601.IS_VALID_YEAR(_xlpm.YearCE, 1)), #VALUE!, IF(ISO_8601.IS_LEAP_YEAR(_xlpm.YearCE), 366, 365)))</definedName>
    <definedName name="ISO_8601.YEAR_WEEK_COUNT">_xlfn.LAMBDA(_xlpm.YearCE, IF(NOT(ISO_8601.IS_VALID_YEAR(_xlpm.YearCE, 1)), #VALUE!, _xlfn.LET(_xlpm._yearCE, INT(_xlpm.YearCE), _xlpm._dowLastDay, MOD(_xlpm._yearCE + INT(_xlpm._yearCE / 4) - INT(_xlpm._yearCE / 100) + INT(_xlpm._yearCE / 400), 7), IF(_xlpm._dowLastDay = 4, 53, _xlfn.LET(_xlpm._lastYear, _xlpm._yearCE - 1, _xlpm._dowLastDayPrev, MOD(_xlpm._lastYear + INT(_xlpm._lastYear / 4) - INT(_xlpm._lastYear / 100) + INT(_xlpm._lastYear / 400), 7), IF(_xlpm._dowLastDayPrev = 3, 53, 52))))))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0" i="9" l="1" a="1"/>
  <c r="H20" i="9" s="1"/>
  <c r="H19" i="9" a="1"/>
  <c r="H19" i="9" s="1"/>
  <c r="H18" i="9" a="1"/>
  <c r="H18" i="9" s="1"/>
  <c r="H17" i="9" a="1"/>
  <c r="H17" i="9" s="1"/>
  <c r="C11" i="9" a="1"/>
  <c r="C11" i="9" s="1"/>
  <c r="C10" i="9" a="1"/>
  <c r="C10" i="9" s="1"/>
  <c r="C9" i="9" a="1"/>
  <c r="C9" i="9" s="1"/>
  <c r="C8" i="9" a="1"/>
  <c r="C8" i="9" s="1"/>
  <c r="C7" i="9" a="1"/>
  <c r="C7" i="9" s="1"/>
  <c r="C6" i="9" a="1"/>
  <c r="C6" i="9" s="1"/>
  <c r="C5" i="9" a="1"/>
  <c r="C5" i="9" s="1"/>
  <c r="C4" i="9" a="1"/>
  <c r="C4" i="9" s="1"/>
  <c r="N31" i="7" a="1"/>
  <c r="N31" i="7" s="1"/>
  <c r="N33" i="7" a="1"/>
  <c r="N33" i="7" s="1"/>
  <c r="N32" i="7" a="1"/>
  <c r="N32" i="7" s="1"/>
  <c r="N30" i="7" a="1"/>
  <c r="N30" i="7" s="1"/>
  <c r="N29" i="7" a="1"/>
  <c r="N29" i="7" s="1"/>
  <c r="N28" i="7" a="1"/>
  <c r="N28" i="7" s="1"/>
  <c r="N22" i="7" a="1"/>
  <c r="N22" i="7" s="1"/>
  <c r="N21" i="7" a="1"/>
  <c r="N21" i="7" s="1"/>
  <c r="N20" i="7" a="1"/>
  <c r="N20" i="7" s="1"/>
  <c r="N19" i="7" a="1"/>
  <c r="N19" i="7" s="1"/>
  <c r="N18" i="7" a="1"/>
  <c r="N18" i="7" s="1"/>
  <c r="N17" i="7" a="1"/>
  <c r="N17" i="7" s="1"/>
  <c r="E22" i="7" a="1"/>
  <c r="E22" i="7" s="1"/>
  <c r="E21" i="7" a="1"/>
  <c r="E21" i="7" s="1"/>
  <c r="E20" i="7" a="1"/>
  <c r="E20" i="7" s="1"/>
  <c r="E19" i="7" a="1"/>
  <c r="E19" i="7" s="1"/>
  <c r="E18" i="7" a="1"/>
  <c r="E18" i="7" s="1"/>
  <c r="E17" i="7" a="1"/>
  <c r="E17" i="7" s="1"/>
  <c r="F11" i="7" a="1"/>
  <c r="F11" i="7" s="1"/>
  <c r="F10" i="7" a="1"/>
  <c r="F10" i="7" s="1"/>
  <c r="F9" i="7" a="1"/>
  <c r="F9" i="7" s="1"/>
  <c r="F8" i="7" a="1"/>
  <c r="F8" i="7" s="1"/>
  <c r="F7" i="7" a="1"/>
  <c r="F7" i="7" s="1"/>
  <c r="F6" i="7" a="1"/>
  <c r="F6" i="7" s="1"/>
  <c r="F5" i="7" a="1"/>
  <c r="F5" i="7" s="1"/>
  <c r="F4" i="7" a="1"/>
  <c r="F4" i="7" s="1"/>
  <c r="U9" i="7" a="1"/>
  <c r="U9" i="7" s="1"/>
  <c r="U8" i="7" a="1"/>
  <c r="U8" i="7" s="1"/>
  <c r="U7" i="7" a="1"/>
  <c r="U7" i="7" s="1"/>
  <c r="U6" i="7" a="1"/>
  <c r="U6" i="7" s="1"/>
  <c r="U5" i="7" a="1"/>
  <c r="U5" i="7" s="1"/>
  <c r="U4" i="7" a="1"/>
  <c r="U4" i="7" s="1"/>
  <c r="N9" i="7" a="1"/>
  <c r="N9" i="7" s="1"/>
  <c r="N8" i="7" a="1"/>
  <c r="N8" i="7" s="1"/>
  <c r="N7" i="7" a="1"/>
  <c r="N7" i="7" s="1"/>
  <c r="N6" i="7" a="1"/>
  <c r="N6" i="7" s="1"/>
  <c r="N5" i="7" a="1"/>
  <c r="N5" i="7" s="1"/>
  <c r="N4" i="7" a="1"/>
  <c r="N4" i="7" s="1"/>
  <c r="B134" i="4" l="1" a="1"/>
  <c r="B134" i="4" s="1"/>
  <c r="B133" i="4" a="1"/>
  <c r="B133" i="4" s="1"/>
  <c r="B132" i="4" a="1"/>
  <c r="B132" i="4" s="1"/>
  <c r="B131" i="4" a="1"/>
  <c r="B131" i="4" s="1"/>
  <c r="B130" i="4" a="1"/>
  <c r="B130" i="4" s="1"/>
  <c r="B129" i="4" a="1"/>
  <c r="B129" i="4" s="1"/>
  <c r="B128" i="4" a="1"/>
  <c r="B128" i="4" s="1"/>
  <c r="B127" i="4" a="1"/>
  <c r="B127" i="4" s="1"/>
  <c r="B126" i="4" a="1"/>
  <c r="B126" i="4" s="1"/>
  <c r="B125" i="4" a="1"/>
  <c r="B125" i="4" s="1"/>
  <c r="B124" i="4" a="1"/>
  <c r="B124" i="4" s="1"/>
  <c r="B123" i="4" a="1"/>
  <c r="B123" i="4" s="1"/>
  <c r="B122" i="4" a="1"/>
  <c r="B122" i="4" s="1"/>
  <c r="B121" i="4" a="1"/>
  <c r="B121" i="4" s="1"/>
  <c r="B120" i="4" a="1"/>
  <c r="B120" i="4" s="1"/>
  <c r="B119" i="4" a="1"/>
  <c r="B119" i="4" s="1"/>
  <c r="B118" i="4" a="1"/>
  <c r="B118" i="4" s="1"/>
  <c r="B117" i="4" a="1"/>
  <c r="B117" i="4" s="1"/>
  <c r="B116" i="4" a="1"/>
  <c r="B116" i="4" s="1"/>
  <c r="B115" i="4" a="1"/>
  <c r="B115" i="4" s="1"/>
  <c r="B114" i="4" a="1"/>
  <c r="B114" i="4" s="1"/>
  <c r="B113" i="4" a="1"/>
  <c r="B113" i="4" s="1"/>
  <c r="B112" i="4" a="1"/>
  <c r="B112" i="4" s="1"/>
  <c r="B111" i="4" a="1"/>
  <c r="B111" i="4" s="1"/>
  <c r="B110" i="4" a="1"/>
  <c r="B110" i="4" s="1"/>
  <c r="B109" i="4" a="1"/>
  <c r="B109" i="4" s="1"/>
  <c r="B103" i="4" a="1"/>
  <c r="B103" i="4" s="1"/>
  <c r="B102" i="4" a="1"/>
  <c r="B102" i="4" s="1"/>
  <c r="B101" i="4" a="1"/>
  <c r="B101" i="4" s="1"/>
  <c r="B100" i="4" a="1"/>
  <c r="B100" i="4" s="1"/>
  <c r="B99" i="4" a="1"/>
  <c r="B99" i="4" s="1"/>
  <c r="B98" i="4" a="1"/>
  <c r="B98" i="4" s="1"/>
  <c r="B97" i="4" a="1"/>
  <c r="B97" i="4" s="1"/>
  <c r="B96" i="4" a="1"/>
  <c r="B96" i="4" s="1"/>
  <c r="B95" i="4" a="1"/>
  <c r="B95" i="4" s="1"/>
  <c r="B94" i="4" a="1"/>
  <c r="B94" i="4" s="1"/>
  <c r="B93" i="4" a="1"/>
  <c r="B93" i="4" s="1"/>
  <c r="B92" i="4" a="1"/>
  <c r="B92" i="4" s="1"/>
  <c r="B91" i="4" a="1"/>
  <c r="B91" i="4" s="1"/>
  <c r="B90" i="4" a="1"/>
  <c r="B90" i="4" s="1"/>
  <c r="B89" i="4" a="1"/>
  <c r="B89" i="4" s="1"/>
  <c r="B88" i="4" a="1"/>
  <c r="B88" i="4" s="1"/>
  <c r="B87" i="4" a="1"/>
  <c r="B87" i="4" s="1"/>
  <c r="B81" i="4" a="1"/>
  <c r="B81" i="4" s="1"/>
  <c r="B80" i="4" a="1"/>
  <c r="B80" i="4" s="1"/>
  <c r="B79" i="4" a="1"/>
  <c r="B79" i="4" s="1"/>
  <c r="B78" i="4" a="1"/>
  <c r="B78" i="4" s="1"/>
  <c r="B77" i="4" a="1"/>
  <c r="B77" i="4" s="1"/>
  <c r="B76" i="4" a="1"/>
  <c r="B76" i="4" s="1"/>
  <c r="B75" i="4" a="1"/>
  <c r="B75" i="4" s="1"/>
  <c r="B74" i="4" a="1"/>
  <c r="B74" i="4" s="1"/>
  <c r="B73" i="4" a="1"/>
  <c r="B73" i="4" s="1"/>
  <c r="B72" i="4" a="1"/>
  <c r="B72" i="4" s="1"/>
  <c r="B71" i="4" a="1"/>
  <c r="B71" i="4" s="1"/>
  <c r="B70" i="4" a="1"/>
  <c r="B70" i="4" s="1"/>
  <c r="B69" i="4" a="1"/>
  <c r="B69" i="4" s="1"/>
  <c r="B68" i="4" a="1"/>
  <c r="B68" i="4" s="1"/>
  <c r="B62" i="4" a="1"/>
  <c r="B62" i="4" s="1"/>
  <c r="B61" i="4" a="1"/>
  <c r="B61" i="4" s="1"/>
  <c r="B60" i="4" a="1"/>
  <c r="B60" i="4" s="1"/>
  <c r="B59" i="4" a="1"/>
  <c r="B59" i="4" s="1"/>
  <c r="B58" i="4" a="1"/>
  <c r="B58" i="4" s="1"/>
  <c r="B57" i="4" a="1"/>
  <c r="B57" i="4" s="1"/>
  <c r="B56" i="4" a="1"/>
  <c r="B56" i="4" s="1"/>
  <c r="B55" i="4" a="1"/>
  <c r="B55" i="4" s="1"/>
  <c r="B54" i="4" a="1"/>
  <c r="B54" i="4" s="1"/>
  <c r="B53" i="4" a="1"/>
  <c r="B53" i="4" s="1"/>
  <c r="B52" i="4" a="1"/>
  <c r="B52" i="4" s="1"/>
  <c r="B51" i="4" a="1"/>
  <c r="B51" i="4" s="1"/>
  <c r="B50" i="4" a="1"/>
  <c r="B50" i="4" s="1"/>
  <c r="B49" i="4" a="1"/>
  <c r="B49" i="4" s="1"/>
  <c r="B48" i="4" a="1"/>
  <c r="B48" i="4" s="1"/>
  <c r="B47" i="4" a="1"/>
  <c r="B47" i="4" s="1"/>
  <c r="B41" i="4" a="1"/>
  <c r="B41" i="4" s="1"/>
  <c r="B40" i="4" a="1"/>
  <c r="B40" i="4" s="1"/>
  <c r="B39" i="4" a="1"/>
  <c r="B39" i="4" s="1"/>
  <c r="B38" i="4" a="1"/>
  <c r="B38" i="4" s="1"/>
  <c r="B37" i="4" a="1"/>
  <c r="B37" i="4" s="1"/>
  <c r="B36" i="4" a="1"/>
  <c r="B36" i="4" s="1"/>
  <c r="B35" i="4" a="1"/>
  <c r="B35" i="4" s="1"/>
  <c r="B34" i="4" a="1"/>
  <c r="B34" i="4" s="1"/>
  <c r="B33" i="4" a="1"/>
  <c r="B33" i="4" s="1"/>
  <c r="B32" i="4" a="1"/>
  <c r="B32" i="4" s="1"/>
  <c r="B31" i="4" a="1"/>
  <c r="B31" i="4" s="1"/>
  <c r="B30" i="4" a="1"/>
  <c r="B30" i="4" s="1"/>
  <c r="B29" i="4" a="1"/>
  <c r="B29" i="4" s="1"/>
  <c r="B28" i="4" a="1"/>
  <c r="B28" i="4" s="1"/>
  <c r="B27" i="4" a="1"/>
  <c r="B27" i="4" s="1"/>
  <c r="B26" i="4" a="1"/>
  <c r="B26" i="4" s="1"/>
  <c r="B25" i="4" a="1"/>
  <c r="B25" i="4" s="1"/>
  <c r="B24" i="4" a="1"/>
  <c r="B24" i="4" s="1"/>
  <c r="B23" i="4" a="1"/>
  <c r="B23" i="4" s="1"/>
  <c r="B22" i="4" a="1"/>
  <c r="B22" i="4" s="1"/>
  <c r="B21" i="4" a="1"/>
  <c r="B21" i="4" s="1"/>
  <c r="C15" i="4" a="1"/>
  <c r="C15" i="4" s="1"/>
  <c r="C14" i="4" a="1"/>
  <c r="C14" i="4" s="1"/>
  <c r="C13" i="4" a="1"/>
  <c r="C13" i="4" s="1"/>
  <c r="C12" i="4" a="1"/>
  <c r="C12" i="4" s="1"/>
  <c r="C11" i="4" a="1"/>
  <c r="C11" i="4" s="1"/>
  <c r="C10" i="4" a="1"/>
  <c r="C10" i="4" s="1"/>
  <c r="C9" i="4" a="1"/>
  <c r="C9" i="4" s="1"/>
  <c r="C8" i="4" a="1"/>
  <c r="C8" i="4" s="1"/>
  <c r="C7" i="4" a="1"/>
  <c r="C7" i="4" s="1"/>
  <c r="C6" i="4" a="1"/>
  <c r="C6" i="4" s="1"/>
  <c r="C5" i="4" a="1"/>
  <c r="C5" i="4" s="1"/>
  <c r="C4" i="4" a="1"/>
  <c r="C4" i="4" s="1"/>
  <c r="L72" i="3" a="1"/>
  <c r="L72" i="3" s="1"/>
  <c r="D72" i="3" a="1"/>
  <c r="D72" i="3" s="1"/>
  <c r="L71" i="3" a="1"/>
  <c r="L71" i="3" s="1"/>
  <c r="D71" i="3" a="1"/>
  <c r="D71" i="3" s="1"/>
  <c r="L70" i="3" a="1"/>
  <c r="L70" i="3" s="1"/>
  <c r="D70" i="3" a="1"/>
  <c r="D70" i="3" s="1"/>
  <c r="L69" i="3" a="1"/>
  <c r="L69" i="3" s="1"/>
  <c r="D69" i="3" a="1"/>
  <c r="D69" i="3" s="1"/>
  <c r="L68" i="3" a="1"/>
  <c r="L68" i="3" s="1"/>
  <c r="D68" i="3" a="1"/>
  <c r="D68" i="3" s="1"/>
  <c r="L67" i="3" a="1"/>
  <c r="L67" i="3" s="1"/>
  <c r="D67" i="3" a="1"/>
  <c r="D67" i="3" s="1"/>
  <c r="L66" i="3" a="1"/>
  <c r="L66" i="3" s="1"/>
  <c r="D66" i="3" a="1"/>
  <c r="D66" i="3" s="1"/>
  <c r="L65" i="3" a="1"/>
  <c r="L65" i="3" s="1"/>
  <c r="D65" i="3" a="1"/>
  <c r="D65" i="3" s="1"/>
  <c r="L64" i="3" a="1"/>
  <c r="L64" i="3" s="1"/>
  <c r="D64" i="3" a="1"/>
  <c r="D64" i="3" s="1"/>
  <c r="L63" i="3" a="1"/>
  <c r="L63" i="3" s="1"/>
  <c r="D63" i="3" a="1"/>
  <c r="D63" i="3" s="1"/>
  <c r="L62" i="3" a="1"/>
  <c r="L62" i="3" s="1"/>
  <c r="D62" i="3" a="1"/>
  <c r="D62" i="3" s="1"/>
  <c r="L61" i="3" a="1"/>
  <c r="L61" i="3" s="1"/>
  <c r="D61" i="3" a="1"/>
  <c r="D61" i="3" s="1"/>
  <c r="L60" i="3" a="1"/>
  <c r="L60" i="3" s="1"/>
  <c r="D60" i="3" a="1"/>
  <c r="D60" i="3" s="1"/>
  <c r="L59" i="3" a="1"/>
  <c r="L59" i="3" s="1"/>
  <c r="D59" i="3" a="1"/>
  <c r="D59" i="3" s="1"/>
  <c r="L58" i="3" a="1"/>
  <c r="L58" i="3" s="1"/>
  <c r="D58" i="3" a="1"/>
  <c r="D58" i="3" s="1"/>
  <c r="J52" i="3" a="1"/>
  <c r="J52" i="3" s="1"/>
  <c r="D52" i="3" a="1"/>
  <c r="D52" i="3" s="1"/>
  <c r="J51" i="3" a="1"/>
  <c r="J51" i="3" s="1"/>
  <c r="D51" i="3" a="1"/>
  <c r="D51" i="3" s="1"/>
  <c r="J50" i="3" a="1"/>
  <c r="J50" i="3" s="1"/>
  <c r="D50" i="3" a="1"/>
  <c r="D50" i="3" s="1"/>
  <c r="J49" i="3" a="1"/>
  <c r="J49" i="3" s="1"/>
  <c r="D49" i="3" a="1"/>
  <c r="D49" i="3" s="1"/>
  <c r="J48" i="3" a="1"/>
  <c r="J48" i="3" s="1"/>
  <c r="D48" i="3" a="1"/>
  <c r="D48" i="3" s="1"/>
  <c r="J47" i="3" a="1"/>
  <c r="J47" i="3" s="1"/>
  <c r="D47" i="3" a="1"/>
  <c r="D47" i="3" s="1"/>
  <c r="J46" i="3" a="1"/>
  <c r="J46" i="3" s="1"/>
  <c r="D46" i="3" a="1"/>
  <c r="D46" i="3" s="1"/>
  <c r="J45" i="3" a="1"/>
  <c r="J45" i="3" s="1"/>
  <c r="D45" i="3" a="1"/>
  <c r="D45" i="3" s="1"/>
  <c r="J39" i="3" a="1"/>
  <c r="J39" i="3" s="1"/>
  <c r="J38" i="3" a="1"/>
  <c r="J38" i="3" s="1"/>
  <c r="D38" i="3" a="1"/>
  <c r="D38" i="3" s="1"/>
  <c r="J37" i="3" a="1"/>
  <c r="J37" i="3" s="1"/>
  <c r="D37" i="3" a="1"/>
  <c r="D37" i="3" s="1"/>
  <c r="J36" i="3" a="1"/>
  <c r="J36" i="3" s="1"/>
  <c r="D36" i="3" a="1"/>
  <c r="D36" i="3" s="1"/>
  <c r="J35" i="3" a="1"/>
  <c r="J35" i="3" s="1"/>
  <c r="D35" i="3" a="1"/>
  <c r="D35" i="3" s="1"/>
  <c r="J34" i="3" a="1"/>
  <c r="J34" i="3" s="1"/>
  <c r="D34" i="3" a="1"/>
  <c r="D34" i="3" s="1"/>
  <c r="J33" i="3" a="1"/>
  <c r="J33" i="3" s="1"/>
  <c r="D33" i="3" a="1"/>
  <c r="D33" i="3" s="1"/>
  <c r="J27" i="3" a="1"/>
  <c r="J27" i="3" s="1"/>
  <c r="D27" i="3" a="1"/>
  <c r="D27" i="3" s="1"/>
  <c r="J26" i="3" a="1"/>
  <c r="J26" i="3" s="1"/>
  <c r="D26" i="3" a="1"/>
  <c r="D26" i="3" s="1"/>
  <c r="J25" i="3" a="1"/>
  <c r="J25" i="3" s="1"/>
  <c r="D25" i="3" a="1"/>
  <c r="D25" i="3" s="1"/>
  <c r="J24" i="3" a="1"/>
  <c r="J24" i="3" s="1"/>
  <c r="D24" i="3" a="1"/>
  <c r="D24" i="3" s="1"/>
  <c r="J23" i="3" a="1"/>
  <c r="J23" i="3" s="1"/>
  <c r="D23" i="3" a="1"/>
  <c r="D23" i="3" s="1"/>
  <c r="J22" i="3" a="1"/>
  <c r="J22" i="3" s="1"/>
  <c r="D22" i="3" a="1"/>
  <c r="D22" i="3" s="1"/>
  <c r="J21" i="3" a="1"/>
  <c r="J21" i="3" s="1"/>
  <c r="D21" i="3" a="1"/>
  <c r="D21" i="3" s="1"/>
  <c r="J20" i="3" a="1"/>
  <c r="J20" i="3" s="1"/>
  <c r="D20" i="3" a="1"/>
  <c r="D20" i="3" s="1"/>
  <c r="J19" i="3" a="1"/>
  <c r="J19" i="3" s="1"/>
  <c r="D19" i="3" a="1"/>
  <c r="D19" i="3" s="1"/>
  <c r="I13" i="3" a="1"/>
  <c r="I13" i="3" s="1"/>
  <c r="I12" i="3" a="1"/>
  <c r="I12" i="3" s="1"/>
  <c r="I11" i="3" a="1"/>
  <c r="I11" i="3" s="1"/>
  <c r="B11" i="3" a="1"/>
  <c r="B11" i="3" s="1"/>
  <c r="I10" i="3" a="1"/>
  <c r="I10" i="3" s="1"/>
  <c r="B10" i="3" a="1"/>
  <c r="B10" i="3" s="1"/>
  <c r="I9" i="3" a="1"/>
  <c r="I9" i="3" s="1"/>
  <c r="B9" i="3" a="1"/>
  <c r="B9" i="3" s="1"/>
  <c r="I8" i="3" a="1"/>
  <c r="I8" i="3" s="1"/>
  <c r="B8" i="3" a="1"/>
  <c r="B8" i="3" s="1"/>
  <c r="I7" i="3" a="1"/>
  <c r="I7" i="3" s="1"/>
  <c r="B7" i="3" a="1"/>
  <c r="B7" i="3" s="1"/>
  <c r="I6" i="3" a="1"/>
  <c r="I6" i="3" s="1"/>
  <c r="B6" i="3" a="1"/>
  <c r="B6" i="3" s="1"/>
  <c r="I5" i="3" a="1"/>
  <c r="I5" i="3" s="1"/>
  <c r="B5" i="3" a="1"/>
  <c r="B5" i="3" s="1"/>
  <c r="I4" i="3" a="1"/>
  <c r="I4" i="3" s="1"/>
  <c r="B4" i="3" a="1"/>
  <c r="B4" i="3" s="1"/>
  <c r="K58" i="1" a="1"/>
  <c r="K58" i="1" s="1"/>
  <c r="K57" i="1" a="1"/>
  <c r="K57" i="1" s="1"/>
  <c r="K56" i="1" a="1"/>
  <c r="K56" i="1" s="1"/>
  <c r="K55" i="1" a="1"/>
  <c r="K55" i="1" s="1"/>
  <c r="C55" i="1" a="1"/>
  <c r="C55" i="1" s="1"/>
  <c r="K54" i="1" a="1"/>
  <c r="K54" i="1" s="1"/>
  <c r="C54" i="1" a="1"/>
  <c r="C54" i="1" s="1"/>
  <c r="K53" i="1" a="1"/>
  <c r="K53" i="1" s="1"/>
  <c r="C53" i="1" a="1"/>
  <c r="C53" i="1" s="1"/>
  <c r="K52" i="1" a="1"/>
  <c r="K52" i="1" s="1"/>
  <c r="C52" i="1" a="1"/>
  <c r="C52" i="1" s="1"/>
  <c r="K51" i="1" a="1"/>
  <c r="K51" i="1" s="1"/>
  <c r="C51" i="1" a="1"/>
  <c r="C51" i="1" s="1"/>
  <c r="K50" i="1" a="1"/>
  <c r="K50" i="1" s="1"/>
  <c r="C50" i="1" a="1"/>
  <c r="C50" i="1" s="1"/>
  <c r="K49" i="1" a="1"/>
  <c r="K49" i="1" s="1"/>
  <c r="C49" i="1" a="1"/>
  <c r="C49" i="1" s="1"/>
  <c r="K48" i="1" a="1"/>
  <c r="K48" i="1" s="1"/>
  <c r="C48" i="1" a="1"/>
  <c r="C48" i="1" s="1"/>
  <c r="K47" i="1" a="1"/>
  <c r="K47" i="1" s="1"/>
  <c r="C47" i="1" a="1"/>
  <c r="C47" i="1" s="1"/>
  <c r="K46" i="1" a="1"/>
  <c r="K46" i="1" s="1"/>
  <c r="C46" i="1" a="1"/>
  <c r="C46" i="1" s="1"/>
  <c r="K45" i="1" a="1"/>
  <c r="K45" i="1" s="1"/>
  <c r="C45" i="1" a="1"/>
  <c r="C45" i="1" s="1"/>
  <c r="K44" i="1" a="1"/>
  <c r="K44" i="1" s="1"/>
  <c r="C44" i="1" a="1"/>
  <c r="C44" i="1" s="1"/>
  <c r="K38" i="1" a="1"/>
  <c r="K38" i="1" s="1"/>
  <c r="K37" i="1" a="1"/>
  <c r="K37" i="1" s="1"/>
  <c r="E37" i="1" a="1"/>
  <c r="E37" i="1" s="1"/>
  <c r="K36" i="1" a="1"/>
  <c r="K36" i="1" s="1"/>
  <c r="E36" i="1" a="1"/>
  <c r="E36" i="1" s="1"/>
  <c r="K35" i="1" a="1"/>
  <c r="K35" i="1" s="1"/>
  <c r="E35" i="1" a="1"/>
  <c r="E35" i="1" s="1"/>
  <c r="K34" i="1" a="1"/>
  <c r="K34" i="1" s="1"/>
  <c r="E34" i="1" a="1"/>
  <c r="E34" i="1" s="1"/>
  <c r="K33" i="1" a="1"/>
  <c r="K33" i="1" s="1"/>
  <c r="E33" i="1" a="1"/>
  <c r="E33" i="1" s="1"/>
  <c r="K32" i="1" a="1"/>
  <c r="K32" i="1" s="1"/>
  <c r="E32" i="1" a="1"/>
  <c r="E32" i="1" s="1"/>
  <c r="K31" i="1" a="1"/>
  <c r="K31" i="1" s="1"/>
  <c r="E31" i="1" a="1"/>
  <c r="E31" i="1" s="1"/>
  <c r="K30" i="1" a="1"/>
  <c r="K30" i="1" s="1"/>
  <c r="E30" i="1" a="1"/>
  <c r="E30" i="1" s="1"/>
  <c r="K29" i="1" a="1"/>
  <c r="K29" i="1" s="1"/>
  <c r="E29" i="1" a="1"/>
  <c r="E29" i="1" s="1"/>
  <c r="K28" i="1" a="1"/>
  <c r="K28" i="1" s="1"/>
  <c r="E28" i="1" a="1"/>
  <c r="E28" i="1" s="1"/>
  <c r="P27" i="1" a="1"/>
  <c r="P27" i="1" s="1"/>
  <c r="K27" i="1" a="1"/>
  <c r="K27" i="1" s="1"/>
  <c r="E27" i="1" a="1"/>
  <c r="E27" i="1" s="1"/>
  <c r="P26" i="1" a="1"/>
  <c r="P26" i="1" s="1"/>
  <c r="K26" i="1" a="1"/>
  <c r="K26" i="1" s="1"/>
  <c r="E26" i="1" a="1"/>
  <c r="E26" i="1" s="1"/>
  <c r="P25" i="1" a="1"/>
  <c r="P25" i="1" s="1"/>
  <c r="K25" i="1" a="1"/>
  <c r="K25" i="1" s="1"/>
  <c r="E25" i="1" a="1"/>
  <c r="E25" i="1" s="1"/>
  <c r="P24" i="1" a="1"/>
  <c r="P24" i="1" s="1"/>
  <c r="K24" i="1" a="1"/>
  <c r="K24" i="1" s="1"/>
  <c r="E24" i="1" a="1"/>
  <c r="E24" i="1" s="1"/>
  <c r="P23" i="1" a="1"/>
  <c r="P23" i="1" s="1"/>
  <c r="K23" i="1" a="1"/>
  <c r="K23" i="1" s="1"/>
  <c r="E23" i="1" a="1"/>
  <c r="E23" i="1" s="1"/>
  <c r="P22" i="1" a="1"/>
  <c r="P22" i="1" s="1"/>
  <c r="K22" i="1" a="1"/>
  <c r="K22" i="1" s="1"/>
  <c r="E22" i="1" a="1"/>
  <c r="E22" i="1" s="1"/>
  <c r="P21" i="1" a="1"/>
  <c r="P21" i="1" s="1"/>
  <c r="K21" i="1" a="1"/>
  <c r="K21" i="1" s="1"/>
  <c r="E21" i="1" a="1"/>
  <c r="E21" i="1" s="1"/>
  <c r="C15" i="1" a="1"/>
  <c r="C15" i="1" s="1"/>
  <c r="C14" i="1" a="1"/>
  <c r="C14" i="1" s="1"/>
  <c r="H13" i="1" a="1"/>
  <c r="H13" i="1" s="1"/>
  <c r="C13" i="1" a="1"/>
  <c r="C13" i="1" s="1"/>
  <c r="H12" i="1" a="1"/>
  <c r="H12" i="1" s="1"/>
  <c r="C12" i="1" a="1"/>
  <c r="C12" i="1" s="1"/>
  <c r="H11" i="1" a="1"/>
  <c r="H11" i="1" s="1"/>
  <c r="C11" i="1" a="1"/>
  <c r="C11" i="1" s="1"/>
  <c r="H10" i="1" a="1"/>
  <c r="H10" i="1" s="1"/>
  <c r="C10" i="1" a="1"/>
  <c r="C10" i="1" s="1"/>
  <c r="H9" i="1" a="1"/>
  <c r="H9" i="1" s="1"/>
  <c r="C9" i="1" a="1"/>
  <c r="C9" i="1" s="1"/>
  <c r="H8" i="1" a="1"/>
  <c r="H8" i="1" s="1"/>
  <c r="C8" i="1" a="1"/>
  <c r="C8" i="1" s="1"/>
  <c r="H7" i="1" a="1"/>
  <c r="H7" i="1" s="1"/>
  <c r="C7" i="1" a="1"/>
  <c r="C7" i="1" s="1"/>
  <c r="H6" i="1" a="1"/>
  <c r="H6" i="1" s="1"/>
  <c r="C6" i="1" a="1"/>
  <c r="C6" i="1" s="1"/>
  <c r="H5" i="1" a="1"/>
  <c r="H5" i="1" s="1"/>
  <c r="C5" i="1" a="1"/>
  <c r="C5" i="1" s="1"/>
  <c r="H4" i="1" a="1"/>
  <c r="H4" i="1" s="1"/>
  <c r="C4" i="1" a="1"/>
  <c r="C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<sst xmlns="http://schemas.openxmlformats.org/spreadsheetml/2006/main" count="316" uniqueCount="171">
  <si>
    <t>IS_VALID_YEAR(YearCE)</t>
  </si>
  <si>
    <t>Text</t>
  </si>
  <si>
    <t>IS_LEAP_YEAR(YearCE)</t>
  </si>
  <si>
    <t>YearCE</t>
  </si>
  <si>
    <t>Returns</t>
  </si>
  <si>
    <t>IS_VALID_DATE(YearCE, Month, Day, [AllMandatory])</t>
  </si>
  <si>
    <t>Month</t>
  </si>
  <si>
    <t>Day</t>
  </si>
  <si>
    <t>AllMandatory</t>
  </si>
  <si>
    <t>IS_VALID_TIME(Hour, Minute, Second, [AllMandatory])</t>
  </si>
  <si>
    <t>Hour</t>
  </si>
  <si>
    <t>Minute</t>
  </si>
  <si>
    <t>Second</t>
  </si>
  <si>
    <t>IS_VALID_TIME_ZONE(OffsetMinutes)</t>
  </si>
  <si>
    <t>OffsetMinutes</t>
  </si>
  <si>
    <t>Ordinal</t>
  </si>
  <si>
    <t>IS_VALID_WEEK_DATE(YearCE, Week, DayOfWeek, [DayOfWeekMandatory])</t>
  </si>
  <si>
    <t>Week</t>
  </si>
  <si>
    <t>DayOfWeek</t>
  </si>
  <si>
    <t>DayOfWeekMandatory</t>
  </si>
  <si>
    <t>YEAR_DAY_COUNT(YearCE)</t>
  </si>
  <si>
    <t>YEAR_WEEK_COUNT(YearCE)</t>
  </si>
  <si>
    <t>DAY_ORDINAL(YearCE, Month, Day)</t>
  </si>
  <si>
    <t>Returns2</t>
  </si>
  <si>
    <t>DAY_OF_WEEK(YearCE, Month, Day)</t>
  </si>
  <si>
    <t>WEEK_NUMBER(YearCE, Month, Day)</t>
  </si>
  <si>
    <t>FROM_ORDINAL_DATE(YearCE, Ordinal)</t>
  </si>
  <si>
    <t>Out: YearCE</t>
  </si>
  <si>
    <t>Out: Month</t>
  </si>
  <si>
    <t>Out: Day</t>
  </si>
  <si>
    <t>DAY_OF_WEEK_FROM_ORDINAL(YearCE, Month, Day)</t>
  </si>
  <si>
    <t>WEEK_NUMBER_FROM_ORDINAL(YearCE, Ordinal)</t>
  </si>
  <si>
    <t>TO_WEEK_DATE(YearCE, Month, Day)</t>
  </si>
  <si>
    <t>Out: Week</t>
  </si>
  <si>
    <t>FROM_WEEK_DATE(YearCE, Week, DayOfWeek, [ReturnOrdinal])</t>
  </si>
  <si>
    <t>Out:
DayOfWeek</t>
  </si>
  <si>
    <t>Out:
Day</t>
  </si>
  <si>
    <t>ReturnOrdinal</t>
  </si>
  <si>
    <t>AllowDecimal</t>
  </si>
  <si>
    <t>IS_VALID_ORDINAL_DATE(YearCE, Ordinal)</t>
  </si>
  <si>
    <t>Out: Month
/ Ordinal</t>
  </si>
  <si>
    <t>VALIDATE_CHARACTERS(Text, [Subset])</t>
  </si>
  <si>
    <t>Subset</t>
  </si>
  <si>
    <t>2023-12-05</t>
  </si>
  <si>
    <t>2023-12-05T</t>
  </si>
  <si>
    <t>2023-W12-5</t>
  </si>
  <si>
    <t>14:00:35.022</t>
  </si>
  <si>
    <t>T14:00:35.022</t>
  </si>
  <si>
    <t>T14:00:35.022Z</t>
  </si>
  <si>
    <t>2023-12-05T00:00</t>
  </si>
  <si>
    <t>T14:00:35.022+09:30</t>
  </si>
  <si>
    <t>T14:00:35.022−09:30</t>
  </si>
  <si>
    <t>Out: DateType</t>
  </si>
  <si>
    <t>Out: DateArg1</t>
  </si>
  <si>
    <t>Out: DateArg2</t>
  </si>
  <si>
    <t>Out: Precision</t>
  </si>
  <si>
    <t>2023</t>
  </si>
  <si>
    <t>2023-11</t>
  </si>
  <si>
    <t>2023-11-05</t>
  </si>
  <si>
    <t>2023-11-31</t>
  </si>
  <si>
    <t>202311</t>
  </si>
  <si>
    <t>20231105</t>
  </si>
  <si>
    <t>2023-125</t>
  </si>
  <si>
    <t>2023W251</t>
  </si>
  <si>
    <t>2023-W25-1</t>
  </si>
  <si>
    <t>2024-02-29</t>
  </si>
  <si>
    <t>+12031-125</t>
  </si>
  <si>
    <t>−12031-125</t>
  </si>
  <si>
    <t>−0041-W25-3</t>
  </si>
  <si>
    <t>+2023-W25-1</t>
  </si>
  <si>
    <t>−0041W253</t>
  </si>
  <si>
    <t>14</t>
  </si>
  <si>
    <t>Out: Hour</t>
  </si>
  <si>
    <t>Out: Minute</t>
  </si>
  <si>
    <t>Out: Second</t>
  </si>
  <si>
    <t>201535</t>
  </si>
  <si>
    <t>201535.678</t>
  </si>
  <si>
    <t>01:15:34</t>
  </si>
  <si>
    <t>01:15:54.012</t>
  </si>
  <si>
    <t>T2</t>
  </si>
  <si>
    <t>T</t>
  </si>
  <si>
    <t>Out: Offset Minutes</t>
  </si>
  <si>
    <t>+12</t>
  </si>
  <si>
    <t>-12</t>
  </si>
  <si>
    <t>−12</t>
  </si>
  <si>
    <t>+1459</t>
  </si>
  <si>
    <t>+15:00</t>
  </si>
  <si>
    <t>+15:00:00</t>
  </si>
  <si>
    <t>+15:00:01</t>
  </si>
  <si>
    <t>+09:30:22</t>
  </si>
  <si>
    <t>Z</t>
  </si>
  <si>
    <t>-092022</t>
  </si>
  <si>
    <t>T01:45:12,34</t>
  </si>
  <si>
    <t>09:30</t>
  </si>
  <si>
    <t>2023-13</t>
  </si>
  <si>
    <t>Out: Format</t>
  </si>
  <si>
    <t>2023-W15-2T14:25</t>
  </si>
  <si>
    <t>99999-W15-2T14:25:21.123+09:30:22</t>
  </si>
  <si>
    <t>T12:35:12.000</t>
  </si>
  <si>
    <t>T123512.000+09</t>
  </si>
  <si>
    <t>T12:35+09:30</t>
  </si>
  <si>
    <t>99999-10T+09:30:22</t>
  </si>
  <si>
    <t>2023T+09:30:22</t>
  </si>
  <si>
    <t>Out:
DatePart</t>
  </si>
  <si>
    <t>Out:
TimePart</t>
  </si>
  <si>
    <t>Out:
TimeZonePart</t>
  </si>
  <si>
    <t>2023-02-23T1435</t>
  </si>
  <si>
    <t>2023-02-23T+09</t>
  </si>
  <si>
    <t>2023-02T14:35</t>
  </si>
  <si>
    <t>Out:
ISOCompliant</t>
  </si>
  <si>
    <t>PARSE_PARTS(Text)</t>
  </si>
  <si>
    <t>2023-02-32T+09</t>
  </si>
  <si>
    <t>2023-00</t>
  </si>
  <si>
    <t>100000</t>
  </si>
  <si>
    <t>2023-02-23T14:35+15</t>
  </si>
  <si>
    <t>2023-02-23T14:65</t>
  </si>
  <si>
    <t>2023-02-23T14:55+15</t>
  </si>
  <si>
    <t>2023-02-23T14:55+16</t>
  </si>
  <si>
    <t>Out: Year</t>
  </si>
  <si>
    <t>Out: ISOCompliant</t>
  </si>
  <si>
    <t>100000-11</t>
  </si>
  <si>
    <t>PARSE_DATE(Text)</t>
  </si>
  <si>
    <t>PARSE_TIME(Text)</t>
  </si>
  <si>
    <t>T2015</t>
  </si>
  <si>
    <t>T240000.001</t>
  </si>
  <si>
    <t>T240000.000</t>
  </si>
  <si>
    <t>T11:65</t>
  </si>
  <si>
    <t>T25</t>
  </si>
  <si>
    <t>T14</t>
  </si>
  <si>
    <t>PARSE_TIME_ZONE(Text)</t>
  </si>
  <si>
    <t>Out: OffsetMinutes</t>
  </si>
  <si>
    <t>Out:
Parts</t>
  </si>
  <si>
    <t>Out: Parts</t>
  </si>
  <si>
    <t>+99999</t>
  </si>
  <si>
    <t>+99999T09</t>
  </si>
  <si>
    <t>+100000</t>
  </si>
  <si>
    <t>+</t>
  </si>
  <si>
    <t>2023-02-23T1435Z</t>
  </si>
  <si>
    <t>T14:00+930</t>
  </si>
  <si>
    <t>14:35</t>
  </si>
  <si>
    <t>Precision</t>
  </si>
  <si>
    <t>PARSE_ISO8601(Text)</t>
  </si>
  <si>
    <t>143022</t>
  </si>
  <si>
    <t>Basic</t>
  </si>
  <si>
    <t>ISO_8601</t>
  </si>
  <si>
    <t>FORMAT_TIME(Hour, Minute, Second, [Basic], [Precision])</t>
  </si>
  <si>
    <t>FORMAT_TIMEZONE(OffsetMinutes, [Basic], [Precision], [NoZulu])</t>
  </si>
  <si>
    <t>OffsetMiniutes</t>
  </si>
  <si>
    <t>NoZulu</t>
  </si>
  <si>
    <t>FORMAT_DATE(YearCE, [Month], [Day], [Basic], [Signed])</t>
  </si>
  <si>
    <t>Signed</t>
  </si>
  <si>
    <t>FORMAT_ORDINAL_DATE(YearCE, Ordinal, [Basic], [Signed])</t>
  </si>
  <si>
    <t>FORMAT_WEEK_DATE(YearCE, Week, DayOfWeek, [Basic], [Signed])</t>
  </si>
  <si>
    <t>DateType</t>
  </si>
  <si>
    <t>DateArg1</t>
  </si>
  <si>
    <t>DateArg2</t>
  </si>
  <si>
    <t>TimeZoneOffset</t>
  </si>
  <si>
    <t>NoTimeZone</t>
  </si>
  <si>
    <t>FORMAT_ISO8601(DateType, [YearCE], [DateArg1], [DateArg2], [Hour], [Minute], [Second], [TimeZoneOffset], [Basic], [Signed], [Precision], [NoTimeZone], [NoZulu])</t>
  </si>
  <si>
    <t>Out: Date Time</t>
  </si>
  <si>
    <t>Out: TimeZoneOffset</t>
  </si>
  <si>
    <t>+2023-05-12T14:30+00:00</t>
  </si>
  <si>
    <t>Strict</t>
  </si>
  <si>
    <t>99999-W15</t>
  </si>
  <si>
    <t>T12:35:12.123Z</t>
  </si>
  <si>
    <t>2023W024T143506.123-15</t>
  </si>
  <si>
    <t>2023-W50-5T0635</t>
  </si>
  <si>
    <t>CONVERT_TO_DATE(Text, [Strict])</t>
  </si>
  <si>
    <t>CONVERT_FROM_DATE(Date, [TimeZoneOffset], [Basic], [Signed], [Precision], [NoTimeZone], [NoZulu])</t>
  </si>
  <si>
    <t>Date</t>
  </si>
  <si>
    <t>ISO8601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</si>
</sst>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00000000000000E+00"/>
    <numFmt numFmtId="165" formatCode="0.00000000000"/>
    <numFmt numFmtId="166" formatCode="0.0000"/>
    <numFmt numFmtId="167" formatCode="d/mm/yyyy\ hh:mm:ss"/>
    <numFmt numFmtId="168" formatCode="d/mm/yyyy\ hh:mm:ss.000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0">
    <xf numFmtId="0" fontId="0" fillId="0" borderId="0" xfId="0"/>
    <xf numFmtId="14" fontId="0" fillId="0" borderId="0" xfId="0" applyNumberFormat="1"/>
    <xf numFmtId="0" fontId="1" fillId="0" borderId="0" xfId="1" applyBorder="1" applyAlignment="1"/>
    <xf numFmtId="0" fontId="0" fillId="0" borderId="3" xfId="0" applyBorder="1"/>
    <xf numFmtId="0" fontId="0" fillId="0" borderId="4" xfId="0" applyBorder="1"/>
    <xf numFmtId="0" fontId="2" fillId="2" borderId="5" xfId="0" applyFont="1" applyFill="1" applyBorder="1"/>
    <xf numFmtId="0" fontId="2" fillId="2" borderId="6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2" borderId="6" xfId="0" applyFont="1" applyFill="1" applyBorder="1" applyAlignment="1">
      <alignment horizontal="right"/>
    </xf>
    <xf numFmtId="0" fontId="2" fillId="2" borderId="7" xfId="0" applyFont="1" applyFill="1" applyBorder="1" applyAlignment="1">
      <alignment horizontal="right"/>
    </xf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0" fillId="3" borderId="9" xfId="0" applyFill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8" xfId="0" applyFill="1" applyBorder="1"/>
    <xf numFmtId="0" fontId="0" fillId="3" borderId="10" xfId="0" applyFill="1" applyBorder="1"/>
    <xf numFmtId="0" fontId="0" fillId="0" borderId="0" xfId="0" quotePrefix="1"/>
    <xf numFmtId="0" fontId="2" fillId="2" borderId="6" xfId="0" applyFont="1" applyFill="1" applyBorder="1" applyAlignment="1">
      <alignment wrapText="1"/>
    </xf>
    <xf numFmtId="49" fontId="0" fillId="3" borderId="5" xfId="0" applyNumberFormat="1" applyFill="1" applyBorder="1"/>
    <xf numFmtId="49" fontId="0" fillId="0" borderId="5" xfId="0" applyNumberFormat="1" applyBorder="1"/>
    <xf numFmtId="49" fontId="0" fillId="3" borderId="5" xfId="0" quotePrefix="1" applyNumberFormat="1" applyFill="1" applyBorder="1"/>
    <xf numFmtId="49" fontId="0" fillId="0" borderId="5" xfId="0" quotePrefix="1" applyNumberFormat="1" applyBorder="1"/>
    <xf numFmtId="49" fontId="0" fillId="0" borderId="2" xfId="0" quotePrefix="1" applyNumberFormat="1" applyBorder="1"/>
    <xf numFmtId="0" fontId="0" fillId="3" borderId="15" xfId="0" applyFill="1" applyBorder="1"/>
    <xf numFmtId="0" fontId="0" fillId="0" borderId="15" xfId="0" applyBorder="1"/>
    <xf numFmtId="0" fontId="0" fillId="0" borderId="14" xfId="0" applyBorder="1"/>
    <xf numFmtId="20" fontId="0" fillId="0" borderId="0" xfId="0" applyNumberFormat="1"/>
    <xf numFmtId="49" fontId="0" fillId="3" borderId="8" xfId="0" applyNumberFormat="1" applyFill="1" applyBorder="1"/>
    <xf numFmtId="0" fontId="0" fillId="3" borderId="16" xfId="0" applyFill="1" applyBorder="1"/>
    <xf numFmtId="16" fontId="0" fillId="0" borderId="0" xfId="0" applyNumberFormat="1"/>
    <xf numFmtId="49" fontId="0" fillId="3" borderId="8" xfId="0" quotePrefix="1" applyNumberFormat="1" applyFill="1" applyBorder="1"/>
    <xf numFmtId="0" fontId="0" fillId="0" borderId="12" xfId="0" applyBorder="1"/>
    <xf numFmtId="49" fontId="0" fillId="0" borderId="8" xfId="0" quotePrefix="1" applyNumberFormat="1" applyBorder="1"/>
    <xf numFmtId="0" fontId="0" fillId="0" borderId="16" xfId="0" applyBorder="1"/>
    <xf numFmtId="0" fontId="1" fillId="0" borderId="1" xfId="1" applyAlignment="1"/>
    <xf numFmtId="0" fontId="2" fillId="2" borderId="15" xfId="0" applyFont="1" applyFill="1" applyBorder="1" applyAlignment="1">
      <alignment wrapText="1"/>
    </xf>
    <xf numFmtId="0" fontId="0" fillId="3" borderId="17" xfId="0" applyFill="1" applyBorder="1"/>
    <xf numFmtId="167" fontId="0" fillId="0" borderId="6" xfId="0" applyNumberFormat="1" applyBorder="1"/>
    <xf numFmtId="167" fontId="0" fillId="3" borderId="6" xfId="0" applyNumberFormat="1" applyFill="1" applyBorder="1"/>
    <xf numFmtId="167" fontId="0" fillId="0" borderId="9" xfId="0" applyNumberFormat="1" applyBorder="1"/>
    <xf numFmtId="167" fontId="0" fillId="3" borderId="12" xfId="0" applyNumberFormat="1" applyFill="1" applyBorder="1"/>
    <xf numFmtId="14" fontId="0" fillId="3" borderId="5" xfId="0" applyNumberFormat="1" applyFill="1" applyBorder="1"/>
    <xf numFmtId="168" fontId="0" fillId="0" borderId="5" xfId="0" applyNumberFormat="1" applyBorder="1"/>
    <xf numFmtId="14" fontId="0" fillId="0" borderId="8" xfId="0" applyNumberFormat="1" applyBorder="1"/>
    <xf numFmtId="0" fontId="1" fillId="0" borderId="0" xfId="1" applyBorder="1" applyAlignment="1"/>
    <xf numFmtId="0" fontId="1" fillId="0" borderId="1" xfId="1" applyAlignment="1"/>
  </cellXfs>
  <cellStyles count="2">
    <cellStyle name="Heading 1" xfId="1" builtinId="16"/>
    <cellStyle name="Normal" xfId="0" builtinId="0"/>
  </cellStyles>
  <dxfs count="26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alignment horizontal="general" vertical="bottom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AA2D01-39DB-44E2-8D44-04F7BADD18BD}" name="Table1" displayName="Table1" ref="A3:C15" totalsRowShown="0" headerRowDxfId="25">
  <autoFilter ref="A3:C15" xr:uid="{BBAA2D01-39DB-44E2-8D44-04F7BADD18BD}"/>
  <tableColumns count="3">
    <tableColumn id="1" xr3:uid="{EAD18F5C-D491-4E84-B251-3510A1C18696}" name="YearCE"/>
    <tableColumn id="2" xr3:uid="{BA886637-CE51-4843-937C-16517F397BED}" name="AllowDecimal" dataDxfId="24"/>
    <tableColumn id="3" xr3:uid="{11D74D8A-9A60-4891-A2F8-B960A9EB9C96}" name="Returns2" dataDxfId="23">
      <calculatedColumnFormula array="1">ISO_8601.IS_VALID_YEAR(Table1[[#This Row],[YearCE]],Table1[[#This Row],[AllowDecimal]])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1BB414-E902-4BEA-8C20-DA6F8B201E43}" name="Table2" displayName="Table2" ref="G3:H13" totalsRowShown="0" headerRowDxfId="22">
  <autoFilter ref="G3:H13" xr:uid="{891BB414-E902-4BEA-8C20-DA6F8B201E43}"/>
  <tableColumns count="2">
    <tableColumn id="1" xr3:uid="{23E94238-E86B-4EEC-8C85-645DD5F93835}" name="YearCE"/>
    <tableColumn id="2" xr3:uid="{CD942F84-4899-4B4B-949B-0B1FD9EADFD0}" name="Returns" dataDxfId="21">
      <calculatedColumnFormula array="1">ISO_8601.IS_LEAP_YEAR(Table2[[#This Row],[YearCE]])</calculatedColumnFormula>
    </tableColumn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030AD6-68C5-47A5-BE29-9E4383964927}" name="Table3" displayName="Table3" ref="A20:E37" totalsRowShown="0" headerRowDxfId="20">
  <autoFilter ref="A20:E37" xr:uid="{9E030AD6-68C5-47A5-BE29-9E4383964927}"/>
  <tableColumns count="5">
    <tableColumn id="1" xr3:uid="{4E072030-A2C6-499C-8887-19A4BA3CAA09}" name="YearCE"/>
    <tableColumn id="2" xr3:uid="{CD0515FB-2F76-471A-9028-7724B10049A4}" name="Month"/>
    <tableColumn id="3" xr3:uid="{396CDD49-1458-46CC-97DB-60AF9B0B7405}" name="Day"/>
    <tableColumn id="4" xr3:uid="{7BE53DDD-BAF9-4DB9-84B9-0050DDC0B40A}" name="AllMandatory"/>
    <tableColumn id="5" xr3:uid="{64E381F2-1229-465C-9705-26EE6274BAE1}" name="Returns" dataDxfId="19">
      <calculatedColumnFormula array="1">ISO_8601.IS_VALID_DATE(Table3[[#This Row],[YearCE]],Table3[[#This Row],[Month]],Table3[[#This Row],[Day]],Table3[[#This Row],[AllMandatory]])</calculatedColumnFormula>
    </tableColumn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F487F63-7136-47A2-A8BE-4D7247B13EF9}" name="Table4" displayName="Table4" ref="G20:K38" totalsRowShown="0">
  <autoFilter ref="G20:K38" xr:uid="{FF487F63-7136-47A2-A8BE-4D7247B13EF9}"/>
  <tableColumns count="5">
    <tableColumn id="1" xr3:uid="{A4553E8B-3627-4B93-9B3B-6F4DC059F976}" name="Hour"/>
    <tableColumn id="2" xr3:uid="{5B7488EC-F21F-4B01-B083-95B582467627}" name="Minute"/>
    <tableColumn id="3" xr3:uid="{5FE7195F-6617-4117-B87C-CE9191FC93EC}" name="Second"/>
    <tableColumn id="4" xr3:uid="{6833CB73-6B48-49D1-9393-2EBDAA5FDABE}" name="AllMandatory"/>
    <tableColumn id="5" xr3:uid="{8D94B86C-18C4-4FC7-BB3D-7118C409CC9E}" name="Returns" dataDxfId="18">
      <calculatedColumnFormula array="1">ISO_8601.IS_VALID_TIME(Table4[[#This Row],[Hour]],Table4[[#This Row],[Minute]],Table4[[#This Row],[Second]],Table4[[#This Row],[AllMandatory]])</calculatedColumnFormula>
    </tableColumn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8BF4915-B5C9-47C0-B4B9-74F62EBB9361}" name="Table26" displayName="Table26" ref="O20:P27" totalsRowShown="0" headerRowDxfId="17">
  <autoFilter ref="O20:P27" xr:uid="{08BF4915-B5C9-47C0-B4B9-74F62EBB9361}"/>
  <tableColumns count="2">
    <tableColumn id="1" xr3:uid="{4C7B751A-4E83-414A-AEDA-DF1FFE948E0B}" name="OffsetMinutes"/>
    <tableColumn id="2" xr3:uid="{C1111DD7-EB7E-4A19-AB2B-E9B8E1BE52BE}" name="Returns" dataDxfId="16">
      <calculatedColumnFormula array="1">ISO_8601.IS_VALID_TIME_ZONE(Table26[[#This Row],[OffsetMinutes]])</calculatedColumnFormula>
    </tableColumn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C62085-F523-4116-9162-F292E42A849C}" name="Table37" displayName="Table37" ref="A43:C55" totalsRowShown="0" headerRowDxfId="15">
  <autoFilter ref="A43:C55" xr:uid="{3AC62085-F523-4116-9162-F292E42A849C}"/>
  <tableColumns count="3">
    <tableColumn id="1" xr3:uid="{AC46CB24-5E8D-4054-94B6-3CEDE98E24A6}" name="YearCE"/>
    <tableColumn id="2" xr3:uid="{FAC21CDA-12FE-4B48-8EFD-4640E56E9EB2}" name="Ordinal"/>
    <tableColumn id="5" xr3:uid="{7BFE5B6F-5D05-408B-8B3E-78BAB04EA94A}" name="Returns" dataDxfId="14">
      <calculatedColumnFormula array="1">ISO_8601.IS_VALID_ORDINAL_DATE(Table37[[#This Row],[YearCE]],Table37[[#This Row],[Ordinal]])</calculatedColumnFormula>
    </tableColumn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871C362-8A91-46DC-995E-45BBEEED46AD}" name="Table38" displayName="Table38" ref="G43:K58" totalsRowShown="0" headerRowDxfId="13">
  <autoFilter ref="G43:K58" xr:uid="{D871C362-8A91-46DC-995E-45BBEEED46AD}"/>
  <tableColumns count="5">
    <tableColumn id="1" xr3:uid="{6189E976-0D26-4650-9FF2-C8466F2B43C9}" name="YearCE"/>
    <tableColumn id="2" xr3:uid="{391D7719-8237-47E1-87B4-CB4A825B3DDB}" name="Week"/>
    <tableColumn id="3" xr3:uid="{49EBD147-C7BA-4CB8-817E-F019845BABE4}" name="DayOfWeek"/>
    <tableColumn id="4" xr3:uid="{BCF56241-96FE-4912-A64F-1F6B912D0755}" name="DayOfWeekMandatory"/>
    <tableColumn id="5" xr3:uid="{30A9C819-DEF5-4E8E-86A2-F7441C836566}" name="Returns" dataDxfId="12">
      <calculatedColumnFormula array="1">ISO_8601.IS_VALID_WEEK_DATE(Table38[[#This Row],[YearCE]],Table38[[#This Row],[Week]],Table38[[#This Row],[DayOfWeek]],Table38[[#This Row],[DayOfWeekMandatory]])</calculatedColumnFormula>
    </tableColumn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53FE1ED-7317-47CA-8BC3-A185D6DEB049}" name="Table19" displayName="Table19" ref="A3:B11" totalsRowShown="0" headerRowDxfId="11">
  <autoFilter ref="A3:B11" xr:uid="{BBAA2D01-39DB-44E2-8D44-04F7BADD18BD}"/>
  <tableColumns count="2">
    <tableColumn id="1" xr3:uid="{9E54AE05-4BBE-4E82-8D30-F00FE10AC5FB}" name="YearCE"/>
    <tableColumn id="2" xr3:uid="{7FEE0141-06B8-45D8-B56C-0789698E1C97}" name="Returns" dataDxfId="10">
      <calculatedColumnFormula array="1">ISO_8601.YEAR_DAY_COUNT(Table19[[#This Row],[YearCE]])</calculatedColumnFormula>
    </tableColumn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FCAED9A-3236-44D4-BC61-E12F56288012}" name="Table210" displayName="Table210" ref="H3:I13" totalsRowShown="0" headerRowDxfId="9">
  <autoFilter ref="H3:I13" xr:uid="{891BB414-E902-4BEA-8C20-DA6F8B201E43}"/>
  <tableColumns count="2">
    <tableColumn id="1" xr3:uid="{F88EC898-2C81-4173-BDFC-165BB30E19ED}" name="YearCE"/>
    <tableColumn id="2" xr3:uid="{DBD9124E-9ADD-4FF6-AA2F-0871BF467DD8}" name="Returns" dataDxfId="8">
      <calculatedColumnFormula array="1">ISO_8601.YEAR_WEEK_COUNT(Table210[[#This Row],[YearCE]])</calculatedColumnFormula>
    </tableColumn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6C9019B-8771-4227-8555-93BFBF1B0E12}" name="Table311" displayName="Table311" ref="A18:D27" totalsRowShown="0" headerRowDxfId="7">
  <autoFilter ref="A18:D27" xr:uid="{9E030AD6-68C5-47A5-BE29-9E4383964927}"/>
  <tableColumns count="4">
    <tableColumn id="1" xr3:uid="{3FA8C05B-10B0-457A-BB67-F85BB59A01A4}" name="YearCE"/>
    <tableColumn id="2" xr3:uid="{50D17ABB-2BAD-4D59-B311-04B77924796A}" name="Month"/>
    <tableColumn id="3" xr3:uid="{02E08981-3A88-4F53-99C8-38AA4B728D1D}" name="Day"/>
    <tableColumn id="4" xr3:uid="{CBACDC2D-7C08-4790-A696-800DC2B83BEC}" name="Returns" dataDxfId="6">
      <calculatedColumnFormula array="1">ISO_8601.DAY_ORDINAL(Table311[[#This Row],[YearCE]],Table311[[#This Row],[Month]],Table311[[#This Row],[Day]])</calculatedColumnFormula>
    </tableColumn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3532E48-D60F-4926-97A5-2207B3F0F159}" name="Table412" displayName="Table412" ref="A32:D38" totalsRowShown="0">
  <autoFilter ref="A32:D38" xr:uid="{FF487F63-7136-47A2-A8BE-4D7247B13EF9}"/>
  <tableColumns count="4">
    <tableColumn id="1" xr3:uid="{C9265076-A215-4A98-A6A0-4763A996EC87}" name="YearCE"/>
    <tableColumn id="2" xr3:uid="{E2909AA7-6725-42B6-9DCD-2B3E8FF3C7EF}" name="Month"/>
    <tableColumn id="3" xr3:uid="{F56CCA59-CFAB-4E5A-97DD-F613949DE88A}" name="Day"/>
    <tableColumn id="4" xr3:uid="{28D827C3-8253-42FD-9A64-0B7B89D9D325}" name="Returns">
      <calculatedColumnFormula array="1">ISO_8601.DAY_OF_WEEK(Table412[[#This Row],[YearCE]],Table412[[#This Row],[Month]],Table412[[#This Row],[Day]])</calculatedColumnFormula>
    </tableColumn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A08663D-3DBA-44EC-8B40-0C8D894A0D18}" name="Table41216" displayName="Table41216" ref="A44:D52" totalsRowShown="0" headerRowDxfId="5">
  <autoFilter ref="A44:D52" xr:uid="{5A08663D-3DBA-44EC-8B40-0C8D894A0D18}"/>
  <tableColumns count="4">
    <tableColumn id="1" xr3:uid="{D765722E-5157-45BC-BA8C-10076D3C8AE7}" name="YearCE"/>
    <tableColumn id="2" xr3:uid="{830A361B-9977-4A42-B402-160928B6442B}" name="Month"/>
    <tableColumn id="3" xr3:uid="{B3741A81-00A6-4BC8-8631-1DF8BED68C15}" name="Day"/>
    <tableColumn id="4" xr3:uid="{95FA3EED-334C-43C3-A2C7-07A7E1C03B94}" name="Returns" dataDxfId="4">
      <calculatedColumnFormula array="1">ISO_8601.WEEK_NUMBER(Table41216[[#This Row],[YearCE]],Table41216[[#This Row],[Month]],Table41216[[#This Row],[Day]])</calculatedColumnFormula>
    </tableColumn>
  </tableColumns>
  <tableStyleInfo name="TableStyleMedium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038EBE2-203A-46A1-905C-BC6B92929E28}" name="Table41218" displayName="Table41218" ref="H32:J39" totalsRowShown="0">
  <autoFilter ref="H32:J39" xr:uid="{6038EBE2-203A-46A1-905C-BC6B92929E28}"/>
  <tableColumns count="3">
    <tableColumn id="1" xr3:uid="{C80692B4-B204-43B0-BA8B-DE33E2964E72}" name="YearCE"/>
    <tableColumn id="2" xr3:uid="{66252FC4-C620-4B16-B43B-AA5E543444AF}" name="Ordinal"/>
    <tableColumn id="3" xr3:uid="{2F8E5F75-DC02-4268-85EB-3593D1243B4E}" name="Returns"/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57FE933-B780-44C1-8AB1-A8DFA4E43E51}" name="Table4121819" displayName="Table4121819" ref="H44:J52" totalsRowShown="0">
  <autoFilter ref="H44:J52" xr:uid="{F57FE933-B780-44C1-8AB1-A8DFA4E43E51}"/>
  <tableColumns count="3">
    <tableColumn id="1" xr3:uid="{724944DB-A76B-4957-AF7D-B5AC6C4627F9}" name="YearCE"/>
    <tableColumn id="2" xr3:uid="{D9363292-FFF8-49D9-A39E-724EC1A0076E}" name="Ordinal"/>
    <tableColumn id="3" xr3:uid="{35A95EC0-12DE-4C68-8491-E66DDBFF7041}" name="Returns" dataDxfId="3">
      <calculatedColumnFormula array="1">ISO_8601.WEEK_NUMBER_FROM_ORDINAL(Table4121819[[#This Row],[YearCE]],Table4121819[[#This Row],[Ordinal]])</calculatedColumnFormula>
    </tableColumn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D82897E-0383-4271-9AD2-110E9C8215BE}" name="Table1921" displayName="Table1921" ref="A3:C15" totalsRowShown="0" headerRowDxfId="2">
  <autoFilter ref="A3:C15" xr:uid="{0D82897E-0383-4271-9AD2-110E9C8215BE}"/>
  <tableColumns count="3">
    <tableColumn id="1" xr3:uid="{67A6D239-C11C-4658-8F01-66A8E4910477}" name="Text"/>
    <tableColumn id="2" xr3:uid="{608DB31D-00D0-458E-96E5-A93CB6237746}" name="Subset" dataDxfId="1"/>
    <tableColumn id="3" xr3:uid="{27235301-D372-4197-B862-41DDDE0F0FB7}" name="Returns" dataDxfId="0">
      <calculatedColumnFormula array="1">ISO_8601.VALIDATE_CHARACTERS(Table1921[[#This Row],[Text]],Table1921[[#This Row],[Subset]])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4BD6F5F-71ED-429B-9CE3-55D6E121162F}">
  <we:reference id="wa200003696" version="1.1.0.0" store="en-US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31EC2F8C-AFCA-49EA-A916-726796613375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4.xml"/><Relationship Id="rId3" Type="http://schemas.openxmlformats.org/officeDocument/2006/relationships/table" Target="../tables/table9.xml"/><Relationship Id="rId7" Type="http://schemas.openxmlformats.org/officeDocument/2006/relationships/table" Target="../tables/table13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7EFF7-D7B6-49F8-9B8B-8E9959D1B63D}">
  <dimension ref="A1:V58"/>
  <sheetViews>
    <sheetView topLeftCell="A31" workbookViewId="0">
      <selection activeCell="I54" sqref="I54"/>
    </sheetView>
  </sheetViews>
  <sheetFormatPr defaultRowHeight="15" x14ac:dyDescent="0.25"/>
  <cols>
    <col min="1" max="1" width="19.42578125" customWidth="1"/>
    <col min="2" max="2" width="10.140625" bestFit="1" customWidth="1"/>
    <col min="3" max="3" width="9.5703125" customWidth="1"/>
    <col min="4" max="4" width="15.140625" customWidth="1"/>
    <col min="5" max="5" width="10" customWidth="1"/>
    <col min="6" max="6" width="17.28515625" customWidth="1"/>
    <col min="7" max="7" width="11.85546875" customWidth="1"/>
    <col min="8" max="8" width="10.140625" bestFit="1" customWidth="1"/>
    <col min="9" max="9" width="9.7109375" bestFit="1" customWidth="1"/>
    <col min="10" max="10" width="15.5703125" bestFit="1" customWidth="1"/>
    <col min="11" max="11" width="10.140625" bestFit="1" customWidth="1"/>
    <col min="12" max="12" width="11" bestFit="1" customWidth="1"/>
    <col min="14" max="14" width="9.5703125" customWidth="1"/>
    <col min="15" max="15" width="16.42578125" bestFit="1" customWidth="1"/>
    <col min="16" max="16" width="12" bestFit="1" customWidth="1"/>
    <col min="19" max="19" width="28.140625" bestFit="1" customWidth="1"/>
  </cols>
  <sheetData>
    <row r="1" spans="1:14" ht="19.5" x14ac:dyDescent="0.3">
      <c r="A1" s="58" t="s">
        <v>0</v>
      </c>
      <c r="B1" s="58"/>
      <c r="C1" s="58"/>
      <c r="D1" s="58"/>
      <c r="E1" s="58"/>
      <c r="F1" s="58"/>
      <c r="G1" s="58" t="s">
        <v>2</v>
      </c>
      <c r="H1" s="58"/>
      <c r="I1" s="58"/>
      <c r="J1" s="58"/>
      <c r="K1" s="58"/>
      <c r="L1" s="58"/>
      <c r="M1" s="58"/>
      <c r="N1" s="58"/>
    </row>
    <row r="3" spans="1:14" x14ac:dyDescent="0.25">
      <c r="A3" t="s">
        <v>3</v>
      </c>
      <c r="B3" t="s">
        <v>38</v>
      </c>
      <c r="C3" t="s">
        <v>23</v>
      </c>
      <c r="G3" t="s">
        <v>3</v>
      </c>
      <c r="H3" t="s">
        <v>4</v>
      </c>
    </row>
    <row r="4" spans="1:14" x14ac:dyDescent="0.25">
      <c r="C4" t="b" cm="1">
        <f t="array" ref="C4">ISO_8601.IS_VALID_YEAR(Table1[[#This Row],[YearCE]],Table1[[#This Row],[AllowDecimal]])</f>
        <v>0</v>
      </c>
      <c r="H4" t="e" cm="1">
        <f t="array" ref="H4">ISO_8601.IS_LEAP_YEAR(Table2[[#This Row],[YearCE]])</f>
        <v>#VALUE!</v>
      </c>
    </row>
    <row r="5" spans="1:14" x14ac:dyDescent="0.25">
      <c r="A5" t="s">
        <v>1</v>
      </c>
      <c r="C5" t="b" cm="1">
        <f t="array" ref="C5">ISO_8601.IS_VALID_YEAR(Table1[[#This Row],[YearCE]],Table1[[#This Row],[AllowDecimal]])</f>
        <v>0</v>
      </c>
      <c r="G5" t="s">
        <v>1</v>
      </c>
      <c r="H5" t="e" cm="1">
        <f t="array" ref="H5">ISO_8601.IS_LEAP_YEAR(Table2[[#This Row],[YearCE]])</f>
        <v>#VALUE!</v>
      </c>
    </row>
    <row r="6" spans="1:14" x14ac:dyDescent="0.25">
      <c r="A6">
        <v>2023</v>
      </c>
      <c r="C6" t="b" cm="1">
        <f t="array" ref="C6">ISO_8601.IS_VALID_YEAR(Table1[[#This Row],[YearCE]],Table1[[#This Row],[AllowDecimal]])</f>
        <v>1</v>
      </c>
      <c r="G6">
        <v>2023</v>
      </c>
      <c r="H6" t="b" cm="1">
        <f t="array" ref="H6">ISO_8601.IS_LEAP_YEAR(Table2[[#This Row],[YearCE]])</f>
        <v>0</v>
      </c>
    </row>
    <row r="7" spans="1:14" x14ac:dyDescent="0.25">
      <c r="A7">
        <v>-99999</v>
      </c>
      <c r="C7" t="b" cm="1">
        <f t="array" ref="C7">ISO_8601.IS_VALID_YEAR(Table1[[#This Row],[YearCE]],Table1[[#This Row],[AllowDecimal]])</f>
        <v>1</v>
      </c>
      <c r="G7">
        <v>2000</v>
      </c>
      <c r="H7" t="b" cm="1">
        <f t="array" ref="H7">ISO_8601.IS_LEAP_YEAR(Table2[[#This Row],[YearCE]])</f>
        <v>1</v>
      </c>
    </row>
    <row r="8" spans="1:14" x14ac:dyDescent="0.25">
      <c r="A8">
        <v>99999</v>
      </c>
      <c r="C8" t="b" cm="1">
        <f t="array" ref="C8">ISO_8601.IS_VALID_YEAR(Table1[[#This Row],[YearCE]],Table1[[#This Row],[AllowDecimal]])</f>
        <v>1</v>
      </c>
      <c r="G8">
        <v>2100</v>
      </c>
      <c r="H8" t="b" cm="1">
        <f t="array" ref="H8">ISO_8601.IS_LEAP_YEAR(Table2[[#This Row],[YearCE]])</f>
        <v>0</v>
      </c>
    </row>
    <row r="9" spans="1:14" x14ac:dyDescent="0.25">
      <c r="A9">
        <v>-100000</v>
      </c>
      <c r="C9" t="b" cm="1">
        <f t="array" ref="C9">ISO_8601.IS_VALID_YEAR(Table1[[#This Row],[YearCE]],Table1[[#This Row],[AllowDecimal]])</f>
        <v>0</v>
      </c>
      <c r="G9">
        <v>-100000</v>
      </c>
      <c r="H9" t="e" cm="1">
        <f t="array" ref="H9">ISO_8601.IS_LEAP_YEAR(Table2[[#This Row],[YearCE]])</f>
        <v>#VALUE!</v>
      </c>
    </row>
    <row r="10" spans="1:14" x14ac:dyDescent="0.25">
      <c r="A10">
        <v>100000</v>
      </c>
      <c r="C10" t="b" cm="1">
        <f t="array" ref="C10">ISO_8601.IS_VALID_YEAR(Table1[[#This Row],[YearCE]],Table1[[#This Row],[AllowDecimal]])</f>
        <v>0</v>
      </c>
      <c r="G10">
        <v>100000</v>
      </c>
      <c r="H10" t="e" cm="1">
        <f t="array" ref="H10">ISO_8601.IS_LEAP_YEAR(Table2[[#This Row],[YearCE]])</f>
        <v>#VALUE!</v>
      </c>
    </row>
    <row r="11" spans="1:14" x14ac:dyDescent="0.25">
      <c r="A11">
        <v>99999.999899999995</v>
      </c>
      <c r="B11">
        <v>1</v>
      </c>
      <c r="C11" t="b" cm="1">
        <f t="array" ref="C11">ISO_8601.IS_VALID_YEAR(Table1[[#This Row],[YearCE]],Table1[[#This Row],[AllowDecimal]])</f>
        <v>1</v>
      </c>
      <c r="G11" s="27">
        <v>99999.999899999995</v>
      </c>
      <c r="H11" t="b" cm="1">
        <f t="array" ref="H11">ISO_8601.IS_LEAP_YEAR(Table2[[#This Row],[YearCE]])</f>
        <v>0</v>
      </c>
    </row>
    <row r="12" spans="1:14" x14ac:dyDescent="0.25">
      <c r="A12">
        <v>99999.999899999995</v>
      </c>
      <c r="C12" t="b" cm="1">
        <f t="array" ref="C12">ISO_8601.IS_VALID_YEAR(Table1[[#This Row],[YearCE]],Table1[[#This Row],[AllowDecimal]])</f>
        <v>0</v>
      </c>
      <c r="G12">
        <v>2023.5</v>
      </c>
      <c r="H12" t="b" cm="1">
        <f t="array" ref="H12">ISO_8601.IS_LEAP_YEAR(Table2[[#This Row],[YearCE]])</f>
        <v>0</v>
      </c>
    </row>
    <row r="13" spans="1:14" x14ac:dyDescent="0.25">
      <c r="A13">
        <v>2023.5</v>
      </c>
      <c r="B13">
        <v>1</v>
      </c>
      <c r="C13" t="b" cm="1">
        <f t="array" ref="C13">ISO_8601.IS_VALID_YEAR(Table1[[#This Row],[YearCE]],Table1[[#This Row],[AllowDecimal]])</f>
        <v>1</v>
      </c>
      <c r="G13">
        <v>2024.9</v>
      </c>
      <c r="H13" t="b" cm="1">
        <f t="array" ref="H13">ISO_8601.IS_LEAP_YEAR(Table2[[#This Row],[YearCE]])</f>
        <v>1</v>
      </c>
    </row>
    <row r="14" spans="1:14" x14ac:dyDescent="0.25">
      <c r="A14">
        <v>2023.5</v>
      </c>
      <c r="C14" t="b" cm="1">
        <f t="array" ref="C14">ISO_8601.IS_VALID_YEAR(Table1[[#This Row],[YearCE]],Table1[[#This Row],[AllowDecimal]])</f>
        <v>0</v>
      </c>
    </row>
    <row r="15" spans="1:14" x14ac:dyDescent="0.25">
      <c r="A15" s="26">
        <v>2023.00000000001</v>
      </c>
      <c r="C15" t="b" cm="1">
        <f t="array" ref="C15">ISO_8601.IS_VALID_YEAR(Table1[[#This Row],[YearCE]],Table1[[#This Row],[AllowDecimal]])</f>
        <v>0</v>
      </c>
    </row>
    <row r="16" spans="1:14" x14ac:dyDescent="0.25">
      <c r="A16" s="26"/>
    </row>
    <row r="18" spans="1:22" ht="19.5" x14ac:dyDescent="0.3">
      <c r="A18" s="58" t="s">
        <v>5</v>
      </c>
      <c r="B18" s="58"/>
      <c r="C18" s="58"/>
      <c r="D18" s="58"/>
      <c r="E18" s="58"/>
      <c r="F18" s="58"/>
      <c r="G18" s="58" t="s">
        <v>9</v>
      </c>
      <c r="H18" s="58"/>
      <c r="I18" s="58"/>
      <c r="J18" s="58"/>
      <c r="K18" s="58"/>
      <c r="L18" s="58"/>
      <c r="M18" s="58"/>
      <c r="N18" s="58"/>
      <c r="O18" s="58" t="s">
        <v>13</v>
      </c>
      <c r="P18" s="58"/>
      <c r="Q18" s="58"/>
      <c r="R18" s="58"/>
      <c r="S18" s="58"/>
      <c r="T18" s="58"/>
      <c r="U18" s="58"/>
      <c r="V18" s="58"/>
    </row>
    <row r="20" spans="1:22" x14ac:dyDescent="0.25">
      <c r="A20" t="s">
        <v>3</v>
      </c>
      <c r="B20" t="s">
        <v>6</v>
      </c>
      <c r="C20" t="s">
        <v>7</v>
      </c>
      <c r="D20" t="s">
        <v>8</v>
      </c>
      <c r="E20" t="s">
        <v>4</v>
      </c>
      <c r="G20" t="s">
        <v>10</v>
      </c>
      <c r="H20" t="s">
        <v>11</v>
      </c>
      <c r="I20" t="s">
        <v>12</v>
      </c>
      <c r="J20" t="s">
        <v>8</v>
      </c>
      <c r="K20" t="s">
        <v>4</v>
      </c>
      <c r="O20" t="s">
        <v>14</v>
      </c>
      <c r="P20" t="s">
        <v>4</v>
      </c>
    </row>
    <row r="21" spans="1:22" x14ac:dyDescent="0.25">
      <c r="E21" t="b" cm="1">
        <f t="array" ref="E21">ISO_8601.IS_VALID_DATE(Table3[[#This Row],[YearCE]],Table3[[#This Row],[Month]],Table3[[#This Row],[Day]],Table3[[#This Row],[AllMandatory]])</f>
        <v>0</v>
      </c>
      <c r="K21" t="b" cm="1">
        <f t="array" ref="K21">ISO_8601.IS_VALID_TIME(Table4[[#This Row],[Hour]],Table4[[#This Row],[Minute]],Table4[[#This Row],[Second]],Table4[[#This Row],[AllMandatory]])</f>
        <v>0</v>
      </c>
      <c r="P21" t="b" cm="1">
        <f t="array" ref="P21">ISO_8601.IS_VALID_TIME_ZONE(Table26[[#This Row],[OffsetMinutes]])</f>
        <v>0</v>
      </c>
    </row>
    <row r="22" spans="1:22" x14ac:dyDescent="0.25">
      <c r="A22" t="s">
        <v>1</v>
      </c>
      <c r="E22" t="b" cm="1">
        <f t="array" ref="E22">ISO_8601.IS_VALID_DATE(Table3[[#This Row],[YearCE]],Table3[[#This Row],[Month]],Table3[[#This Row],[Day]],Table3[[#This Row],[AllMandatory]])</f>
        <v>0</v>
      </c>
      <c r="G22" t="s">
        <v>1</v>
      </c>
      <c r="K22" t="b" cm="1">
        <f t="array" ref="K22">ISO_8601.IS_VALID_TIME(Table4[[#This Row],[Hour]],Table4[[#This Row],[Minute]],Table4[[#This Row],[Second]],Table4[[#This Row],[AllMandatory]])</f>
        <v>0</v>
      </c>
      <c r="O22" t="s">
        <v>1</v>
      </c>
      <c r="P22" t="b" cm="1">
        <f t="array" ref="P22">ISO_8601.IS_VALID_TIME_ZONE(Table26[[#This Row],[OffsetMinutes]])</f>
        <v>0</v>
      </c>
    </row>
    <row r="23" spans="1:22" x14ac:dyDescent="0.25">
      <c r="A23">
        <v>2023</v>
      </c>
      <c r="E23" t="b" cm="1">
        <f t="array" ref="E23">ISO_8601.IS_VALID_DATE(Table3[[#This Row],[YearCE]],Table3[[#This Row],[Month]],Table3[[#This Row],[Day]],Table3[[#This Row],[AllMandatory]])</f>
        <v>1</v>
      </c>
      <c r="I23">
        <v>1</v>
      </c>
      <c r="K23" t="b" cm="1">
        <f t="array" ref="K23">ISO_8601.IS_VALID_TIME(Table4[[#This Row],[Hour]],Table4[[#This Row],[Minute]],Table4[[#This Row],[Second]],Table4[[#This Row],[AllMandatory]])</f>
        <v>0</v>
      </c>
      <c r="O23">
        <v>0</v>
      </c>
      <c r="P23" t="b" cm="1">
        <f t="array" ref="P23">ISO_8601.IS_VALID_TIME_ZONE(Table26[[#This Row],[OffsetMinutes]])</f>
        <v>1</v>
      </c>
    </row>
    <row r="24" spans="1:22" x14ac:dyDescent="0.25">
      <c r="A24">
        <v>2023</v>
      </c>
      <c r="B24">
        <v>12</v>
      </c>
      <c r="E24" t="b" cm="1">
        <f t="array" ref="E24">ISO_8601.IS_VALID_DATE(Table3[[#This Row],[YearCE]],Table3[[#This Row],[Month]],Table3[[#This Row],[Day]],Table3[[#This Row],[AllMandatory]])</f>
        <v>1</v>
      </c>
      <c r="H24">
        <v>1</v>
      </c>
      <c r="I24">
        <v>1</v>
      </c>
      <c r="K24" t="b" cm="1">
        <f t="array" ref="K24">ISO_8601.IS_VALID_TIME(Table4[[#This Row],[Hour]],Table4[[#This Row],[Minute]],Table4[[#This Row],[Second]],Table4[[#This Row],[AllMandatory]])</f>
        <v>0</v>
      </c>
      <c r="O24">
        <v>900</v>
      </c>
      <c r="P24" t="b" cm="1">
        <f t="array" ref="P24">ISO_8601.IS_VALID_TIME_ZONE(Table26[[#This Row],[OffsetMinutes]])</f>
        <v>1</v>
      </c>
    </row>
    <row r="25" spans="1:22" x14ac:dyDescent="0.25">
      <c r="A25">
        <v>2023</v>
      </c>
      <c r="B25">
        <v>0</v>
      </c>
      <c r="E25" t="b" cm="1">
        <f t="array" ref="E25">ISO_8601.IS_VALID_DATE(Table3[[#This Row],[YearCE]],Table3[[#This Row],[Month]],Table3[[#This Row],[Day]],Table3[[#This Row],[AllMandatory]])</f>
        <v>0</v>
      </c>
      <c r="G25">
        <v>1</v>
      </c>
      <c r="I25">
        <v>1</v>
      </c>
      <c r="K25" t="b" cm="1">
        <f t="array" ref="K25">ISO_8601.IS_VALID_TIME(Table4[[#This Row],[Hour]],Table4[[#This Row],[Minute]],Table4[[#This Row],[Second]],Table4[[#This Row],[AllMandatory]])</f>
        <v>0</v>
      </c>
      <c r="O25">
        <v>-900</v>
      </c>
      <c r="P25" t="b" cm="1">
        <f t="array" ref="P25">ISO_8601.IS_VALID_TIME_ZONE(Table26[[#This Row],[OffsetMinutes]])</f>
        <v>1</v>
      </c>
    </row>
    <row r="26" spans="1:22" x14ac:dyDescent="0.25">
      <c r="A26">
        <v>2023</v>
      </c>
      <c r="C26">
        <v>31</v>
      </c>
      <c r="E26" t="b" cm="1">
        <f t="array" ref="E26">ISO_8601.IS_VALID_DATE(Table3[[#This Row],[YearCE]],Table3[[#This Row],[Month]],Table3[[#This Row],[Day]],Table3[[#This Row],[AllMandatory]])</f>
        <v>0</v>
      </c>
      <c r="G26">
        <v>14</v>
      </c>
      <c r="K26" t="b" cm="1">
        <f t="array" ref="K26">ISO_8601.IS_VALID_TIME(Table4[[#This Row],[Hour]],Table4[[#This Row],[Minute]],Table4[[#This Row],[Second]],Table4[[#This Row],[AllMandatory]])</f>
        <v>1</v>
      </c>
      <c r="O26">
        <v>1000</v>
      </c>
      <c r="P26" t="b" cm="1">
        <f t="array" ref="P26">ISO_8601.IS_VALID_TIME_ZONE(Table26[[#This Row],[OffsetMinutes]])</f>
        <v>0</v>
      </c>
    </row>
    <row r="27" spans="1:22" x14ac:dyDescent="0.25">
      <c r="A27">
        <v>2023</v>
      </c>
      <c r="B27">
        <v>1</v>
      </c>
      <c r="D27">
        <v>1</v>
      </c>
      <c r="E27" t="b" cm="1">
        <f t="array" ref="E27">ISO_8601.IS_VALID_DATE(Table3[[#This Row],[YearCE]],Table3[[#This Row],[Month]],Table3[[#This Row],[Day]],Table3[[#This Row],[AllMandatory]])</f>
        <v>0</v>
      </c>
      <c r="G27">
        <v>14.5</v>
      </c>
      <c r="K27" t="b" cm="1">
        <f t="array" ref="K27">ISO_8601.IS_VALID_TIME(Table4[[#This Row],[Hour]],Table4[[#This Row],[Minute]],Table4[[#This Row],[Second]],Table4[[#This Row],[AllMandatory]])</f>
        <v>1</v>
      </c>
      <c r="O27">
        <v>-1000</v>
      </c>
      <c r="P27" t="b" cm="1">
        <f t="array" ref="P27">ISO_8601.IS_VALID_TIME_ZONE(Table26[[#This Row],[OffsetMinutes]])</f>
        <v>0</v>
      </c>
    </row>
    <row r="28" spans="1:22" x14ac:dyDescent="0.25">
      <c r="A28">
        <v>2023</v>
      </c>
      <c r="B28">
        <v>12</v>
      </c>
      <c r="C28">
        <v>31</v>
      </c>
      <c r="E28" t="b" cm="1">
        <f t="array" ref="E28">ISO_8601.IS_VALID_DATE(Table3[[#This Row],[YearCE]],Table3[[#This Row],[Month]],Table3[[#This Row],[Day]],Table3[[#This Row],[AllMandatory]])</f>
        <v>1</v>
      </c>
      <c r="G28">
        <v>14.5</v>
      </c>
      <c r="H28">
        <v>30.5</v>
      </c>
      <c r="K28" t="b" cm="1">
        <f t="array" ref="K28">ISO_8601.IS_VALID_TIME(Table4[[#This Row],[Hour]],Table4[[#This Row],[Minute]],Table4[[#This Row],[Second]],Table4[[#This Row],[AllMandatory]])</f>
        <v>0</v>
      </c>
    </row>
    <row r="29" spans="1:22" x14ac:dyDescent="0.25">
      <c r="A29">
        <v>2023</v>
      </c>
      <c r="B29">
        <v>12</v>
      </c>
      <c r="C29">
        <v>31</v>
      </c>
      <c r="D29">
        <v>1</v>
      </c>
      <c r="E29" t="b" cm="1">
        <f t="array" ref="E29">ISO_8601.IS_VALID_DATE(Table3[[#This Row],[YearCE]],Table3[[#This Row],[Month]],Table3[[#This Row],[Day]],Table3[[#This Row],[AllMandatory]])</f>
        <v>1</v>
      </c>
      <c r="G29">
        <v>14</v>
      </c>
      <c r="H29">
        <v>30.5</v>
      </c>
      <c r="K29" t="b" cm="1">
        <f t="array" ref="K29">ISO_8601.IS_VALID_TIME(Table4[[#This Row],[Hour]],Table4[[#This Row],[Minute]],Table4[[#This Row],[Second]],Table4[[#This Row],[AllMandatory]])</f>
        <v>1</v>
      </c>
    </row>
    <row r="30" spans="1:22" x14ac:dyDescent="0.25">
      <c r="A30">
        <v>2023</v>
      </c>
      <c r="B30">
        <v>2</v>
      </c>
      <c r="C30">
        <v>29</v>
      </c>
      <c r="E30" t="b" cm="1">
        <f t="array" ref="E30">ISO_8601.IS_VALID_DATE(Table3[[#This Row],[YearCE]],Table3[[#This Row],[Month]],Table3[[#This Row],[Day]],Table3[[#This Row],[AllMandatory]])</f>
        <v>0</v>
      </c>
      <c r="G30">
        <v>14</v>
      </c>
      <c r="H30">
        <v>30.5</v>
      </c>
      <c r="I30">
        <v>1</v>
      </c>
      <c r="K30" t="b" cm="1">
        <f t="array" ref="K30">ISO_8601.IS_VALID_TIME(Table4[[#This Row],[Hour]],Table4[[#This Row],[Minute]],Table4[[#This Row],[Second]],Table4[[#This Row],[AllMandatory]])</f>
        <v>0</v>
      </c>
    </row>
    <row r="31" spans="1:22" x14ac:dyDescent="0.25">
      <c r="A31">
        <v>2024</v>
      </c>
      <c r="B31">
        <v>2</v>
      </c>
      <c r="C31">
        <v>29</v>
      </c>
      <c r="E31" t="b" cm="1">
        <f t="array" ref="E31">ISO_8601.IS_VALID_DATE(Table3[[#This Row],[YearCE]],Table3[[#This Row],[Month]],Table3[[#This Row],[Day]],Table3[[#This Row],[AllMandatory]])</f>
        <v>1</v>
      </c>
      <c r="G31">
        <v>14</v>
      </c>
      <c r="H31">
        <v>30</v>
      </c>
      <c r="I31">
        <v>1</v>
      </c>
      <c r="K31" t="b" cm="1">
        <f t="array" ref="K31">ISO_8601.IS_VALID_TIME(Table4[[#This Row],[Hour]],Table4[[#This Row],[Minute]],Table4[[#This Row],[Second]],Table4[[#This Row],[AllMandatory]])</f>
        <v>1</v>
      </c>
    </row>
    <row r="32" spans="1:22" x14ac:dyDescent="0.25">
      <c r="A32">
        <v>2023.5</v>
      </c>
      <c r="E32" t="b" cm="1">
        <f t="array" ref="E32">ISO_8601.IS_VALID_DATE(Table3[[#This Row],[YearCE]],Table3[[#This Row],[Month]],Table3[[#This Row],[Day]],Table3[[#This Row],[AllMandatory]])</f>
        <v>1</v>
      </c>
      <c r="G32">
        <v>14</v>
      </c>
      <c r="H32">
        <v>30</v>
      </c>
      <c r="I32">
        <v>1.5</v>
      </c>
      <c r="K32" t="b" cm="1">
        <f t="array" ref="K32">ISO_8601.IS_VALID_TIME(Table4[[#This Row],[Hour]],Table4[[#This Row],[Minute]],Table4[[#This Row],[Second]],Table4[[#This Row],[AllMandatory]])</f>
        <v>1</v>
      </c>
    </row>
    <row r="33" spans="1:19" x14ac:dyDescent="0.25">
      <c r="A33">
        <v>2023.5</v>
      </c>
      <c r="B33">
        <v>1</v>
      </c>
      <c r="E33" t="b" cm="1">
        <f t="array" ref="E33">ISO_8601.IS_VALID_DATE(Table3[[#This Row],[YearCE]],Table3[[#This Row],[Month]],Table3[[#This Row],[Day]],Table3[[#This Row],[AllMandatory]])</f>
        <v>0</v>
      </c>
      <c r="G33">
        <v>0</v>
      </c>
      <c r="H33">
        <v>0</v>
      </c>
      <c r="J33">
        <v>1</v>
      </c>
      <c r="K33" t="b" cm="1">
        <f t="array" ref="K33">ISO_8601.IS_VALID_TIME(Table4[[#This Row],[Hour]],Table4[[#This Row],[Minute]],Table4[[#This Row],[Second]],Table4[[#This Row],[AllMandatory]])</f>
        <v>0</v>
      </c>
    </row>
    <row r="34" spans="1:19" x14ac:dyDescent="0.25">
      <c r="A34">
        <v>2023</v>
      </c>
      <c r="B34">
        <v>1.5</v>
      </c>
      <c r="E34" t="b" cm="1">
        <f t="array" ref="E34">ISO_8601.IS_VALID_DATE(Table3[[#This Row],[YearCE]],Table3[[#This Row],[Month]],Table3[[#This Row],[Day]],Table3[[#This Row],[AllMandatory]])</f>
        <v>1</v>
      </c>
      <c r="G34">
        <v>0</v>
      </c>
      <c r="H34">
        <v>0</v>
      </c>
      <c r="I34">
        <v>0</v>
      </c>
      <c r="J34">
        <v>1</v>
      </c>
      <c r="K34" t="b" cm="1">
        <f t="array" ref="K34">ISO_8601.IS_VALID_TIME(Table4[[#This Row],[Hour]],Table4[[#This Row],[Minute]],Table4[[#This Row],[Second]],Table4[[#This Row],[AllMandatory]])</f>
        <v>1</v>
      </c>
    </row>
    <row r="35" spans="1:19" x14ac:dyDescent="0.25">
      <c r="A35">
        <v>2023</v>
      </c>
      <c r="B35">
        <v>1.5</v>
      </c>
      <c r="C35">
        <v>1</v>
      </c>
      <c r="E35" t="b" cm="1">
        <f t="array" ref="E35">ISO_8601.IS_VALID_DATE(Table3[[#This Row],[YearCE]],Table3[[#This Row],[Month]],Table3[[#This Row],[Day]],Table3[[#This Row],[AllMandatory]])</f>
        <v>0</v>
      </c>
      <c r="G35">
        <v>24</v>
      </c>
      <c r="H35">
        <v>0</v>
      </c>
      <c r="I35">
        <v>0</v>
      </c>
      <c r="K35" t="b" cm="1">
        <f t="array" ref="K35">ISO_8601.IS_VALID_TIME(Table4[[#This Row],[Hour]],Table4[[#This Row],[Minute]],Table4[[#This Row],[Second]],Table4[[#This Row],[AllMandatory]])</f>
        <v>1</v>
      </c>
    </row>
    <row r="36" spans="1:19" x14ac:dyDescent="0.25">
      <c r="A36">
        <v>2023</v>
      </c>
      <c r="B36">
        <v>1</v>
      </c>
      <c r="C36">
        <v>1.5</v>
      </c>
      <c r="E36" t="b" cm="1">
        <f t="array" ref="E36">ISO_8601.IS_VALID_DATE(Table3[[#This Row],[YearCE]],Table3[[#This Row],[Month]],Table3[[#This Row],[Day]],Table3[[#This Row],[AllMandatory]])</f>
        <v>1</v>
      </c>
      <c r="G36">
        <v>24</v>
      </c>
      <c r="H36">
        <v>0</v>
      </c>
      <c r="I36">
        <v>1</v>
      </c>
      <c r="K36" t="b" cm="1">
        <f t="array" ref="K36">ISO_8601.IS_VALID_TIME(Table4[[#This Row],[Hour]],Table4[[#This Row],[Minute]],Table4[[#This Row],[Second]],Table4[[#This Row],[AllMandatory]])</f>
        <v>0</v>
      </c>
      <c r="S36" s="25"/>
    </row>
    <row r="37" spans="1:19" x14ac:dyDescent="0.25">
      <c r="A37">
        <v>99999.998999999996</v>
      </c>
      <c r="E37" t="b" cm="1">
        <f t="array" ref="E37">ISO_8601.IS_VALID_DATE(Table3[[#This Row],[YearCE]],Table3[[#This Row],[Month]],Table3[[#This Row],[Day]],Table3[[#This Row],[AllMandatory]])</f>
        <v>1</v>
      </c>
      <c r="G37">
        <v>23</v>
      </c>
      <c r="H37">
        <v>59</v>
      </c>
      <c r="I37">
        <v>59.999899999999997</v>
      </c>
      <c r="K37" t="b" cm="1">
        <f t="array" ref="K37">ISO_8601.IS_VALID_TIME(Table4[[#This Row],[Hour]],Table4[[#This Row],[Minute]],Table4[[#This Row],[Second]],Table4[[#This Row],[AllMandatory]])</f>
        <v>1</v>
      </c>
      <c r="S37" s="25"/>
    </row>
    <row r="38" spans="1:19" x14ac:dyDescent="0.25">
      <c r="G38">
        <v>23</v>
      </c>
      <c r="H38">
        <v>59</v>
      </c>
      <c r="I38">
        <v>60</v>
      </c>
      <c r="K38" t="b" cm="1">
        <f t="array" ref="K38">ISO_8601.IS_VALID_TIME(Table4[[#This Row],[Hour]],Table4[[#This Row],[Minute]],Table4[[#This Row],[Second]],Table4[[#This Row],[AllMandatory]])</f>
        <v>0</v>
      </c>
      <c r="S38" s="25"/>
    </row>
    <row r="41" spans="1:19" ht="19.5" x14ac:dyDescent="0.3">
      <c r="A41" s="58" t="s">
        <v>39</v>
      </c>
      <c r="B41" s="58"/>
      <c r="C41" s="58"/>
      <c r="D41" s="58"/>
      <c r="E41" s="58"/>
      <c r="F41" s="58"/>
      <c r="G41" s="58" t="s">
        <v>16</v>
      </c>
      <c r="H41" s="58"/>
      <c r="I41" s="58"/>
      <c r="J41" s="58"/>
      <c r="K41" s="58"/>
      <c r="L41" s="58"/>
      <c r="M41" s="58"/>
      <c r="N41" s="58"/>
      <c r="O41" s="58"/>
    </row>
    <row r="43" spans="1:19" x14ac:dyDescent="0.25">
      <c r="A43" t="s">
        <v>3</v>
      </c>
      <c r="B43" t="s">
        <v>15</v>
      </c>
      <c r="C43" t="s">
        <v>4</v>
      </c>
      <c r="G43" t="s">
        <v>3</v>
      </c>
      <c r="H43" t="s">
        <v>17</v>
      </c>
      <c r="I43" t="s">
        <v>18</v>
      </c>
      <c r="J43" t="s">
        <v>19</v>
      </c>
      <c r="K43" t="s">
        <v>4</v>
      </c>
    </row>
    <row r="44" spans="1:19" x14ac:dyDescent="0.25">
      <c r="C44" t="b" cm="1">
        <f t="array" ref="C44">ISO_8601.IS_VALID_ORDINAL_DATE(Table37[[#This Row],[YearCE]],Table37[[#This Row],[Ordinal]])</f>
        <v>0</v>
      </c>
      <c r="K44" t="b" cm="1">
        <f t="array" ref="K44">ISO_8601.IS_VALID_WEEK_DATE(Table38[[#This Row],[YearCE]],Table38[[#This Row],[Week]],Table38[[#This Row],[DayOfWeek]],Table38[[#This Row],[DayOfWeekMandatory]])</f>
        <v>0</v>
      </c>
    </row>
    <row r="45" spans="1:19" x14ac:dyDescent="0.25">
      <c r="A45" t="s">
        <v>1</v>
      </c>
      <c r="C45" t="b" cm="1">
        <f t="array" ref="C45">ISO_8601.IS_VALID_ORDINAL_DATE(Table37[[#This Row],[YearCE]],Table37[[#This Row],[Ordinal]])</f>
        <v>0</v>
      </c>
      <c r="G45" t="s">
        <v>1</v>
      </c>
      <c r="K45" t="b" cm="1">
        <f t="array" ref="K45">ISO_8601.IS_VALID_WEEK_DATE(Table38[[#This Row],[YearCE]],Table38[[#This Row],[Week]],Table38[[#This Row],[DayOfWeek]],Table38[[#This Row],[DayOfWeekMandatory]])</f>
        <v>0</v>
      </c>
    </row>
    <row r="46" spans="1:19" x14ac:dyDescent="0.25">
      <c r="A46">
        <v>2023</v>
      </c>
      <c r="C46" t="b" cm="1">
        <f t="array" ref="C46">ISO_8601.IS_VALID_ORDINAL_DATE(Table37[[#This Row],[YearCE]],Table37[[#This Row],[Ordinal]])</f>
        <v>0</v>
      </c>
      <c r="G46">
        <v>2023</v>
      </c>
      <c r="K46" t="b" cm="1">
        <f t="array" ref="K46">ISO_8601.IS_VALID_WEEK_DATE(Table38[[#This Row],[YearCE]],Table38[[#This Row],[Week]],Table38[[#This Row],[DayOfWeek]],Table38[[#This Row],[DayOfWeekMandatory]])</f>
        <v>0</v>
      </c>
    </row>
    <row r="47" spans="1:19" x14ac:dyDescent="0.25">
      <c r="A47">
        <v>2023.5</v>
      </c>
      <c r="C47" t="b" cm="1">
        <f t="array" ref="C47">ISO_8601.IS_VALID_ORDINAL_DATE(Table37[[#This Row],[YearCE]],Table37[[#This Row],[Ordinal]])</f>
        <v>0</v>
      </c>
      <c r="G47">
        <v>2023</v>
      </c>
      <c r="H47">
        <v>50</v>
      </c>
      <c r="K47" t="b" cm="1">
        <f t="array" ref="K47">ISO_8601.IS_VALID_WEEK_DATE(Table38[[#This Row],[YearCE]],Table38[[#This Row],[Week]],Table38[[#This Row],[DayOfWeek]],Table38[[#This Row],[DayOfWeekMandatory]])</f>
        <v>1</v>
      </c>
    </row>
    <row r="48" spans="1:19" x14ac:dyDescent="0.25">
      <c r="A48">
        <v>2023</v>
      </c>
      <c r="B48">
        <v>125</v>
      </c>
      <c r="C48" t="b" cm="1">
        <f t="array" ref="C48">ISO_8601.IS_VALID_ORDINAL_DATE(Table37[[#This Row],[YearCE]],Table37[[#This Row],[Ordinal]])</f>
        <v>1</v>
      </c>
      <c r="G48">
        <v>2023</v>
      </c>
      <c r="H48">
        <v>50.5</v>
      </c>
      <c r="K48" t="b" cm="1">
        <f t="array" ref="K48">ISO_8601.IS_VALID_WEEK_DATE(Table38[[#This Row],[YearCE]],Table38[[#This Row],[Week]],Table38[[#This Row],[DayOfWeek]],Table38[[#This Row],[DayOfWeekMandatory]])</f>
        <v>1</v>
      </c>
    </row>
    <row r="49" spans="1:11" x14ac:dyDescent="0.25">
      <c r="A49">
        <v>2023.5</v>
      </c>
      <c r="B49">
        <v>125</v>
      </c>
      <c r="C49" t="b" cm="1">
        <f t="array" ref="C49">ISO_8601.IS_VALID_ORDINAL_DATE(Table37[[#This Row],[YearCE]],Table37[[#This Row],[Ordinal]])</f>
        <v>0</v>
      </c>
      <c r="G49">
        <v>2023</v>
      </c>
      <c r="H49">
        <v>50</v>
      </c>
      <c r="J49">
        <v>1</v>
      </c>
      <c r="K49" t="b" cm="1">
        <f t="array" ref="K49">ISO_8601.IS_VALID_WEEK_DATE(Table38[[#This Row],[YearCE]],Table38[[#This Row],[Week]],Table38[[#This Row],[DayOfWeek]],Table38[[#This Row],[DayOfWeekMandatory]])</f>
        <v>0</v>
      </c>
    </row>
    <row r="50" spans="1:11" x14ac:dyDescent="0.25">
      <c r="B50">
        <v>1</v>
      </c>
      <c r="C50" t="b" cm="1">
        <f t="array" ref="C50">ISO_8601.IS_VALID_ORDINAL_DATE(Table37[[#This Row],[YearCE]],Table37[[#This Row],[Ordinal]])</f>
        <v>0</v>
      </c>
      <c r="G50">
        <v>2023</v>
      </c>
      <c r="H50">
        <v>50</v>
      </c>
      <c r="I50">
        <v>1</v>
      </c>
      <c r="J50">
        <v>1</v>
      </c>
      <c r="K50" t="b" cm="1">
        <f t="array" ref="K50">ISO_8601.IS_VALID_WEEK_DATE(Table38[[#This Row],[YearCE]],Table38[[#This Row],[Week]],Table38[[#This Row],[DayOfWeek]],Table38[[#This Row],[DayOfWeekMandatory]])</f>
        <v>1</v>
      </c>
    </row>
    <row r="51" spans="1:11" x14ac:dyDescent="0.25">
      <c r="A51">
        <v>2023</v>
      </c>
      <c r="B51">
        <v>125.5</v>
      </c>
      <c r="C51" t="b" cm="1">
        <f t="array" ref="C51">ISO_8601.IS_VALID_ORDINAL_DATE(Table37[[#This Row],[YearCE]],Table37[[#This Row],[Ordinal]])</f>
        <v>1</v>
      </c>
      <c r="G51">
        <v>2023</v>
      </c>
      <c r="H51">
        <v>50.5</v>
      </c>
      <c r="I51">
        <v>1</v>
      </c>
      <c r="K51" t="b" cm="1">
        <f t="array" ref="K51">ISO_8601.IS_VALID_WEEK_DATE(Table38[[#This Row],[YearCE]],Table38[[#This Row],[Week]],Table38[[#This Row],[DayOfWeek]],Table38[[#This Row],[DayOfWeekMandatory]])</f>
        <v>0</v>
      </c>
    </row>
    <row r="52" spans="1:11" x14ac:dyDescent="0.25">
      <c r="A52">
        <v>2023</v>
      </c>
      <c r="B52">
        <v>0</v>
      </c>
      <c r="C52" t="b" cm="1">
        <f t="array" ref="C52">ISO_8601.IS_VALID_ORDINAL_DATE(Table37[[#This Row],[YearCE]],Table37[[#This Row],[Ordinal]])</f>
        <v>0</v>
      </c>
      <c r="G52">
        <v>2023</v>
      </c>
      <c r="H52">
        <v>50</v>
      </c>
      <c r="I52">
        <v>1.5</v>
      </c>
      <c r="K52" t="b" cm="1">
        <f t="array" ref="K52">ISO_8601.IS_VALID_WEEK_DATE(Table38[[#This Row],[YearCE]],Table38[[#This Row],[Week]],Table38[[#This Row],[DayOfWeek]],Table38[[#This Row],[DayOfWeekMandatory]])</f>
        <v>1</v>
      </c>
    </row>
    <row r="53" spans="1:11" x14ac:dyDescent="0.25">
      <c r="A53">
        <v>2023</v>
      </c>
      <c r="B53">
        <v>365</v>
      </c>
      <c r="C53" t="b" cm="1">
        <f t="array" ref="C53">ISO_8601.IS_VALID_ORDINAL_DATE(Table37[[#This Row],[YearCE]],Table37[[#This Row],[Ordinal]])</f>
        <v>1</v>
      </c>
      <c r="G53">
        <v>2023</v>
      </c>
      <c r="H53">
        <v>50</v>
      </c>
      <c r="I53">
        <v>0</v>
      </c>
      <c r="K53" t="b" cm="1">
        <f t="array" ref="K53">ISO_8601.IS_VALID_WEEK_DATE(Table38[[#This Row],[YearCE]],Table38[[#This Row],[Week]],Table38[[#This Row],[DayOfWeek]],Table38[[#This Row],[DayOfWeekMandatory]])</f>
        <v>0</v>
      </c>
    </row>
    <row r="54" spans="1:11" x14ac:dyDescent="0.25">
      <c r="A54">
        <v>2023</v>
      </c>
      <c r="B54">
        <v>366</v>
      </c>
      <c r="C54" t="b" cm="1">
        <f t="array" ref="C54">ISO_8601.IS_VALID_ORDINAL_DATE(Table37[[#This Row],[YearCE]],Table37[[#This Row],[Ordinal]])</f>
        <v>0</v>
      </c>
      <c r="G54">
        <v>2023</v>
      </c>
      <c r="H54">
        <v>0</v>
      </c>
      <c r="I54">
        <v>1</v>
      </c>
      <c r="K54" t="b" cm="1">
        <f t="array" ref="K54">ISO_8601.IS_VALID_WEEK_DATE(Table38[[#This Row],[YearCE]],Table38[[#This Row],[Week]],Table38[[#This Row],[DayOfWeek]],Table38[[#This Row],[DayOfWeekMandatory]])</f>
        <v>0</v>
      </c>
    </row>
    <row r="55" spans="1:11" x14ac:dyDescent="0.25">
      <c r="A55">
        <v>2024</v>
      </c>
      <c r="B55">
        <v>366</v>
      </c>
      <c r="C55" t="b" cm="1">
        <f t="array" ref="C55">ISO_8601.IS_VALID_ORDINAL_DATE(Table37[[#This Row],[YearCE]],Table37[[#This Row],[Ordinal]])</f>
        <v>1</v>
      </c>
      <c r="G55">
        <v>2023</v>
      </c>
      <c r="H55">
        <v>52</v>
      </c>
      <c r="I55">
        <v>1</v>
      </c>
      <c r="K55" t="b" cm="1">
        <f t="array" ref="K55">ISO_8601.IS_VALID_WEEK_DATE(Table38[[#This Row],[YearCE]],Table38[[#This Row],[Week]],Table38[[#This Row],[DayOfWeek]],Table38[[#This Row],[DayOfWeekMandatory]])</f>
        <v>1</v>
      </c>
    </row>
    <row r="56" spans="1:11" x14ac:dyDescent="0.25">
      <c r="G56">
        <v>2023</v>
      </c>
      <c r="H56">
        <v>52</v>
      </c>
      <c r="I56">
        <v>8</v>
      </c>
      <c r="K56" t="b" cm="1">
        <f t="array" ref="K56">ISO_8601.IS_VALID_WEEK_DATE(Table38[[#This Row],[YearCE]],Table38[[#This Row],[Week]],Table38[[#This Row],[DayOfWeek]],Table38[[#This Row],[DayOfWeekMandatory]])</f>
        <v>0</v>
      </c>
    </row>
    <row r="57" spans="1:11" x14ac:dyDescent="0.25">
      <c r="G57">
        <v>2023</v>
      </c>
      <c r="H57">
        <v>53</v>
      </c>
      <c r="I57">
        <v>1</v>
      </c>
      <c r="K57" t="b" cm="1">
        <f t="array" ref="K57">ISO_8601.IS_VALID_WEEK_DATE(Table38[[#This Row],[YearCE]],Table38[[#This Row],[Week]],Table38[[#This Row],[DayOfWeek]],Table38[[#This Row],[DayOfWeekMandatory]])</f>
        <v>0</v>
      </c>
    </row>
    <row r="58" spans="1:11" x14ac:dyDescent="0.25">
      <c r="G58">
        <v>2026</v>
      </c>
      <c r="H58">
        <v>53</v>
      </c>
      <c r="I58">
        <v>1</v>
      </c>
      <c r="K58" t="b" cm="1">
        <f t="array" ref="K58">ISO_8601.IS_VALID_WEEK_DATE(Table38[[#This Row],[YearCE]],Table38[[#This Row],[Week]],Table38[[#This Row],[DayOfWeek]],Table38[[#This Row],[DayOfWeekMandatory]])</f>
        <v>1</v>
      </c>
    </row>
  </sheetData>
  <mergeCells count="7">
    <mergeCell ref="G41:O41"/>
    <mergeCell ref="A41:F41"/>
    <mergeCell ref="A1:F1"/>
    <mergeCell ref="G1:N1"/>
    <mergeCell ref="G18:N18"/>
    <mergeCell ref="O18:V18"/>
    <mergeCell ref="A18:F18"/>
  </mergeCells>
  <pageMargins left="0.7" right="0.7" top="0.75" bottom="0.75" header="0.3" footer="0.3"/>
  <pageSetup paperSize="9" orientation="portrait" copies="0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3DB22-D147-4407-9D45-32027F519964}">
  <dimension ref="A1:O72"/>
  <sheetViews>
    <sheetView workbookViewId="0">
      <selection activeCell="F9" sqref="F9"/>
    </sheetView>
  </sheetViews>
  <sheetFormatPr defaultRowHeight="15" x14ac:dyDescent="0.25"/>
  <cols>
    <col min="1" max="1" width="12" customWidth="1"/>
    <col min="2" max="2" width="10.140625" bestFit="1" customWidth="1"/>
    <col min="3" max="3" width="11.42578125" bestFit="1" customWidth="1"/>
    <col min="4" max="4" width="9.5703125" customWidth="1"/>
    <col min="5" max="5" width="8.42578125" customWidth="1"/>
    <col min="6" max="6" width="13.7109375" customWidth="1"/>
    <col min="7" max="8" width="10" customWidth="1"/>
    <col min="9" max="9" width="9.42578125" bestFit="1" customWidth="1"/>
    <col min="10" max="10" width="12" customWidth="1"/>
    <col min="11" max="11" width="14.28515625" customWidth="1"/>
    <col min="12" max="12" width="11.85546875" customWidth="1"/>
    <col min="13" max="13" width="11.5703125" customWidth="1"/>
  </cols>
  <sheetData>
    <row r="1" spans="1:15" ht="19.5" x14ac:dyDescent="0.3">
      <c r="A1" s="58" t="s">
        <v>20</v>
      </c>
      <c r="B1" s="58"/>
      <c r="C1" s="58"/>
      <c r="D1" s="58"/>
      <c r="E1" s="2"/>
      <c r="F1" s="2"/>
      <c r="G1" s="2"/>
      <c r="H1" s="58" t="s">
        <v>21</v>
      </c>
      <c r="I1" s="58"/>
      <c r="J1" s="58"/>
      <c r="K1" s="58"/>
      <c r="L1" s="2"/>
      <c r="M1" s="2"/>
      <c r="N1" s="2"/>
      <c r="O1" s="2"/>
    </row>
    <row r="3" spans="1:15" x14ac:dyDescent="0.25">
      <c r="A3" t="s">
        <v>3</v>
      </c>
      <c r="B3" t="s">
        <v>4</v>
      </c>
      <c r="H3" t="s">
        <v>3</v>
      </c>
      <c r="I3" t="s">
        <v>4</v>
      </c>
    </row>
    <row r="4" spans="1:15" x14ac:dyDescent="0.25">
      <c r="B4" t="e" cm="1">
        <f t="array" ref="B4">ISO_8601.YEAR_DAY_COUNT(Table19[[#This Row],[YearCE]])</f>
        <v>#VALUE!</v>
      </c>
      <c r="I4" t="e" cm="1">
        <f t="array" ref="I4">ISO_8601.YEAR_WEEK_COUNT(Table210[[#This Row],[YearCE]])</f>
        <v>#VALUE!</v>
      </c>
    </row>
    <row r="5" spans="1:15" x14ac:dyDescent="0.25">
      <c r="A5" t="s">
        <v>1</v>
      </c>
      <c r="B5" t="e" cm="1">
        <f t="array" ref="B5">ISO_8601.YEAR_DAY_COUNT(Table19[[#This Row],[YearCE]])</f>
        <v>#VALUE!</v>
      </c>
      <c r="H5" t="s">
        <v>1</v>
      </c>
      <c r="I5" t="e" cm="1">
        <f t="array" ref="I5">ISO_8601.YEAR_WEEK_COUNT(Table210[[#This Row],[YearCE]])</f>
        <v>#VALUE!</v>
      </c>
      <c r="L5" s="1"/>
    </row>
    <row r="6" spans="1:15" x14ac:dyDescent="0.25">
      <c r="A6">
        <v>2023</v>
      </c>
      <c r="B6" cm="1">
        <f t="array" ref="B6">ISO_8601.YEAR_DAY_COUNT(Table19[[#This Row],[YearCE]])</f>
        <v>365</v>
      </c>
      <c r="H6">
        <v>2023</v>
      </c>
      <c r="I6" cm="1">
        <f t="array" ref="I6">ISO_8601.YEAR_WEEK_COUNT(Table210[[#This Row],[YearCE]])</f>
        <v>52</v>
      </c>
      <c r="L6" s="1"/>
    </row>
    <row r="7" spans="1:15" x14ac:dyDescent="0.25">
      <c r="A7">
        <v>2024</v>
      </c>
      <c r="B7" cm="1">
        <f t="array" ref="B7">ISO_8601.YEAR_DAY_COUNT(Table19[[#This Row],[YearCE]])</f>
        <v>366</v>
      </c>
      <c r="H7">
        <v>2024.5</v>
      </c>
      <c r="I7" cm="1">
        <f t="array" ref="I7">ISO_8601.YEAR_WEEK_COUNT(Table210[[#This Row],[YearCE]])</f>
        <v>52</v>
      </c>
      <c r="L7" s="1"/>
    </row>
    <row r="8" spans="1:15" x14ac:dyDescent="0.25">
      <c r="A8">
        <v>-99999</v>
      </c>
      <c r="B8" cm="1">
        <f t="array" ref="B8">ISO_8601.YEAR_DAY_COUNT(Table19[[#This Row],[YearCE]])</f>
        <v>365</v>
      </c>
      <c r="H8">
        <v>2025</v>
      </c>
      <c r="I8" cm="1">
        <f t="array" ref="I8">ISO_8601.YEAR_WEEK_COUNT(Table210[[#This Row],[YearCE]])</f>
        <v>52</v>
      </c>
      <c r="L8" s="1"/>
    </row>
    <row r="9" spans="1:15" x14ac:dyDescent="0.25">
      <c r="A9">
        <v>99999.9</v>
      </c>
      <c r="B9" cm="1">
        <f t="array" ref="B9">ISO_8601.YEAR_DAY_COUNT(Table19[[#This Row],[YearCE]])</f>
        <v>365</v>
      </c>
      <c r="H9">
        <v>2026</v>
      </c>
      <c r="I9" cm="1">
        <f t="array" ref="I9">ISO_8601.YEAR_WEEK_COUNT(Table210[[#This Row],[YearCE]])</f>
        <v>53</v>
      </c>
      <c r="L9" s="1"/>
    </row>
    <row r="10" spans="1:15" x14ac:dyDescent="0.25">
      <c r="A10">
        <v>-100000</v>
      </c>
      <c r="B10" t="e" cm="1">
        <f t="array" ref="B10">ISO_8601.YEAR_DAY_COUNT(Table19[[#This Row],[YearCE]])</f>
        <v>#VALUE!</v>
      </c>
      <c r="H10">
        <v>-99999</v>
      </c>
      <c r="I10" cm="1">
        <f t="array" ref="I10">ISO_8601.YEAR_WEEK_COUNT(Table210[[#This Row],[YearCE]])</f>
        <v>52</v>
      </c>
      <c r="L10" s="1"/>
    </row>
    <row r="11" spans="1:15" x14ac:dyDescent="0.25">
      <c r="A11">
        <v>100000</v>
      </c>
      <c r="B11" t="e" cm="1">
        <f t="array" ref="B11">ISO_8601.YEAR_DAY_COUNT(Table19[[#This Row],[YearCE]])</f>
        <v>#VALUE!</v>
      </c>
      <c r="H11">
        <v>99999</v>
      </c>
      <c r="I11" cm="1">
        <f t="array" ref="I11">ISO_8601.YEAR_WEEK_COUNT(Table210[[#This Row],[YearCE]])</f>
        <v>52</v>
      </c>
      <c r="L11" s="1"/>
    </row>
    <row r="12" spans="1:15" x14ac:dyDescent="0.25">
      <c r="H12">
        <v>-100000</v>
      </c>
      <c r="I12" t="e" cm="1">
        <f t="array" ref="I12">ISO_8601.YEAR_WEEK_COUNT(Table210[[#This Row],[YearCE]])</f>
        <v>#VALUE!</v>
      </c>
      <c r="L12" s="1"/>
    </row>
    <row r="13" spans="1:15" x14ac:dyDescent="0.25">
      <c r="H13">
        <v>100000</v>
      </c>
      <c r="I13" t="e" cm="1">
        <f t="array" ref="I13">ISO_8601.YEAR_WEEK_COUNT(Table210[[#This Row],[YearCE]])</f>
        <v>#VALUE!</v>
      </c>
    </row>
    <row r="16" spans="1:15" ht="19.5" x14ac:dyDescent="0.3">
      <c r="A16" s="58" t="s">
        <v>22</v>
      </c>
      <c r="B16" s="58"/>
      <c r="C16" s="58"/>
      <c r="D16" s="58"/>
      <c r="E16" s="58"/>
      <c r="F16" s="2"/>
      <c r="G16" s="2"/>
      <c r="H16" s="58" t="s">
        <v>26</v>
      </c>
      <c r="I16" s="58"/>
      <c r="J16" s="58"/>
      <c r="K16" s="58"/>
      <c r="L16" s="58"/>
      <c r="M16" s="2"/>
    </row>
    <row r="18" spans="1:14" x14ac:dyDescent="0.25">
      <c r="A18" t="s">
        <v>3</v>
      </c>
      <c r="B18" t="s">
        <v>6</v>
      </c>
      <c r="C18" t="s">
        <v>7</v>
      </c>
      <c r="D18" t="s">
        <v>4</v>
      </c>
      <c r="H18" s="5" t="s">
        <v>3</v>
      </c>
      <c r="I18" s="6" t="s">
        <v>15</v>
      </c>
      <c r="J18" s="16" t="s">
        <v>27</v>
      </c>
      <c r="K18" s="16" t="s">
        <v>28</v>
      </c>
      <c r="L18" s="17" t="s">
        <v>29</v>
      </c>
    </row>
    <row r="19" spans="1:14" x14ac:dyDescent="0.25">
      <c r="D19" t="e" cm="1">
        <f t="array" ref="D19">ISO_8601.DAY_ORDINAL(Table311[[#This Row],[YearCE]],Table311[[#This Row],[Month]],Table311[[#This Row],[Day]])</f>
        <v>#VALUE!</v>
      </c>
      <c r="H19" s="7"/>
      <c r="I19" s="8"/>
      <c r="J19" s="8" t="e" cm="1">
        <f t="array" ref="J19">ISO_8601.FROM_ORDINAL_DATE(ISO_8601_Calendar!$H19,ISO_8601_Calendar!$I19)</f>
        <v>#VALUE!</v>
      </c>
      <c r="K19" s="8"/>
      <c r="L19" s="9"/>
    </row>
    <row r="20" spans="1:14" x14ac:dyDescent="0.25">
      <c r="A20" t="s">
        <v>1</v>
      </c>
      <c r="D20" t="e" cm="1">
        <f t="array" ref="D20">ISO_8601.DAY_ORDINAL(Table311[[#This Row],[YearCE]],Table311[[#This Row],[Month]],Table311[[#This Row],[Day]])</f>
        <v>#VALUE!</v>
      </c>
      <c r="H20" s="10" t="s">
        <v>1</v>
      </c>
      <c r="I20" s="11"/>
      <c r="J20" s="11" t="e" cm="1">
        <f t="array" ref="J20">ISO_8601.FROM_ORDINAL_DATE(ISO_8601_Calendar!$H20,ISO_8601_Calendar!$I20)</f>
        <v>#VALUE!</v>
      </c>
      <c r="K20" s="11"/>
      <c r="L20" s="12"/>
    </row>
    <row r="21" spans="1:14" x14ac:dyDescent="0.25">
      <c r="A21">
        <v>2023</v>
      </c>
      <c r="D21" t="e" cm="1">
        <f t="array" ref="D21">ISO_8601.DAY_ORDINAL(Table311[[#This Row],[YearCE]],Table311[[#This Row],[Month]],Table311[[#This Row],[Day]])</f>
        <v>#VALUE!</v>
      </c>
      <c r="H21" s="7">
        <v>2023</v>
      </c>
      <c r="I21" s="8"/>
      <c r="J21" s="8" t="e" cm="1">
        <f t="array" ref="J21">ISO_8601.FROM_ORDINAL_DATE(ISO_8601_Calendar!$H21,ISO_8601_Calendar!$I21)</f>
        <v>#VALUE!</v>
      </c>
      <c r="K21" s="8"/>
      <c r="L21" s="9"/>
    </row>
    <row r="22" spans="1:14" x14ac:dyDescent="0.25">
      <c r="A22">
        <v>2023</v>
      </c>
      <c r="B22">
        <v>12</v>
      </c>
      <c r="D22" t="e" cm="1">
        <f t="array" ref="D22">ISO_8601.DAY_ORDINAL(Table311[[#This Row],[YearCE]],Table311[[#This Row],[Month]],Table311[[#This Row],[Day]])</f>
        <v>#VALUE!</v>
      </c>
      <c r="H22" s="10">
        <v>2023</v>
      </c>
      <c r="I22" s="11">
        <v>1</v>
      </c>
      <c r="J22" s="11" cm="1">
        <f t="array" ref="J22:L22">ISO_8601.FROM_ORDINAL_DATE(ISO_8601_Calendar!$H22,ISO_8601_Calendar!$I22)</f>
        <v>2023</v>
      </c>
      <c r="K22" s="11">
        <v>1</v>
      </c>
      <c r="L22" s="12">
        <v>1</v>
      </c>
    </row>
    <row r="23" spans="1:14" x14ac:dyDescent="0.25">
      <c r="A23">
        <v>2023</v>
      </c>
      <c r="B23">
        <v>12</v>
      </c>
      <c r="C23">
        <v>25</v>
      </c>
      <c r="D23" cm="1">
        <f t="array" ref="D23">ISO_8601.DAY_ORDINAL(Table311[[#This Row],[YearCE]],Table311[[#This Row],[Month]],Table311[[#This Row],[Day]])</f>
        <v>359</v>
      </c>
      <c r="H23" s="7">
        <v>2023</v>
      </c>
      <c r="I23" s="8">
        <v>62.5</v>
      </c>
      <c r="J23" s="8" cm="1">
        <f t="array" ref="J23:L23">ISO_8601.FROM_ORDINAL_DATE(ISO_8601_Calendar!$H23,ISO_8601_Calendar!$I23)</f>
        <v>2023</v>
      </c>
      <c r="K23" s="8">
        <v>3</v>
      </c>
      <c r="L23" s="9">
        <v>3.5</v>
      </c>
    </row>
    <row r="24" spans="1:14" x14ac:dyDescent="0.25">
      <c r="A24">
        <v>2023</v>
      </c>
      <c r="B24">
        <v>1</v>
      </c>
      <c r="C24">
        <v>1.5</v>
      </c>
      <c r="D24" cm="1">
        <f t="array" ref="D24">ISO_8601.DAY_ORDINAL(Table311[[#This Row],[YearCE]],Table311[[#This Row],[Month]],Table311[[#This Row],[Day]])</f>
        <v>1.5</v>
      </c>
      <c r="H24" s="10">
        <v>2023.4</v>
      </c>
      <c r="I24" s="11">
        <v>125</v>
      </c>
      <c r="J24" s="11" t="e" cm="1">
        <f t="array" ref="J24">ISO_8601.FROM_ORDINAL_DATE(ISO_8601_Calendar!$H24,ISO_8601_Calendar!$I24)</f>
        <v>#VALUE!</v>
      </c>
      <c r="K24" s="11"/>
      <c r="L24" s="12"/>
    </row>
    <row r="25" spans="1:14" x14ac:dyDescent="0.25">
      <c r="A25">
        <v>2023</v>
      </c>
      <c r="B25">
        <v>1</v>
      </c>
      <c r="C25">
        <v>0</v>
      </c>
      <c r="D25" t="e" cm="1">
        <f t="array" ref="D25">ISO_8601.DAY_ORDINAL(Table311[[#This Row],[YearCE]],Table311[[#This Row],[Month]],Table311[[#This Row],[Day]])</f>
        <v>#VALUE!</v>
      </c>
      <c r="H25" s="7">
        <v>2023</v>
      </c>
      <c r="I25" s="8">
        <v>365</v>
      </c>
      <c r="J25" s="8" cm="1">
        <f t="array" ref="J25:L25">ISO_8601.FROM_ORDINAL_DATE(ISO_8601_Calendar!$H25,ISO_8601_Calendar!$I25)</f>
        <v>2023</v>
      </c>
      <c r="K25" s="8">
        <v>12</v>
      </c>
      <c r="L25" s="9">
        <v>31</v>
      </c>
    </row>
    <row r="26" spans="1:14" x14ac:dyDescent="0.25">
      <c r="A26">
        <v>2023</v>
      </c>
      <c r="B26">
        <v>12</v>
      </c>
      <c r="C26">
        <v>31</v>
      </c>
      <c r="D26" cm="1">
        <f t="array" ref="D26">ISO_8601.DAY_ORDINAL(Table311[[#This Row],[YearCE]],Table311[[#This Row],[Month]],Table311[[#This Row],[Day]])</f>
        <v>365</v>
      </c>
      <c r="H26" s="10">
        <v>2023</v>
      </c>
      <c r="I26" s="11">
        <v>366</v>
      </c>
      <c r="J26" s="11" t="e" cm="1">
        <f t="array" ref="J26">ISO_8601.FROM_ORDINAL_DATE(ISO_8601_Calendar!$H26,ISO_8601_Calendar!$I26)</f>
        <v>#VALUE!</v>
      </c>
      <c r="K26" s="11"/>
      <c r="L26" s="12"/>
    </row>
    <row r="27" spans="1:14" x14ac:dyDescent="0.25">
      <c r="A27">
        <v>2024</v>
      </c>
      <c r="B27">
        <v>12</v>
      </c>
      <c r="C27">
        <v>31</v>
      </c>
      <c r="D27" cm="1">
        <f t="array" ref="D27">ISO_8601.DAY_ORDINAL(Table311[[#This Row],[YearCE]],Table311[[#This Row],[Month]],Table311[[#This Row],[Day]])</f>
        <v>366</v>
      </c>
      <c r="H27" s="28">
        <v>2024</v>
      </c>
      <c r="I27" s="24">
        <v>366</v>
      </c>
      <c r="J27" s="24" cm="1">
        <f t="array" ref="J27:L27">ISO_8601.FROM_ORDINAL_DATE(ISO_8601_Calendar!$H27,ISO_8601_Calendar!$I27)</f>
        <v>2024</v>
      </c>
      <c r="K27" s="24">
        <v>12</v>
      </c>
      <c r="L27" s="29">
        <v>31</v>
      </c>
    </row>
    <row r="30" spans="1:14" ht="19.5" x14ac:dyDescent="0.3">
      <c r="A30" s="58" t="s">
        <v>24</v>
      </c>
      <c r="B30" s="58"/>
      <c r="C30" s="58"/>
      <c r="D30" s="58"/>
      <c r="E30" s="58"/>
      <c r="H30" s="58" t="s">
        <v>30</v>
      </c>
      <c r="I30" s="58"/>
      <c r="J30" s="58"/>
      <c r="K30" s="58"/>
      <c r="L30" s="58"/>
      <c r="M30" s="58"/>
      <c r="N30" s="58"/>
    </row>
    <row r="32" spans="1:14" x14ac:dyDescent="0.25">
      <c r="A32" t="s">
        <v>3</v>
      </c>
      <c r="B32" t="s">
        <v>6</v>
      </c>
      <c r="C32" t="s">
        <v>7</v>
      </c>
      <c r="D32" t="s">
        <v>4</v>
      </c>
      <c r="H32" t="s">
        <v>3</v>
      </c>
      <c r="I32" t="s">
        <v>15</v>
      </c>
      <c r="J32" t="s">
        <v>4</v>
      </c>
    </row>
    <row r="33" spans="1:14" x14ac:dyDescent="0.25">
      <c r="D33" t="e" cm="1">
        <f t="array" ref="D33">ISO_8601.DAY_OF_WEEK(Table412[[#This Row],[YearCE]],Table412[[#This Row],[Month]],Table412[[#This Row],[Day]])</f>
        <v>#VALUE!</v>
      </c>
      <c r="J33" t="e" cm="1">
        <f t="array" ref="J33">ISO_8601.DAY_OF_WEEK_FROM_ORDINAL(Table41218[[#This Row],[YearCE]],Table41218[[#This Row],[Ordinal]])</f>
        <v>#VALUE!</v>
      </c>
    </row>
    <row r="34" spans="1:14" x14ac:dyDescent="0.25">
      <c r="A34" t="s">
        <v>1</v>
      </c>
      <c r="D34" t="e" cm="1">
        <f t="array" ref="D34">ISO_8601.DAY_OF_WEEK(Table412[[#This Row],[YearCE]],Table412[[#This Row],[Month]],Table412[[#This Row],[Day]])</f>
        <v>#VALUE!</v>
      </c>
      <c r="H34" t="s">
        <v>1</v>
      </c>
      <c r="J34" t="e" cm="1">
        <f t="array" ref="J34">ISO_8601.DAY_OF_WEEK_FROM_ORDINAL(Table41218[[#This Row],[YearCE]],Table41218[[#This Row],[Ordinal]])</f>
        <v>#VALUE!</v>
      </c>
    </row>
    <row r="35" spans="1:14" x14ac:dyDescent="0.25">
      <c r="A35">
        <v>2023</v>
      </c>
      <c r="B35">
        <v>1</v>
      </c>
      <c r="C35">
        <v>1</v>
      </c>
      <c r="D35" cm="1">
        <f t="array" ref="D35">ISO_8601.DAY_OF_WEEK(Table412[[#This Row],[YearCE]],Table412[[#This Row],[Month]],Table412[[#This Row],[Day]])</f>
        <v>7</v>
      </c>
      <c r="H35">
        <v>2023</v>
      </c>
      <c r="I35">
        <v>1</v>
      </c>
      <c r="J35" cm="1">
        <f t="array" ref="J35">ISO_8601.DAY_OF_WEEK_FROM_ORDINAL(Table41218[[#This Row],[YearCE]],Table41218[[#This Row],[Ordinal]])</f>
        <v>7</v>
      </c>
    </row>
    <row r="36" spans="1:14" x14ac:dyDescent="0.25">
      <c r="A36">
        <v>2023</v>
      </c>
      <c r="B36">
        <v>2</v>
      </c>
      <c r="C36">
        <v>29</v>
      </c>
      <c r="D36" t="e" cm="1">
        <f t="array" ref="D36">ISO_8601.DAY_OF_WEEK(Table412[[#This Row],[YearCE]],Table412[[#This Row],[Month]],Table412[[#This Row],[Day]])</f>
        <v>#VALUE!</v>
      </c>
      <c r="H36">
        <v>2023</v>
      </c>
      <c r="I36">
        <v>366</v>
      </c>
      <c r="J36" t="e" cm="1">
        <f t="array" ref="J36">ISO_8601.DAY_OF_WEEK_FROM_ORDINAL(Table41218[[#This Row],[YearCE]],Table41218[[#This Row],[Ordinal]])</f>
        <v>#VALUE!</v>
      </c>
    </row>
    <row r="37" spans="1:14" x14ac:dyDescent="0.25">
      <c r="A37">
        <v>2024</v>
      </c>
      <c r="B37">
        <v>2</v>
      </c>
      <c r="C37">
        <v>29</v>
      </c>
      <c r="D37" cm="1">
        <f t="array" ref="D37">ISO_8601.DAY_OF_WEEK(Table412[[#This Row],[YearCE]],Table412[[#This Row],[Month]],Table412[[#This Row],[Day]])</f>
        <v>4</v>
      </c>
      <c r="H37">
        <v>2024</v>
      </c>
      <c r="I37">
        <v>60.5</v>
      </c>
      <c r="J37" cm="1">
        <f t="array" ref="J37">ISO_8601.DAY_OF_WEEK_FROM_ORDINAL(Table41218[[#This Row],[YearCE]],Table41218[[#This Row],[Ordinal]])</f>
        <v>4</v>
      </c>
    </row>
    <row r="38" spans="1:14" x14ac:dyDescent="0.25">
      <c r="A38">
        <v>2023</v>
      </c>
      <c r="B38">
        <v>12</v>
      </c>
      <c r="C38">
        <v>25.5</v>
      </c>
      <c r="D38" cm="1">
        <f t="array" ref="D38">ISO_8601.DAY_OF_WEEK(Table412[[#This Row],[YearCE]],Table412[[#This Row],[Month]],Table412[[#This Row],[Day]])</f>
        <v>1</v>
      </c>
      <c r="H38">
        <v>2023</v>
      </c>
      <c r="I38">
        <v>359</v>
      </c>
      <c r="J38" cm="1">
        <f t="array" ref="J38">ISO_8601.DAY_OF_WEEK_FROM_ORDINAL(Table41218[[#This Row],[YearCE]],Table41218[[#This Row],[Ordinal]])</f>
        <v>1</v>
      </c>
    </row>
    <row r="39" spans="1:14" x14ac:dyDescent="0.25">
      <c r="H39">
        <v>2023.5</v>
      </c>
      <c r="I39">
        <v>25</v>
      </c>
      <c r="J39" t="e" cm="1">
        <f t="array" ref="J39">ISO_8601.DAY_OF_WEEK_FROM_ORDINAL(Table41218[[#This Row],[YearCE]],Table41218[[#This Row],[Ordinal]])</f>
        <v>#VALUE!</v>
      </c>
    </row>
    <row r="42" spans="1:14" ht="19.5" x14ac:dyDescent="0.3">
      <c r="A42" s="58" t="s">
        <v>25</v>
      </c>
      <c r="B42" s="58"/>
      <c r="C42" s="58"/>
      <c r="D42" s="58"/>
      <c r="E42" s="58"/>
      <c r="F42" s="2"/>
      <c r="G42" s="2"/>
      <c r="H42" s="58" t="s">
        <v>31</v>
      </c>
      <c r="I42" s="58"/>
      <c r="J42" s="58"/>
      <c r="K42" s="58"/>
      <c r="L42" s="58"/>
      <c r="M42" s="58"/>
      <c r="N42" s="58"/>
    </row>
    <row r="44" spans="1:14" x14ac:dyDescent="0.25">
      <c r="A44" t="s">
        <v>3</v>
      </c>
      <c r="B44" t="s">
        <v>6</v>
      </c>
      <c r="C44" t="s">
        <v>7</v>
      </c>
      <c r="D44" t="s">
        <v>4</v>
      </c>
      <c r="H44" t="s">
        <v>3</v>
      </c>
      <c r="I44" t="s">
        <v>15</v>
      </c>
      <c r="J44" t="s">
        <v>4</v>
      </c>
    </row>
    <row r="45" spans="1:14" x14ac:dyDescent="0.25">
      <c r="D45" t="e" cm="1">
        <f t="array" ref="D45">ISO_8601.WEEK_NUMBER(Table41216[[#This Row],[YearCE]],Table41216[[#This Row],[Month]],Table41216[[#This Row],[Day]])</f>
        <v>#VALUE!</v>
      </c>
      <c r="J45" t="e" cm="1">
        <f t="array" ref="J45">ISO_8601.WEEK_NUMBER_FROM_ORDINAL(Table4121819[[#This Row],[YearCE]],Table4121819[[#This Row],[Ordinal]])</f>
        <v>#VALUE!</v>
      </c>
    </row>
    <row r="46" spans="1:14" x14ac:dyDescent="0.25">
      <c r="A46" t="s">
        <v>1</v>
      </c>
      <c r="D46" t="e" cm="1">
        <f t="array" ref="D46">ISO_8601.WEEK_NUMBER(Table41216[[#This Row],[YearCE]],Table41216[[#This Row],[Month]],Table41216[[#This Row],[Day]])</f>
        <v>#VALUE!</v>
      </c>
      <c r="H46" t="s">
        <v>1</v>
      </c>
      <c r="J46" t="e" cm="1">
        <f t="array" ref="J46">ISO_8601.WEEK_NUMBER_FROM_ORDINAL(Table4121819[[#This Row],[YearCE]],Table4121819[[#This Row],[Ordinal]])</f>
        <v>#VALUE!</v>
      </c>
    </row>
    <row r="47" spans="1:14" x14ac:dyDescent="0.25">
      <c r="A47">
        <v>2023</v>
      </c>
      <c r="B47">
        <v>1</v>
      </c>
      <c r="C47">
        <v>1.5</v>
      </c>
      <c r="D47" cm="1">
        <f t="array" ref="D47">ISO_8601.WEEK_NUMBER(Table41216[[#This Row],[YearCE]],Table41216[[#This Row],[Month]],Table41216[[#This Row],[Day]])</f>
        <v>52</v>
      </c>
      <c r="H47">
        <v>2023</v>
      </c>
      <c r="I47">
        <v>1</v>
      </c>
      <c r="J47" cm="1">
        <f t="array" ref="J47">ISO_8601.WEEK_NUMBER_FROM_ORDINAL(Table4121819[[#This Row],[YearCE]],Table4121819[[#This Row],[Ordinal]])</f>
        <v>52</v>
      </c>
    </row>
    <row r="48" spans="1:14" x14ac:dyDescent="0.25">
      <c r="A48">
        <v>2023</v>
      </c>
      <c r="B48">
        <v>12</v>
      </c>
      <c r="C48">
        <v>31</v>
      </c>
      <c r="D48" cm="1">
        <f t="array" ref="D48">ISO_8601.WEEK_NUMBER(Table41216[[#This Row],[YearCE]],Table41216[[#This Row],[Month]],Table41216[[#This Row],[Day]])</f>
        <v>52</v>
      </c>
      <c r="H48">
        <v>2023</v>
      </c>
      <c r="I48">
        <v>365</v>
      </c>
      <c r="J48" cm="1">
        <f t="array" ref="J48">ISO_8601.WEEK_NUMBER_FROM_ORDINAL(Table4121819[[#This Row],[YearCE]],Table4121819[[#This Row],[Ordinal]])</f>
        <v>52</v>
      </c>
    </row>
    <row r="49" spans="1:15" x14ac:dyDescent="0.25">
      <c r="A49">
        <v>2024</v>
      </c>
      <c r="B49">
        <v>1</v>
      </c>
      <c r="C49">
        <v>1</v>
      </c>
      <c r="D49" cm="1">
        <f t="array" ref="D49">ISO_8601.WEEK_NUMBER(Table41216[[#This Row],[YearCE]],Table41216[[#This Row],[Month]],Table41216[[#This Row],[Day]])</f>
        <v>1</v>
      </c>
      <c r="H49">
        <v>2024</v>
      </c>
      <c r="I49">
        <v>7.9</v>
      </c>
      <c r="J49" cm="1">
        <f t="array" ref="J49">ISO_8601.WEEK_NUMBER_FROM_ORDINAL(Table4121819[[#This Row],[YearCE]],Table4121819[[#This Row],[Ordinal]])</f>
        <v>1</v>
      </c>
    </row>
    <row r="50" spans="1:15" x14ac:dyDescent="0.25">
      <c r="A50">
        <v>2024</v>
      </c>
      <c r="B50">
        <v>12</v>
      </c>
      <c r="C50">
        <v>31</v>
      </c>
      <c r="D50" cm="1">
        <f t="array" ref="D50">ISO_8601.WEEK_NUMBER(Table41216[[#This Row],[YearCE]],Table41216[[#This Row],[Month]],Table41216[[#This Row],[Day]])</f>
        <v>1</v>
      </c>
      <c r="H50">
        <v>2024</v>
      </c>
      <c r="I50">
        <v>366</v>
      </c>
      <c r="J50" cm="1">
        <f t="array" ref="J50">ISO_8601.WEEK_NUMBER_FROM_ORDINAL(Table4121819[[#This Row],[YearCE]],Table4121819[[#This Row],[Ordinal]])</f>
        <v>1</v>
      </c>
    </row>
    <row r="51" spans="1:15" x14ac:dyDescent="0.25">
      <c r="A51">
        <v>2025</v>
      </c>
      <c r="B51">
        <v>12</v>
      </c>
      <c r="C51">
        <v>31.9</v>
      </c>
      <c r="D51" cm="1">
        <f t="array" ref="D51">ISO_8601.WEEK_NUMBER(Table41216[[#This Row],[YearCE]],Table41216[[#This Row],[Month]],Table41216[[#This Row],[Day]])</f>
        <v>1</v>
      </c>
      <c r="H51">
        <v>2025</v>
      </c>
      <c r="I51">
        <v>365</v>
      </c>
      <c r="J51" cm="1">
        <f t="array" ref="J51">ISO_8601.WEEK_NUMBER_FROM_ORDINAL(Table4121819[[#This Row],[YearCE]],Table4121819[[#This Row],[Ordinal]])</f>
        <v>1</v>
      </c>
    </row>
    <row r="52" spans="1:15" x14ac:dyDescent="0.25">
      <c r="A52">
        <v>2026</v>
      </c>
      <c r="B52">
        <v>12</v>
      </c>
      <c r="C52">
        <v>31</v>
      </c>
      <c r="D52" cm="1">
        <f t="array" ref="D52">ISO_8601.WEEK_NUMBER(Table41216[[#This Row],[YearCE]],Table41216[[#This Row],[Month]],Table41216[[#This Row],[Day]])</f>
        <v>53</v>
      </c>
      <c r="H52">
        <v>2026</v>
      </c>
      <c r="I52">
        <v>365</v>
      </c>
      <c r="J52" cm="1">
        <f t="array" ref="J52">ISO_8601.WEEK_NUMBER_FROM_ORDINAL(Table4121819[[#This Row],[YearCE]],Table4121819[[#This Row],[Ordinal]])</f>
        <v>53</v>
      </c>
    </row>
    <row r="55" spans="1:15" ht="19.5" x14ac:dyDescent="0.3">
      <c r="A55" s="58" t="s">
        <v>32</v>
      </c>
      <c r="B55" s="58"/>
      <c r="C55" s="58"/>
      <c r="D55" s="58"/>
      <c r="E55" s="58"/>
      <c r="F55" s="2"/>
      <c r="G55" s="2"/>
      <c r="H55" s="58" t="s">
        <v>34</v>
      </c>
      <c r="I55" s="58"/>
      <c r="J55" s="58"/>
      <c r="K55" s="58"/>
      <c r="L55" s="58"/>
      <c r="M55" s="58"/>
      <c r="N55" s="58"/>
      <c r="O55" s="58"/>
    </row>
    <row r="57" spans="1:15" ht="30" customHeight="1" x14ac:dyDescent="0.25">
      <c r="A57" s="21" t="s">
        <v>3</v>
      </c>
      <c r="B57" s="22" t="s">
        <v>6</v>
      </c>
      <c r="C57" s="22" t="s">
        <v>7</v>
      </c>
      <c r="D57" s="22" t="s">
        <v>27</v>
      </c>
      <c r="E57" s="22" t="s">
        <v>33</v>
      </c>
      <c r="F57" s="23" t="s">
        <v>35</v>
      </c>
      <c r="H57" s="21" t="s">
        <v>3</v>
      </c>
      <c r="I57" s="22" t="s">
        <v>17</v>
      </c>
      <c r="J57" s="22" t="s">
        <v>18</v>
      </c>
      <c r="K57" s="22" t="s">
        <v>37</v>
      </c>
      <c r="L57" s="22" t="s">
        <v>27</v>
      </c>
      <c r="M57" s="22" t="s">
        <v>40</v>
      </c>
      <c r="N57" s="23" t="s">
        <v>36</v>
      </c>
    </row>
    <row r="58" spans="1:15" x14ac:dyDescent="0.25">
      <c r="A58" s="7"/>
      <c r="B58" s="8"/>
      <c r="C58" s="8"/>
      <c r="D58" s="8" t="e" cm="1">
        <f t="array" ref="D58">ISO_8601.TO_WEEK_DATE(A58,B58,C58)</f>
        <v>#VALUE!</v>
      </c>
      <c r="E58" s="8"/>
      <c r="F58" s="9"/>
      <c r="H58" s="7"/>
      <c r="I58" s="8"/>
      <c r="J58" s="8"/>
      <c r="K58" s="8"/>
      <c r="L58" s="8" t="e" cm="1">
        <f t="array" ref="L58">ISO_8601.FROM_WEEK_DATE(H58,I58,J58,K58)</f>
        <v>#VALUE!</v>
      </c>
      <c r="M58" s="8"/>
      <c r="N58" s="9"/>
    </row>
    <row r="59" spans="1:15" x14ac:dyDescent="0.25">
      <c r="A59" s="10" t="s">
        <v>1</v>
      </c>
      <c r="B59" s="11"/>
      <c r="C59" s="11"/>
      <c r="D59" s="11" t="e" cm="1">
        <f t="array" ref="D59">ISO_8601.TO_WEEK_DATE(A59,B59,C59)</f>
        <v>#VALUE!</v>
      </c>
      <c r="E59" s="11"/>
      <c r="F59" s="12"/>
      <c r="H59" s="10" t="s">
        <v>1</v>
      </c>
      <c r="I59" s="11"/>
      <c r="J59" s="11"/>
      <c r="K59" s="11"/>
      <c r="L59" s="11" t="e" cm="1">
        <f t="array" ref="L59">ISO_8601.FROM_WEEK_DATE(H59,I59,J59,K59)</f>
        <v>#VALUE!</v>
      </c>
      <c r="M59" s="11"/>
      <c r="N59" s="12"/>
    </row>
    <row r="60" spans="1:15" x14ac:dyDescent="0.25">
      <c r="A60" s="7">
        <v>2023</v>
      </c>
      <c r="B60" s="8">
        <v>1</v>
      </c>
      <c r="C60" s="8"/>
      <c r="D60" s="8" t="e" cm="1">
        <f t="array" ref="D60">ISO_8601.TO_WEEK_DATE(A60,B60,C60)</f>
        <v>#VALUE!</v>
      </c>
      <c r="E60" s="8"/>
      <c r="F60" s="9"/>
      <c r="H60" s="7">
        <v>2023</v>
      </c>
      <c r="I60" s="8">
        <v>1</v>
      </c>
      <c r="J60" s="8"/>
      <c r="K60" s="8"/>
      <c r="L60" s="8" t="e" cm="1">
        <f t="array" ref="L60">ISO_8601.FROM_WEEK_DATE(H60,I60,J60,K60)</f>
        <v>#VALUE!</v>
      </c>
      <c r="M60" s="8"/>
      <c r="N60" s="9"/>
    </row>
    <row r="61" spans="1:15" x14ac:dyDescent="0.25">
      <c r="A61" s="10">
        <v>2023</v>
      </c>
      <c r="B61" s="11">
        <v>1</v>
      </c>
      <c r="C61" s="11">
        <v>1</v>
      </c>
      <c r="D61" s="11" cm="1">
        <f t="array" ref="D61:F61">ISO_8601.TO_WEEK_DATE(A61,B61,C61)</f>
        <v>2022</v>
      </c>
      <c r="E61" s="11">
        <v>52</v>
      </c>
      <c r="F61" s="12">
        <v>7</v>
      </c>
      <c r="H61" s="10">
        <v>2023</v>
      </c>
      <c r="I61" s="11">
        <v>1</v>
      </c>
      <c r="J61" s="11">
        <v>1</v>
      </c>
      <c r="K61" s="11"/>
      <c r="L61" s="11" cm="1">
        <f t="array" ref="L61:N61">ISO_8601.FROM_WEEK_DATE(H61,I61,J61,K61)</f>
        <v>2023</v>
      </c>
      <c r="M61" s="11">
        <v>1</v>
      </c>
      <c r="N61" s="12">
        <v>2</v>
      </c>
    </row>
    <row r="62" spans="1:15" x14ac:dyDescent="0.25">
      <c r="A62" s="7">
        <v>2023</v>
      </c>
      <c r="B62" s="8">
        <v>12</v>
      </c>
      <c r="C62" s="8">
        <v>31</v>
      </c>
      <c r="D62" s="8" cm="1">
        <f t="array" ref="D62:F62">ISO_8601.TO_WEEK_DATE(A62,B62,C62)</f>
        <v>2023</v>
      </c>
      <c r="E62" s="8">
        <v>52</v>
      </c>
      <c r="F62" s="9">
        <v>7</v>
      </c>
      <c r="H62" s="7">
        <v>2023</v>
      </c>
      <c r="I62" s="8">
        <v>52</v>
      </c>
      <c r="J62" s="8">
        <v>7.5</v>
      </c>
      <c r="K62" s="8"/>
      <c r="L62" s="8" cm="1">
        <f t="array" ref="L62:N62">ISO_8601.FROM_WEEK_DATE(H62,I62,J62,K62)</f>
        <v>2023</v>
      </c>
      <c r="M62" s="8">
        <v>12</v>
      </c>
      <c r="N62" s="9">
        <v>31.5</v>
      </c>
    </row>
    <row r="63" spans="1:15" x14ac:dyDescent="0.25">
      <c r="A63" s="10">
        <v>2024</v>
      </c>
      <c r="B63" s="11">
        <v>1</v>
      </c>
      <c r="C63" s="11">
        <v>1.5</v>
      </c>
      <c r="D63" s="11" cm="1">
        <f t="array" ref="D63:F63">ISO_8601.TO_WEEK_DATE(A63,B63,C63)</f>
        <v>2024</v>
      </c>
      <c r="E63" s="11">
        <v>1</v>
      </c>
      <c r="F63" s="12">
        <v>1.5</v>
      </c>
      <c r="H63" s="10">
        <v>2024</v>
      </c>
      <c r="I63" s="11">
        <v>1.5</v>
      </c>
      <c r="J63" s="11">
        <v>1</v>
      </c>
      <c r="K63" s="11"/>
      <c r="L63" s="11" t="e" cm="1">
        <f t="array" ref="L63">ISO_8601.FROM_WEEK_DATE(H63,I63,J63,K63)</f>
        <v>#VALUE!</v>
      </c>
      <c r="M63" s="11"/>
      <c r="N63" s="12"/>
    </row>
    <row r="64" spans="1:15" x14ac:dyDescent="0.25">
      <c r="A64" s="7">
        <v>2024</v>
      </c>
      <c r="B64" s="8">
        <v>12</v>
      </c>
      <c r="C64" s="8">
        <v>31</v>
      </c>
      <c r="D64" s="8" cm="1">
        <f t="array" ref="D64:F64">ISO_8601.TO_WEEK_DATE(A64,B64,C64)</f>
        <v>2025</v>
      </c>
      <c r="E64" s="8">
        <v>1</v>
      </c>
      <c r="F64" s="9">
        <v>2</v>
      </c>
      <c r="H64" s="7">
        <v>2025</v>
      </c>
      <c r="I64" s="8">
        <v>1</v>
      </c>
      <c r="J64" s="8">
        <v>1.9</v>
      </c>
      <c r="K64" s="8"/>
      <c r="L64" s="8" cm="1">
        <f t="array" ref="L64:N64">ISO_8601.FROM_WEEK_DATE(H64,I64,J64,K64)</f>
        <v>2024</v>
      </c>
      <c r="M64" s="8">
        <v>12</v>
      </c>
      <c r="N64" s="9">
        <v>30.899999999999977</v>
      </c>
    </row>
    <row r="65" spans="1:14" x14ac:dyDescent="0.25">
      <c r="A65" s="13">
        <v>2025</v>
      </c>
      <c r="B65" s="14">
        <v>12</v>
      </c>
      <c r="C65" s="14">
        <v>31</v>
      </c>
      <c r="D65" s="14" cm="1">
        <f t="array" ref="D65:F65">ISO_8601.TO_WEEK_DATE(A65,B65,C65)</f>
        <v>2026</v>
      </c>
      <c r="E65" s="14">
        <v>1</v>
      </c>
      <c r="F65" s="15">
        <v>3</v>
      </c>
      <c r="H65" s="10">
        <v>2026</v>
      </c>
      <c r="I65" s="11">
        <v>1</v>
      </c>
      <c r="J65" s="11">
        <v>3</v>
      </c>
      <c r="K65" s="11"/>
      <c r="L65" s="11" cm="1">
        <f t="array" ref="L65:N65">ISO_8601.FROM_WEEK_DATE(H65,I65,J65,K65)</f>
        <v>2025</v>
      </c>
      <c r="M65" s="11">
        <v>12</v>
      </c>
      <c r="N65" s="12">
        <v>31</v>
      </c>
    </row>
    <row r="66" spans="1:14" x14ac:dyDescent="0.25">
      <c r="A66" s="18">
        <v>2026</v>
      </c>
      <c r="B66" s="19">
        <v>12</v>
      </c>
      <c r="C66" s="19">
        <v>31</v>
      </c>
      <c r="D66" s="19" cm="1">
        <f t="array" ref="D66:F66">ISO_8601.TO_WEEK_DATE(A66,B66,C66)</f>
        <v>2026</v>
      </c>
      <c r="E66" s="19">
        <v>53</v>
      </c>
      <c r="F66" s="20">
        <v>4</v>
      </c>
      <c r="H66" s="7">
        <v>2026</v>
      </c>
      <c r="I66" s="8">
        <v>53</v>
      </c>
      <c r="J66" s="8">
        <v>4</v>
      </c>
      <c r="K66" s="8"/>
      <c r="L66" s="8" cm="1">
        <f t="array" ref="L66:N66">ISO_8601.FROM_WEEK_DATE(H66,I66,J66,K66)</f>
        <v>2026</v>
      </c>
      <c r="M66" s="8">
        <v>12</v>
      </c>
      <c r="N66" s="9">
        <v>31</v>
      </c>
    </row>
    <row r="67" spans="1:14" x14ac:dyDescent="0.25">
      <c r="A67" s="10">
        <v>2027</v>
      </c>
      <c r="B67" s="11">
        <v>1</v>
      </c>
      <c r="C67" s="11">
        <v>1</v>
      </c>
      <c r="D67" s="11" cm="1">
        <f t="array" ref="D67:F67">ISO_8601.TO_WEEK_DATE(A67,B67,C67)</f>
        <v>2026</v>
      </c>
      <c r="E67" s="11">
        <v>53</v>
      </c>
      <c r="F67" s="12">
        <v>5</v>
      </c>
      <c r="H67" s="10">
        <v>2023</v>
      </c>
      <c r="I67" s="11">
        <v>52</v>
      </c>
      <c r="J67" s="11">
        <v>7</v>
      </c>
      <c r="K67" s="11"/>
      <c r="L67" s="11" cm="1">
        <f t="array" ref="L67:N67">ISO_8601.FROM_WEEK_DATE(H67,I67,J67,K67)</f>
        <v>2023</v>
      </c>
      <c r="M67" s="11">
        <v>12</v>
      </c>
      <c r="N67" s="12">
        <v>31</v>
      </c>
    </row>
    <row r="68" spans="1:14" x14ac:dyDescent="0.25">
      <c r="A68" s="7">
        <v>2023</v>
      </c>
      <c r="B68" s="8"/>
      <c r="C68" s="8">
        <v>365</v>
      </c>
      <c r="D68" s="8" cm="1">
        <f t="array" ref="D68:F68">ISO_8601.TO_WEEK_DATE(A68,B68,C68)</f>
        <v>2023</v>
      </c>
      <c r="E68" s="8">
        <v>52</v>
      </c>
      <c r="F68" s="9">
        <v>7</v>
      </c>
      <c r="H68" s="7">
        <v>2028</v>
      </c>
      <c r="I68" s="8">
        <v>52</v>
      </c>
      <c r="J68" s="8">
        <v>7</v>
      </c>
      <c r="K68" s="8"/>
      <c r="L68" s="8" cm="1">
        <f t="array" ref="L68:N68">ISO_8601.FROM_WEEK_DATE(H68,I68,J68,K68)</f>
        <v>2028</v>
      </c>
      <c r="M68" s="8">
        <v>12</v>
      </c>
      <c r="N68" s="9">
        <v>31</v>
      </c>
    </row>
    <row r="69" spans="1:14" x14ac:dyDescent="0.25">
      <c r="A69" s="10">
        <v>2024</v>
      </c>
      <c r="B69" s="11"/>
      <c r="C69" s="11">
        <v>1.5</v>
      </c>
      <c r="D69" s="11" cm="1">
        <f t="array" ref="D69:F69">ISO_8601.TO_WEEK_DATE(A69,B69,C69)</f>
        <v>2024</v>
      </c>
      <c r="E69" s="11">
        <v>1</v>
      </c>
      <c r="F69" s="12">
        <v>1.5</v>
      </c>
      <c r="H69" s="10">
        <v>2023</v>
      </c>
      <c r="I69" s="11">
        <v>52</v>
      </c>
      <c r="J69" s="11">
        <v>7.5</v>
      </c>
      <c r="K69" s="11">
        <v>1</v>
      </c>
      <c r="L69" s="11" cm="1">
        <f t="array" ref="L69:M69">ISO_8601.FROM_WEEK_DATE(H69,I69,J69,K69)</f>
        <v>2023</v>
      </c>
      <c r="M69" s="11">
        <v>365.5</v>
      </c>
      <c r="N69" s="12"/>
    </row>
    <row r="70" spans="1:14" x14ac:dyDescent="0.25">
      <c r="A70" s="7">
        <v>2024</v>
      </c>
      <c r="B70" s="8"/>
      <c r="C70" s="8">
        <v>366</v>
      </c>
      <c r="D70" s="8" cm="1">
        <f t="array" ref="D70:F70">ISO_8601.TO_WEEK_DATE(A70,B70,C70)</f>
        <v>2024</v>
      </c>
      <c r="E70" s="8">
        <v>1</v>
      </c>
      <c r="F70" s="9">
        <v>2</v>
      </c>
      <c r="H70" s="7">
        <v>2026</v>
      </c>
      <c r="I70" s="8">
        <v>53</v>
      </c>
      <c r="J70" s="8">
        <v>6</v>
      </c>
      <c r="K70" s="8">
        <v>1</v>
      </c>
      <c r="L70" s="8" cm="1">
        <f t="array" ref="L70:M70">ISO_8601.FROM_WEEK_DATE(H70,I70,J70,K70)</f>
        <v>2027</v>
      </c>
      <c r="M70" s="8">
        <v>2</v>
      </c>
      <c r="N70" s="9"/>
    </row>
    <row r="71" spans="1:14" x14ac:dyDescent="0.25">
      <c r="A71" s="13">
        <v>2025</v>
      </c>
      <c r="B71" s="14"/>
      <c r="C71" s="14">
        <v>365</v>
      </c>
      <c r="D71" s="14" cm="1">
        <f t="array" ref="D71:F71">ISO_8601.TO_WEEK_DATE(A71,B71,C71)</f>
        <v>2025</v>
      </c>
      <c r="E71" s="14">
        <v>1</v>
      </c>
      <c r="F71" s="15">
        <v>3</v>
      </c>
      <c r="H71" s="10">
        <v>2023</v>
      </c>
      <c r="I71" s="11">
        <v>52</v>
      </c>
      <c r="J71" s="11">
        <v>7</v>
      </c>
      <c r="K71" s="11">
        <v>1</v>
      </c>
      <c r="L71" s="11" cm="1">
        <f t="array" ref="L71:M71">ISO_8601.FROM_WEEK_DATE(H71,I71,J71,K71)</f>
        <v>2023</v>
      </c>
      <c r="M71" s="11">
        <v>365</v>
      </c>
      <c r="N71" s="12"/>
    </row>
    <row r="72" spans="1:14" x14ac:dyDescent="0.25">
      <c r="A72" s="18">
        <v>2026</v>
      </c>
      <c r="B72" s="19"/>
      <c r="C72" s="19">
        <v>365</v>
      </c>
      <c r="D72" s="19" cm="1">
        <f t="array" ref="D72:F72">ISO_8601.TO_WEEK_DATE(A72,B72,C72)</f>
        <v>2026</v>
      </c>
      <c r="E72" s="19">
        <v>53</v>
      </c>
      <c r="F72" s="20">
        <v>4</v>
      </c>
      <c r="H72" s="28">
        <v>2025</v>
      </c>
      <c r="I72" s="24">
        <v>1</v>
      </c>
      <c r="J72" s="24">
        <v>2</v>
      </c>
      <c r="K72" s="24">
        <v>1</v>
      </c>
      <c r="L72" s="24" cm="1">
        <f t="array" ref="L72:M72">ISO_8601.FROM_WEEK_DATE(H72,I72,J72,K72)</f>
        <v>2024</v>
      </c>
      <c r="M72" s="24">
        <v>366</v>
      </c>
      <c r="N72" s="29"/>
    </row>
  </sheetData>
  <mergeCells count="10">
    <mergeCell ref="A55:E55"/>
    <mergeCell ref="H55:O55"/>
    <mergeCell ref="A30:E30"/>
    <mergeCell ref="H30:N30"/>
    <mergeCell ref="H1:K1"/>
    <mergeCell ref="A42:E42"/>
    <mergeCell ref="H42:N42"/>
    <mergeCell ref="A16:E16"/>
    <mergeCell ref="A1:D1"/>
    <mergeCell ref="H16:L16"/>
  </mergeCells>
  <phoneticPr fontId="3" type="noConversion"/>
  <pageMargins left="0.7" right="0.7" top="0.75" bottom="0.75" header="0.3" footer="0.3"/>
  <pageSetup paperSize="9" orientation="portrait" copies="0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9D5E7-E650-490C-9B1C-E77B3A161125}">
  <dimension ref="A1:S134"/>
  <sheetViews>
    <sheetView topLeftCell="A105" workbookViewId="0">
      <selection activeCell="A123" sqref="A123"/>
    </sheetView>
  </sheetViews>
  <sheetFormatPr defaultRowHeight="15" x14ac:dyDescent="0.25"/>
  <cols>
    <col min="1" max="1" width="32.28515625" customWidth="1"/>
    <col min="2" max="2" width="14.28515625" customWidth="1"/>
    <col min="3" max="3" width="12.7109375" customWidth="1"/>
    <col min="4" max="4" width="12.42578125" customWidth="1"/>
    <col min="5" max="5" width="15.28515625" customWidth="1"/>
    <col min="16" max="16" width="10.7109375" bestFit="1" customWidth="1"/>
  </cols>
  <sheetData>
    <row r="1" spans="1:4" ht="19.5" x14ac:dyDescent="0.3">
      <c r="A1" s="58" t="s">
        <v>41</v>
      </c>
      <c r="B1" s="58"/>
      <c r="C1" s="58"/>
      <c r="D1" s="58"/>
    </row>
    <row r="3" spans="1:4" x14ac:dyDescent="0.25">
      <c r="A3" t="s">
        <v>1</v>
      </c>
      <c r="B3" t="s">
        <v>42</v>
      </c>
      <c r="C3" t="s">
        <v>4</v>
      </c>
    </row>
    <row r="4" spans="1:4" x14ac:dyDescent="0.25">
      <c r="B4">
        <v>1</v>
      </c>
      <c r="C4" t="str" cm="1">
        <f t="array" ref="C4">ISO_8601.VALIDATE_CHARACTERS(Table1921[[#This Row],[Text]],Table1921[[#This Row],[Subset]])</f>
        <v/>
      </c>
    </row>
    <row r="5" spans="1:4" x14ac:dyDescent="0.25">
      <c r="A5" t="s">
        <v>1</v>
      </c>
      <c r="B5">
        <v>1</v>
      </c>
      <c r="C5" t="b" cm="1">
        <f t="array" ref="C5">ISO_8601.VALIDATE_CHARACTERS(Table1921[[#This Row],[Text]],Table1921[[#This Row],[Subset]])</f>
        <v>0</v>
      </c>
    </row>
    <row r="6" spans="1:4" x14ac:dyDescent="0.25">
      <c r="A6" s="30" t="s">
        <v>43</v>
      </c>
      <c r="B6">
        <v>1</v>
      </c>
      <c r="C6" t="b" cm="1">
        <f t="array" ref="C6">ISO_8601.VALIDATE_CHARACTERS(Table1921[[#This Row],[Text]],Table1921[[#This Row],[Subset]])</f>
        <v>1</v>
      </c>
    </row>
    <row r="7" spans="1:4" x14ac:dyDescent="0.25">
      <c r="A7" s="30" t="s">
        <v>44</v>
      </c>
      <c r="B7">
        <v>1</v>
      </c>
      <c r="C7" t="b" cm="1">
        <f t="array" ref="C7">ISO_8601.VALIDATE_CHARACTERS(Table1921[[#This Row],[Text]],Table1921[[#This Row],[Subset]])</f>
        <v>0</v>
      </c>
    </row>
    <row r="8" spans="1:4" x14ac:dyDescent="0.25">
      <c r="A8" s="30" t="s">
        <v>45</v>
      </c>
      <c r="B8">
        <v>1</v>
      </c>
      <c r="C8" t="b" cm="1">
        <f t="array" ref="C8">ISO_8601.VALIDATE_CHARACTERS(Table1921[[#This Row],[Text]],Table1921[[#This Row],[Subset]])</f>
        <v>1</v>
      </c>
    </row>
    <row r="9" spans="1:4" x14ac:dyDescent="0.25">
      <c r="A9" s="30" t="s">
        <v>46</v>
      </c>
      <c r="B9">
        <v>2</v>
      </c>
      <c r="C9" t="b" cm="1">
        <f t="array" ref="C9">ISO_8601.VALIDATE_CHARACTERS(Table1921[[#This Row],[Text]],Table1921[[#This Row],[Subset]])</f>
        <v>1</v>
      </c>
    </row>
    <row r="10" spans="1:4" x14ac:dyDescent="0.25">
      <c r="A10" s="30" t="s">
        <v>47</v>
      </c>
      <c r="B10">
        <v>2</v>
      </c>
      <c r="C10" t="b" cm="1">
        <f t="array" ref="C10">ISO_8601.VALIDATE_CHARACTERS(Table1921[[#This Row],[Text]],Table1921[[#This Row],[Subset]])</f>
        <v>1</v>
      </c>
    </row>
    <row r="11" spans="1:4" x14ac:dyDescent="0.25">
      <c r="A11" s="30" t="s">
        <v>48</v>
      </c>
      <c r="B11">
        <v>2</v>
      </c>
      <c r="C11" t="b" cm="1">
        <f t="array" ref="C11">ISO_8601.VALIDATE_CHARACTERS(Table1921[[#This Row],[Text]],Table1921[[#This Row],[Subset]])</f>
        <v>0</v>
      </c>
    </row>
    <row r="12" spans="1:4" x14ac:dyDescent="0.25">
      <c r="A12" s="30" t="s">
        <v>48</v>
      </c>
      <c r="B12">
        <v>5</v>
      </c>
      <c r="C12" t="b" cm="1">
        <f t="array" ref="C12">ISO_8601.VALIDATE_CHARACTERS(Table1921[[#This Row],[Text]],Table1921[[#This Row],[Subset]])</f>
        <v>1</v>
      </c>
    </row>
    <row r="13" spans="1:4" x14ac:dyDescent="0.25">
      <c r="A13" s="30" t="s">
        <v>49</v>
      </c>
      <c r="B13">
        <v>4</v>
      </c>
      <c r="C13" t="b" cm="1">
        <f t="array" ref="C13">ISO_8601.VALIDATE_CHARACTERS(Table1921[[#This Row],[Text]],Table1921[[#This Row],[Subset]])</f>
        <v>1</v>
      </c>
    </row>
    <row r="14" spans="1:4" x14ac:dyDescent="0.25">
      <c r="A14" s="30" t="s">
        <v>50</v>
      </c>
      <c r="B14">
        <v>5</v>
      </c>
      <c r="C14" t="b" cm="1">
        <f t="array" ref="C14">ISO_8601.VALIDATE_CHARACTERS(Table1921[[#This Row],[Text]],Table1921[[#This Row],[Subset]])</f>
        <v>1</v>
      </c>
    </row>
    <row r="15" spans="1:4" x14ac:dyDescent="0.25">
      <c r="A15" s="30" t="s">
        <v>51</v>
      </c>
      <c r="B15">
        <v>5</v>
      </c>
      <c r="C15" t="b" cm="1">
        <f t="array" ref="C15">ISO_8601.VALIDATE_CHARACTERS(Table1921[[#This Row],[Text]],Table1921[[#This Row],[Subset]])</f>
        <v>1</v>
      </c>
    </row>
    <row r="18" spans="1:8" ht="19.5" x14ac:dyDescent="0.3">
      <c r="A18" s="58" t="s">
        <v>121</v>
      </c>
      <c r="B18" s="58"/>
      <c r="C18" s="58"/>
      <c r="D18" s="58"/>
    </row>
    <row r="20" spans="1:8" ht="30" customHeight="1" x14ac:dyDescent="0.25">
      <c r="A20" s="5" t="s">
        <v>1</v>
      </c>
      <c r="B20" s="31" t="s">
        <v>119</v>
      </c>
      <c r="C20" s="31" t="s">
        <v>55</v>
      </c>
      <c r="D20" s="31" t="s">
        <v>95</v>
      </c>
      <c r="E20" s="31" t="s">
        <v>52</v>
      </c>
      <c r="F20" s="31" t="s">
        <v>118</v>
      </c>
      <c r="G20" s="31" t="s">
        <v>53</v>
      </c>
      <c r="H20" s="31" t="s">
        <v>54</v>
      </c>
    </row>
    <row r="21" spans="1:8" x14ac:dyDescent="0.25">
      <c r="A21" s="32"/>
      <c r="B21" s="8" t="str" cm="1">
        <f t="array" ref="B21:H21">ISO_8601.PARSE_DATE(A21)</f>
        <v/>
      </c>
      <c r="C21" s="8" t="str">
        <v/>
      </c>
      <c r="D21" s="8" t="str">
        <v/>
      </c>
      <c r="E21" s="8" t="str">
        <v/>
      </c>
      <c r="F21" s="8" t="str">
        <v/>
      </c>
      <c r="G21" s="8" t="str">
        <v/>
      </c>
      <c r="H21" s="9" t="str">
        <v/>
      </c>
    </row>
    <row r="22" spans="1:8" x14ac:dyDescent="0.25">
      <c r="A22" s="33" t="s">
        <v>1</v>
      </c>
      <c r="B22" s="11" t="b" cm="1">
        <f t="array" ref="B22:H22">ISO_8601.PARSE_DATE(A22)</f>
        <v>0</v>
      </c>
      <c r="C22" s="11" t="str">
        <v/>
      </c>
      <c r="D22" s="11" t="str">
        <v/>
      </c>
      <c r="E22" s="11" t="str">
        <v/>
      </c>
      <c r="F22" s="11" t="str">
        <v/>
      </c>
      <c r="G22" s="11" t="str">
        <v/>
      </c>
      <c r="H22" s="12" t="str">
        <v/>
      </c>
    </row>
    <row r="23" spans="1:8" x14ac:dyDescent="0.25">
      <c r="A23" s="34" t="s">
        <v>56</v>
      </c>
      <c r="B23" s="8" t="b" cm="1">
        <f t="array" ref="B23:H23">ISO_8601.PARSE_DATE(A23)</f>
        <v>1</v>
      </c>
      <c r="C23" s="8">
        <v>1</v>
      </c>
      <c r="D23" s="8">
        <v>3</v>
      </c>
      <c r="E23" s="8">
        <v>1</v>
      </c>
      <c r="F23" s="8">
        <v>2023</v>
      </c>
      <c r="G23" s="8" t="str">
        <v/>
      </c>
      <c r="H23" s="9" t="str">
        <v/>
      </c>
    </row>
    <row r="24" spans="1:8" x14ac:dyDescent="0.25">
      <c r="A24" s="35" t="s">
        <v>94</v>
      </c>
      <c r="B24" s="11" t="b" cm="1">
        <f t="array" ref="B24:H24">ISO_8601.PARSE_DATE(A24)</f>
        <v>0</v>
      </c>
      <c r="C24" s="11">
        <v>0</v>
      </c>
      <c r="D24" s="11">
        <v>2</v>
      </c>
      <c r="E24" s="11">
        <v>1</v>
      </c>
      <c r="F24" s="11" t="e">
        <v>#VALUE!</v>
      </c>
      <c r="G24" s="11" t="e">
        <v>#VALUE!</v>
      </c>
      <c r="H24" s="12" t="str">
        <v/>
      </c>
    </row>
    <row r="25" spans="1:8" x14ac:dyDescent="0.25">
      <c r="A25" s="32" t="s">
        <v>57</v>
      </c>
      <c r="B25" s="8" t="b" cm="1">
        <f t="array" ref="B25:H25">ISO_8601.PARSE_DATE(A25)</f>
        <v>1</v>
      </c>
      <c r="C25" s="8">
        <v>2</v>
      </c>
      <c r="D25" s="8">
        <v>2</v>
      </c>
      <c r="E25" s="8">
        <v>1</v>
      </c>
      <c r="F25" s="8">
        <v>2023</v>
      </c>
      <c r="G25" s="8">
        <v>11</v>
      </c>
      <c r="H25" s="9" t="str">
        <v/>
      </c>
    </row>
    <row r="26" spans="1:8" x14ac:dyDescent="0.25">
      <c r="A26" s="33" t="s">
        <v>58</v>
      </c>
      <c r="B26" s="11" t="b" cm="1">
        <f t="array" ref="B26:H26">ISO_8601.PARSE_DATE(A26)</f>
        <v>1</v>
      </c>
      <c r="C26" s="11">
        <v>3</v>
      </c>
      <c r="D26" s="11">
        <v>2</v>
      </c>
      <c r="E26" s="11">
        <v>1</v>
      </c>
      <c r="F26" s="11">
        <v>2023</v>
      </c>
      <c r="G26" s="11">
        <v>11</v>
      </c>
      <c r="H26" s="12">
        <v>5</v>
      </c>
    </row>
    <row r="27" spans="1:8" x14ac:dyDescent="0.25">
      <c r="A27" s="32" t="s">
        <v>65</v>
      </c>
      <c r="B27" s="8" t="b" cm="1">
        <f t="array" ref="B27:H27">ISO_8601.PARSE_DATE(A27)</f>
        <v>1</v>
      </c>
      <c r="C27" s="8">
        <v>3</v>
      </c>
      <c r="D27" s="8">
        <v>2</v>
      </c>
      <c r="E27" s="8">
        <v>1</v>
      </c>
      <c r="F27" s="8">
        <v>2024</v>
      </c>
      <c r="G27" s="8">
        <v>2</v>
      </c>
      <c r="H27" s="9">
        <v>29</v>
      </c>
    </row>
    <row r="28" spans="1:8" x14ac:dyDescent="0.25">
      <c r="A28" s="33" t="s">
        <v>60</v>
      </c>
      <c r="B28" s="11" t="b" cm="1">
        <f t="array" ref="B28:H28">ISO_8601.PARSE_DATE(A28)</f>
        <v>0</v>
      </c>
      <c r="C28" s="11" t="str">
        <v/>
      </c>
      <c r="D28" s="11" t="str">
        <v/>
      </c>
      <c r="E28" s="11" t="str">
        <v/>
      </c>
      <c r="F28" s="11" t="str">
        <v/>
      </c>
      <c r="G28" s="11" t="str">
        <v/>
      </c>
      <c r="H28" s="12" t="str">
        <v/>
      </c>
    </row>
    <row r="29" spans="1:8" x14ac:dyDescent="0.25">
      <c r="A29" s="32" t="s">
        <v>61</v>
      </c>
      <c r="B29" s="8" t="b" cm="1">
        <f t="array" ref="B29:H29">ISO_8601.PARSE_DATE(A29)</f>
        <v>1</v>
      </c>
      <c r="C29" s="8">
        <v>3</v>
      </c>
      <c r="D29" s="8">
        <v>1</v>
      </c>
      <c r="E29" s="8">
        <v>1</v>
      </c>
      <c r="F29" s="8">
        <v>2023</v>
      </c>
      <c r="G29" s="8">
        <v>11</v>
      </c>
      <c r="H29" s="9">
        <v>5</v>
      </c>
    </row>
    <row r="30" spans="1:8" x14ac:dyDescent="0.25">
      <c r="A30" s="35" t="s">
        <v>59</v>
      </c>
      <c r="B30" s="11" t="b" cm="1">
        <f t="array" ref="B30:H30">ISO_8601.PARSE_DATE(A30)</f>
        <v>0</v>
      </c>
      <c r="C30" s="11">
        <v>0</v>
      </c>
      <c r="D30" s="11">
        <v>2</v>
      </c>
      <c r="E30" s="11">
        <v>1</v>
      </c>
      <c r="F30" s="11" t="e">
        <v>#VALUE!</v>
      </c>
      <c r="G30" s="11" t="e">
        <v>#VALUE!</v>
      </c>
      <c r="H30" s="12" t="e">
        <v>#VALUE!</v>
      </c>
    </row>
    <row r="31" spans="1:8" x14ac:dyDescent="0.25">
      <c r="A31" s="32" t="s">
        <v>62</v>
      </c>
      <c r="B31" s="8" t="b" cm="1">
        <f t="array" ref="B31:H31">ISO_8601.PARSE_DATE(A31)</f>
        <v>1</v>
      </c>
      <c r="C31" s="8">
        <v>3</v>
      </c>
      <c r="D31" s="8">
        <v>2</v>
      </c>
      <c r="E31" s="8">
        <v>2</v>
      </c>
      <c r="F31" s="8">
        <v>2023</v>
      </c>
      <c r="G31" s="8" t="str">
        <v/>
      </c>
      <c r="H31" s="9">
        <v>125</v>
      </c>
    </row>
    <row r="32" spans="1:8" x14ac:dyDescent="0.25">
      <c r="A32" s="36" t="s">
        <v>66</v>
      </c>
      <c r="B32" s="4" t="b" cm="1">
        <f t="array" ref="B32:H32">ISO_8601.PARSE_DATE(A32)</f>
        <v>1</v>
      </c>
      <c r="C32" s="4">
        <v>3</v>
      </c>
      <c r="D32" s="4">
        <v>2</v>
      </c>
      <c r="E32" s="4">
        <v>2</v>
      </c>
      <c r="F32" s="4">
        <v>12031</v>
      </c>
      <c r="G32" s="4" t="str">
        <v/>
      </c>
      <c r="H32" s="3">
        <v>125</v>
      </c>
    </row>
    <row r="33" spans="1:16" x14ac:dyDescent="0.25">
      <c r="A33" s="32" t="s">
        <v>67</v>
      </c>
      <c r="B33" s="8" t="b" cm="1">
        <f t="array" ref="B33:H33">ISO_8601.PARSE_DATE(A33)</f>
        <v>1</v>
      </c>
      <c r="C33" s="8">
        <v>3</v>
      </c>
      <c r="D33" s="8">
        <v>2</v>
      </c>
      <c r="E33" s="8">
        <v>2</v>
      </c>
      <c r="F33" s="8">
        <v>-12031</v>
      </c>
      <c r="G33" s="8" t="str">
        <v/>
      </c>
      <c r="H33" s="9">
        <v>125</v>
      </c>
    </row>
    <row r="34" spans="1:16" x14ac:dyDescent="0.25">
      <c r="A34" s="36" t="s">
        <v>64</v>
      </c>
      <c r="B34" s="4" t="b" cm="1">
        <f t="array" ref="B34:H34">ISO_8601.PARSE_DATE(A34)</f>
        <v>1</v>
      </c>
      <c r="C34" s="4">
        <v>3</v>
      </c>
      <c r="D34" s="4">
        <v>2</v>
      </c>
      <c r="E34" s="4">
        <v>3</v>
      </c>
      <c r="F34" s="4">
        <v>2023</v>
      </c>
      <c r="G34" s="4">
        <v>25</v>
      </c>
      <c r="H34" s="3">
        <v>1</v>
      </c>
    </row>
    <row r="35" spans="1:16" x14ac:dyDescent="0.25">
      <c r="A35" s="32" t="s">
        <v>68</v>
      </c>
      <c r="B35" s="8" t="b" cm="1">
        <f t="array" ref="B35:H35">ISO_8601.PARSE_DATE(A35)</f>
        <v>1</v>
      </c>
      <c r="C35" s="8">
        <v>3</v>
      </c>
      <c r="D35" s="8">
        <v>2</v>
      </c>
      <c r="E35" s="8">
        <v>3</v>
      </c>
      <c r="F35" s="8">
        <v>-41</v>
      </c>
      <c r="G35" s="8">
        <v>25</v>
      </c>
      <c r="H35" s="9">
        <v>3</v>
      </c>
    </row>
    <row r="36" spans="1:16" x14ac:dyDescent="0.25">
      <c r="A36" s="36" t="s">
        <v>69</v>
      </c>
      <c r="B36" s="4" t="b" cm="1">
        <f t="array" ref="B36:H36">ISO_8601.PARSE_DATE(A36)</f>
        <v>1</v>
      </c>
      <c r="C36" s="4">
        <v>3</v>
      </c>
      <c r="D36" s="4">
        <v>2</v>
      </c>
      <c r="E36" s="4">
        <v>3</v>
      </c>
      <c r="F36" s="4">
        <v>2023</v>
      </c>
      <c r="G36" s="4">
        <v>25</v>
      </c>
      <c r="H36" s="3">
        <v>1</v>
      </c>
    </row>
    <row r="37" spans="1:16" x14ac:dyDescent="0.25">
      <c r="A37" s="32" t="s">
        <v>70</v>
      </c>
      <c r="B37" s="8" t="b" cm="1">
        <f t="array" ref="B37:H37">ISO_8601.PARSE_DATE(A37)</f>
        <v>1</v>
      </c>
      <c r="C37" s="8">
        <v>3</v>
      </c>
      <c r="D37" s="8">
        <v>1</v>
      </c>
      <c r="E37" s="8">
        <v>3</v>
      </c>
      <c r="F37" s="8">
        <v>-41</v>
      </c>
      <c r="G37" s="8">
        <v>25</v>
      </c>
      <c r="H37" s="9">
        <v>3</v>
      </c>
    </row>
    <row r="38" spans="1:16" x14ac:dyDescent="0.25">
      <c r="A38" s="36" t="s">
        <v>63</v>
      </c>
      <c r="B38" s="4" t="b" cm="1">
        <f t="array" ref="B38:H38">ISO_8601.PARSE_DATE(A38)</f>
        <v>1</v>
      </c>
      <c r="C38" s="4">
        <v>3</v>
      </c>
      <c r="D38" s="4">
        <v>1</v>
      </c>
      <c r="E38" s="4">
        <v>3</v>
      </c>
      <c r="F38" s="4">
        <v>2023</v>
      </c>
      <c r="G38" s="4">
        <v>25</v>
      </c>
      <c r="H38" s="3">
        <v>1</v>
      </c>
    </row>
    <row r="39" spans="1:16" x14ac:dyDescent="0.25">
      <c r="A39" s="44" t="s">
        <v>120</v>
      </c>
      <c r="B39" s="24" t="b" cm="1">
        <f t="array" ref="B39:H39">ISO_8601.PARSE_DATE(A39)</f>
        <v>0</v>
      </c>
      <c r="C39" s="24" t="str">
        <v/>
      </c>
      <c r="D39" s="24" t="str">
        <v/>
      </c>
      <c r="E39" s="24" t="str">
        <v/>
      </c>
      <c r="F39" s="24" t="str">
        <v/>
      </c>
      <c r="G39" s="24" t="str">
        <v/>
      </c>
      <c r="H39" s="29" t="str">
        <v/>
      </c>
    </row>
    <row r="40" spans="1:16" x14ac:dyDescent="0.25">
      <c r="A40" s="36" t="s">
        <v>133</v>
      </c>
      <c r="B40" s="4" t="b" cm="1">
        <f t="array" ref="B40:H40">ISO_8601.PARSE_DATE(A40)</f>
        <v>1</v>
      </c>
      <c r="C40" s="4">
        <v>1</v>
      </c>
      <c r="D40" s="4">
        <v>3</v>
      </c>
      <c r="E40" s="4">
        <v>1</v>
      </c>
      <c r="F40" s="4">
        <v>99999</v>
      </c>
      <c r="G40" s="4" t="str">
        <v/>
      </c>
      <c r="H40" s="3" t="str">
        <v/>
      </c>
    </row>
    <row r="41" spans="1:16" x14ac:dyDescent="0.25">
      <c r="A41" s="41" t="s">
        <v>135</v>
      </c>
      <c r="B41" s="24" t="b" cm="1">
        <f t="array" ref="B41:H41">ISO_8601.PARSE_DATE(A41)</f>
        <v>0</v>
      </c>
      <c r="C41" s="24" t="str">
        <v/>
      </c>
      <c r="D41" s="24" t="str">
        <v/>
      </c>
      <c r="E41" s="24" t="str">
        <v/>
      </c>
      <c r="F41" s="24" t="str">
        <v/>
      </c>
      <c r="G41" s="24" t="str">
        <v/>
      </c>
      <c r="H41" s="29" t="str">
        <v/>
      </c>
    </row>
    <row r="44" spans="1:16" ht="19.5" x14ac:dyDescent="0.3">
      <c r="A44" s="58" t="s">
        <v>122</v>
      </c>
      <c r="B44" s="58"/>
      <c r="C44" s="58"/>
      <c r="D44" s="58"/>
    </row>
    <row r="46" spans="1:16" ht="30" x14ac:dyDescent="0.25">
      <c r="A46" s="5" t="s">
        <v>1</v>
      </c>
      <c r="B46" s="31" t="s">
        <v>119</v>
      </c>
      <c r="C46" s="31" t="s">
        <v>55</v>
      </c>
      <c r="D46" s="31" t="s">
        <v>95</v>
      </c>
      <c r="E46" s="31" t="s">
        <v>72</v>
      </c>
      <c r="F46" s="31" t="s">
        <v>73</v>
      </c>
      <c r="G46" s="31" t="s">
        <v>74</v>
      </c>
      <c r="P46" s="43"/>
    </row>
    <row r="47" spans="1:16" x14ac:dyDescent="0.25">
      <c r="A47" s="32"/>
      <c r="B47" s="8" t="str" cm="1">
        <f t="array" ref="B47:G47">ISO_8601.PARSE_TIME(A47)</f>
        <v/>
      </c>
      <c r="C47" s="8" t="str">
        <v/>
      </c>
      <c r="D47" s="8" t="str">
        <v/>
      </c>
      <c r="E47" s="8" t="str">
        <v/>
      </c>
      <c r="F47" s="8" t="str">
        <v/>
      </c>
      <c r="G47" s="9" t="str">
        <v/>
      </c>
    </row>
    <row r="48" spans="1:16" x14ac:dyDescent="0.25">
      <c r="A48" s="33" t="s">
        <v>1</v>
      </c>
      <c r="B48" s="11" t="b" cm="1">
        <f t="array" ref="B48:G48">ISO_8601.PARSE_TIME(A48)</f>
        <v>0</v>
      </c>
      <c r="C48" s="11" t="str">
        <v/>
      </c>
      <c r="D48" s="11" t="str">
        <v/>
      </c>
      <c r="E48" s="11" t="str">
        <v/>
      </c>
      <c r="F48" s="11" t="str">
        <v/>
      </c>
      <c r="G48" s="12" t="str">
        <v/>
      </c>
    </row>
    <row r="49" spans="1:19" x14ac:dyDescent="0.25">
      <c r="A49" s="34" t="s">
        <v>71</v>
      </c>
      <c r="B49" s="8" t="b" cm="1">
        <f t="array" ref="B49:G49">ISO_8601.PARSE_TIME(A49)</f>
        <v>0</v>
      </c>
      <c r="C49" s="8">
        <v>1</v>
      </c>
      <c r="D49" s="8">
        <v>3</v>
      </c>
      <c r="E49" s="8">
        <v>14</v>
      </c>
      <c r="F49" s="8" t="str">
        <v/>
      </c>
      <c r="G49" s="9" t="str">
        <v/>
      </c>
    </row>
    <row r="50" spans="1:19" x14ac:dyDescent="0.25">
      <c r="A50" s="35" t="s">
        <v>128</v>
      </c>
      <c r="B50" s="11" t="b" cm="1">
        <f t="array" ref="B50:G50">ISO_8601.PARSE_TIME(A50)</f>
        <v>1</v>
      </c>
      <c r="C50" s="11">
        <v>1</v>
      </c>
      <c r="D50" s="11">
        <v>3</v>
      </c>
      <c r="E50" s="11">
        <v>14</v>
      </c>
      <c r="F50" s="11" t="str">
        <v/>
      </c>
      <c r="G50" s="12" t="str">
        <v/>
      </c>
    </row>
    <row r="51" spans="1:19" x14ac:dyDescent="0.25">
      <c r="A51" s="32" t="s">
        <v>123</v>
      </c>
      <c r="B51" s="8" t="b" cm="1">
        <f t="array" ref="B51:G51">ISO_8601.PARSE_TIME(A51)</f>
        <v>1</v>
      </c>
      <c r="C51" s="8">
        <v>2</v>
      </c>
      <c r="D51" s="8">
        <v>1</v>
      </c>
      <c r="E51" s="8">
        <v>20</v>
      </c>
      <c r="F51" s="8">
        <v>15</v>
      </c>
      <c r="G51" s="9" t="str">
        <v/>
      </c>
    </row>
    <row r="52" spans="1:19" x14ac:dyDescent="0.25">
      <c r="A52" s="33" t="s">
        <v>75</v>
      </c>
      <c r="B52" s="11" t="b" cm="1">
        <f t="array" ref="B52:G52">ISO_8601.PARSE_TIME(A52)</f>
        <v>0</v>
      </c>
      <c r="C52" s="11">
        <v>3</v>
      </c>
      <c r="D52" s="11">
        <v>1</v>
      </c>
      <c r="E52" s="11">
        <v>20</v>
      </c>
      <c r="F52" s="11">
        <v>15</v>
      </c>
      <c r="G52" s="12">
        <v>35</v>
      </c>
    </row>
    <row r="53" spans="1:19" x14ac:dyDescent="0.25">
      <c r="A53" s="32" t="s">
        <v>76</v>
      </c>
      <c r="B53" s="8" t="b" cm="1">
        <f t="array" ref="B53:G53">ISO_8601.PARSE_TIME(A53)</f>
        <v>0</v>
      </c>
      <c r="C53" s="8">
        <v>6</v>
      </c>
      <c r="D53" s="8">
        <v>1</v>
      </c>
      <c r="E53" s="8">
        <v>20</v>
      </c>
      <c r="F53" s="8">
        <v>15</v>
      </c>
      <c r="G53" s="9">
        <v>35.677999999999997</v>
      </c>
    </row>
    <row r="54" spans="1:19" x14ac:dyDescent="0.25">
      <c r="A54" s="33" t="s">
        <v>124</v>
      </c>
      <c r="B54" s="11" t="b" cm="1">
        <f t="array" ref="B54:G54">ISO_8601.PARSE_TIME(A54)</f>
        <v>0</v>
      </c>
      <c r="C54" s="11">
        <v>0</v>
      </c>
      <c r="D54" s="11">
        <v>1</v>
      </c>
      <c r="E54" s="11" t="e">
        <v>#VALUE!</v>
      </c>
      <c r="F54" s="11" t="e">
        <v>#VALUE!</v>
      </c>
      <c r="G54" s="12" t="e">
        <v>#VALUE!</v>
      </c>
    </row>
    <row r="55" spans="1:19" x14ac:dyDescent="0.25">
      <c r="A55" s="32" t="s">
        <v>125</v>
      </c>
      <c r="B55" s="8" t="b" cm="1">
        <f t="array" ref="B55:G55">ISO_8601.PARSE_TIME(A55)</f>
        <v>1</v>
      </c>
      <c r="C55" s="8">
        <v>6</v>
      </c>
      <c r="D55" s="8">
        <v>1</v>
      </c>
      <c r="E55" s="8">
        <v>24</v>
      </c>
      <c r="F55" s="8">
        <v>0</v>
      </c>
      <c r="G55" s="9">
        <v>0</v>
      </c>
    </row>
    <row r="56" spans="1:19" x14ac:dyDescent="0.25">
      <c r="A56" s="35" t="s">
        <v>77</v>
      </c>
      <c r="B56" s="11" t="b" cm="1">
        <f t="array" ref="B56:G56">ISO_8601.PARSE_TIME(A56)</f>
        <v>0</v>
      </c>
      <c r="C56" s="11">
        <v>3</v>
      </c>
      <c r="D56" s="11">
        <v>2</v>
      </c>
      <c r="E56" s="11">
        <v>1</v>
      </c>
      <c r="F56" s="11">
        <v>15</v>
      </c>
      <c r="G56" s="12">
        <v>34</v>
      </c>
      <c r="N56" s="40"/>
      <c r="S56" s="40"/>
    </row>
    <row r="57" spans="1:19" x14ac:dyDescent="0.25">
      <c r="A57" s="32" t="s">
        <v>78</v>
      </c>
      <c r="B57" s="8" t="b" cm="1">
        <f t="array" ref="B57:G57">ISO_8601.PARSE_TIME(A57)</f>
        <v>0</v>
      </c>
      <c r="C57" s="8">
        <v>6</v>
      </c>
      <c r="D57" s="8">
        <v>2</v>
      </c>
      <c r="E57" s="8">
        <v>1</v>
      </c>
      <c r="F57" s="8">
        <v>15</v>
      </c>
      <c r="G57" s="9">
        <v>54.012</v>
      </c>
      <c r="N57" s="40"/>
    </row>
    <row r="58" spans="1:19" x14ac:dyDescent="0.25">
      <c r="A58" s="36" t="s">
        <v>92</v>
      </c>
      <c r="B58" s="4" t="b" cm="1">
        <f t="array" ref="B58:G58">ISO_8601.PARSE_TIME(A58)</f>
        <v>1</v>
      </c>
      <c r="C58" s="4">
        <v>5</v>
      </c>
      <c r="D58" s="4">
        <v>2</v>
      </c>
      <c r="E58" s="4">
        <v>1</v>
      </c>
      <c r="F58" s="4">
        <v>45</v>
      </c>
      <c r="G58" s="3">
        <v>12.34</v>
      </c>
      <c r="N58" s="40"/>
    </row>
    <row r="59" spans="1:19" x14ac:dyDescent="0.25">
      <c r="A59" s="32" t="s">
        <v>126</v>
      </c>
      <c r="B59" s="8" t="b" cm="1">
        <f t="array" ref="B59:G59">ISO_8601.PARSE_TIME(A59)</f>
        <v>0</v>
      </c>
      <c r="C59" s="8">
        <v>0</v>
      </c>
      <c r="D59" s="8">
        <v>2</v>
      </c>
      <c r="E59" s="8" t="e">
        <v>#VALUE!</v>
      </c>
      <c r="F59" s="8" t="e">
        <v>#VALUE!</v>
      </c>
      <c r="G59" s="9" t="str">
        <v/>
      </c>
      <c r="N59" s="40"/>
      <c r="R59" s="40"/>
    </row>
    <row r="60" spans="1:19" x14ac:dyDescent="0.25">
      <c r="A60" s="36" t="s">
        <v>79</v>
      </c>
      <c r="B60" s="4" t="b" cm="1">
        <f t="array" ref="B60:G60">ISO_8601.PARSE_TIME(A60)</f>
        <v>0</v>
      </c>
      <c r="C60" s="4" t="str">
        <v/>
      </c>
      <c r="D60" s="4" t="str">
        <v/>
      </c>
      <c r="E60" s="4" t="str">
        <v/>
      </c>
      <c r="F60" s="4" t="str">
        <v/>
      </c>
      <c r="G60" s="3" t="str">
        <v/>
      </c>
      <c r="N60" s="40"/>
      <c r="Q60" s="40"/>
    </row>
    <row r="61" spans="1:19" x14ac:dyDescent="0.25">
      <c r="A61" s="32" t="s">
        <v>80</v>
      </c>
      <c r="B61" s="8" t="b" cm="1">
        <f t="array" ref="B61:G61">ISO_8601.PARSE_TIME(A61)</f>
        <v>0</v>
      </c>
      <c r="C61" s="8" t="str">
        <v/>
      </c>
      <c r="D61" s="8" t="str">
        <v/>
      </c>
      <c r="E61" s="8" t="str">
        <v/>
      </c>
      <c r="F61" s="8" t="str">
        <v/>
      </c>
      <c r="G61" s="9" t="str">
        <v/>
      </c>
      <c r="N61" s="40"/>
      <c r="R61" s="40"/>
    </row>
    <row r="62" spans="1:19" x14ac:dyDescent="0.25">
      <c r="A62" s="36" t="s">
        <v>127</v>
      </c>
      <c r="B62" s="4" t="b" cm="1">
        <f t="array" ref="B62:G62">ISO_8601.PARSE_TIME(A62)</f>
        <v>0</v>
      </c>
      <c r="C62" s="4">
        <v>0</v>
      </c>
      <c r="D62" s="4">
        <v>3</v>
      </c>
      <c r="E62" s="4" t="e">
        <v>#VALUE!</v>
      </c>
      <c r="F62" s="4" t="str">
        <v/>
      </c>
      <c r="G62" s="3" t="str">
        <v/>
      </c>
      <c r="N62" s="40"/>
      <c r="Q62" s="40"/>
    </row>
    <row r="63" spans="1:19" x14ac:dyDescent="0.25">
      <c r="N63" s="40"/>
    </row>
    <row r="64" spans="1:19" x14ac:dyDescent="0.25">
      <c r="N64" s="40"/>
      <c r="R64" s="40"/>
    </row>
    <row r="65" spans="1:18" ht="19.5" x14ac:dyDescent="0.3">
      <c r="A65" s="58" t="s">
        <v>129</v>
      </c>
      <c r="B65" s="58"/>
      <c r="C65" s="58"/>
      <c r="D65" s="58"/>
      <c r="N65" s="40"/>
      <c r="Q65" s="40"/>
    </row>
    <row r="66" spans="1:18" x14ac:dyDescent="0.25">
      <c r="N66" s="40"/>
      <c r="R66" s="40"/>
    </row>
    <row r="67" spans="1:18" ht="30" x14ac:dyDescent="0.25">
      <c r="A67" s="5" t="s">
        <v>1</v>
      </c>
      <c r="B67" s="31" t="s">
        <v>119</v>
      </c>
      <c r="C67" s="31" t="s">
        <v>55</v>
      </c>
      <c r="D67" s="31" t="s">
        <v>95</v>
      </c>
      <c r="E67" s="31" t="s">
        <v>130</v>
      </c>
      <c r="L67" s="40"/>
    </row>
    <row r="68" spans="1:18" x14ac:dyDescent="0.25">
      <c r="A68" s="32"/>
      <c r="B68" s="8" t="str" cm="1">
        <f t="array" ref="B68:E68">ISO_8601.PARSE_TIME_ZONE(A68)</f>
        <v/>
      </c>
      <c r="C68" s="8" t="str">
        <v/>
      </c>
      <c r="D68" s="8" t="str">
        <v/>
      </c>
      <c r="E68" s="37" t="str">
        <v/>
      </c>
      <c r="L68" s="40"/>
      <c r="Q68" s="40"/>
    </row>
    <row r="69" spans="1:18" x14ac:dyDescent="0.25">
      <c r="A69" s="33" t="s">
        <v>1</v>
      </c>
      <c r="B69" s="11" t="b" cm="1">
        <f t="array" ref="B69:E69">ISO_8601.PARSE_TIME_ZONE(A69)</f>
        <v>0</v>
      </c>
      <c r="C69" s="11" t="str">
        <v/>
      </c>
      <c r="D69" s="11" t="str">
        <v/>
      </c>
      <c r="E69" s="38" t="str">
        <v/>
      </c>
    </row>
    <row r="70" spans="1:18" x14ac:dyDescent="0.25">
      <c r="A70" s="34" t="s">
        <v>90</v>
      </c>
      <c r="B70" s="8" t="b" cm="1">
        <f t="array" ref="B70:E70">ISO_8601.PARSE_TIME_ZONE(A70)</f>
        <v>1</v>
      </c>
      <c r="C70" s="8">
        <v>3</v>
      </c>
      <c r="D70" s="8">
        <v>3</v>
      </c>
      <c r="E70" s="37">
        <v>0</v>
      </c>
    </row>
    <row r="71" spans="1:18" x14ac:dyDescent="0.25">
      <c r="A71" s="35" t="s">
        <v>82</v>
      </c>
      <c r="B71" s="11" t="b" cm="1">
        <f t="array" ref="B71:E71">ISO_8601.PARSE_TIME_ZONE(A71)</f>
        <v>1</v>
      </c>
      <c r="C71" s="11">
        <v>1</v>
      </c>
      <c r="D71" s="11">
        <v>3</v>
      </c>
      <c r="E71" s="38">
        <v>720</v>
      </c>
    </row>
    <row r="72" spans="1:18" x14ac:dyDescent="0.25">
      <c r="A72" s="32" t="s">
        <v>83</v>
      </c>
      <c r="B72" s="8" t="b" cm="1">
        <f t="array" ref="B72:E72">ISO_8601.PARSE_TIME_ZONE(A72)</f>
        <v>1</v>
      </c>
      <c r="C72" s="8">
        <v>1</v>
      </c>
      <c r="D72" s="8">
        <v>3</v>
      </c>
      <c r="E72" s="37">
        <v>-720</v>
      </c>
    </row>
    <row r="73" spans="1:18" x14ac:dyDescent="0.25">
      <c r="A73" s="33" t="s">
        <v>84</v>
      </c>
      <c r="B73" s="11" t="b" cm="1">
        <f t="array" ref="B73:E73">ISO_8601.PARSE_TIME_ZONE(A73)</f>
        <v>1</v>
      </c>
      <c r="C73" s="11">
        <v>1</v>
      </c>
      <c r="D73" s="11">
        <v>3</v>
      </c>
      <c r="E73" s="38">
        <v>-720</v>
      </c>
    </row>
    <row r="74" spans="1:18" x14ac:dyDescent="0.25">
      <c r="A74" s="32" t="s">
        <v>85</v>
      </c>
      <c r="B74" s="8" t="b" cm="1">
        <f t="array" ref="B74:E74">ISO_8601.PARSE_TIME_ZONE(A74)</f>
        <v>1</v>
      </c>
      <c r="C74" s="8">
        <v>2</v>
      </c>
      <c r="D74" s="8">
        <v>1</v>
      </c>
      <c r="E74" s="37">
        <v>899</v>
      </c>
    </row>
    <row r="75" spans="1:18" x14ac:dyDescent="0.25">
      <c r="A75" s="33" t="s">
        <v>86</v>
      </c>
      <c r="B75" s="11" t="b" cm="1">
        <f t="array" ref="B75:E75">ISO_8601.PARSE_TIME_ZONE(A75)</f>
        <v>1</v>
      </c>
      <c r="C75" s="11">
        <v>2</v>
      </c>
      <c r="D75" s="11">
        <v>2</v>
      </c>
      <c r="E75" s="38">
        <v>900</v>
      </c>
    </row>
    <row r="76" spans="1:18" x14ac:dyDescent="0.25">
      <c r="A76" s="32" t="s">
        <v>87</v>
      </c>
      <c r="B76" s="8" t="b" cm="1">
        <f t="array" ref="B76:E76">ISO_8601.PARSE_TIME_ZONE(A76)</f>
        <v>1</v>
      </c>
      <c r="C76" s="8">
        <v>3</v>
      </c>
      <c r="D76" s="8">
        <v>2</v>
      </c>
      <c r="E76" s="37">
        <v>900</v>
      </c>
    </row>
    <row r="77" spans="1:18" x14ac:dyDescent="0.25">
      <c r="A77" s="35" t="s">
        <v>88</v>
      </c>
      <c r="B77" s="11" t="b" cm="1">
        <f t="array" ref="B77:E77">ISO_8601.PARSE_TIME_ZONE(A77)</f>
        <v>0</v>
      </c>
      <c r="C77" s="11">
        <v>0</v>
      </c>
      <c r="D77" s="11">
        <v>2</v>
      </c>
      <c r="E77" s="38" t="e">
        <v>#VALUE!</v>
      </c>
    </row>
    <row r="78" spans="1:18" x14ac:dyDescent="0.25">
      <c r="A78" s="32" t="s">
        <v>89</v>
      </c>
      <c r="B78" s="8" t="b" cm="1">
        <f t="array" ref="B78:E78">ISO_8601.PARSE_TIME_ZONE(A78)</f>
        <v>1</v>
      </c>
      <c r="C78" s="8">
        <v>3</v>
      </c>
      <c r="D78" s="8">
        <v>2</v>
      </c>
      <c r="E78" s="37">
        <v>570.36666666666667</v>
      </c>
    </row>
    <row r="79" spans="1:18" x14ac:dyDescent="0.25">
      <c r="A79" s="36" t="s">
        <v>91</v>
      </c>
      <c r="B79" s="4" t="b" cm="1">
        <f t="array" ref="B79:E79">ISO_8601.PARSE_TIME_ZONE(A79)</f>
        <v>1</v>
      </c>
      <c r="C79" s="4">
        <v>3</v>
      </c>
      <c r="D79" s="4">
        <v>1</v>
      </c>
      <c r="E79" s="39">
        <v>-519.63333333333333</v>
      </c>
    </row>
    <row r="80" spans="1:18" x14ac:dyDescent="0.25">
      <c r="A80" s="41" t="s">
        <v>93</v>
      </c>
      <c r="B80" s="24" t="b" cm="1">
        <f t="array" ref="B80:E80">ISO_8601.PARSE_TIME_ZONE(A80)</f>
        <v>0</v>
      </c>
      <c r="C80" s="24" t="str">
        <v/>
      </c>
      <c r="D80" s="24" t="str">
        <v/>
      </c>
      <c r="E80" s="42" t="str">
        <v/>
      </c>
    </row>
    <row r="81" spans="1:6" x14ac:dyDescent="0.25">
      <c r="A81" s="36" t="s">
        <v>136</v>
      </c>
      <c r="B81" s="4" t="b" cm="1">
        <f t="array" ref="B81:E81">ISO_8601.PARSE_TIME_ZONE(A81)</f>
        <v>0</v>
      </c>
      <c r="C81" s="4" t="str">
        <v/>
      </c>
      <c r="D81" s="4" t="str">
        <v/>
      </c>
      <c r="E81" s="39" t="str">
        <v/>
      </c>
    </row>
    <row r="84" spans="1:6" ht="19.5" x14ac:dyDescent="0.3">
      <c r="A84" s="58" t="s">
        <v>110</v>
      </c>
      <c r="B84" s="58"/>
      <c r="C84" s="58"/>
      <c r="D84" s="58"/>
    </row>
    <row r="86" spans="1:6" ht="45" x14ac:dyDescent="0.25">
      <c r="A86" s="5" t="s">
        <v>1</v>
      </c>
      <c r="B86" s="31" t="s">
        <v>109</v>
      </c>
      <c r="C86" s="31" t="s">
        <v>131</v>
      </c>
      <c r="D86" s="31" t="s">
        <v>103</v>
      </c>
      <c r="E86" s="31" t="s">
        <v>104</v>
      </c>
      <c r="F86" s="31" t="s">
        <v>105</v>
      </c>
    </row>
    <row r="87" spans="1:6" x14ac:dyDescent="0.25">
      <c r="A87" s="32"/>
      <c r="B87" s="8" t="str" cm="1">
        <f t="array" ref="B87:F87">ISO_8601.PARSE_PARTS(A87)</f>
        <v/>
      </c>
      <c r="C87" s="8" t="str">
        <v/>
      </c>
      <c r="D87" s="8" t="str">
        <v/>
      </c>
      <c r="E87" s="8" t="str">
        <v/>
      </c>
      <c r="F87" s="37" t="str">
        <v/>
      </c>
    </row>
    <row r="88" spans="1:6" x14ac:dyDescent="0.25">
      <c r="A88" s="33" t="s">
        <v>1</v>
      </c>
      <c r="B88" s="11" t="b" cm="1">
        <f t="array" ref="B88:F88">ISO_8601.PARSE_PARTS(A88)</f>
        <v>0</v>
      </c>
      <c r="C88" s="11">
        <v>0</v>
      </c>
      <c r="D88" s="11" t="str">
        <v/>
      </c>
      <c r="E88" s="11" t="str">
        <v/>
      </c>
      <c r="F88" s="38" t="str">
        <v/>
      </c>
    </row>
    <row r="89" spans="1:6" x14ac:dyDescent="0.25">
      <c r="A89" s="34" t="s">
        <v>102</v>
      </c>
      <c r="B89" s="8" t="b" cm="1">
        <f t="array" ref="B89:F89">ISO_8601.PARSE_PARTS(A89)</f>
        <v>0</v>
      </c>
      <c r="C89" s="8">
        <v>5</v>
      </c>
      <c r="D89" s="8" t="str">
        <v>2023</v>
      </c>
      <c r="E89" s="8" t="str">
        <v/>
      </c>
      <c r="F89" s="37" t="str">
        <v>+09:30:22</v>
      </c>
    </row>
    <row r="90" spans="1:6" x14ac:dyDescent="0.25">
      <c r="A90" s="35" t="s">
        <v>101</v>
      </c>
      <c r="B90" s="11" t="b" cm="1">
        <f t="array" ref="B90:F90">ISO_8601.PARSE_PARTS(A90)</f>
        <v>0</v>
      </c>
      <c r="C90" s="11">
        <v>5</v>
      </c>
      <c r="D90" s="11" t="str">
        <v>99999-10</v>
      </c>
      <c r="E90" s="11" t="str">
        <v/>
      </c>
      <c r="F90" s="38" t="str">
        <v>+09:30:22</v>
      </c>
    </row>
    <row r="91" spans="1:6" x14ac:dyDescent="0.25">
      <c r="A91" s="32" t="s">
        <v>97</v>
      </c>
      <c r="B91" s="8" t="b" cm="1">
        <f t="array" ref="B91:F91">ISO_8601.PARSE_PARTS(A91)</f>
        <v>1</v>
      </c>
      <c r="C91" s="8">
        <v>7</v>
      </c>
      <c r="D91" s="8" t="str">
        <v>99999-W15-2</v>
      </c>
      <c r="E91" s="8" t="str">
        <v>T14:25:21.123</v>
      </c>
      <c r="F91" s="37" t="str">
        <v>+09:30:22</v>
      </c>
    </row>
    <row r="92" spans="1:6" x14ac:dyDescent="0.25">
      <c r="A92" s="33" t="s">
        <v>100</v>
      </c>
      <c r="B92" s="11" t="b" cm="1">
        <f t="array" ref="B92:F92">ISO_8601.PARSE_PARTS(A92)</f>
        <v>1</v>
      </c>
      <c r="C92" s="11">
        <v>3</v>
      </c>
      <c r="D92" s="11" t="str">
        <v/>
      </c>
      <c r="E92" s="11" t="str">
        <v>T12:35</v>
      </c>
      <c r="F92" s="38" t="str">
        <v>+09:30</v>
      </c>
    </row>
    <row r="93" spans="1:6" x14ac:dyDescent="0.25">
      <c r="A93" s="32" t="s">
        <v>96</v>
      </c>
      <c r="B93" s="8" t="b" cm="1">
        <f t="array" ref="B93:F93">ISO_8601.PARSE_PARTS(A93)</f>
        <v>1</v>
      </c>
      <c r="C93" s="8">
        <v>6</v>
      </c>
      <c r="D93" s="8" t="str">
        <v>2023-W15-2</v>
      </c>
      <c r="E93" s="8" t="str">
        <v>T14:25</v>
      </c>
      <c r="F93" s="37" t="str">
        <v/>
      </c>
    </row>
    <row r="94" spans="1:6" x14ac:dyDescent="0.25">
      <c r="A94" s="33" t="s">
        <v>98</v>
      </c>
      <c r="B94" s="11" t="b" cm="1">
        <f t="array" ref="B94:F94">ISO_8601.PARSE_PARTS(A94)</f>
        <v>1</v>
      </c>
      <c r="C94" s="11">
        <v>2</v>
      </c>
      <c r="D94" s="11" t="str">
        <v/>
      </c>
      <c r="E94" s="11" t="str">
        <v>T12:35:12.000</v>
      </c>
      <c r="F94" s="38" t="str">
        <v/>
      </c>
    </row>
    <row r="95" spans="1:6" x14ac:dyDescent="0.25">
      <c r="A95" s="32" t="s">
        <v>99</v>
      </c>
      <c r="B95" s="8" t="b" cm="1">
        <f t="array" ref="B95:F95">ISO_8601.PARSE_PARTS(A95)</f>
        <v>1</v>
      </c>
      <c r="C95" s="8">
        <v>3</v>
      </c>
      <c r="D95" s="8" t="str">
        <v/>
      </c>
      <c r="E95" s="8" t="str">
        <v>T123512.000</v>
      </c>
      <c r="F95" s="37" t="str">
        <v>+09</v>
      </c>
    </row>
    <row r="96" spans="1:6" x14ac:dyDescent="0.25">
      <c r="A96" s="35" t="s">
        <v>90</v>
      </c>
      <c r="B96" s="11" t="b" cm="1">
        <f t="array" ref="B96:F96">ISO_8601.PARSE_PARTS(A96)</f>
        <v>0</v>
      </c>
      <c r="C96" s="11">
        <v>1</v>
      </c>
      <c r="D96" s="11" t="str">
        <v/>
      </c>
      <c r="E96" s="11" t="str">
        <v/>
      </c>
      <c r="F96" s="38" t="str">
        <v>Z</v>
      </c>
    </row>
    <row r="97" spans="1:16" x14ac:dyDescent="0.25">
      <c r="A97" s="32" t="s">
        <v>138</v>
      </c>
      <c r="B97" s="8" t="b" cm="1">
        <f t="array" ref="B97:F97">ISO_8601.PARSE_PARTS(A97)</f>
        <v>1</v>
      </c>
      <c r="C97" s="8">
        <v>3</v>
      </c>
      <c r="D97" s="8" t="str">
        <v/>
      </c>
      <c r="E97" s="8" t="str">
        <v>T14:00</v>
      </c>
      <c r="F97" s="37" t="str">
        <v>+930</v>
      </c>
    </row>
    <row r="98" spans="1:16" x14ac:dyDescent="0.25">
      <c r="A98" s="36" t="s">
        <v>137</v>
      </c>
      <c r="B98" s="11" t="b" cm="1">
        <f t="array" ref="B98:F98">ISO_8601.PARSE_PARTS(A98)</f>
        <v>1</v>
      </c>
      <c r="C98" s="4">
        <v>7</v>
      </c>
      <c r="D98" s="4" t="str">
        <v>2023-02-23</v>
      </c>
      <c r="E98" s="4" t="str">
        <v>T1435</v>
      </c>
      <c r="F98" s="39" t="str">
        <v>Z</v>
      </c>
    </row>
    <row r="99" spans="1:16" x14ac:dyDescent="0.25">
      <c r="A99" s="41" t="s">
        <v>107</v>
      </c>
      <c r="B99" s="24" t="b" cm="1">
        <f t="array" ref="B99:F99">ISO_8601.PARSE_PARTS(A99)</f>
        <v>0</v>
      </c>
      <c r="C99" s="24">
        <v>5</v>
      </c>
      <c r="D99" s="24" t="str">
        <v>2023-02-23</v>
      </c>
      <c r="E99" s="24" t="str">
        <v/>
      </c>
      <c r="F99" s="42" t="str">
        <v>+09</v>
      </c>
    </row>
    <row r="100" spans="1:16" x14ac:dyDescent="0.25">
      <c r="A100" s="36" t="s">
        <v>80</v>
      </c>
      <c r="B100" s="45" t="b" cm="1">
        <f t="array" ref="B100:F100">ISO_8601.PARSE_PARTS(A100)</f>
        <v>0</v>
      </c>
      <c r="C100" s="4">
        <v>0</v>
      </c>
      <c r="D100" s="4" t="str">
        <v/>
      </c>
      <c r="E100" s="4" t="str">
        <v/>
      </c>
      <c r="F100" s="39" t="str">
        <v/>
      </c>
    </row>
    <row r="101" spans="1:16" x14ac:dyDescent="0.25">
      <c r="A101" s="44" t="s">
        <v>114</v>
      </c>
      <c r="B101" s="24" t="b" cm="1">
        <f t="array" ref="B101:F101">ISO_8601.PARSE_PARTS(A101)</f>
        <v>1</v>
      </c>
      <c r="C101" s="24">
        <v>7</v>
      </c>
      <c r="D101" s="24" t="str">
        <v>2023-02-23</v>
      </c>
      <c r="E101" s="24" t="str">
        <v>T14:35</v>
      </c>
      <c r="F101" s="42" t="str">
        <v>+15</v>
      </c>
    </row>
    <row r="102" spans="1:16" x14ac:dyDescent="0.25">
      <c r="A102" s="36" t="s">
        <v>133</v>
      </c>
      <c r="B102" s="45" t="b" cm="1">
        <f t="array" ref="B102:F102">ISO_8601.PARSE_PARTS(A102)</f>
        <v>1</v>
      </c>
      <c r="C102" s="4">
        <v>4</v>
      </c>
      <c r="D102" s="4" t="str">
        <v>+99999</v>
      </c>
      <c r="E102" s="4" t="str">
        <v/>
      </c>
      <c r="F102" s="39" t="str">
        <v/>
      </c>
    </row>
    <row r="103" spans="1:16" x14ac:dyDescent="0.25">
      <c r="A103" s="44" t="s">
        <v>139</v>
      </c>
      <c r="B103" s="24" t="b" cm="1">
        <f t="array" ref="B103:F103">ISO_8601.PARSE_PARTS(A103)</f>
        <v>0</v>
      </c>
      <c r="C103" s="24">
        <v>2</v>
      </c>
      <c r="D103" s="24" t="str">
        <v/>
      </c>
      <c r="E103" s="24" t="str">
        <v>T14:35</v>
      </c>
      <c r="F103" s="42" t="str">
        <v/>
      </c>
    </row>
    <row r="106" spans="1:16" ht="19.5" x14ac:dyDescent="0.3">
      <c r="A106" s="58" t="s">
        <v>141</v>
      </c>
      <c r="B106" s="58"/>
      <c r="C106" s="58"/>
      <c r="D106" s="58"/>
    </row>
    <row r="108" spans="1:16" ht="45" x14ac:dyDescent="0.25">
      <c r="A108" s="5" t="s">
        <v>1</v>
      </c>
      <c r="B108" s="31" t="s">
        <v>109</v>
      </c>
      <c r="C108" s="31" t="s">
        <v>132</v>
      </c>
      <c r="D108" s="31" t="s">
        <v>55</v>
      </c>
      <c r="E108" s="31" t="s">
        <v>95</v>
      </c>
      <c r="F108" s="31" t="s">
        <v>52</v>
      </c>
      <c r="G108" s="31" t="s">
        <v>27</v>
      </c>
      <c r="H108" s="31" t="s">
        <v>53</v>
      </c>
      <c r="I108" s="31" t="s">
        <v>54</v>
      </c>
      <c r="J108" s="31" t="s">
        <v>72</v>
      </c>
      <c r="K108" s="31" t="s">
        <v>73</v>
      </c>
      <c r="L108" s="31" t="s">
        <v>74</v>
      </c>
      <c r="M108" s="31" t="s">
        <v>81</v>
      </c>
    </row>
    <row r="109" spans="1:16" x14ac:dyDescent="0.25">
      <c r="A109" s="32"/>
      <c r="B109" s="8" t="str" cm="1">
        <f t="array" ref="B109:M109">ISO_8601.PARSE_ISO8601(A109)</f>
        <v/>
      </c>
      <c r="C109" s="8" t="str">
        <v/>
      </c>
      <c r="D109" s="8" t="str">
        <v/>
      </c>
      <c r="E109" s="8" t="str">
        <v/>
      </c>
      <c r="F109" s="8" t="str">
        <v/>
      </c>
      <c r="G109" s="8" t="str">
        <v/>
      </c>
      <c r="H109" s="8" t="str">
        <v/>
      </c>
      <c r="I109" s="8" t="str">
        <v/>
      </c>
      <c r="J109" s="8" t="str">
        <v/>
      </c>
      <c r="K109" s="8" t="str">
        <v/>
      </c>
      <c r="L109" s="8" t="str">
        <v/>
      </c>
      <c r="M109" s="37" t="str">
        <v/>
      </c>
      <c r="P109" s="1"/>
    </row>
    <row r="110" spans="1:16" x14ac:dyDescent="0.25">
      <c r="A110" s="33" t="s">
        <v>1</v>
      </c>
      <c r="B110" s="11" t="b" cm="1">
        <f t="array" ref="B110:M110">ISO_8601.PARSE_ISO8601(A110)</f>
        <v>0</v>
      </c>
      <c r="C110" s="11">
        <v>0</v>
      </c>
      <c r="D110" s="11" t="str">
        <v/>
      </c>
      <c r="E110" s="11" t="str">
        <v/>
      </c>
      <c r="F110" s="11" t="str">
        <v/>
      </c>
      <c r="G110" s="11" t="str">
        <v/>
      </c>
      <c r="H110" s="11" t="str">
        <v/>
      </c>
      <c r="I110" s="11" t="str">
        <v/>
      </c>
      <c r="J110" s="11" t="str">
        <v/>
      </c>
      <c r="K110" s="11" t="str">
        <v/>
      </c>
      <c r="L110" s="11" t="str">
        <v/>
      </c>
      <c r="M110" s="38" t="str">
        <v/>
      </c>
    </row>
    <row r="111" spans="1:16" x14ac:dyDescent="0.25">
      <c r="A111" s="34" t="s">
        <v>80</v>
      </c>
      <c r="B111" s="8" t="b" cm="1">
        <f t="array" ref="B111:M111">ISO_8601.PARSE_ISO8601(A111)</f>
        <v>0</v>
      </c>
      <c r="C111" s="8">
        <v>0</v>
      </c>
      <c r="D111" s="8" t="str">
        <v/>
      </c>
      <c r="E111" s="8" t="str">
        <v/>
      </c>
      <c r="F111" s="8" t="str">
        <v/>
      </c>
      <c r="G111" s="8" t="str">
        <v/>
      </c>
      <c r="H111" s="8" t="str">
        <v/>
      </c>
      <c r="I111" s="8" t="str">
        <v/>
      </c>
      <c r="J111" s="8" t="str">
        <v/>
      </c>
      <c r="K111" s="8" t="str">
        <v/>
      </c>
      <c r="L111" s="8" t="str">
        <v/>
      </c>
      <c r="M111" s="37" t="str">
        <v/>
      </c>
    </row>
    <row r="112" spans="1:16" x14ac:dyDescent="0.25">
      <c r="A112" s="35" t="s">
        <v>1</v>
      </c>
      <c r="B112" s="11" t="b" cm="1">
        <f t="array" ref="B112:M112">ISO_8601.PARSE_ISO8601(A112)</f>
        <v>0</v>
      </c>
      <c r="C112" s="11">
        <v>0</v>
      </c>
      <c r="D112" s="11" t="str">
        <v/>
      </c>
      <c r="E112" s="11" t="str">
        <v/>
      </c>
      <c r="F112" s="11" t="str">
        <v/>
      </c>
      <c r="G112" s="11" t="str">
        <v/>
      </c>
      <c r="H112" s="11" t="str">
        <v/>
      </c>
      <c r="I112" s="11" t="str">
        <v/>
      </c>
      <c r="J112" s="11" t="str">
        <v/>
      </c>
      <c r="K112" s="11" t="str">
        <v/>
      </c>
      <c r="L112" s="11" t="str">
        <v/>
      </c>
      <c r="M112" s="38" t="str">
        <v/>
      </c>
    </row>
    <row r="113" spans="1:13" x14ac:dyDescent="0.25">
      <c r="A113" s="34" t="s">
        <v>102</v>
      </c>
      <c r="B113" s="8" t="b" cm="1">
        <f t="array" ref="B113:M113">ISO_8601.PARSE_ISO8601(A113)</f>
        <v>0</v>
      </c>
      <c r="C113" s="8">
        <v>5</v>
      </c>
      <c r="D113" s="8">
        <v>1</v>
      </c>
      <c r="E113" s="8">
        <v>2</v>
      </c>
      <c r="F113" s="8">
        <v>1</v>
      </c>
      <c r="G113" s="8">
        <v>2023</v>
      </c>
      <c r="H113" s="8" t="str">
        <v/>
      </c>
      <c r="I113" s="8" t="str">
        <v/>
      </c>
      <c r="J113" s="8" t="str">
        <v/>
      </c>
      <c r="K113" s="8" t="str">
        <v/>
      </c>
      <c r="L113" s="8" t="str">
        <v/>
      </c>
      <c r="M113" s="37">
        <v>570.36666666666667</v>
      </c>
    </row>
    <row r="114" spans="1:13" x14ac:dyDescent="0.25">
      <c r="A114" s="35" t="s">
        <v>101</v>
      </c>
      <c r="B114" s="11" t="b" cm="1">
        <f t="array" ref="B114:M114">ISO_8601.PARSE_ISO8601(A114)</f>
        <v>0</v>
      </c>
      <c r="C114" s="11">
        <v>5</v>
      </c>
      <c r="D114" s="11">
        <v>2</v>
      </c>
      <c r="E114" s="11">
        <v>2</v>
      </c>
      <c r="F114" s="11">
        <v>1</v>
      </c>
      <c r="G114" s="11">
        <v>99999</v>
      </c>
      <c r="H114" s="11">
        <v>10</v>
      </c>
      <c r="I114" s="11" t="str">
        <v/>
      </c>
      <c r="J114" s="11" t="str">
        <v/>
      </c>
      <c r="K114" s="11" t="str">
        <v/>
      </c>
      <c r="L114" s="11" t="str">
        <v/>
      </c>
      <c r="M114" s="38">
        <v>570.36666666666667</v>
      </c>
    </row>
    <row r="115" spans="1:13" x14ac:dyDescent="0.25">
      <c r="A115" s="34" t="s">
        <v>97</v>
      </c>
      <c r="B115" s="8" t="b" cm="1">
        <f t="array" ref="B115:M115">ISO_8601.PARSE_ISO8601(A115)</f>
        <v>1</v>
      </c>
      <c r="C115" s="8">
        <v>7</v>
      </c>
      <c r="D115" s="8">
        <v>9</v>
      </c>
      <c r="E115" s="8">
        <v>2</v>
      </c>
      <c r="F115" s="8">
        <v>3</v>
      </c>
      <c r="G115" s="8">
        <v>99999</v>
      </c>
      <c r="H115" s="8">
        <v>15</v>
      </c>
      <c r="I115" s="8">
        <v>2</v>
      </c>
      <c r="J115" s="8">
        <v>14</v>
      </c>
      <c r="K115" s="8">
        <v>25</v>
      </c>
      <c r="L115" s="8">
        <v>21.123000000000001</v>
      </c>
      <c r="M115" s="37">
        <v>570.36666666666667</v>
      </c>
    </row>
    <row r="116" spans="1:13" x14ac:dyDescent="0.25">
      <c r="A116" s="35" t="s">
        <v>100</v>
      </c>
      <c r="B116" s="11" t="b" cm="1">
        <f t="array" ref="B116:M116">ISO_8601.PARSE_ISO8601(A116)</f>
        <v>1</v>
      </c>
      <c r="C116" s="11">
        <v>3</v>
      </c>
      <c r="D116" s="11">
        <v>5</v>
      </c>
      <c r="E116" s="11">
        <v>2</v>
      </c>
      <c r="F116" s="11">
        <v>0</v>
      </c>
      <c r="G116" s="11" t="str">
        <v/>
      </c>
      <c r="H116" s="11" t="str">
        <v/>
      </c>
      <c r="I116" s="11" t="str">
        <v/>
      </c>
      <c r="J116" s="11">
        <v>12</v>
      </c>
      <c r="K116" s="11">
        <v>35</v>
      </c>
      <c r="L116" s="11" t="str">
        <v/>
      </c>
      <c r="M116" s="38">
        <v>570</v>
      </c>
    </row>
    <row r="117" spans="1:13" x14ac:dyDescent="0.25">
      <c r="A117" s="34" t="s">
        <v>96</v>
      </c>
      <c r="B117" s="8" t="b" cm="1">
        <f t="array" ref="B117:M117">ISO_8601.PARSE_ISO8601(A117)</f>
        <v>1</v>
      </c>
      <c r="C117" s="8">
        <v>6</v>
      </c>
      <c r="D117" s="8">
        <v>5</v>
      </c>
      <c r="E117" s="8">
        <v>2</v>
      </c>
      <c r="F117" s="8">
        <v>3</v>
      </c>
      <c r="G117" s="8">
        <v>2023</v>
      </c>
      <c r="H117" s="8">
        <v>15</v>
      </c>
      <c r="I117" s="8">
        <v>2</v>
      </c>
      <c r="J117" s="8">
        <v>14</v>
      </c>
      <c r="K117" s="8">
        <v>25</v>
      </c>
      <c r="L117" s="8" t="str">
        <v/>
      </c>
      <c r="M117" s="37" t="str">
        <v/>
      </c>
    </row>
    <row r="118" spans="1:13" x14ac:dyDescent="0.25">
      <c r="A118" s="35" t="s">
        <v>98</v>
      </c>
      <c r="B118" s="11" t="b" cm="1">
        <f t="array" ref="B118:M118">ISO_8601.PARSE_ISO8601(A118)</f>
        <v>1</v>
      </c>
      <c r="C118" s="11">
        <v>2</v>
      </c>
      <c r="D118" s="11">
        <v>9</v>
      </c>
      <c r="E118" s="11">
        <v>2</v>
      </c>
      <c r="F118" s="11">
        <v>0</v>
      </c>
      <c r="G118" s="11" t="str">
        <v/>
      </c>
      <c r="H118" s="11" t="str">
        <v/>
      </c>
      <c r="I118" s="11" t="str">
        <v/>
      </c>
      <c r="J118" s="11">
        <v>12</v>
      </c>
      <c r="K118" s="11">
        <v>35</v>
      </c>
      <c r="L118" s="11">
        <v>12</v>
      </c>
      <c r="M118" s="38" t="str">
        <v/>
      </c>
    </row>
    <row r="119" spans="1:13" x14ac:dyDescent="0.25">
      <c r="A119" s="34" t="s">
        <v>99</v>
      </c>
      <c r="B119" s="8" t="b" cm="1">
        <f t="array" ref="B119:M119">ISO_8601.PARSE_ISO8601(A119)</f>
        <v>1</v>
      </c>
      <c r="C119" s="8">
        <v>3</v>
      </c>
      <c r="D119" s="8">
        <v>9</v>
      </c>
      <c r="E119" s="8">
        <v>1</v>
      </c>
      <c r="F119" s="8">
        <v>0</v>
      </c>
      <c r="G119" s="8" t="str">
        <v/>
      </c>
      <c r="H119" s="8" t="str">
        <v/>
      </c>
      <c r="I119" s="8" t="str">
        <v/>
      </c>
      <c r="J119" s="8">
        <v>12</v>
      </c>
      <c r="K119" s="8">
        <v>35</v>
      </c>
      <c r="L119" s="8">
        <v>12</v>
      </c>
      <c r="M119" s="37">
        <v>540</v>
      </c>
    </row>
    <row r="120" spans="1:13" x14ac:dyDescent="0.25">
      <c r="A120" s="35" t="s">
        <v>90</v>
      </c>
      <c r="B120" s="11" t="b" cm="1">
        <f t="array" ref="B120:M120">ISO_8601.PARSE_ISO8601(A120)</f>
        <v>0</v>
      </c>
      <c r="C120" s="11">
        <v>1</v>
      </c>
      <c r="D120" s="11">
        <v>6</v>
      </c>
      <c r="E120" s="11">
        <v>3</v>
      </c>
      <c r="F120" s="11">
        <v>0</v>
      </c>
      <c r="G120" s="11" t="str">
        <v/>
      </c>
      <c r="H120" s="11" t="str">
        <v/>
      </c>
      <c r="I120" s="11" t="str">
        <v/>
      </c>
      <c r="J120" s="11" t="str">
        <v/>
      </c>
      <c r="K120" s="11" t="str">
        <v/>
      </c>
      <c r="L120" s="11" t="str">
        <v/>
      </c>
      <c r="M120" s="38">
        <v>0</v>
      </c>
    </row>
    <row r="121" spans="1:13" x14ac:dyDescent="0.25">
      <c r="A121" s="34" t="s">
        <v>56</v>
      </c>
      <c r="B121" s="8" t="b" cm="1">
        <f t="array" ref="B121:M121">ISO_8601.PARSE_ISO8601(A121)</f>
        <v>1</v>
      </c>
      <c r="C121" s="8">
        <v>4</v>
      </c>
      <c r="D121" s="8">
        <v>1</v>
      </c>
      <c r="E121" s="8">
        <v>3</v>
      </c>
      <c r="F121" s="8">
        <v>1</v>
      </c>
      <c r="G121" s="8">
        <v>2023</v>
      </c>
      <c r="H121" s="8" t="str">
        <v/>
      </c>
      <c r="I121" s="8" t="str">
        <v/>
      </c>
      <c r="J121" s="8" t="str">
        <v/>
      </c>
      <c r="K121" s="8" t="str">
        <v/>
      </c>
      <c r="L121" s="8" t="str">
        <v/>
      </c>
      <c r="M121" s="37" t="str">
        <v/>
      </c>
    </row>
    <row r="122" spans="1:13" x14ac:dyDescent="0.25">
      <c r="A122" s="35" t="s">
        <v>106</v>
      </c>
      <c r="B122" s="11" t="b" cm="1">
        <f t="array" ref="B122:M122">ISO_8601.PARSE_ISO8601(A122)</f>
        <v>0</v>
      </c>
      <c r="C122" s="11">
        <v>6</v>
      </c>
      <c r="D122" s="11">
        <v>5</v>
      </c>
      <c r="E122" s="11">
        <v>0</v>
      </c>
      <c r="F122" s="11">
        <v>1</v>
      </c>
      <c r="G122" s="11">
        <v>2023</v>
      </c>
      <c r="H122" s="11">
        <v>2</v>
      </c>
      <c r="I122" s="11">
        <v>23</v>
      </c>
      <c r="J122" s="11">
        <v>14</v>
      </c>
      <c r="K122" s="11">
        <v>35</v>
      </c>
      <c r="L122" s="11" t="str">
        <v/>
      </c>
      <c r="M122" s="38" t="str">
        <v/>
      </c>
    </row>
    <row r="123" spans="1:13" x14ac:dyDescent="0.25">
      <c r="A123" s="34" t="s">
        <v>114</v>
      </c>
      <c r="B123" s="8" t="b" cm="1">
        <f t="array" ref="B123:M123">ISO_8601.PARSE_ISO8601(A123)</f>
        <v>1</v>
      </c>
      <c r="C123" s="8">
        <v>7</v>
      </c>
      <c r="D123" s="8">
        <v>5</v>
      </c>
      <c r="E123" s="8">
        <v>2</v>
      </c>
      <c r="F123" s="8">
        <v>1</v>
      </c>
      <c r="G123" s="8">
        <v>2023</v>
      </c>
      <c r="H123" s="8">
        <v>2</v>
      </c>
      <c r="I123" s="8">
        <v>23</v>
      </c>
      <c r="J123" s="8">
        <v>14</v>
      </c>
      <c r="K123" s="8">
        <v>35</v>
      </c>
      <c r="L123" s="8" t="str">
        <v/>
      </c>
      <c r="M123" s="37">
        <v>900</v>
      </c>
    </row>
    <row r="124" spans="1:13" x14ac:dyDescent="0.25">
      <c r="A124" s="35" t="s">
        <v>111</v>
      </c>
      <c r="B124" s="11" t="b" cm="1">
        <f t="array" ref="B124:M124">ISO_8601.PARSE_ISO8601(A124)</f>
        <v>0</v>
      </c>
      <c r="C124" s="11">
        <v>1</v>
      </c>
      <c r="D124" s="11">
        <v>4</v>
      </c>
      <c r="E124" s="11">
        <v>2</v>
      </c>
      <c r="F124" s="11">
        <v>1</v>
      </c>
      <c r="G124" s="11" t="e">
        <v>#VALUE!</v>
      </c>
      <c r="H124" s="11" t="e">
        <v>#VALUE!</v>
      </c>
      <c r="I124" s="11" t="e">
        <v>#VALUE!</v>
      </c>
      <c r="J124" s="11" t="str">
        <v/>
      </c>
      <c r="K124" s="11" t="str">
        <v/>
      </c>
      <c r="L124" s="11" t="str">
        <v/>
      </c>
      <c r="M124" s="38">
        <v>540</v>
      </c>
    </row>
    <row r="125" spans="1:13" x14ac:dyDescent="0.25">
      <c r="A125" s="34" t="s">
        <v>108</v>
      </c>
      <c r="B125" s="8" t="b" cm="1">
        <f t="array" ref="B125:M125">ISO_8601.PARSE_ISO8601(A125)</f>
        <v>0</v>
      </c>
      <c r="C125" s="8">
        <v>6</v>
      </c>
      <c r="D125" s="8">
        <v>2</v>
      </c>
      <c r="E125" s="8">
        <v>2</v>
      </c>
      <c r="F125" s="8">
        <v>1</v>
      </c>
      <c r="G125" s="8">
        <v>2023</v>
      </c>
      <c r="H125" s="8">
        <v>2</v>
      </c>
      <c r="I125" s="8" t="str">
        <v/>
      </c>
      <c r="J125" s="8">
        <v>14</v>
      </c>
      <c r="K125" s="8">
        <v>35</v>
      </c>
      <c r="L125" s="8" t="str">
        <v/>
      </c>
      <c r="M125" s="37" t="str">
        <v/>
      </c>
    </row>
    <row r="126" spans="1:13" x14ac:dyDescent="0.25">
      <c r="A126" s="35" t="s">
        <v>112</v>
      </c>
      <c r="B126" s="11" t="b" cm="1">
        <f t="array" ref="B126:M126">ISO_8601.PARSE_ISO8601(A126)</f>
        <v>0</v>
      </c>
      <c r="C126" s="11">
        <v>0</v>
      </c>
      <c r="D126" s="11">
        <v>0</v>
      </c>
      <c r="E126" s="11">
        <v>2</v>
      </c>
      <c r="F126" s="11">
        <v>1</v>
      </c>
      <c r="G126" s="11" t="e">
        <v>#VALUE!</v>
      </c>
      <c r="H126" s="11" t="e">
        <v>#VALUE!</v>
      </c>
      <c r="I126" s="11" t="str">
        <v/>
      </c>
      <c r="J126" s="11" t="str">
        <v/>
      </c>
      <c r="K126" s="11" t="str">
        <v/>
      </c>
      <c r="L126" s="11" t="str">
        <v/>
      </c>
      <c r="M126" s="38" t="str">
        <v/>
      </c>
    </row>
    <row r="127" spans="1:13" x14ac:dyDescent="0.25">
      <c r="A127" s="34" t="s">
        <v>113</v>
      </c>
      <c r="B127" s="8" t="b" cm="1">
        <f t="array" ref="B127:M127">ISO_8601.PARSE_ISO8601(A127)</f>
        <v>0</v>
      </c>
      <c r="C127" s="8">
        <v>0</v>
      </c>
      <c r="D127" s="8">
        <v>0</v>
      </c>
      <c r="E127" s="8">
        <v>1</v>
      </c>
      <c r="F127" s="8">
        <v>0</v>
      </c>
      <c r="G127" s="8" t="str">
        <v/>
      </c>
      <c r="H127" s="8" t="str">
        <v/>
      </c>
      <c r="I127" s="8" t="str">
        <v/>
      </c>
      <c r="J127" s="8" t="str">
        <v/>
      </c>
      <c r="K127" s="8" t="str">
        <v/>
      </c>
      <c r="L127" s="8" t="str">
        <v/>
      </c>
      <c r="M127" s="37" t="str">
        <v/>
      </c>
    </row>
    <row r="128" spans="1:13" x14ac:dyDescent="0.25">
      <c r="A128" s="35" t="s">
        <v>115</v>
      </c>
      <c r="B128" s="11" t="b" cm="1">
        <f t="array" ref="B128:M128">ISO_8601.PARSE_ISO8601(A128)</f>
        <v>0</v>
      </c>
      <c r="C128" s="11">
        <v>4</v>
      </c>
      <c r="D128" s="11">
        <v>3</v>
      </c>
      <c r="E128" s="11">
        <v>2</v>
      </c>
      <c r="F128" s="11">
        <v>1</v>
      </c>
      <c r="G128" s="11">
        <v>2023</v>
      </c>
      <c r="H128" s="11">
        <v>2</v>
      </c>
      <c r="I128" s="11">
        <v>23</v>
      </c>
      <c r="J128" s="11" t="e">
        <v>#VALUE!</v>
      </c>
      <c r="K128" s="11" t="e">
        <v>#VALUE!</v>
      </c>
      <c r="L128" s="11" t="str">
        <v/>
      </c>
      <c r="M128" s="38" t="str">
        <v/>
      </c>
    </row>
    <row r="129" spans="1:13" x14ac:dyDescent="0.25">
      <c r="A129" s="34" t="s">
        <v>116</v>
      </c>
      <c r="B129" s="8" t="b" cm="1">
        <f t="array" ref="B129:M129">ISO_8601.PARSE_ISO8601(A129)</f>
        <v>1</v>
      </c>
      <c r="C129" s="8">
        <v>7</v>
      </c>
      <c r="D129" s="8">
        <v>5</v>
      </c>
      <c r="E129" s="8">
        <v>2</v>
      </c>
      <c r="F129" s="8">
        <v>1</v>
      </c>
      <c r="G129" s="8">
        <v>2023</v>
      </c>
      <c r="H129" s="8">
        <v>2</v>
      </c>
      <c r="I129" s="8">
        <v>23</v>
      </c>
      <c r="J129" s="8">
        <v>14</v>
      </c>
      <c r="K129" s="8">
        <v>55</v>
      </c>
      <c r="L129" s="8" t="str">
        <v/>
      </c>
      <c r="M129" s="37">
        <v>900</v>
      </c>
    </row>
    <row r="130" spans="1:13" x14ac:dyDescent="0.25">
      <c r="A130" s="46" t="s">
        <v>117</v>
      </c>
      <c r="B130" s="14" t="b" cm="1">
        <f t="array" ref="B130:M130">ISO_8601.PARSE_ISO8601(A130)</f>
        <v>0</v>
      </c>
      <c r="C130" s="14">
        <v>6</v>
      </c>
      <c r="D130" s="14">
        <v>5</v>
      </c>
      <c r="E130" s="14">
        <v>2</v>
      </c>
      <c r="F130" s="14">
        <v>1</v>
      </c>
      <c r="G130" s="14">
        <v>2023</v>
      </c>
      <c r="H130" s="14">
        <v>2</v>
      </c>
      <c r="I130" s="14">
        <v>23</v>
      </c>
      <c r="J130" s="14">
        <v>14</v>
      </c>
      <c r="K130" s="14">
        <v>55</v>
      </c>
      <c r="L130" s="14" t="str">
        <v/>
      </c>
      <c r="M130" s="47" t="e">
        <v>#VALUE!</v>
      </c>
    </row>
    <row r="131" spans="1:13" x14ac:dyDescent="0.25">
      <c r="A131" s="34" t="s">
        <v>133</v>
      </c>
      <c r="B131" s="8" t="b" cm="1">
        <f t="array" ref="B131:M131">ISO_8601.PARSE_ISO8601(A131)</f>
        <v>1</v>
      </c>
      <c r="C131" s="8">
        <v>4</v>
      </c>
      <c r="D131" s="8">
        <v>1</v>
      </c>
      <c r="E131" s="8">
        <v>3</v>
      </c>
      <c r="F131" s="8">
        <v>1</v>
      </c>
      <c r="G131" s="8">
        <v>99999</v>
      </c>
      <c r="H131" s="8" t="str">
        <v/>
      </c>
      <c r="I131" s="8" t="str">
        <v/>
      </c>
      <c r="J131" s="8" t="str">
        <v/>
      </c>
      <c r="K131" s="8" t="str">
        <v/>
      </c>
      <c r="L131" s="8" t="str">
        <v/>
      </c>
      <c r="M131" s="37" t="str">
        <v/>
      </c>
    </row>
    <row r="132" spans="1:13" x14ac:dyDescent="0.25">
      <c r="A132" s="46" t="s">
        <v>134</v>
      </c>
      <c r="B132" s="14" t="b" cm="1">
        <f t="array" ref="B132:M132">ISO_8601.PARSE_ISO8601(A132)</f>
        <v>0</v>
      </c>
      <c r="C132" s="14">
        <v>6</v>
      </c>
      <c r="D132" s="14">
        <v>1</v>
      </c>
      <c r="E132" s="14">
        <v>1</v>
      </c>
      <c r="F132" s="14">
        <v>1</v>
      </c>
      <c r="G132" s="14">
        <v>99999</v>
      </c>
      <c r="H132" s="14" t="str">
        <v/>
      </c>
      <c r="I132" s="14" t="str">
        <v/>
      </c>
      <c r="J132" s="14">
        <v>9</v>
      </c>
      <c r="K132" s="14" t="str">
        <v/>
      </c>
      <c r="L132" s="14" t="str">
        <v/>
      </c>
      <c r="M132" s="47" t="str">
        <v/>
      </c>
    </row>
    <row r="133" spans="1:13" x14ac:dyDescent="0.25">
      <c r="A133" s="34" t="s">
        <v>136</v>
      </c>
      <c r="B133" s="8" t="b" cm="1">
        <f t="array" ref="B133:M133">ISO_8601.PARSE_ISO8601(A133)</f>
        <v>0</v>
      </c>
      <c r="C133" s="8">
        <v>0</v>
      </c>
      <c r="D133" s="8">
        <v>0</v>
      </c>
      <c r="E133" s="8">
        <v>1</v>
      </c>
      <c r="F133" s="8">
        <v>0</v>
      </c>
      <c r="G133" s="8" t="str">
        <v/>
      </c>
      <c r="H133" s="8" t="str">
        <v/>
      </c>
      <c r="I133" s="8" t="str">
        <v/>
      </c>
      <c r="J133" s="8" t="str">
        <v/>
      </c>
      <c r="K133" s="8" t="str">
        <v/>
      </c>
      <c r="L133" s="8" t="str">
        <v/>
      </c>
      <c r="M133" s="37" t="str">
        <v/>
      </c>
    </row>
    <row r="134" spans="1:13" x14ac:dyDescent="0.25">
      <c r="A134" s="46" t="s">
        <v>142</v>
      </c>
      <c r="B134" s="14" t="b" cm="1">
        <f t="array" ref="B134:M134">ISO_8601.PARSE_ISO8601(A134)</f>
        <v>0</v>
      </c>
      <c r="C134" s="14">
        <v>0</v>
      </c>
      <c r="D134" s="14">
        <v>0</v>
      </c>
      <c r="E134" s="14">
        <v>1</v>
      </c>
      <c r="F134" s="14">
        <v>0</v>
      </c>
      <c r="G134" s="14" t="str">
        <v/>
      </c>
      <c r="H134" s="14" t="str">
        <v/>
      </c>
      <c r="I134" s="14" t="str">
        <v/>
      </c>
      <c r="J134" s="14" t="str">
        <v/>
      </c>
      <c r="K134" s="14" t="str">
        <v/>
      </c>
      <c r="L134" s="14" t="str">
        <v/>
      </c>
      <c r="M134" s="47" t="str">
        <v/>
      </c>
    </row>
  </sheetData>
  <mergeCells count="6">
    <mergeCell ref="A106:D106"/>
    <mergeCell ref="A1:D1"/>
    <mergeCell ref="A18:D18"/>
    <mergeCell ref="A44:D44"/>
    <mergeCell ref="A65:D65"/>
    <mergeCell ref="A84:D84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7EFA6-CBC4-406A-9EC3-A2F16F1825C8}">
  <dimension ref="A1:V33"/>
  <sheetViews>
    <sheetView topLeftCell="A6" workbookViewId="0">
      <selection activeCell="N29" sqref="N29"/>
    </sheetView>
  </sheetViews>
  <sheetFormatPr defaultRowHeight="15" x14ac:dyDescent="0.25"/>
  <cols>
    <col min="5" max="5" width="11.42578125" customWidth="1"/>
    <col min="6" max="6" width="21.7109375" customWidth="1"/>
    <col min="7" max="7" width="11" customWidth="1"/>
    <col min="11" max="11" width="12.7109375" customWidth="1"/>
    <col min="14" max="14" width="29.5703125" customWidth="1"/>
    <col min="15" max="15" width="9.42578125" customWidth="1"/>
    <col min="17" max="17" width="14.7109375" bestFit="1" customWidth="1"/>
    <col min="21" max="21" width="18.5703125" customWidth="1"/>
    <col min="22" max="22" width="21" customWidth="1"/>
  </cols>
  <sheetData>
    <row r="1" spans="1:22" ht="20.25" thickBot="1" x14ac:dyDescent="0.35">
      <c r="A1" s="59" t="s">
        <v>149</v>
      </c>
      <c r="B1" s="59"/>
      <c r="C1" s="59"/>
      <c r="D1" s="59"/>
      <c r="E1" s="59"/>
      <c r="F1" s="59"/>
      <c r="I1" s="48" t="s">
        <v>145</v>
      </c>
      <c r="J1" s="48"/>
      <c r="K1" s="48"/>
      <c r="L1" s="48"/>
      <c r="M1" s="48"/>
      <c r="N1" s="48"/>
      <c r="Q1" s="59" t="s">
        <v>146</v>
      </c>
      <c r="R1" s="59"/>
      <c r="S1" s="59"/>
      <c r="T1" s="59"/>
      <c r="U1" s="59"/>
      <c r="V1" s="59"/>
    </row>
    <row r="2" spans="1:22" ht="15.75" thickTop="1" x14ac:dyDescent="0.25"/>
    <row r="3" spans="1:22" x14ac:dyDescent="0.25">
      <c r="A3" s="5" t="s">
        <v>3</v>
      </c>
      <c r="B3" s="31" t="s">
        <v>6</v>
      </c>
      <c r="C3" s="31" t="s">
        <v>7</v>
      </c>
      <c r="D3" s="31" t="s">
        <v>143</v>
      </c>
      <c r="E3" s="31" t="s">
        <v>150</v>
      </c>
      <c r="F3" s="49" t="s">
        <v>144</v>
      </c>
      <c r="I3" s="5" t="s">
        <v>10</v>
      </c>
      <c r="J3" s="31" t="s">
        <v>11</v>
      </c>
      <c r="K3" s="31" t="s">
        <v>12</v>
      </c>
      <c r="L3" s="31" t="s">
        <v>143</v>
      </c>
      <c r="M3" s="31" t="s">
        <v>140</v>
      </c>
      <c r="N3" s="49" t="s">
        <v>144</v>
      </c>
      <c r="Q3" s="5" t="s">
        <v>147</v>
      </c>
      <c r="R3" s="31" t="s">
        <v>143</v>
      </c>
      <c r="S3" s="31" t="s">
        <v>140</v>
      </c>
      <c r="T3" s="31" t="s">
        <v>148</v>
      </c>
      <c r="U3" s="49" t="s">
        <v>144</v>
      </c>
    </row>
    <row r="4" spans="1:22" x14ac:dyDescent="0.25">
      <c r="A4" s="7"/>
      <c r="B4" s="8"/>
      <c r="C4" s="8"/>
      <c r="D4" s="8"/>
      <c r="E4" s="8"/>
      <c r="F4" s="37" t="str" cm="1">
        <f t="array" ref="F4">ISO_8601.FORMAT_DATE(A4,B4,C4,D4,E4)</f>
        <v/>
      </c>
      <c r="I4" s="7"/>
      <c r="J4" s="8"/>
      <c r="K4" s="8"/>
      <c r="L4" s="8"/>
      <c r="M4" s="8"/>
      <c r="N4" s="37" t="str" cm="1">
        <f t="array" ref="N4">ISO_8601.FORMAT_TIME(I4,J4,K4,L4,M4)</f>
        <v/>
      </c>
      <c r="Q4" s="7"/>
      <c r="R4" s="8"/>
      <c r="S4" s="8"/>
      <c r="T4" s="8"/>
      <c r="U4" s="37" t="str" cm="1">
        <f t="array" ref="U4">ISO_8601.FORMAT_TIME_ZONE(Q4,R4,S4,T4)</f>
        <v/>
      </c>
    </row>
    <row r="5" spans="1:22" x14ac:dyDescent="0.25">
      <c r="A5" s="10">
        <v>2023</v>
      </c>
      <c r="B5" s="11">
        <v>5</v>
      </c>
      <c r="C5" s="11">
        <v>2</v>
      </c>
      <c r="D5" s="11">
        <v>1</v>
      </c>
      <c r="E5" s="11"/>
      <c r="F5" s="38" t="str" cm="1">
        <f t="array" ref="F5">ISO_8601.FORMAT_DATE(A5,B5,C5,D5,E5)</f>
        <v>20230502</v>
      </c>
      <c r="I5" s="10">
        <v>3</v>
      </c>
      <c r="J5" s="11">
        <v>45</v>
      </c>
      <c r="K5" s="11">
        <v>22</v>
      </c>
      <c r="L5" s="11">
        <v>1</v>
      </c>
      <c r="M5" s="11"/>
      <c r="N5" s="38" t="str" cm="1">
        <f t="array" ref="N5">ISO_8601.FORMAT_TIME(I5,J5,K5,L5,M5)</f>
        <v>T034522</v>
      </c>
      <c r="Q5" s="10">
        <v>-570</v>
      </c>
      <c r="R5" s="11"/>
      <c r="S5" s="11"/>
      <c r="T5" s="11"/>
      <c r="U5" s="38" t="str" cm="1">
        <f t="array" ref="U5">ISO_8601.FORMAT_TIME_ZONE(Q5,R5,S5,T5)</f>
        <v>−09:30</v>
      </c>
    </row>
    <row r="6" spans="1:22" x14ac:dyDescent="0.25">
      <c r="A6" s="7">
        <v>2023</v>
      </c>
      <c r="B6" s="8">
        <v>5</v>
      </c>
      <c r="C6" s="8">
        <v>2</v>
      </c>
      <c r="D6" s="8"/>
      <c r="E6" s="8">
        <v>1</v>
      </c>
      <c r="F6" s="37" t="str" cm="1">
        <f t="array" ref="F6">ISO_8601.FORMAT_DATE(A6,B6,C6,D6,E6)</f>
        <v>+2023-05-02</v>
      </c>
      <c r="I6" s="7">
        <v>3</v>
      </c>
      <c r="J6" s="8">
        <v>15</v>
      </c>
      <c r="K6" s="8">
        <v>55</v>
      </c>
      <c r="L6" s="8"/>
      <c r="M6" s="8">
        <v>4</v>
      </c>
      <c r="N6" s="37" t="str" cm="1">
        <f t="array" ref="N6">ISO_8601.FORMAT_TIME(I6,J6,K6,L6,M6)</f>
        <v>T03:15:55.000</v>
      </c>
      <c r="Q6" s="7">
        <v>0</v>
      </c>
      <c r="R6" s="8"/>
      <c r="S6" s="8"/>
      <c r="T6" s="8"/>
      <c r="U6" s="37" t="str" cm="1">
        <f t="array" ref="U6">ISO_8601.FORMAT_TIME_ZONE(Q6,R6,S6,T6)</f>
        <v>Z</v>
      </c>
    </row>
    <row r="7" spans="1:22" x14ac:dyDescent="0.25">
      <c r="A7" s="10">
        <v>2023</v>
      </c>
      <c r="B7" s="11">
        <v>5</v>
      </c>
      <c r="C7" s="11"/>
      <c r="D7" s="11"/>
      <c r="E7" s="11"/>
      <c r="F7" s="38" t="str" cm="1">
        <f t="array" ref="F7">ISO_8601.FORMAT_DATE(A7,B7,C7,D7,E7)</f>
        <v>2023-05</v>
      </c>
      <c r="I7" s="10">
        <v>4</v>
      </c>
      <c r="J7" s="11">
        <v>59</v>
      </c>
      <c r="K7" s="11">
        <v>59</v>
      </c>
      <c r="L7" s="11"/>
      <c r="M7" s="11">
        <v>2</v>
      </c>
      <c r="N7" s="38" t="str" cm="1">
        <f t="array" ref="N7">ISO_8601.FORMAT_TIME(I7,J7,K7,L7,M7)</f>
        <v>T04:59</v>
      </c>
      <c r="Q7" s="10">
        <v>0</v>
      </c>
      <c r="R7" s="11"/>
      <c r="S7" s="11"/>
      <c r="T7" s="11">
        <v>1</v>
      </c>
      <c r="U7" s="38" t="str" cm="1">
        <f t="array" ref="U7">ISO_8601.FORMAT_TIME_ZONE(Q7,R7,S7,T7)</f>
        <v>+00:00</v>
      </c>
    </row>
    <row r="8" spans="1:22" x14ac:dyDescent="0.25">
      <c r="A8" s="7">
        <v>2023</v>
      </c>
      <c r="B8" s="8">
        <v>5</v>
      </c>
      <c r="C8" s="8"/>
      <c r="D8" s="8">
        <v>1</v>
      </c>
      <c r="E8" s="8"/>
      <c r="F8" s="37" t="e" cm="1">
        <f t="array" ref="F8">ISO_8601.FORMAT_DATE(A8,B8,C8,D8,E8)</f>
        <v>#VALUE!</v>
      </c>
      <c r="I8" s="7">
        <v>4</v>
      </c>
      <c r="J8" s="8">
        <v>30</v>
      </c>
      <c r="K8" s="8"/>
      <c r="L8" s="8"/>
      <c r="M8" s="8"/>
      <c r="N8" s="37" t="str" cm="1">
        <f t="array" ref="N8">ISO_8601.FORMAT_TIME(I8,J8,K8,L8,M8)</f>
        <v>T04:30</v>
      </c>
      <c r="Q8" s="7">
        <v>45.332999999999998</v>
      </c>
      <c r="R8" s="8"/>
      <c r="S8" s="8">
        <v>2</v>
      </c>
      <c r="T8" s="8"/>
      <c r="U8" s="37" t="str" cm="1">
        <f t="array" ref="U8">ISO_8601.FORMAT_TIME_ZONE(Q8,R8,S8,T8)</f>
        <v>+00:45</v>
      </c>
    </row>
    <row r="9" spans="1:22" x14ac:dyDescent="0.25">
      <c r="A9" s="13">
        <v>12000</v>
      </c>
      <c r="B9" s="14">
        <v>5</v>
      </c>
      <c r="C9" s="14">
        <v>2</v>
      </c>
      <c r="D9" s="14"/>
      <c r="E9" s="14"/>
      <c r="F9" s="47" t="str" cm="1">
        <f t="array" ref="F9">ISO_8601.FORMAT_DATE(A9,B9,C9,D9,E9)</f>
        <v>+12000-05-02</v>
      </c>
      <c r="I9" s="13">
        <v>4</v>
      </c>
      <c r="J9" s="14"/>
      <c r="K9" s="14"/>
      <c r="L9" s="14"/>
      <c r="M9" s="14"/>
      <c r="N9" s="47" t="str" cm="1">
        <f t="array" ref="N9">ISO_8601.FORMAT_TIME(I9,J9,K9,L9,M9)</f>
        <v>T04</v>
      </c>
      <c r="Q9" s="13">
        <v>300</v>
      </c>
      <c r="R9" s="14"/>
      <c r="S9" s="14">
        <v>4</v>
      </c>
      <c r="T9" s="14"/>
      <c r="U9" s="47" t="str" cm="1">
        <f t="array" ref="U9">ISO_8601.FORMAT_TIME_ZONE(Q9,R9,S9,T9)</f>
        <v>+05:00:00</v>
      </c>
    </row>
    <row r="10" spans="1:22" x14ac:dyDescent="0.25">
      <c r="A10" s="18">
        <v>-500</v>
      </c>
      <c r="B10" s="19">
        <v>5</v>
      </c>
      <c r="C10" s="19">
        <v>2</v>
      </c>
      <c r="D10" s="19"/>
      <c r="E10" s="19"/>
      <c r="F10" s="50" t="str" cm="1">
        <f t="array" ref="F10">ISO_8601.FORMAT_DATE(A10,B10,C10,D10,E10)</f>
        <v>−0500-05-02</v>
      </c>
    </row>
    <row r="11" spans="1:22" x14ac:dyDescent="0.25">
      <c r="A11" s="13">
        <v>2023</v>
      </c>
      <c r="B11" s="14"/>
      <c r="C11" s="14">
        <v>2</v>
      </c>
      <c r="D11" s="14"/>
      <c r="E11" s="14"/>
      <c r="F11" s="47" t="e" cm="1">
        <f t="array" ref="F11">ISO_8601.FORMAT_DATE(A11,B11,C11,D11,E11)</f>
        <v>#VALUE!</v>
      </c>
    </row>
    <row r="14" spans="1:22" ht="20.25" thickBot="1" x14ac:dyDescent="0.35">
      <c r="A14" s="59" t="s">
        <v>151</v>
      </c>
      <c r="B14" s="59"/>
      <c r="C14" s="59"/>
      <c r="D14" s="59"/>
      <c r="E14" s="59"/>
      <c r="F14" s="59"/>
      <c r="G14" s="59"/>
      <c r="I14" s="48" t="s">
        <v>152</v>
      </c>
      <c r="J14" s="48"/>
      <c r="K14" s="48"/>
      <c r="L14" s="48"/>
      <c r="M14" s="48"/>
      <c r="N14" s="48"/>
    </row>
    <row r="15" spans="1:22" ht="15.75" thickTop="1" x14ac:dyDescent="0.25"/>
    <row r="16" spans="1:22" x14ac:dyDescent="0.25">
      <c r="A16" s="5" t="s">
        <v>3</v>
      </c>
      <c r="B16" s="31" t="s">
        <v>15</v>
      </c>
      <c r="C16" s="31" t="s">
        <v>143</v>
      </c>
      <c r="D16" s="31" t="s">
        <v>150</v>
      </c>
      <c r="E16" s="49" t="s">
        <v>144</v>
      </c>
      <c r="I16" s="5" t="s">
        <v>3</v>
      </c>
      <c r="J16" s="31" t="s">
        <v>17</v>
      </c>
      <c r="K16" s="31" t="s">
        <v>18</v>
      </c>
      <c r="L16" s="31" t="s">
        <v>143</v>
      </c>
      <c r="M16" s="31" t="s">
        <v>150</v>
      </c>
      <c r="N16" s="49" t="s">
        <v>144</v>
      </c>
    </row>
    <row r="17" spans="1:17" x14ac:dyDescent="0.25">
      <c r="A17" s="7"/>
      <c r="B17" s="8"/>
      <c r="C17" s="8"/>
      <c r="D17" s="8"/>
      <c r="E17" s="37" t="str" cm="1">
        <f t="array" ref="E17">ISO_8601.FORMAT_ORDINAL_DATE(A17,B17,C17,D17)</f>
        <v/>
      </c>
      <c r="I17" s="7"/>
      <c r="J17" s="8"/>
      <c r="K17" s="8"/>
      <c r="L17" s="8"/>
      <c r="M17" s="8"/>
      <c r="N17" s="37" t="str" cm="1">
        <f t="array" ref="N17">ISO_8601.FORMAT_WEEK_DATE(I17,J17,K17,L17,M17)</f>
        <v/>
      </c>
    </row>
    <row r="18" spans="1:17" x14ac:dyDescent="0.25">
      <c r="A18" s="10">
        <v>2023</v>
      </c>
      <c r="B18" s="11">
        <v>356</v>
      </c>
      <c r="C18" s="11"/>
      <c r="D18" s="11"/>
      <c r="E18" s="38" t="str" cm="1">
        <f t="array" ref="E18">ISO_8601.FORMAT_ORDINAL_DATE(A18,B18,C18,D18)</f>
        <v>2023-356</v>
      </c>
      <c r="I18" s="10">
        <v>2023</v>
      </c>
      <c r="J18" s="11">
        <v>10</v>
      </c>
      <c r="K18" s="11">
        <v>1</v>
      </c>
      <c r="L18" s="11">
        <v>1</v>
      </c>
      <c r="M18" s="11">
        <v>1</v>
      </c>
      <c r="N18" s="38" t="str" cm="1">
        <f t="array" ref="N18">ISO_8601.FORMAT_WEEK_DATE(I18,J18,K18,L18,M18)</f>
        <v>+2023W101</v>
      </c>
    </row>
    <row r="19" spans="1:17" x14ac:dyDescent="0.25">
      <c r="A19" s="7">
        <v>2023</v>
      </c>
      <c r="B19" s="8">
        <v>5</v>
      </c>
      <c r="C19" s="8">
        <v>1</v>
      </c>
      <c r="D19" s="8">
        <v>1</v>
      </c>
      <c r="E19" s="37" t="str" cm="1">
        <f t="array" ref="E19">ISO_8601.FORMAT_ORDINAL_DATE(A19,B19,C19,D19)</f>
        <v>+2023005</v>
      </c>
      <c r="I19" s="7">
        <v>2020</v>
      </c>
      <c r="J19" s="8">
        <v>53</v>
      </c>
      <c r="K19" s="8">
        <v>1</v>
      </c>
      <c r="L19" s="8"/>
      <c r="M19" s="8"/>
      <c r="N19" s="37" t="str" cm="1">
        <f t="array" ref="N19">ISO_8601.FORMAT_WEEK_DATE(I19,J19,K19,L19,M19)</f>
        <v>2020-W53-1</v>
      </c>
    </row>
    <row r="20" spans="1:17" x14ac:dyDescent="0.25">
      <c r="A20" s="13">
        <v>2023</v>
      </c>
      <c r="B20" s="14">
        <v>356</v>
      </c>
      <c r="C20" s="14">
        <v>1</v>
      </c>
      <c r="D20" s="14"/>
      <c r="E20" s="47" t="str" cm="1">
        <f t="array" ref="E20">ISO_8601.FORMAT_ORDINAL_DATE(A20,B20,C20,D20)</f>
        <v>2023356</v>
      </c>
      <c r="I20" s="13">
        <v>2023</v>
      </c>
      <c r="J20" s="14">
        <v>34</v>
      </c>
      <c r="K20" s="14"/>
      <c r="L20" s="14"/>
      <c r="M20" s="14"/>
      <c r="N20" s="47" t="str" cm="1">
        <f t="array" ref="N20">ISO_8601.FORMAT_WEEK_DATE(I20,J20,K20,L20,M20)</f>
        <v>2023-W34</v>
      </c>
    </row>
    <row r="21" spans="1:17" x14ac:dyDescent="0.25">
      <c r="A21" s="7">
        <v>12000</v>
      </c>
      <c r="B21" s="8">
        <v>5</v>
      </c>
      <c r="C21" s="8">
        <v>1</v>
      </c>
      <c r="D21" s="8"/>
      <c r="E21" s="37" t="e" cm="1">
        <f t="array" ref="E21">ISO_8601.FORMAT_ORDINAL_DATE(A21,B21,C21,D21)</f>
        <v>#VALUE!</v>
      </c>
      <c r="I21" s="7">
        <v>12000</v>
      </c>
      <c r="J21" s="8">
        <v>5</v>
      </c>
      <c r="K21" s="8">
        <v>5</v>
      </c>
      <c r="L21" s="8"/>
      <c r="M21" s="8"/>
      <c r="N21" s="37" t="str" cm="1">
        <f t="array" ref="N21">ISO_8601.FORMAT_WEEK_DATE(I21,J21,K21,L21,M21)</f>
        <v>+12000-W05-5</v>
      </c>
    </row>
    <row r="22" spans="1:17" x14ac:dyDescent="0.25">
      <c r="A22" s="13">
        <v>-500</v>
      </c>
      <c r="B22" s="14">
        <v>24</v>
      </c>
      <c r="C22" s="14"/>
      <c r="D22" s="14"/>
      <c r="E22" s="47" t="str" cm="1">
        <f t="array" ref="E22">ISO_8601.FORMAT_ORDINAL_DATE(A22,B22,C22,D22)</f>
        <v>−0500-024</v>
      </c>
      <c r="I22" s="13">
        <v>-500</v>
      </c>
      <c r="J22" s="14">
        <v>12</v>
      </c>
      <c r="K22" s="14">
        <v>3</v>
      </c>
      <c r="L22" s="14"/>
      <c r="M22" s="14"/>
      <c r="N22" s="47" t="str" cm="1">
        <f t="array" ref="N22">ISO_8601.FORMAT_WEEK_DATE(I22,J22,K22,L22,M22)</f>
        <v>−0500-W12-3</v>
      </c>
    </row>
    <row r="25" spans="1:17" ht="20.25" thickBot="1" x14ac:dyDescent="0.35">
      <c r="A25" s="59" t="s">
        <v>158</v>
      </c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</row>
    <row r="26" spans="1:17" ht="15.75" thickTop="1" x14ac:dyDescent="0.25"/>
    <row r="27" spans="1:17" ht="30" x14ac:dyDescent="0.25">
      <c r="A27" s="5" t="s">
        <v>153</v>
      </c>
      <c r="B27" s="31" t="s">
        <v>3</v>
      </c>
      <c r="C27" s="31" t="s">
        <v>154</v>
      </c>
      <c r="D27" s="31" t="s">
        <v>155</v>
      </c>
      <c r="E27" s="31" t="s">
        <v>10</v>
      </c>
      <c r="F27" s="31" t="s">
        <v>11</v>
      </c>
      <c r="G27" s="31" t="s">
        <v>12</v>
      </c>
      <c r="H27" s="31" t="s">
        <v>156</v>
      </c>
      <c r="I27" s="31" t="s">
        <v>143</v>
      </c>
      <c r="J27" s="31" t="s">
        <v>150</v>
      </c>
      <c r="K27" s="31" t="s">
        <v>140</v>
      </c>
      <c r="L27" s="31" t="s">
        <v>157</v>
      </c>
      <c r="M27" s="31" t="s">
        <v>148</v>
      </c>
      <c r="N27" s="49" t="s">
        <v>144</v>
      </c>
    </row>
    <row r="28" spans="1:17" x14ac:dyDescent="0.25">
      <c r="A28" s="7">
        <v>1</v>
      </c>
      <c r="B28" s="8">
        <v>2023</v>
      </c>
      <c r="C28" s="8">
        <v>12</v>
      </c>
      <c r="D28" s="8">
        <v>25</v>
      </c>
      <c r="E28" s="8">
        <v>14</v>
      </c>
      <c r="F28" s="8">
        <v>32</v>
      </c>
      <c r="G28" s="8">
        <v>23.456</v>
      </c>
      <c r="H28" s="8">
        <v>570</v>
      </c>
      <c r="I28" s="8">
        <v>1</v>
      </c>
      <c r="J28" s="8">
        <v>1</v>
      </c>
      <c r="K28" s="8">
        <v>7</v>
      </c>
      <c r="L28" s="8"/>
      <c r="M28" s="8"/>
      <c r="N28" s="37" t="str" cm="1">
        <f t="array" ref="N28">ISO_8601.FORMAT_ISO8601(A28,B28,C28,D28,E28,F28,G28,H28,I28,J28,K28,L28,M28)</f>
        <v>+20231225T143223.456+0930</v>
      </c>
    </row>
    <row r="29" spans="1:17" x14ac:dyDescent="0.25">
      <c r="A29" s="10">
        <v>1</v>
      </c>
      <c r="B29" s="11">
        <v>2023</v>
      </c>
      <c r="C29" s="11">
        <v>5</v>
      </c>
      <c r="D29" s="11">
        <v>12</v>
      </c>
      <c r="E29" s="11">
        <v>14</v>
      </c>
      <c r="F29" s="11">
        <v>30</v>
      </c>
      <c r="G29" s="11">
        <v>22</v>
      </c>
      <c r="H29" s="11">
        <v>0</v>
      </c>
      <c r="I29" s="11"/>
      <c r="J29" s="11">
        <v>1</v>
      </c>
      <c r="K29" s="11">
        <v>5</v>
      </c>
      <c r="L29" s="11"/>
      <c r="M29" s="11">
        <v>1</v>
      </c>
      <c r="N29" s="38" t="str" cm="1">
        <f t="array" ref="N29">ISO_8601.FORMAT_ISO8601(A29,B29,C29,D29,E29,F29,G29,H29,I29,J29,K29,L29,M29)</f>
        <v>+2023-05-12T14:30+00:00</v>
      </c>
    </row>
    <row r="30" spans="1:17" x14ac:dyDescent="0.25">
      <c r="A30" s="7">
        <v>0</v>
      </c>
      <c r="B30" s="8"/>
      <c r="C30" s="8"/>
      <c r="D30" s="8"/>
      <c r="E30" s="8">
        <v>3</v>
      </c>
      <c r="F30" s="8">
        <v>45</v>
      </c>
      <c r="G30" s="8">
        <v>23</v>
      </c>
      <c r="H30" s="8">
        <v>570</v>
      </c>
      <c r="I30" s="8"/>
      <c r="J30" s="8"/>
      <c r="K30" s="8"/>
      <c r="L30" s="8">
        <v>1</v>
      </c>
      <c r="M30" s="8"/>
      <c r="N30" s="37" t="str" cm="1">
        <f t="array" ref="N30">ISO_8601.FORMAT_ISO8601(A30,B30,C30,D30,E30,F30,G30,H30,I30,J30,K30,L30,M30)</f>
        <v>T03:45:23</v>
      </c>
    </row>
    <row r="31" spans="1:17" x14ac:dyDescent="0.25">
      <c r="A31" s="13">
        <v>2</v>
      </c>
      <c r="B31" s="14">
        <v>2023</v>
      </c>
      <c r="C31" s="14"/>
      <c r="D31" s="14">
        <v>354</v>
      </c>
      <c r="E31" s="14">
        <v>24</v>
      </c>
      <c r="F31" s="14">
        <v>0</v>
      </c>
      <c r="G31" s="14">
        <v>0</v>
      </c>
      <c r="H31" s="14">
        <v>30</v>
      </c>
      <c r="I31" s="14"/>
      <c r="J31" s="14">
        <v>1</v>
      </c>
      <c r="K31" s="14">
        <v>5</v>
      </c>
      <c r="L31" s="14"/>
      <c r="M31" s="14"/>
      <c r="N31" s="47" t="str" cm="1">
        <f t="array" ref="N31">ISO_8601.FORMAT_ISO8601(A31,B31,C31,D31,E31,F31,G31,H31,I31,J31,K31,L31,M31)</f>
        <v>+2023-354T24:00+00:30</v>
      </c>
    </row>
    <row r="32" spans="1:17" x14ac:dyDescent="0.25">
      <c r="A32" s="7">
        <v>3</v>
      </c>
      <c r="B32" s="8">
        <v>2023</v>
      </c>
      <c r="C32" s="8">
        <v>34</v>
      </c>
      <c r="D32" s="8">
        <v>3</v>
      </c>
      <c r="E32" s="8">
        <v>15</v>
      </c>
      <c r="F32" s="8">
        <v>12</v>
      </c>
      <c r="G32" s="8">
        <v>12.456</v>
      </c>
      <c r="H32" s="8">
        <v>570</v>
      </c>
      <c r="I32" s="8"/>
      <c r="J32" s="8">
        <v>1</v>
      </c>
      <c r="K32" s="8"/>
      <c r="L32" s="8"/>
      <c r="M32" s="8"/>
      <c r="N32" s="37" t="str" cm="1">
        <f t="array" ref="N32">ISO_8601.FORMAT_ISO8601(A32,B32,C32,D32,E32,F32,G32,H32,I32,J32,K32,L32,M32)</f>
        <v>+2023-W34-3T15:12:12.456+09:30</v>
      </c>
    </row>
    <row r="33" spans="1:14" x14ac:dyDescent="0.25">
      <c r="A33" s="13">
        <v>1</v>
      </c>
      <c r="B33" s="14">
        <v>2023</v>
      </c>
      <c r="C33" s="14">
        <v>12</v>
      </c>
      <c r="D33" s="14">
        <v>4</v>
      </c>
      <c r="E33" s="14">
        <v>2</v>
      </c>
      <c r="F33" s="14"/>
      <c r="G33" s="14"/>
      <c r="H33" s="14"/>
      <c r="I33" s="14"/>
      <c r="J33" s="14"/>
      <c r="K33" s="14"/>
      <c r="L33" s="14"/>
      <c r="M33" s="14"/>
      <c r="N33" s="47" t="str" cm="1">
        <f t="array" ref="N33">ISO_8601.FORMAT_ISO8601(A33,B33,C33,D33,E33,F33,G33,H33,I33,J33,K33,L33,M33)</f>
        <v>2023-12-04T02</v>
      </c>
    </row>
  </sheetData>
  <mergeCells count="4">
    <mergeCell ref="A14:G14"/>
    <mergeCell ref="A25:Q25"/>
    <mergeCell ref="A1:F1"/>
    <mergeCell ref="Q1:V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9A64-AEFD-4F90-BDF6-19F88196B125}">
  <dimension ref="A1:H20"/>
  <sheetViews>
    <sheetView tabSelected="1" workbookViewId="0">
      <selection activeCell="A17" sqref="A17"/>
    </sheetView>
  </sheetViews>
  <sheetFormatPr defaultRowHeight="15" x14ac:dyDescent="0.25"/>
  <cols>
    <col min="1" max="1" width="27.5703125" customWidth="1"/>
    <col min="2" max="2" width="16.5703125" customWidth="1"/>
    <col min="3" max="3" width="21.140625" customWidth="1"/>
    <col min="4" max="4" width="26.85546875" customWidth="1"/>
    <col min="5" max="5" width="10.5703125" customWidth="1"/>
    <col min="6" max="6" width="12.5703125" customWidth="1"/>
    <col min="7" max="7" width="8" customWidth="1"/>
    <col min="8" max="8" width="37.5703125" customWidth="1"/>
  </cols>
  <sheetData>
    <row r="1" spans="1:8" ht="20.25" thickBot="1" x14ac:dyDescent="0.35">
      <c r="A1" s="48" t="s">
        <v>167</v>
      </c>
      <c r="B1" s="48"/>
      <c r="C1" s="48"/>
    </row>
    <row r="2" spans="1:8" ht="15.75" thickTop="1" x14ac:dyDescent="0.25"/>
    <row r="3" spans="1:8" x14ac:dyDescent="0.25">
      <c r="A3" s="5" t="s">
        <v>1</v>
      </c>
      <c r="B3" s="6" t="s">
        <v>162</v>
      </c>
      <c r="C3" s="31" t="s">
        <v>159</v>
      </c>
      <c r="D3" s="49" t="s">
        <v>160</v>
      </c>
    </row>
    <row r="4" spans="1:8" x14ac:dyDescent="0.25">
      <c r="A4" s="7"/>
      <c r="B4" s="8"/>
      <c r="C4" s="52" t="str" cm="1">
        <f t="array" ref="C4:D4">ISO_8601.CONVERT_TO_DATE(A4,B4)</f>
        <v/>
      </c>
      <c r="D4" s="37" t="str">
        <v/>
      </c>
    </row>
    <row r="5" spans="1:8" x14ac:dyDescent="0.25">
      <c r="A5" s="10" t="s">
        <v>161</v>
      </c>
      <c r="B5" s="11"/>
      <c r="C5" s="51" cm="1">
        <f t="array" ref="C5:D5">ISO_8601.CONVERT_TO_DATE(A5,B5)</f>
        <v>45058.604166666664</v>
      </c>
      <c r="D5" s="38">
        <v>0</v>
      </c>
    </row>
    <row r="6" spans="1:8" x14ac:dyDescent="0.25">
      <c r="A6" s="7" t="s">
        <v>163</v>
      </c>
      <c r="B6" s="8"/>
      <c r="C6" s="52" t="e" cm="1">
        <f t="array" ref="C6:D6">ISO_8601.CONVERT_TO_DATE(A6,B6)</f>
        <v>#NUM!</v>
      </c>
      <c r="D6" s="37" t="e">
        <v>#NUM!</v>
      </c>
    </row>
    <row r="7" spans="1:8" x14ac:dyDescent="0.25">
      <c r="A7" s="10" t="s">
        <v>164</v>
      </c>
      <c r="B7" s="11"/>
      <c r="C7" s="51" cm="1">
        <f t="array" ref="C7:D7">ISO_8601.CONVERT_TO_DATE(A7,B7)</f>
        <v>0.52444444444444438</v>
      </c>
      <c r="D7" s="38">
        <v>0</v>
      </c>
    </row>
    <row r="8" spans="1:8" x14ac:dyDescent="0.25">
      <c r="A8" s="7" t="s">
        <v>114</v>
      </c>
      <c r="B8" s="8"/>
      <c r="C8" s="52" cm="1">
        <f t="array" ref="C8:D8">ISO_8601.CONVERT_TO_DATE(A8,B8)</f>
        <v>44980.607638888891</v>
      </c>
      <c r="D8" s="37">
        <v>900</v>
      </c>
    </row>
    <row r="9" spans="1:8" x14ac:dyDescent="0.25">
      <c r="A9" s="13" t="s">
        <v>165</v>
      </c>
      <c r="B9" s="14"/>
      <c r="C9" s="53" cm="1">
        <f t="array" ref="C9:D9">ISO_8601.CONVERT_TO_DATE(A9,B9)</f>
        <v>44938.607708333337</v>
      </c>
      <c r="D9" s="47">
        <v>-900</v>
      </c>
    </row>
    <row r="10" spans="1:8" x14ac:dyDescent="0.25">
      <c r="A10" s="18" t="s">
        <v>166</v>
      </c>
      <c r="B10" s="19"/>
      <c r="C10" s="54" cm="1">
        <f t="array" ref="C10:D10">ISO_8601.CONVERT_TO_DATE(A10,B10)</f>
        <v>45275.274305555555</v>
      </c>
      <c r="D10" s="50" t="str">
        <v/>
      </c>
    </row>
    <row r="11" spans="1:8" x14ac:dyDescent="0.25">
      <c r="A11" s="13" t="s">
        <v>166</v>
      </c>
      <c r="B11" s="14">
        <v>1</v>
      </c>
      <c r="C11" s="53" t="e" cm="1">
        <f t="array" ref="C11:D11">ISO_8601.CONVERT_TO_DATE(A11,B11)</f>
        <v>#N/A</v>
      </c>
      <c r="D11" s="47" t="e">
        <v>#N/A</v>
      </c>
    </row>
    <row r="14" spans="1:8" ht="20.25" thickBot="1" x14ac:dyDescent="0.35">
      <c r="A14" s="59" t="s">
        <v>168</v>
      </c>
      <c r="B14" s="59"/>
      <c r="C14" s="59"/>
      <c r="D14" s="59"/>
      <c r="E14" s="59"/>
      <c r="F14" s="59"/>
      <c r="G14" s="59"/>
      <c r="H14" s="59"/>
    </row>
    <row r="15" spans="1:8" ht="15.75" thickTop="1" x14ac:dyDescent="0.25"/>
    <row r="16" spans="1:8" x14ac:dyDescent="0.25">
      <c r="A16" s="5" t="s">
        <v>169</v>
      </c>
      <c r="B16" s="6" t="s">
        <v>156</v>
      </c>
      <c r="C16" s="31" t="s">
        <v>143</v>
      </c>
      <c r="D16" s="31" t="s">
        <v>150</v>
      </c>
      <c r="E16" s="31" t="s">
        <v>140</v>
      </c>
      <c r="F16" s="31" t="s">
        <v>157</v>
      </c>
      <c r="G16" s="31" t="s">
        <v>148</v>
      </c>
      <c r="H16" s="31" t="s">
        <v>170</v>
      </c>
    </row>
    <row r="17" spans="1:8" x14ac:dyDescent="0.25">
      <c r="A17" s="55">
        <v>45071</v>
      </c>
      <c r="B17" s="8"/>
      <c r="C17" s="8"/>
      <c r="D17" s="8"/>
      <c r="E17" s="8"/>
      <c r="F17" s="8"/>
      <c r="G17" s="8"/>
      <c r="H17" s="37" t="str" cm="1">
        <f t="array" ref="H17">ISO_8601.CONVERT_FROM_DATE(A17,B17,C17,D17,E17,F17,G17)</f>
        <v>2023-05-25T00:00:00</v>
      </c>
    </row>
    <row r="18" spans="1:8" x14ac:dyDescent="0.25">
      <c r="A18" s="56">
        <v>45141.608303900466</v>
      </c>
      <c r="B18" s="11">
        <v>570</v>
      </c>
      <c r="C18" s="11"/>
      <c r="D18" s="11">
        <v>1</v>
      </c>
      <c r="E18" s="11">
        <v>7</v>
      </c>
      <c r="F18" s="11">
        <v>1</v>
      </c>
      <c r="G18" s="11"/>
      <c r="H18" s="38" t="str" cm="1">
        <f t="array" ref="H18">ISO_8601.CONVERT_FROM_DATE(A18,B18,C18,D18,E18,F18,G18)</f>
        <v>+2023-08-03T14:35:57.457</v>
      </c>
    </row>
    <row r="19" spans="1:8" x14ac:dyDescent="0.25">
      <c r="A19" s="55">
        <v>36892</v>
      </c>
      <c r="B19" s="8">
        <v>0</v>
      </c>
      <c r="C19" s="8"/>
      <c r="D19" s="8">
        <v>1</v>
      </c>
      <c r="E19" s="8">
        <v>4</v>
      </c>
      <c r="F19" s="8"/>
      <c r="G19" s="8">
        <v>1</v>
      </c>
      <c r="H19" s="37" t="str" cm="1">
        <f t="array" ref="H19">ISO_8601.CONVERT_FROM_DATE(A19,B19,C19,D19,E19,F19,G19)</f>
        <v>+2001-01-01T00+00:00</v>
      </c>
    </row>
    <row r="20" spans="1:8" x14ac:dyDescent="0.25">
      <c r="A20" s="57">
        <v>36892</v>
      </c>
      <c r="B20" s="14">
        <v>0</v>
      </c>
      <c r="C20" s="14">
        <v>1</v>
      </c>
      <c r="D20" s="14"/>
      <c r="E20" s="14"/>
      <c r="F20" s="14"/>
      <c r="G20" s="14"/>
      <c r="H20" s="47" t="str" cm="1">
        <f t="array" ref="H20">ISO_8601.CONVERT_FROM_DATE(A20,B20,C20,D20,E20,F20,G20)</f>
        <v>20010101T000000Z</v>
      </c>
    </row>
  </sheetData>
  <mergeCells count="1">
    <mergeCell ref="A14:H14"/>
  </mergeCells>
  <pageMargins left="0.7" right="0.7" top="0.75" bottom="0.75" header="0.3" footer="0.3"/>
  <pageSetup paperSize="9" orientation="portrait" copies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iAH0ALAB7ACIAcABhAHQAaAAiADoAIgAvAHAAcgBvAGoAZQBjAHQAcwAvAEkAUwBPAF8AOAA2ADAAMQAiACwAIgB0AGUAeAB0ACIAOgAi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JAFMATwBfADgANgAwADEAIAAgACAAIAAgACAAIAAgACAAIAAgACAAIAAgACAAIAAgACAAIAAgACAAIAAgACAAIAAgACAAIAAgACAAIAAgACAAIAAgACAAIAAgACAAIAAgACAAIAAgACAAIAAgACAAIAAgACAAIAAgACAAIAAgACAAIAAgACAAIAAgACAAIAAgACAAIAAgACAAIAAgACAAIAAgACAAIAAgACAAIAAgACAAIAAgACAAIAAgACAAIAAgACAAIAAgACAAIAAgACMAIAAgACA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UAGgAZQAgAEkAUwBPACAAOAA2ADAAMQAgAHMAdABhAG4AZABhAHIAZAAgAGQAZQBmAGkAbgBlAHMAIABhACAAdQBuAGkAdgBlAHIAcwBhAGwAIABuAG8AdABhAHQAaQBvAG4AIABvAGYAIABjAGEAbABlAG4AZABhAHIAIABkAGEAdABlACAAYQBuAGQAIAB0AGkAbQBlAHMALgAgACAAIAAgACAAIAAgACAAIAAgACAAIAAgACAAIAAgACAAIAAgACAAIAAgACAAIAAgACMAXABuACMAIABEAGEAdABlAHMAIABhAHIAZQAgAGkAbgAgAHQAaABlACAARwByAGUAZwBvAHIAaQBhAG4AIABjAGEAbABlAG4AZABhAHIAIABhAG4AZAAgAHQAaQBtAGUAcwAgAGEAcgBlACAAYgBhAHMAZQBkACAAbwBuACAAdABoAGUAIAAyADQAIABoAG8AdQByACAAdABpAG0AZQBrAGUAZQBwAGkAbgBnACAAcwB5AHMAdABlAG0AIAB3AGkAdABoACAAYQBuACAAIAAgACAAIAAgACMAXABuACMAIABvAHAAdABpAG8AbgBhAGwAIAB0AGkAbQBlACAAegBvAG4AZQAgAG8AZgBmAHMAZQB0ACAAZgByAG8AbQAgAFUAVABDAC4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NAG8AZAB1AGwAZQAgAEQAZQBwAGUAbgBkAGUAbgBjAGkAZQBzADoAIABOAG8AbgBlACAAIAAgACAAIAAgACAAIAAgACA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MAG8AZwBpAGMAYQBsACAARgB1AG4AYwB0AGkAbwBuAHM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JAFMAXwBWAEEATABJAEQAXwBZAEUAQQBSACAAIAAgACAAIAAgACAAIAAgACAAIAAgAFQAZQBzAHQAcwAgAGkAZgAgAGEAIAB5AGUAYQByACAAaQBzACAAdgBhAGwAaQBkACAAZgBvAHIAIABJAFMATwAgADgANgAwADEALgAgACAAIAAgACAAIAAgACAAIAAgACAAIAAgACAAIAAgACAAIAAgACAAIAAgACAAIAAgACAAIAAgACAAIAAgACAAIAAgACAAIAAgACAAIAAgACMAIABcAG4AIwAgAEkAUwBfAEwARQBBAFAAXwBZAEUAQQBSACAAIAAgACAAIAAgACAAIAAgACAAIAAgACAAVABlAHMAdABzACAAaQBmACAAYQAgAHkAZQBhAHIAIABpAG4AYwBsAHUAZABlAHMAIABhACAAbABlAGEAcAAgAGQAYQB5ACAAaQBuACAAdABoAGUAIABHAHIAZQBnAG8AcgBpAGEAbgAgAGMAYQBsAGUAbgBkAGEAcgAuACAAIAAgACAAIAAgACAAIAAgACAAIAAgACAAIAAgACAAIwBcAG4AIwAgAEkAUwBfAFYAQQBMAEkARABfAEQAQQBUAEUAIAAgACAAIAAgACAAIAAgACAAIAAgACAAVABlAHMAdABzACAAaQBmACAAYQAgAGQAYQB0AGUAIABpAHMAIAB2AGEAbABpAGQAIABmAG8AcgAgAHQAaABlACAARwByAGUAZwBvAHIAaQBhAG4AIABjAGEAbABlAG4AZABhAHIALgAgACAAIAAgACAAIAAgACAAIAAgACAAIAAgACAAIAAgACAAIAAgACAAIAAgACAAIAAgACAAIwAgAFwAbgAjACAASQBTAF8AVgBBAEwASQBEAF8AVABJAE0ARQAgACAAIAAgACAAIAAgACAAIAAgACAAIABUAGUAcwB0AHMAIABpAGYAIABhACAAdABpAG0AZQAgAGkAcwAgAHYAYQBsAGkAZAAgAGYAbwByACAAdABoAGUAIAAyADQAIABoAG8AdQByACAAdABpAG0AZQBrAGUAZQBwAGkAbgBnACAAcwB5AHMAdABlAG0ALgAgACAAIAAgACAAIAAgACAAIAAgACAAIAAgACAAIAAgACAAIAAjACAAXABuACMAIABJAFMAXwBWAEEATABJAEQAXwBUAEkATQBFAF8AWgBPAE4ARQAgACAAIAAgACAAIAAgAFQAZQBzAHQAcwAgAGkAZgAgAHQAaQBtAGUAIAB6AG8AbgBlACAAbwBmAGYAcwBlAHQAIABpAG4AIABtAGkAbgB1AHQAZQBzACAAaQBzACAAaQBuACAAdgBhAGwAaQBkACAAcgBhAG4AZwBlAC4AIAAgACAAIAAgACAAIAAgACAAIAAgACAAIAAgACAAIAAgACAAIAAgACAAIAAgACMAXABuACMAIABJAFMAXwBWAEEATABJAEQAXwBPAFIARABJAE4AQQBMAF8ARABBAFQARQAgACAAIAAgAFQAZQBzAHQAcwAgAGkAZgAgAGEAbgAgAG8AcgBkAGkAbgBhAGwAIABkAGEAdABlACAAaQBzACAAdgBhAGwAaQBkACAAZgBvAHIAIAB0AGgAZQAgAEcAcgBlAGcAbwByAGkAYQBuACAAYwBhAGwAZQBuAGQAYQByAC4AIAAgACAAIAAgACAAIAAgACAAIAAgACAAIAAgACAAIAAgACMAXABuACMAIABJAFMAXwBWAEEATABJAEQAXwBXAEUARQBLAF8ARABBAFQARQAgACAAIAAgACAAIAAgAFQAZQBzAHQAcwAgAGkAZgAgAGEAIAB3AGUAZQBrACAAZABhAHQAZQAgAGkAcwAgAHYAYQBsAGkAZAAgAGYAbwByACAAdABoAGUAIABHAHIAZQBnAG8AcgBpAGEAbgAgAGMAYQBsAGUAbgBkAGEAcgAuACAAIAAgACAAIAAgACAAIAAgACAAIAAgACAAIAAgACAAIAAgACAAIAAgACMAIA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EMAYQBsAGUAbgBkAGEAcgAgAEYAdQBuAGMAdABpAG8AbgBzACAAIAAgACAAIAAgACAAIAAgACAAIAAgACAAIAAgACAAIAAgACAAIAAgACAAIAAgACAAIAAgACAAIAAgACAAIAAgACAAIAAgACAAIAAgACAAIAAgACAAIAAgACAAIAAgACAAIAAgACAAIAAgACAAIAAgACAAIAAgACAAIAAgACAAIAAgACAAIAAgACAAIAAgACAAIAAgACAAIAAgACAAIAAgACAAIAAgACAAIwBcAG4AIwAgAC0ALQAtAC0ALQAtAC0ALQAtAC0ALQAtAC0ALQAtAC0ALQAtAC0ALQAtAC0ALQAtAC0ALQAtAC0ALQAtAC0ALQAtAC0ALQAtAC0ALQAtAC0ALQAtAC0ALQAtAC0ALQAtAC0ALQAtAC0ALQAtAC0ALQAtAC0ALQAtAC0ALQAtAC0ALQAtAC0ALQAtAC0ALQAtAC0ALQAtAC0ALQAtAC0ALQAtAC0ALQAtAC0ALQAtAC0ALQAtAC0ALQAtAC0ALQAtAC0ALQAtAC0ALQAtACAAIwBcAG4AIwAgAFkARQBBAFIAXwBEAEEAWQBfAEMATwBVAE4AVAAgACAAIAAgACAAIAAgACAAIAAgACAAUgBlAHQAdQByAG4AcwAgAHQAaABlACAAYwBvAHUAbgB0ACAAbwBmACAAbwByAGQAaQBuAGEAbAAgAGQAYQB5AHMAIABmAG8AcgAgAGEAIABnAGkAdgBlAG4AIAB5AGUAYQByAC4AIAAgACAAIAAgACAAIAAgACAAIAAgACAAIAAgACAAIAAgACAAIAAgACAAIAAgACAAIAAgACAAIwBcAG4AIwAgAFkARQBBAFIAXwBXAEUARQBLAF8AQwBPAFUATgBUACAAIAAgACAAIAAgACAAIAAgACAAUgBlAHQAdQByAG4AcwAgAHQAaABlACAAYwBvAHUAbgB0ACAAbwBmACAASQBTAE8AIABkAGUAZgBpAG4AZQBkACAAdwBlAGUAawBzACAAaQBuACAAYQAgAGcAaQB2AGUAbgAgAHkAZQBhAHIALgAgACAAIAAgACAAIAAgACAAIAAgACAAIAAgACAAIAAgACAAIAAgACAAIAAgACAAIwBcAG4AIwAgAEQAQQBZAF8ATwBSAEQASQBOAEEATAAgACAAIAAgACAAIAAgACAAIAAgACAAIAAgACAAUgBlAHQAdQByAG4AcwAgAHQAaABlACAAbwByAGQAaQBuAGEAbAAgAGQAYQB5ACAAbgB1AG0AYgBlAHIAIABvAGYAIABhACAAZABhAHQAZQAgAGkAbgAgAHQAaABlACAARwByAGUAZwBvAHIAaQBhAG4AIABjAGEAbABlAG4AZABhAHIALgAgACAAIAAgACAAIAAgACAAIAAgACAAIwBcAG4AIwAgAEYAUgBPAE0AXwBPAFIARABJAE4AQQBMAF8ARABBAFQARQAgACAAIAAgACAAIAAgACAAUgBlAHQAdQByAG4AcwAgAHQAaABlACAARwByAGUAZwBvAHIAaQBhAG4AIABjAGEAbABlAG4AZABhAHIAIABkAGEAdABlACAAZgByAG8AbQAgAGEAIABnAGkAdgBlAG4AIABvAHIAZABpAG4AYQBsACAAZABhAHQAZQAuACAAIAAgACAAIAAgACAAIAAgACAAIAAgACAAIAAgACAAIwBcAG4AIwAgAEQAQQBZAF8ATwBGAF8AVwBFAEUASwAgACAAIAAgACAAIAAgACAAIAAgACAAIAAgACAAUgBlAHQAdQByAG4AcwAgAHQAaABlACAASQBTAE8AIABkAGUAZgBpAG4AZQBkACAAZABhAHkAIABvAGYAIAB3AGUAZQBrACAAbgB1AG0AYgBlAHIAIABmAG8AcgAgAGEAIABnAGkAdgBlAG4AIABkAGEAdABlAC4AIAAgACAAIAAgACAAIAAgACAAIAAgACAAIAAgACAAIAAgACAAIwBcAG4AIwAgAEQAQQBZAF8ATwBGAF8AVwBFAEUASwBfAEYAUgBPAE0AXwBPAFIARABJAE4AQQBMACAAUgBlAHQAdQByAG4AcwAgAHQAaABlACAASQBTAE8AIABkAGUAZgBpAG4AZQBkACAAZABhAHkAIABvAGYAIAB3AGUAZQBrACAAbgB1AG0AYgBlAHIAIABmAG8AcgAgAGEAIABnAGkAdgBlAG4AIABvAHIAZABpAG4AYQBsACAAZABhAHQAZQAuACAAIAAgACAAIAAgACAAIAAgACAAIwBcAG4AIwAgAFcARQBFAEsAXwBOAFUATQBCAEUAUgAgACAAIAAgACAAIAAgACAAIAAgACAAIAAgACAAUgBlAHQAdQByAG4AcwAgAHQAaABlACAASQBTAE8AIABkAGUAZgBpAG4AZQBkACAAdwBlAGUAawAgAG4AdQBtAGIAZQByACAAbwBmACAAYQAgAGcAaQB2AGUAbgAgAGQAYQB0AGUALgAgACAAIAAgACAAIAAgACAAIAAgACAAIAAgACAAIAAgACAAIAAgACAAIAAgACAAIAAgACAAIwBcAG4AIwAgAFcARQBFAEsAXwBOAFUATQBCAEUAUgBfAEYAUgBPAE0AXwBPAFIARABJAE4AQQBMACAAUgBlAHQAdQByAG4AcwAgAHQAaABlACAASQBTAE8AIABkAGUAZgBpAG4AZQBkACAAdwBlAGUAawAgAG4AdQBtAGIAZQByACAAbwBmACAAYQAgAGcAaQB2AGUAbgAgAG8AcgBkAGkAbgBhAGwAIABkAGEAdABlAC4AIAAgACAAIAAgACAAIAAgACAAIAAgACAAIAAgACAAIAAgACAAIwBcAG4AIwAgAFQATwBfAFcARQBFAEsAXwBEAEEAVABFACAAIAAgACAAIAAgACAAIAAgACAAIAAgACAAUgBlAHQAdQByAG4AcwAgAHQAaABlACAASQBTAE8AIABkAGUAZgBpAG4AZQBkACAAdwBlAGUAawAgAG4AdQBtAGIAZQByACAAYQBuAGQAIABkAGEAeQAgAG8AZgAgAHcAZQBlAGsAIABmAHIAbwBtACAAYQAgAGcAaQB2AGUAbgAgAGQAYQB0AGUALgAgACAAIAAgACAAIAAgACAAIwBcAG4AIwAgAEYAUgBPAE0AXwBXAEUARQBLAF8ARABBAFQARQAgACAAIAAgACAAIAAgACAAIAAgACAAUgBlAHQAdQByAG4AcwAgAHQAaABlACAAZQBpAHQAaABlAHIAIABhACAARwByAGUAZwBvAHIAaQBhAG4AIABjAGEAbABlAG4AZABhAHIAIABkAGEAdABlACAAbwByACAAbwByAGQAaQBuAGEAbAAgAGQAYQB0AGUAIABmAHIAbwBtACAAYQAgAGcAaQB2AGUAbgAgACAAIAAgACAAIwBcAG4AIwAgACAAIAAgACAAIAAgACAAIAAgACAAIAAgACAAIAAgACAAIAAgACAAIAAgACAAIAAgACAAdwBlAGUAawAgAGEAbgBkACAAZABhAHkAIABvAGYAIAB3AGUAZQBrAC4AIAAgACAAIAAgACAAIAAgACAAIAAgACAAIAAgACAAIAAgACAAIAAgACAAIAAgACAAIAAgACAAIAAgACAAIAAgACAAIAAgACAAIAAgACAAIAAgACAAIAAgACAAIAAgACAAIAAgACAAIAAg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FAAYQByAHMAaQBuAGcAIABGAHUAbgBjAHQAaQBvAG4AcwAgACAAIAAgACAAIAAgACAAIAAgACAAIAAgACAAIAAgACAAIAAgACAAIAAgACAAIAAgACAAIAAgACAAIAAgACAAIAAgACAAIAAgACAAIAAgACAAIAAgACAAIAAgACAAIAAgACAAIAAgACAAIAAgACAAIAAgACAAIAAgACAAIAAgACAAIAAgACAAIAAgACAAIAAgACAAIAAgACAAIAAgACAAIAAgACAAIAAgACAAIwBcAG4AIwAgAC0ALQAtAC0ALQAtAC0ALQAtAC0ALQAtAC0ALQAtAC0ALQAtAC0ALQAtAC0ALQAtAC0ALQAtAC0ALQAtAC0ALQAtAC0ALQAtAC0ALQAtAC0ALQAtAC0ALQAtAC0ALQAtAC0ALQAtAC0ALQAtAC0ALQAtAC0ALQAtAC0ALQAtAC0ALQAtAC0ALQAtAC0ALQAtAC0ALQAtAC0ALQAtAC0ALQAtAC0ALQAtAC0ALQAtAC0ALQAtAC0ALQAtAC0ALQAtAC0ALQAtAC0ALQAtACAAIwBcAG4AIwAgAFYAQQBMAEkARABBAFQARQBfAEMASABBAFIAQQBDAFQARQBSAFMAIAAgACAAIAAgACAAVABlAHMAdABzACAAaQBmACAAdABlAHgAdAAgAGMAbwBuAHQAYQBpAG4AcwAgAG8AbgBsAHkAIABjAGgAYQByAGEAYwB0AGUAcgBzACAAdABoAGEAdAAgAGEAcgBlACAAdgBhAGwAaQBkACAAZgBvAHIAIABJAFMATwAgADgANgAwADEALgAgACAAIAAgACAAIAAgACAAIAAgACAAIwBcAG4AIwAgAFAAQQBSAFMARQBfAEQAQQBUAEUAIAAgACAAIAAgACAAIAAgACAAIAAgACAAIAAgACAAUgBlAHQAdQByAG4AcwAgAHQAaABlACAAeQBlAGEAcgAsACAAbQBvAG4AdABoACAAYQBuAGQAIABkAGEAeQAgAG8AZgAgAGEAIABkAGEAdABlACAAZgByAG8AbQAgAHQAZQB4AHQAIABpAG4AIAB0AGgAZQAgAEkAUwBPACAAOAA2ADAAMQAgAGYAbwByAG0AYQB0AC4AIAAgACAAIwBcAG4AIwAgAFAAQQBSAFMARQBfAFQASQBNAEUAIAAgACAAIAAgACAAIAAgACAAIAAgACAAIAAgACAAUgBlAHQAdQByAG4AcwAgAHQAaABlACAAaABvAHUAcgAsACAAbQBpAG4AdQB0AGUAIABhAG4AZAAgAHMAZQBjAG8AbgBkACAAbwBmACAAdABpAG0AZQAgAGYAcgBvAG0AIAB0AGUAeAB0ACAAaQBuACAAdABoAGUAIABJAFMATwAgADgANgAwADEAIABmAG8AcgBtAGEAdAAuACAAIwBcAG4AIwAgAFAAQQBSAFMARQBfAFQASQBNAEUAXwBaAE8ATgBFACAAIAAgACAAIAAgACAAIAAgACAAUgBlAHQAdQByAG4AcwAgAHQAaABlACAAdABpAG0AZQAgAHoAbwBuAGUAIABvAGYAZgBzAGUAdAAgAGkAbgAgAG0AaQBuAHUAdABlAHMAIABmAHIAbwBtACAAdABlAHgAdAAgAGkAbgAgAHQAaABlACAASQBTAE8AIAA4ADYAMAAxACAAZgBvAHIAbQBhAHQALgAgACAAIAAgACAAIwBcAG4AIwAgAFAAQQBSAFMARQBfAFAAQQBSAFQAUwAgACAAIAAgACAAIAAgACAAIAAgACAAIAAgACAAUwBwAGwAaQB0AHMAIABJAFMATwAgADgANgAwADEAIABmAG8AcgBtAGEAdAB0AGUAZAAgAHQAZQB4AHQAIAB2AGEAbAB1AGUAIABpAG4AdABvACAAaQBuAHQAbwAgAHIAZQBzAHAAZQBjAHQAaQB2AGUAIABwAGEAcgB0AHMAIABvAGYAIABkAGEAdABlACwAIAAgACAAIAAgACAAIwBcAG4AIwAgACAAIAAgACAAIAAgACAAIAAgACAAIAAgACAAIAAgACAAIAAgACAAIAAgACAAIAAgACAAdABpAG0AZQAgAGEAbgBkACAAdABpAG0AZQAgAHoAbwBuAGUALgAgACAAIAAgACAAIAAgACAAIAAgACAAIAAgACAAIAAgACAAIAAgACAAIAAgACAAIAAgACAAIAAgACAAIAAgACAAIAAgACAAIAAgACAAIAAgACAAIAAgACAAIAAgACAAIAAgACAAIAAgACAAIAAgACAAIAAgACAAIwBcAG4AIwAgAFAAQQBSAFMARQBfAEkAUwBPADgANgAwADEAIAAgACAAIAAgACAAIAAgACAAIAAgACAAUgBlAHQAdQByAG4AcwAgAHQAaABlACAAZABhAHQAZQAgAGEAbgBkACAAdABpAG0AZQAgAGMAbwBtAHAAbABpAGMAYQB0AGkAbwBuAHMAIABmAHIAbwBtACAAdABlAHgAdAAgAGkAbgAgAHQAaABlACAASQBTAE8AIAA4ADYAMAAxACAAZgBvAHIAbQBhAHQALgAg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EYAbwByAG0AYQB0AHQAaQBuAGcAIABGAHUAbgBjAHQAaQBvAG4AcwAgACAAIAAgACAAIAAgACAAIAAgACAAIAAgACAAIAAgACAAIAAgACAAIAAgACAAIAAgACAAIAAgACAAIAAgACAAIAAgACAAIAAgACAAIAAgACAAIAAgACAAIAAgACAAIAAgACAAIAAgACAAIAAgACAAIAAgACAAIAAgACAAIAAgACAAIAAgACAAIAAgACAAIAAgACAAIAAgACAAIAAgACAAIAAgACAAIwBcAG4AIwAgAC0ALQAtAC0ALQAtAC0ALQAtAC0ALQAtAC0ALQAtAC0ALQAtAC0ALQAtAC0ALQAtAC0ALQAtAC0ALQAtAC0ALQAtAC0ALQAtAC0ALQAtAC0ALQAtAC0ALQAtAC0ALQAtAC0ALQAtAC0ALQAtAC0ALQAtAC0ALQAtAC0ALQAtAC0ALQAtAC0ALQAtAC0ALQAtAC0ALQAtAC0ALQAtAC0ALQAtAC0ALQAtAC0ALQAtAC0ALQAtAC0ALQAtAC0ALQAtAC0ALQAtAC0ALQAtACAAIwBcAG4AIwAgAEYATwBSAE0AQQBUAF8ARABBAFQARQAgACAAIAAgACAAIAAgACAAIAAgACAAIAAgACAAUgBlAHQAdQByAG4AcwAgAGEAIABkAGEAdABlACAAYQBzACAAdABlAHgAdAAgAGkAbgAgAHQAaABlACAASQBTAE8AIAA4ADYAMAAxACAAZgBvAHIAbQBhAHQALgAgACAAIAAgACAAIAAgACAAIAAgACAAIAAgACAAIAAgACAAIAAgACAAIAAgACAAIAAgACAAIAAgACAAIAAgACAAIwBcAG4AIwAgAEYATwBSAE0AQQBUAF8AVABJAE0ARQAgACAAIAAgACAAIAAgACAAIAAgACAAIAAgACAAUgBlAHQAdQByAG4AcwAgAGEAIAB0AGkAbQBlACAAYQBzACAAdABlAHgAdAAgAGkAbgAgAHQAaABlACAASQBTAE8AIAA4ADYAMAAxACAAZgBvAHIAbQBhAHQALgAgACAAIAAgACAAIAAgACAAIAAgACAAIAAgACAAIAAgACAAIAAgACAAIAAgACAAIAAgACAAIAAgACAAIAAgACAAIwBcAG4AIwAgAEYATwBSAE0AQQBUAF8AVABJAE0ARQBfAFoATwBOAEUAIAAgACAAIAAgACAAIAAgACAAUgBlAHQAdQByAG4AcwAgAGEAIAB0AGkAbQBlACAAegBvAG4AZQAgAGEAcwAgAHQAZQB4AHQAIABpAG4AIAB0AGgAZQAgAEkAUwBPACAAOAA2ADAAMQAgAGYAbwByAG0AYQB0AC4AIAAgACAAIAAgACAAIAAgACAAIAAgACAAIAAgACAAIAAgACAAIAAgACAAIAAgACAAIAAgACAAIwBcAG4AIwAgAEYATwBSAE0AQQBUAF8ATwBSAEQASQBOAEEATABfAEQAQQBUAEUAIAAgACAAIAAgACAAUgBlAHQAdQByAG4AcwAgAGEAbgAgAG8AcgBkAGkAbgBhAGwAIABkAGEAdABlACAAYQBzACAAdABlAHgAdAAgAGkAbgAgAHQAaABlACAASQBTAE8AIAA4ADYAMAAxACAAZgBvAHIAbQBhAHQALgAgACAAIAAgACAAIAAgACAAIAAgACAAIAAgACAAIAAgACAAIAAgACAAIAAgACAAIwBcAG4AIwAgAEYATwBSAE0AQQBUAF8AVwBFAEUASwBfAEQAQQBUAEUAIAAgACAAIAAgACAAIAAgACAAUgBlAHQAdQByAG4AcwAgAGEAIAB3AGUAZQBrACAAZABhAHQAZQAgAGEAcwAgAHQAZQB4AHQAIABpAG4AIAB0AGgAZQAgAEkAUwBPACAAOAA2ADAAMQAgAGYAbwByAG0AYQB0AC4AIAAgACAAIAAgACAAIAAgACAAIAAgACAAIAAgACAAIAAgACAAIAAgACAAIAAgACAAIAAgACAAIwBcAG4AIwAgAEYATwBSAE0AQQBUAF8ASQBTAE8AOAA2ADAAMQAgACAAIAAgACAAIAAgACAAIAAgACAAUgBlAHQAdQByAG4AcwAgAGQAYQB0AGUAIABhAG4AZAAgAHQAaQBtAGUAIABjAG8AbQBwAGwAaQBjAGEAdABpAG8AbgBzACAAYQBzACAAdABlAHgAdAAgAGkAbgAgAHQAaABlACAASQBTAE8AIAA4ADYAMAAxACAAZgBvAHIAbQBhAHQALgAgACAAIAAgACAAIAAg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EMAbwBuAHYAZQByAHMAaQBvAG4AIABGAHUAbgBjAHQAaQBvAG4AcwAgACAAIAAgACAAIAAgACAAIAAgACAAIAAgACAAIAAgACAAIAAgACAAIAAgACAAIAAgACAAIAAgACAAIAAgACAAIAAgACAAIAAgACAAIAAgACAAIAAgACAAIAAgACAAIAAgACAAIAAgACAAIAAgACAAIAAgACAAIAAgACAAIAAgACAAIAAgACAAIAAgACAAIAAgACAAIAAgACAAIAAgACAAIAAgACAAIwBcAG4AIwAgAC0ALQAtAC0ALQAtAC0ALQAtAC0ALQAtAC0ALQAtAC0ALQAtAC0ALQAtAC0ALQAtAC0ALQAtAC0ALQAtAC0ALQAtAC0ALQAtAC0ALQAtAC0ALQAtAC0ALQAtAC0ALQAtAC0ALQAtAC0ALQAtAC0ALQAtAC0ALQAtAC0ALQAtAC0ALQAtAC0ALQAtAC0ALQAtAC0ALQAtAC0ALQAtAC0ALQAtAC0ALQAtAC0ALQAtAC0ALQAtAC0ALQAtAC0ALQAtAC0ALQAtAC0ALQAtACAAIwBcAG4AIwAgAEMATwBOAFYARQBSAFQAXwBUAE8AXwBEAEEAVABFACAAIAAgACAAIAAgACAAIAAgACAAQwBvAG4AdgBlAHIAdABzACAAdABlAHgAdAAgAGkAbgAgAEkAUwBPACAAZgBvAHIAbQBhAHQAIAB0AG8AIABhAG4AIABFAHgAYwBlAGwAIABkAGEAdABlAC4AIAAgACAAIAAgACAAIAAgACAAIAAgACAAIAAgACAAIAAgACAAIAAgACAAIAAgACAAIAAgACAAIAAgACAAIAAgACAAIwBcAG4AIwAgAEMATwBOAFYARQBSAFQAXwBGAFIATwBNAF8ARABBAFQARQAgACAAIAAgACAAIAAgACAAQwBvAG4AdgBlAHIAdABzACAAYQBuACAARQB4AGMAZQBsACAAZABhAHQAZQAgAHQAbwAgAEkAUwBPACAAZgBvAHIAbQBhAHQAdABlAGQAIAB0AGUAeAB0AC4AIAAgACAAIAAgACAAIAAgACAAIAAgACAAIAAgACAAIAAgACAAIAAgACAAIAAgACAAIAAgACAAIAAg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FYAQQBMAEkARABfAFkARQBBAFIAXABuAFwAbgBUAGUAcwB0AHMAIABpAGYAIABhACAAeQBlAGEAcgAgAGkAcwAgAHYAYQBsAGkAZAAgAGYAbwByACAASQBTAE8AIAA4ADYAMAAxAC4AXABuAE4AbwB0AGUAIAB0AGgAYQB0ACAAMQAgAEIAQwAgAD0AIAAwACAAQwBFACwAIAAyACAAQgBDACAAPQAgAC0AMQAgAEMARQBcAG4AUgBlAHQAdQByAG4AcwAgAGEAIABiAG8AbwBsAGUAYQBu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HwAIABkAGUAYwBpAG0AYQBsACAAfAAgAFkAZQBhAHIAIABpAG4AIABDAG8AbQBtAG8AbgAgAEUAcgBhACAALQA5ADkAOQA5ADkALgAuACsAOQA5ADkAOQA5AFwAbgBBAGwAbABvAHcARABlAGMAaQBtAGEAbAAgAHwAIABzAHcAaQB0AGMAaAAgACAAfAAgAEEAbABsAG8AdwAgAGQAZQBjAGkAbQBhAGwAIAB2AGEAbAB1AG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FYAQQBMAEkARABfAFkARQBBAFIAIAA9ACAATABBAE0AQgBEAEEAKABZAGUAYQByAEMARQAsACAAWwBBAGwAbABvAHcARABlAGMAaQBtAGEAbABdACwAXABuACAAIAAgACAASQBGAFMAKABcAG4AIAAgACAAIAAgACAAIAAgAE4ATwBUACgASQBTAE4AVQBNAEIARQBSACgAWQBlAGEAcgBDAEUAKQApACwAXABuACAAIAAgACAAIAAgACAAIABGAEEATABTAEUALABcAG4AIAAgACAAIAAgACAAIAAgACgATgAoAEEAbABsAG8AdwBEAGUAYwBpAG0AYQBsACkAIAA9ACAAMAApACAAKgAgACgAWQBlAGEAcgBDAEUAIAA8AD4AIABJAE4AVAAoAFkAZQBhAHIAQwBFACkAKQAsAFwAbgAgACAAIAAgACAAIAAgACAARgBBAEwAUwBFACwAXABuACAAIAAgACAAIAAgACAAIABUAFIAVQBFACwAXABuACAAIAAgACAAIAAgACAAIABBAEIAUwAoAFkAZQBhAHIAQwBFACkAIAA8ACAAMQAwADAAMAAwADAAXABuACAAIAAgACA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TABFAEEAUABfAFkARQBBAFIAXABuAFwAbgBUAGUAcwB0AHMAIABpAGYAIABhACAAeQBlAGEAcgAgAGkAbgBjAGwAdQBkAGUAcwAgAGEAIABsAGUAYQBwACAAZABhAHkAIABpAG4AIAB0AGgAZQAgAEcAcgBlAGcAbwByAGkAYQBuACAAYwBhAGwAZQBuAGQAYQByAC4AXABuAFIAZQB0AHUAcgBuAHMAIABhACAAYgBvAG8AbABlAGEAbgAuAFwAbgAjAFYAQQBMAFUARQAhACAAaQBmACAAbgBvAHQAIABhACAAdgBhAGwAaQBkACAAeQBlAGEAcg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B8ACAAZABlAGMAaQBtAGEAbAAgAHwAIABZAGUAYQByACAAaQBuACAAQwBvAG0AbQBvAG4AIABFAHIAYQAgAC0AOQA5ADkAOQA5AC4ALgArADkAOQA5ADkAO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TABFAEEAUABfAFkARQBBAFIAIAA9ACAATABBAE0AQgBEAEEAKABZAGUAYQByAEMARQAsAFwAbgAgACAAIAAgAEkARgAoAFwAbgAgACAAIAAgACAAIAAgACAATgBPAFQAKABJAFMAXwBWAEEATABJAEQAXwBZAEUAQQBSACgAWQBlAGEAcgBDAEUALAAgADEAKQApACwAXABuACAAIAAgACAAIAAgACAAIAAjAFYAQQBMAFUARQAhACwAXABuACAAIAAgACAAIAAgACAAIABMAEUAVAAoAFwAbgAgACAAIAAgACAAIAAgACAAIAAgACAAIABfAHkAZQBhAHIAQwBFACwAIABJAE4AVAAoAFkAZQBhAHIAQwBFACkALABcAG4AIAAgACAAIAAgACAAIAAgACAAIAAgACAASQBGACgATQBPAEQAKABfAHkAZQBhAHIAQwBFACwAIAA0ADAAMAApACAAPQAgADAALAAgAFQAUgBVAEUALAAgAEkARgAoAE0ATwBEACgAXwB5AGUAYQByAEMARQAsACAAMQAwADAAKQAgAD0AIAAwACwAIABGAEEATABTAEUALAAgAE0ATwBEACgAXwB5AGUAYQByAEMARQAsACAANAApACAAPQAgADAAKQApAFwAbgAgACAAIAAgACAAIAAgACAAKQ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WAEEATABJAEQAXwBEAEEAVABFAFwAbgBcAG4AVABlAHMAdABzACAAaQBmACAAYQAgAGQAYQB0AGUAIABpAHMAIAB2AGEAbABpAGQAIABmAG8AcgAgAHQAaABlACAARwByAGUAZwBvAHIAaQBhAG4AIABjAGEAbABlAG4AZABhAHIALgBcAG4ASQBmACAAbQBvAG4AdABoACAAYQBuAGQAIABkAGEAeQAgAG0AaQBzAHMAaQBuAGcALAAgAGMAbwBuAHMAaQBkAGUAcgBlAGQAIABhACAAeQBlAGEAcgAgAG8AbgBsAHkAIABkAGEAdABlAC4AXABuAEkAZgAgAG8AbgBsAHkAIABkAGEAeQAgAGkAcwAgAG0AaQBzAHMAaQBuAGcALAAgAGMAbwBuAHMAaQBkAGUAcgBlAGQAIABhACAAeQBlAGEAcgAgAGEAbgBkACAAbQBvAG4AdABoACAAZABhAHQAZQAuAFwAbgBPAG4AbAB5ACAAdABoAGUAIABsAGEAcwB0ACAAcAByAG8AdgBpAGQAZQBkACAAZQBsAGUAbQBlAG4AdAAgAGMAYQBuACAAaABhAHYAZQAgAGEAIABmAHIAYQBjAHQAaQBvAG4AYQBsACAAdgBhAGwAdQBlAC4AXABuAFIAZQB0AHUAcgBuAHMAIABhACAAYgBvAG8AbABlAGEAbg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fAAgAGQAZQBjAGkAbQBhAGwAIAB8ACAAWQBlAGEAcgAgAGkAbgAgAEMAbwBtAG0AbwBuACAARQByAGEAIAAtADkAOQA5ADkAOQAuAC4AKwA5ADkAOQA5ADkAXABuAE0AbwBuAHQAaAAgACAAIAAgACAAIAAgACAAIAAgAHwAIABkAGUAYwBpAG0AYQBsACAAfAAgAE0AbwBuAHQAaAAgAG8AZgAgAHkAZQBhAHIAXABuAEQAYQB5ACAAIAAgACAAIAAgACAAIAAgACAAIAAgAHwAIABkAGUAYwBpAG0AYQBsACAAfAAgAEQAYQB5ACAAbwBmACAAbQBvAG4AdABoAFwAbgBbAEEAbABsAE0AYQBuAGQAYQB0AG8AcgB5AF0AIAB8ACAAcwB3AGkAdABjAGgAIAAgAHwAIABEAGkAcwBhAGwAbABvAHcAIABzAGgAbwByAHQAIABmAG8AcgBtAHMAOgAgAFkAZQBhAHIALAAgAFkAZQBhAHIAIABhAG4AZAAgAE0AbwBuAHQAa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VgBBAEwASQBEAF8ARABBAFQARQAgAD0AIABMAEEATQBCAEQAQQAoAFkAZQBhAHIAQwBFACwAIABNAG8AbgB0AGgALAAgAEQAYQB5ACwAIABbAEEAbABsAE0AYQBuAGQAYQB0AG8AcgB5AF0ALABcAG4AIAAgACAAIABMAEUAVAAoAFwAbgAgACAAIAAgACAAIAAgACAAXwBlAGwAZQBtAGUAbgB0AHMALAAgAEkARgBTACgAXABuACAAIAAgACAAIAAgACAAIAAgACAAIAAgAE4ATwBUACgASQBTAE4AVQBNAEIARQBSACgAWQBlAGEAcgBDAEUAKQApACwAXABuACAAIAAgACAAIAAgACAAIAAgACAAIAAgADAALABcAG4AIAAgACAAIAAgACAAIAAgACAAIAAgACAATgBPAFQAKABJAFMATgBVAE0AQgBFAFIAKABNAG8AbgB0AGgAKQApACAAKgAgAEkAUwBOAFUATQBCAEUAUgAoAEQAYQB5ACkALABcAG4AIAAgACAAIAAgACAAIAAgACAAIAAgACAAMAAsAFwAbgAgACAAIAAgACAAIAAgACAAIAAgACAAIABOAE8AVAAoAEkAUwBOAFUATQBCAEUAUgAoAE0AbwBuAHQAaAApACkAIAAqACAATgBPAFQAKABJAFMATgBVAE0AQgBFAFIAKABEAGEAeQApACkALABcAG4AIAAgACAAIAAgACAAIAAgACAAIAAgACAAMQAsAFwAbgAgACAAIAAgACAAIAAgACAAIAAgACAAIABOAE8AVAAoAEkAUwBOAFUATQBCAEUAUgAoAEQAYQB5ACkAKQAsAFwAbgAgACAAIAAgACAAIAAgACAAIAAgACAAIAAyACwAXABuACAAIAAgACAAIAAgACAAIAAgACAAIAAgAFQAUgBVAEUALABcAG4AIAAgACAAIAAgACAAIAAgACAAIAAgACAAMwBcAG4AIAAgACAAIAAgACAAIAAgACkALABcAG4AIAAgACAAIAAgACAAIAAgAEkARgAoAFwAbgAgACAAIAAgACAAIAAgACAAIAAgACAAIAAoACgAXwBlAGwAZQBtAGUAbgB0AHMAIAA9ACAAMAApACAAKwAgACgAKABOACgAQQBsAGwATQBhAG4AZABhAHQAbwByAHkAKQAgADwAPgAgADAAKQAgACoAIAAoAF8AZQBsAGUAbQBlAG4AdABzACAAPAAgADMAKQApACkAIAA8AD4AIAAwACwAXABuACAAIAAgACAAIAAgACAAIAAgACAAIAAgAC8ALwAgAHkAZQBhAHIAIABpAHMAIABtAGEAbgBkAGEAdABvAHIAeQAsACAAYQBuAGQAIABhAGwAbAAgAGUAbABlAG0AZQBuAHQAcwAgAG0AYQBuAGQAYQB0AG8AcgB5ACAAaQBmACAAQQBsAGwATQBhAG4AZABhAHQAbwByAHkAIABzAHcAaQB0AGMAaAAgAGkAcwAgAHMAZQB0AFwAbgAgACAAIAAgACAAIAAgACAAIAAgACAAIABGAEEATABTAEUALABcAG4AIAAgACAAIAAgACAAIAAgACAAIAAgACAASQBGAFMAKABcAG4AIAAgACAAIAAgACAAIAAgACAAIAAgACAAIAAgACAAIABfAGUAbABlAG0AZQBuAHQAcwAgAD0AIAAzACwAIAAvAC8AIAB5AGUAYQByACwAIABtAG8AbgB0AGgAIABhAG4AZAAgAGQAYQB5AFwAbgAgACAAIAAgACAAIAAgACAAIAAgACAAIAAgACAAIAAgAEkARgAoAFwAbgAgACAAIAAgACAAIAAgACAAIAAgACAAIAAgACAAIAAgACAAIAAgACAATgBPAFQAKABJAFMAXwBWAEEATABJAEQAXwBZAEUAQQBSACgAWQBlAGEAcgBDAEUAKQApACwAXABuACAAIAAgACAAIAAgACAAIAAgACAAIAAgACAAIAAgACAAIAAgACAAIABGAEEATABTAEUALABcAG4AIAAgACAAIAAgACAAIAAgACAAIAAgACAAIAAgACAAIAAgACAAIAAgAEkARgAoAFwAbgAgACAAIAAgACAAIAAgACAAIAAgACAAIAAgACAAIAAgACAAIAAgACAAIAAgACAAIABNAG8AbgB0AGgAIAA8AD4AIABJAE4AVAAoAE0AbwBuAHQAaAApACwAXABuACAAIAAgACAAIAAgACAAIAAgACAAIAAgACAAIAAgACAAIAAgACAAIAAgACAAIAAgAC8ALwAgAG0AbwBuAHQAaAAgAGMAYQBuAG4AbwB0ACAAYgBlACAAZgByAGEAYwB0AGkAbwBuAGEAbABcAG4AIAAgACAAIAAgACAAIAAgACAAIAAgACAAIAAgACAAIAAgACAAIAAgACAAIAAgACAARgBBAEwAUwBFACwAXABuACAAIAAgACAAIAAgACAAIAAgACAAIAAgACAAIAAgACAAIAAgACAAIAAgACAAIAAgAC8ALwAgAHQAZQBzAHQAIABmAG8AcgAgAG0AbwBuAHQAaAAgAHIAYQBuAGcAZQAgADEALgAuADEAMgBcAG4AIAAgACAAIAAgACAAIAAgACAAIAAgACAAIAAgACAAIAAgACAAIAAgACAAIAAgACAASQBGACgAXABuACAAIAAgACAAIAAgACAAIAAgACAAIAAgACAAIAAgACAAIAAgACAAIAAgACAAIAAgACAAIAAgACAAKAAoAE0AbwBuAHQAaAAgAD4APQAgADEAKQAgACoAIAAoAE0AbwBuAHQAaAAgADwAPQAgADEAMgApACkAIAA9ACAAMAAsAFwAbgAgACAAIAAgACAAIAAgACAAIAAgACAAIAAgACAAIAAgACAAIAAgACAAIAAgACAAIAAgACAAIAAgAEYAQQBMAFMARQAsAFwAbgAgACAAIAAgACAAIAAgACAAIAAgACAAIAAgACAAIAAgACAAIAAgACAAIAAgACAAIAAgACAAIAAgAEwARQBUACgAXABuACAAIAAgACAAIAAgACAAIAAgACAAIAAgACAAIAAgACAAIAAgACAAIAAgACAAIAAgACAAIAAgACAAIAAgACAAIABfAGQAYQB5ACwAIABJAE4AVAAoAEQAYQB5ACkALABcAG4AIAAgACAAIAAgACAAIAAgACAAIAAgACAAIAAgACAAIAAgACAAIAAgACAAIAAgACAAIAAgACAAIAAgACAAIAAgAEkARgBTACgAXABuACAAIAAgACAAIAAgACAAIAAgACAAIAAgACAAIAAgACAAIAAgACAAIAAgACAAIAAgACAAIAAgACAAIAAgACAAIAAgACAAIAAgACgATQBvAG4AdABoACAAPQAgADIAKQAsACAALwAvACAARgBlAGIAXABuACAAIAAgACAAIAAgACAAIAAgACAAIAAgACAAIAAgACAAIAAgACAAIAAgACAAIAAgACAAIAAgACAAIAAgACAAIAAgACAAIAAgACgAKABfAGQAYQB5ACAAPgA9ACAAMQApACAAKgAgACgAXwBkAGEAeQAgADwAPQAgACgAMgA4ACAAKwAgAE4AKABJAFMAXwBMAEUAQQBQAF8AWQBFAEEAUgAoAFkAZQBhAHIAQwBFACkAKQApACkAKQAgADwAPgAgADAALABcAG4AIAAgACAAIAAgACAAIAAgACAAIAAgACAAIAAgACAAIAAgACAAIAAgACAAIAAgACAAIAAgACAAIAAgACAAIAAgACAAIAAgACAAKABNAG8AbgB0AGgAIAA8AD0AIAA3ACkALAAgAC8ALwAgAEoAYQBuACwAIABNAGEAcgAsACAAQQBwAHIALAAgAE0AYQB5ACwAIABKAHUAbgAsACAASgB1AGwAXABuACAAIAAgACAAIAAgACAAIAAgACAAIAAgACAAIAAgACAAIAAgACAAIAAgACAAIAAgACAAIAAgACAAIAAgACAAIAAgACAAIAAgACgAKABfAGQAYQB5ACAAPgA9ACAAMQApACAAKgAgACgAXwBkAGEAeQAgADwAPQAgACgAMwAwACAAKwAgAE0ATwBEACgATQBvAG4AdABoACwAIAAyACkAKQApACkAIAA8AD4AIAAwACwAXABuACAAIAAgACAAIAAgACAAIAAgACAAIAAgACAAIAAgACAAIAAgACAAIAAgACAAIAAgACAAIAAgACAAIAAgACAAIAAgACAAIAAgACgATQBvAG4AdABoACAAPgA9ACAAOAApACwAIAAvAC8AIABBAHUAZwAsACAAUwBlAHAALAAgAE8AYwB0ACwAIABOAG8AdgAsACAARABlAGMAXABuACAAIAAgACAAIAAgACAAIAAgACAAIAAgACAAIAAgACAAIAAgACAAIAAgACAAIAAgACAAIAAgACAAIAAgACAAIAAgACAAIAAgACgAXwBkAGEAeQAgAD4APQAgADEAKQAgACoAIAAoAF8AZABhAHkAIAA8AD0AIAAoADMAMQAgAC0AIABNAE8ARAAoAE0AbwBuAHQAaAAsACAAMgApACkAKQAgADwAPgAgADA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LABcAG4AIAAgACAAIAAgACAAIAAgACAAIAAgACAAIAAgACAAIABfAGUAbABlAG0AZQBuAHQAcwAgAD0AIAAyACwAIAAvAC8AIAB5AGUAYQByACAAYQBuAGQAIABtAG8AbgB0AGgAXABuACAAIAAgACAAIAAgACAAIAAgACAAIAAgACAAIAAgACAASQBGACgAXABuACAAIAAgACAAIAAgACAAIAAgACAAIAAgACAAIAAgACAAIAAgACAAIABOAE8AVAAoAEkAUwBfAFYAQQBMAEkARABfAFkARQBBAFIAKABZAGUAYQByAEMARQApACkALABcAG4AIAAgACAAIAAgACAAIAAgACAAIAAgACAAIAAgACAAIAAgACAAIAAgAEYAQQBMAFMARQAsAFwAbgAgACAAIAAgACAAIAAgACAAIAAgACAAIAAgACAAIAAgACAAIAAgACAATABFAFQAKABcAG4AIAAgACAAIAAgACAAIAAgACAAIAAgACAAIAAgACAAIAAgACAAIAAgACAAIAAgACAAXwBtAG8AbgB0AGgALAAgAEkATgBUACgATQBvAG4AdABoACkALABcAG4AIAAgACAAIAAgACAAIAAgACAAIAAgACAAIAAgACAAIAAgACAAIAAgACAAIAAgACAALwAvACAAdABlAHMAdAAgAGYAbwByACAAbQBvAG4AdABoACAAcgBhAG4AZwBlACAAMQAuAC4AMQAyAFwAbgAgACAAIAAgACAAIAAgACAAIAAgACAAIAAgACAAIAAgACAAIAAgACAAIAAgACAAIAAoACgAXwBtAG8AbgB0AGgAIAA+AD0AIAAxACkAIAAqACAAKABfAG0AbwBuAHQAaAAgADwAPQAgADEAMgApACkAIAA8AD4AIAAwAFwAbgAgACAAIAAgACAAIAAgACAAIAAgACAAIAAgACAAIAAgACAAIAAgACAAKQBcAG4AIAAgACAAIAAgACAAIAAgACAAIAAgACAAIAAgACAAIAApACwAXABuACAAIAAgACAAIAAgACAAIAAgACAAIAAgACAAIAAgACAAXwBlAGwAZQBtAGUAbgB0AHMAIAA9ACAAMQAsACAALwAvACAAeQBlAGEAcgAgAG8AbgBsAHkAXABuACAAIAAgACAAIAAgACAAIAAgACAAIAAgACAAIAAgACAASQBTAF8AVgBBAEwASQBEAF8AWQBFAEEAUgAoAFkAZQBhAHIAQwBFACwAIAAxACkAXABuACAAIAAgACAAIAAgACAAIAAgACAAIAAgACkAXABuACAAIAAgACAAIAAgACAAIAApAFwAbgAgACAAIAAgACkAXABuACkAO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FYAQQBMAEkARABfAFQASQBNAEUAXABuAFwAbgBUAGUAcwB0AHMAIABpAGYAIABhACAAdABpAG0AZQAgAGkAcwAgAHYAYQBsAGkAZAAgAGYAbwByACAAdABoAGUAIAAyADQAIABoAG8AdQByACAAdABpAG0AZQBrAGUAZQBwAGkAbgBnACAAcwB5AHMAdABlAG0ALgBcAG4ATwBuAGwAeQAgAHQAaABlACAAbABhAHMAdAAgAHAAcgBvAHYAaQBkAGUAZAAgAGUAbABlAG0AZQBuAHQAIABjAGEAbgAgAGgAYQB2AGUAIABhACAAZgByAGEAYwB0AGkAbwBuAGEAbAAgAHYAYQBsAHUAZQAuAFwAbgBSAGUAdAB1AHIAbgBzACAAYQAgAGIAbwBvAGwAZQBhAG4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gAbwB1AHIAIAAgACAAIAAgACAAIAAgACAAIAAgAHwAIABkAGUAYwBpAG0AYQBsACAAfAAgADAALgAuADIANABcAG4ATQBpAG4AdQB0AGUAIAAgACAAIAAgACAAIAAgACAAfAAgAGQAZQBjAGkAbQBhAGwAIAB8ACAAMAAuAC4ANQA5AC4AOQA5ADkAXABuAFMAZQBjAG8AbgBkACAAIAAgACAAIAAgACAAIAAgAHwAIABkAGUAYwBpAG0AYQBsACAAfAAgADAALgAuADUAOQAuADkAOQA5AFwAbgBbAEEAbABsAE0AYQBuAGQAYQB0AG8AcgB5AF0AIAB8ACAAcwB3AGkAdABjAGgAIAAgAHwAIABEAGkAcwBhAGwAbABvAHcAIABzAGgAbwByAHQAIABmAG8AcgBtAHMAOgAgAEgAbwB1AHIALAAgAEgAbwB1AHIAIABhAG4AZAAgAE0AaQBuAHUAdABl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XwBWAEEATABJAEQAXwBUAEkATQBFACAAPQAgAEwAQQBNAEIARABBACgASABvAHUAcgAsACAATQBpAG4AdQB0AGUALAAgAFMAZQBjAG8AbgBkACwAIABbAEEAbABsAE0AYQBuAGQAYQB0AG8AcgB5AF0ALABcAG4AIAAgACAAIABMAEUAVAAoAFwAbgAgACAAIAAgACAAIAAgACAAXwBlAGwAZQBtAGUAbgB0AHMALAAgAEkARgBTACgAXABuACAAIAAgACAAIAAgACAAIAAgACAAIAAgAE4ATwBUACgASQBTAE4AVQBNAEIARQBSACgASABvAHUAcgApACkALABcAG4AIAAgACAAIAAgACAAIAAgACAAIAAgACAAMAAsAFwAbgAgACAAIAAgACAAIAAgACAAIAAgACAAIABOAE8AVAAoAEkAUwBOAFUATQBCAEUAUgAoAE0AaQBuAHUAdABlACkAKQAgACoAIABJAFMATgBVAE0AQgBFAFIAKABTAGUAYwBvAG4AZAApACwAXABuACAAIAAgACAAIAAgACAAIAAgACAAIAAgADAALABcAG4AIAAgACAAIAAgACAAIAAgACAAIAAgACAATgBPAFQAKABJAFMATgBVAE0AQgBFAFIAKABNAGkAbgB1AHQAZQApACkAIAAqACAATgBPAFQAKABJAFMATgBVAE0AQgBFAFIAKABTAGUAYwBvAG4AZAApACkALABcAG4AIAAgACAAIAAgACAAIAAgACAAIAAgACAAMQAsAFwAbgAgACAAIAAgACAAIAAgACAAIAAgACAAIABOAE8AVAAoAEkAUwBOAFUATQBCAEUAUgAoAFMAZQBjAG8AbgBkACkAKQAsAFwAbgAgACAAIAAgACAAIAAgACAAIAAgACAAIAAyACwAXABuACAAIAAgACAAIAAgACAAIAAgACAAIAAgAFQAUgBVAEUALABcAG4AIAAgACAAIAAgACAAIAAgACAAIAAgACAAMwBcAG4AIAAgACAAIAAgACAAIAAgACkALABcAG4AIAAgACAAIAAgACAAIAAgAEkARgAoAFwAbgAgACAAIAAgACAAIAAgACAAIAAgACAAIAAoACgAXwBlAGwAZQBtAGUAbgB0AHMAIAA9ACAAMAApACAAKwAgACgAKABOACgAQQBsAGwATQBhAG4AZABhAHQAbwByAHkAKQAgADwAPgAgADAAKQAgACoAIAAoAF8AZQBsAGUAbQBlAG4AdABzACAAPAAgADMAKQApACkAIAA8AD4AIAAwACwAXABuACAAIAAgACAAIAAgACAAIAAgACAAIAAgAC8ALwAgAGgAbwB1AHIAIABpAHMAIABtAGEAbgBkAGEAdABvAHIAeQAsACAAYQBuAGQAIABhAGwAbAAgAGUAbABlAG0AZQBuAHQAcwAgAG0AYQBuAGQAYQB0AG8AcgB5ACAAaQBmACAAQQBsAGwATQBhAG4AZABhAHQAbwByAHkAIABzAHcAaQB0AGMAaAAgAGkAcwAgAHMAZQB0AFwAbgAgACAAIAAgACAAIAAgACAAIAAgACAAIABGAEEATABTAEUALABcAG4AIAAgACAAIAAgACAAIAAgACAAIAAgACAASQBGAFMAKABcAG4AIAAgACAAIAAgACAAIAAgACAAIAAgACAAIAAgACAAIABfAGUAbABlAG0AZQBuAHQAcwAgAD0AIAAzACwAIAAvAC8AIABoAG8AdQByACwAIABtAGkAbgB1AHQAZQAsACAAcwBlAGMAbwBuAGQAXABuACAAIAAgACAAIAAgACAAIAAgACAAIAAgACAAIAAgACAATABFAFQAKABcAG4AIAAgACAAIAAgACAAIAAgACAAIAAgACAAIAAgACAAIAAgACAAIAAgAF8AcwBlAGMAbwBuAGQAWAAsACAAUgBPAFUATgBEAEQATwBXAE4AKABTAGUAYwBvAG4AZAAgACoAIAAxADAAMAAwADAALAAgADAAKQAsAFwAbgAgACAAIAAgACAAIAAgACAAIAAgACAAIAAgACAAIAAgACAAIAAgACAASQBGAFMAKABcAG4AIAAgACAAIAAgACAAIAAgACAAIAAgACAAIAAgACAAIAAgACAAIAAgACAAIAAgACAALwAvACAAdABlAHMAdAAgAGgAbwB1AHIAIABpAHMAIABuAG8AdAAgAGYAcgBhAGMAdABpAG8AbgBhAGwAXABuACAAIAAgACAAIAAgACAAIAAgACAAIAAgACAAIAAgACAAIAAgACAAIAAgACAAIAAgAEgAbwB1AHIAIAA8AD4AIABJAE4AVAAoAEgAbwB1AHIAKQAsAFwAbgAgACAAIAAgACAAIAAgACAAIAAgACAAIAAgACAAIAAgACAAIAAgACAAIAAgACAAIABGAEEATABTAEUALABcAG4AIAAgACAAIAAgACAAIAAgACAAIAAgACAAIAAgACAAIAAgACAAIAAgACAAIAAgACAAXABuACAAIAAgACAAIAAgACAAIAAgACAAIAAgACAAIAAgACAAIAAgACAAIAAgACAAIAAgAC8ALwAgAHQAZQBzAHQAIABoAG8AdQByACAAaQBuACAAcgBhAG4AZwBlACAAMAAuAC4AMgA0AFwAbgAgACAAIAAgACAAIAAgACAAIAAgACAAIAAgACAAIAAgACAAIAAgACAAIAAgACAAIAAoACgASABvAHUAcgAgAD4APQAgADAAKQAgACoAIAAoAEgAbwB1AHIAIAA8AD0AIAAyADQAKQApACAAPQAgADAALABcAG4AIAAgACAAIAAgACAAIAAgACAAIAAgACAAIAAgACAAIAAgACAAIAAgACAAIAAgACAARgBBAEwAUwBFACwAXABuACAAIAAgACAAIAAgACAAIAAgACAAIAAgACAAIAAgACAAIAAgACAAIAAgACAAIAAgAFwAbgAgACAAIAAgACAAIAAgACAAIAAgACAAIAAgACAAIAAgACAAIAAgACAAIAAgACAAIAAvAC8AIAB0AGUAcwB0ACAAbQBpAG4AdQB0AGUAIABpAHMAIABuAG8AdAAgAGYAcgBhAGMAdABpAG8AbgBhAGwAXABuACAAIAAgACAAIAAgACAAIAAgACAAIAAgACAAIAAgACAAIAAgACAAIAAgACAAIAAgAE0AaQBuAHUAdABlACAAPAA+ACAASQBOAFQAKABNAGkAbgB1AHQAZQApACwAXABuACAAIAAgACAAIAAgACAAIAAgACAAIAAgACAAIAAgACAAIAAgACAAIAAgACAAIAAgAEYAQQBMAFMARQAsAFwAbgAgACAAIAAgACAAIAAgACAAIAAgACAAIAAgACAAIAAgACAAIAAgACAAIAAgACAAIABcAG4AIAAgACAAIAAgACAAIAAgACAAIAAgACAAIAAgACAAIAAgACAAIAAgACAAIAAgACAALwAvACAAdABlAHMAdAAgAG0AaQBuAHUAdABlACAAaQBuACAAcgBhAG4AZwBlACAAMAAuAC4ANQA5AFwAbgAgACAAIAAgACAAIAAgACAAIAAgACAAIAAgACAAIAAgACAAIAAgACAAIAAgACAAIAAoACgATQBpAG4AdQB0AGUAIAA+AD0AIAAwACkAIAAqACAAKABNAGkAbgB1AHQAZQAgADwAPQAgADUAOQApACkAIAA9ACAAMAAsAFwAbgAgACAAIAAgACAAIAAgACAAIAAgACAAIAAgACAAIAAgACAAIAAgACAAIAAgACAAIABGAEEATABTAEUALABcAG4AIAAgACAAIAAgACAAIAAgACAAIAAgACAAIAAgACAAIAAgACAAIAAgACAAIAAgACAAXABuACAAIAAgACAAIAAgACAAIAAgACAAIAAgACAAIAAgACAAIAAgACAAIAAgACAAIAAgAC8ALwAgAHQAZQBzAHQAIAB6AGUAcgBvACAAbQBpAG4AdQB0AGUAIABhAG4AZAAgAHMAZQBjAG8AbgBkACAAZgBvAHIAIAAyADQAIABoAG8AdQByAFwAbgAgACAAIAAgACAAIAAgACAAIAAgACAAIAAgACAAIAAgACAAIAAgACAAIAAgACAAIAAoACgASABvAHUAcgAgAD0AIAAyADQAKQAgACoAIAAoACgATQBpAG4AdQB0AGUAIAA8AD4AIAAwACkAIAArACAAKABfAHMAZQBjAG8AbgBkAFgAIAA8AD4AIAAwACkAKQApACAAPAA+ACAAMAAsAFwAbgAgACAAIAAgACAAIAAgACAAIAAgACAAIAAgACAAIAAgACAAIAAgACAAIAAgACAAIABGAEEATABTAEUALABcAG4AIAAgACAAIAAgACAAIAAgACAAIAAgACAAIAAgACAAIAAgACAAIAAgACAAIAAgACAAXABuACAAIAAgACAAIAAgACAAIAAgACAAIAAgACAAIAAgACAAIAAgACAAIAAgACAAIAAgAC8ALwAgAHQAZQBzAHQAIABzAGUAYwBvAG4AZAAgAGkAbgAgAHIAYQBuAGcAZQAgADAALgAuADUAOQAuADkAOQA5AFwAbgAgACAAIAAgACAAIAAgACAAIAAgACAAIAAgACAAIAAgACAAIAAgACAAIAAgACAAIAAoACgAXwBzAGUAYwBvAG4AZABYACAAPgA9ACAAMAApACAAKgAgACgAXwBzAGUAYwBvAG4AZABYACAAPAAgADYAMAAwADAAMAAwACkAKQAgAD0AIAAwACwAXABuACAAIAAgACAAIAAgACAAIAAgACAAIAAgACAAIAAgACAAIAAgACAAIAAgACAAIAAgAEYAQQBMAFMARQAsAFwAbgAgACAAIAAgACAAIAAgACAAIAAgACAAIAAgACAAIAAgACAAIAAgACAAIAAgACAAIABUAFIAVQBFACwAXABuACAAIAAgACAAIAAgACAAIAAgACAAIAAgACAAIAAgACAAIAAgACAAIAAgACAAIAAgAFQAUgBVAEUAXABuACAAIAAgACAAIAAgACAAIAAgACAAIAAgACAAIAAgACAAIAAgACAAIAApAFwAbgAgACAAIAAgACAAIAAgACAAIAAgACAAIAAgACAAIAAgACkALABcAG4AIAAgACAAIAAgACAAIAAgACAAIAAgACAAIAAgACAAIABfAGUAbABlAG0AZQBuAHQAcwAgAD0AIAAyACwAIAAvAC8AIABoAG8AdQByACAAYQBuAGQAIABtAGkAbgB1AHQAZQBcAG4AIAAgACAAIAAgACAAIAAgACAAIAAgACAAIAAgACAAIABMAEUAVAAoAFwAbgAgACAAIAAgACAAIAAgACAAIAAgACAAIAAgACAAIAAgACAAIAAgACAAXwBtAGkAbgB1AHQAZQBYACwAIABSAE8AVQBOAEQARABPAFcATgAoAE0AaQBuAHUAdABlACAAKgAgADYAMAAwADAAMAAwACwAIAAwACkALABcAG4AIAAgACAAIAAgACAAIAAgACAAIAAgACAAIAAgACAAIAAgACAAIAAgAEkARgBTACgAXABuACAAIAAgACAAIAAgACAAIAAgACAAIAAgACAAIAAgACAAIAAgACAAIAAgACAAIAAgAC8ALwAgAHQAZQBzAHQAIABoAG8AdQByACAAaQBzACAAbgBvAHQAIABmAHIAYQBjAHQAaQBvAG4AYQBsAFwAbgAgACAAIAAgACAAIAAgACAAIAAgACAAIAAgACAAIAAgACAAIAAgACAAIAAgACAAIABIAG8AdQByACAAPAA+ACAASQBOAFQAKABIAG8AdQByACkALABcAG4AIAAgACAAIAAgACAAIAAgACAAIAAgACAAIAAgACAAIAAgACAAIAAgACAAIAAgACAARgBBAEwAUwBFACwAXABuACAAIAAgACAAIAAgACAAIAAgACAAIAAgACAAIAAgACAAIAAgACAAIAAgACAAIAAgAFwAbgAgACAAIAAgACAAIAAgACAAIAAgACAAIAAgACAAIAAgACAAIAAgACAAIAAgACAAIAAvAC8AIAB0AGUAcwB0ACAAaABvAHUAcgAgAGkAbgAgAHIAYQBuAGcAZQAgADAALgAuADIANABcAG4AIAAgACAAIAAgACAAIAAgACAAIAAgACAAIAAgACAAIAAgACAAIAAgACAAIAAgACAAKAAoAEgAbwB1AHIAIAA+AD0AIAAwACkAIAAqACAAKABIAG8AdQByACAAPAA9ACAAMgA0ACkAKQAgAD0AIAAwACwAXABuACAAIAAgACAAIAAgACAAIAAgACAAIAAgACAAIAAgACAAIAAgACAAIAAgACAAIAAgAEYAQQBMAFMARQAsAFwAbgAgACAAIAAgACAAIAAgACAAIAAgACAAIAAgACAAIAAgACAAIAAgACAAIAAgACAAIABcAG4AIAAgACAAIAAgACAAIAAgACAAIAAgACAAIAAgACAAIAAgACAAIAAgACAAIAAgACAALwAvACAAdABlAHMAdAAgAHoAZQByAG8AIABtAGkAbgB1AHQAZQAgAGYAbwByACAAMgA0ACAAaABvAHUAcgBcAG4AIAAgACAAIAAgACAAIAAgACAAIAAgACAAIAAgACAAIAAgACAAIAAgACAAIAAgACAAKAAoAEgAbwB1AHIAIAA9ACAAMgA0ACkAIAAqACAAKABfAG0AaQBuAHUAdABlAFgAIAA8AD4AIAAwACkAKQAgADwAPgAgADAALABcAG4AIAAgACAAIAAgACAAIAAgACAAIAAgACAAIAAgACAAIAAgACAAIAAgACAAIAAgACAARgBBAEwAUwBFACwAXABuACAAIAAgACAAIAAgACAAIAAgACAAIAAgACAAIAAgACAAIAAgACAAIAAgACAAIAAgAFwAbgAgACAAIAAgACAAIAAgACAAIAAgACAAIAAgACAAIAAgACAAIAAgACAAIAAgACAAIAAvAC8AIAB0AGUAcwB0ACAAbQBpAG4AdQB0AGUAIABpAG4AIAByAGEAbgBnAGUAIAAwAC4ALgA1ADkALgA5ADkAOQBcAG4AIAAgACAAIAAgACAAIAAgACAAIAAgACAAIAAgACAAIAAgACAAIAAgACAAIAAgACAAKAAoAF8AbQBpAG4AdQB0AGUAWAAgAD4APQAgADAAKQAgACoAIAAoAF8AbQBpAG4AdQB0AGUAWAAgADwAIAAzADYAMAAwADAAMAAwADAAKQApACAAPQAgADAALABcAG4AIAAgACAAIAAgACAAIAAgACAAIAAgACAAIAAgACAAIAAgACAAIAAgACAAIAAgACAARgBBAEwAUwBFACwAXABuACAAIAAgACAAIAAgACAAIAAgACAAIAAgACAAIAAgACAAIAAgACAAIAAgACAAIAAgAFQAUgBVAEUALABcAG4AIAAgACAAIAAgACAAIAAgACAAIAAgACAAIAAgACAAIAAgACAAIAAgACAAIAAgACAAVABSAFUARQBcAG4AIAAgACAAIAAgACAAIAAgACAAIAAgACAAIAAgACAAIAAgACAAIAAgACkAXABuACAAIAAgACAAIAAgACAAIAAgACAAIAAgACAAIAAgACAAKQAsAFwAbgAgACAAIAAgACAAIAAgACAAIAAgACAAIAAgACAAIAAgAF8AZQBsAGUAbQBlAG4AdABzACAAPQAgADEALAAgAC8ALwAgAGgAbwB1AHIAIABvAG4AbAB5ACAAdABpAG0AZQBcAG4AIAAgACAAIAAgACAAIAAgACAAIAAgACAAIAAgACAAIABMAEUAVAAoAFwAbgAgACAAIAAgACAAIAAgACAAIAAgACAAIAAgACAAIAAgACAAIAAgACAAXwBoAG8AdQByAFgALAAgAFIATwBVAE4ARABEAE8AVwBOACgASABvAHUAcgAgACoAIAAzADYAMAAwADAAMAAwADAALAAgADAAKQAsAFwAbgAgACAAIAAgACAAIAAgACAAIAAgACAAIAAgACAAIAAgACAAIAAgACAALwAvACAAdABlAHMAdAAgAGgAbwB1AHIAIABpAG4AIAByAGEAbgBnAGUAIAAwAC4ALgAyADQAXABuACAAIAAgACAAIAAgACAAIAAgACAAIAAgACAAIAAgACAAIAAgACAAIAAoACgAXwBoAG8AdQByAFgAIAA+AD0AIAAwACkAIAAqACAAKABfAGgAbwB1AHIAWAAgADwAPQAgADgANgA0ADAAMAAwADAAMAAwACkAKQAgADwAPgAgADAAXABuACAAIAAgACAAIAAgACAAIAAgACAAIAAgACAAIAAgACAAKQBcAG4AIAAgACAAIAAgACAAIAAgACAAIAAgACAAKQBcAG4AIAAgACAAIAAgACAAIAAgACkAXABuACAAIAAgACA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VgBBAEwASQBEAF8AVABJAE0ARQBfAFoATwBOAEUAXABuAFwAbgBUAGUAcwB0AHMAIABpAGYAIAB0AGkAbQBlACAAegBvAG4AZQAgAG8AZgBmAHMAZQB0ACAAaQBuACAAbQBpAG4AdQB0AGUAcwAgAGkAcwAgAGkAbgAgAHYAYQBsAGkAZAAgAHIAYQBuAGcAZQAuAFwAbgBSAGUAdAB1AHIAbgBzACAAYQAgAGIAbwBvAGwAZQBhAG4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8AZgBmAHMAZQB0AE0AaQBuAHUAdABlAHMAIAB8ACAAZABlAGMAaQBtAGEAbAAgAHwAIABSAGEAbgBnAGUAIABpAHMAIAAtADkAMAAwAC4ALgArADkAMAAwACAALQA+ACAALQAxADUAOgAwADAALgAuACsAMQA1ADoAMAAw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XwBWAEEATABJAEQAXwBUAEkATQBFAF8AWgBPAE4ARQAgAD0AIABMAEEATQBCAEQAQQAoAE8AZgBmAHMAZQB0AE0AaQBuAHUAdABlAHMALABcAG4AIAAgACAAIABJAEYAKABOAE8AVAAoAEkAUwBOAFUATQBCAEUAUgAoAE8AZgBmAHMAZQB0AE0AaQBuAHUAdABlAHMAKQApACwAIABGAEEATABTAEUALAAgACgAKABPAGYAZgBzAGUAdABNAGkAbgB1AHQAZQBzACAAPgA9ACAALQA5ADAAMAApACAAKgAgACgATwBmAGYAcwBlAHQATQBpAG4AdQB0AGUAcwAgADwAPQAgADkAMAAwACkAKQAgADwAPgAgADA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VgBBAEwASQBEAF8ATwBSAEQASQBOAEEATABfAEQAQQBUAEUAXABuAFwAbgBUAGUAcwB0AHMAIABpAGYAIABhAG4AIABvAHIAZABpAG4AYQBsACAAZABhAHQAZQAgAGkAcwAgAHYAYQBsAGkAZAAgAGYAbwByACAAdABoAGUAIABHAHIAZQBnAG8AcgBpAGEAbgAgAGMAYQBsAGUAbgBkAGEAcgAuAFwAbgBSAGUAdAB1AHIAbgBzACAAYQAgAGIAbwBvAGwAZQBhAG4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IAAgACAAfAAgAGkAbgB0AGUAZwBlAHIAIAB8ACAAWQBlAGEAcgAgAGkAbgAgAEMAbwBtAG0AbwBuACAARQByAGEAIAAtADkAOQA5ADkAOQAuAC4AKwA5ADkAOQA5ADkAXABuAE8AcgBkAGkAbgBhAGwAIAAgACAAIAAgACAAIAAgACAAIAAgACAAfAAgAGQAZQBjAGkAbQBhAGwAIAB8ACAATwByAGQAaQBuAGEAbAAgAGQAYQB5ACAAbwBmACAAeQBlAGEAc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VgBBAEwASQBEAF8ATwBSAEQASQBOAEEATABfAEQAQQBUAEUAIAA9ACAATABBAE0AQgBEAEEAKABZAGUAYQByAEMARQAsACAATwByAGQAaQBuAGEAbAAsAFwAbgAgACAAIAAgAEkARgAoAFwAbgAgACAAIAAgACAAIAAgACAATgBPAFQAKABJAFMATgBVAE0AQgBFAFIAKABPAHIAZABpAG4AYQBsACkAKQAsAFwAbgAgACAAIAAgACAAIAAgACAARgBBAEwAUwBFACwAIAAvAC8AIABPAHIAZABpAG4AYQBsACAAaQBzACAAbQBhAG4AZABhAHQAbwByAHkAXABuACAAIAAgACAAIAAgACAAIABJAEYAKABcAG4AIAAgACAAIAAgACAAIAAgACAAIAAgACAATgBPAFQAKABJAFMAXwBWAEEATABJAEQAXwBZAEUAQQBSACgAWQBlAGEAcgBDAEUAKQApACwAXABuACAAIAAgACAAIAAgACAAIAAgACAAIAAgAEYAQQBMAFMARQAsAFwAbgAgACAAIAAgACAAIAAgACAAIAAgACAAIABMAEUAVAAoAFwAbgAgACAAIAAgACAAIAAgACAAIAAgACAAIAAgACAAIAAgAF8AbwByAGQAaQBuAGEAbAAsACAASQBOAFQAKABPAHIAZABpAG4AYQBsACkALABcAG4AIAAgACAAIAAgACAAIAAgACAAIAAgACAAIAAgACAAIABfAGwAZQBhAHAARABhAHkALAAgAE4AKABJAFMAXwBMAEUAQQBQAF8AWQBFAEEAUgAoAFkAZQBhAHIAQwBFACkAKQAsAFwAbgAgACAAIAAgACAAIAAgACAAIAAgACAAIAAgACAAIAAgAFwAbgAgACAAIAAgACAAIAAgACAAIAAgACAAIAAgACAAIAAgAC8ALwAgAHQAZQBzAHQAIABmAG8AcgAgAHYAYQBsAGkAZAAgAG8AcgBkAGkAbgBhAGwAIABkAGEAdABlAFwAbgAgACAAIAAgACAAIAAgACAAIAAgACAAIAAgACAAIAAgACgAKABfAG8AcgBkAGkAbgBhAGwAIAA+AD0AIAAxACkAIAAqACAAKABfAG8AcgBkAGkAbgBhAGwAIAA8AD0AIAAoADMANgA1ACAAKwAgAF8AbABlAGEAcABEAGEAeQApACkAKQAgADwAPgAgADAAXABuACAAIAAgACAAIAAgACAAIAAgACAAIAAgACkAXABuACAAIAAgACAAIAAgACAAIAApAFwAbgAgACAAIAAgACkAXABuACkAO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FYAQQBMAEkARABfAFcARQBFAEsAXwBEAEEAVABFAFwAbgBcAG4AVABlAHMAdABzACAAaQBmACAAYQAgAHcAZQBlAGsAIABkAGEAdABlACAAaQBzACAAdgBhAGwAaQBkACAAZgBvAHIAIAB0AGgAZQAgAEcAcgBlAGcAbwByAGkAYQBuACAAYwBhAGwAZQBuAGQAYQByAC4AXABuAFIAZQB0AHUAcgBuAHMAIABhACAAYgBvAG8AbABlAGEAbg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AgACAAIAAgACAAfAAgAGkAbgB0AGUAZwBlAHIAIAB8ACAAWQBlAGEAcgAgAGkAbgAgAEMAbwBtAG0AbwBuACAARQByAGEAIAAtADkAOQA5ADkAOQAuAC4AKwA5ADkAOQA5ADkAXABuAFcAZQBlAGsAIAAgACAAIAAgACAAIAAgACAAIAAgACAAIAAgACAAIAAgAHwAIABkAGUAYwBpAG0AYQBsACAAfAAgAEkAUwBPACAAZABlAGYAaQBuAGUAZAAgAHcAZQBlAGsAIABuAHUAbQBiAGUAcgAgAG8AZgAgAHQAaABlACAAeQBlAGEAcgBcAG4ARABhAHkATwBmAFcAZQBlAGsAIAAgACAAIAAgACAAIAAgACAAIAAgACAAfAAgAGQAZQBjAGkAbQBhAGwAIAB8ACAARABhAHkAIABvAGYAIAB0AGgAZQAgAHcAZQBlAGsAIAB3AGgAZQByAGUAIAAxAC4ALgA3ACAALQA+ACAATQBvAG4ALgAuAFMAdQBuAFwAbgBbAEQAYQB5AE8AZgBXAGUAZQBrAE0AYQBuAGQAYQB0AG8AcgB5AF0AIAB8ACAAcwB3AGkAdABjAGgAIAAgAHwAIABEAGEAeQBPAGYAVwBlAGUAawAgAG0AdQBzAHQAIABiAGUAIABwAHIAbwB2AGkAZABlAG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FYAQQBMAEkARABfAFcARQBFAEsAXwBEAEEAVABFACAAPQAgAEwAQQBNAEIARABBACgAWQBlAGEAcgBDAEUALAAgAFcAZQBlAGsALAAgAEQAYQB5AE8AZgBXAGUAZQBrACwAIABbAEQAYQB5AE8AZgBXAGUAZQBrAE0AYQBuAGQAYQB0AG8AcgB5AF0ALABcAG4AIAAgACAAIABJAEYAKABcAG4AIAAgACAAIAAgACAAIAAgAE4ATwBUACgASQBTAF8AVgBBAEwASQBEAF8AWQBFAEEAUgAoAFkAZQBhAHIAQwBFACkAKQAgACsAIABOAE8AVAAoAEkAUwBOAFUATQBCAEUAUgAoAFcAZQBlAGsAKQApACwAXABuACAAIAAgACAAIAAgACAAIABGAEEATABTAEUALAAgAC8ALwAgAFkAZQBhAHIAIABhAG4AZAAgAFcAZQBlAGsAIABtAGEAbgBkAGEAdABvAHIAeQBcAG4AIAAgACAAIAAgACAAIAAgAEwARQBUACgAXABuACAAIAAgACAAIAAgACAAIAAgACAAIAAgAF8AbwBtAG0AaQB0AEQAbwBXACwAIABOAE8AVAAoAEkAUwBOAFUATQBCAEUAUgAoAEQAYQB5AE8AZgBXAGUAZQBrACkAKQAsAFwAbgAgACAAIAAgACAAIAAgACAAIAAgACAAIABJAEYAKABcAG4AIAAgACAAIAAgACAAIAAgACAAIAAgACAAIAAgACAAIAAoAE4AKABEAGEAeQBPAGYAVwBlAGUAawBNAGEAbgBkAGEAdABvAHIAeQApACAAPAA+ACAAMAApACAAKgAgAF8AbwBtAG0AaQB0AEQAbwBXACwAXABuACAAIAAgACAAIAAgACAAIAAgACAAIAAgACAAIAAgACAARgBBAEwAUwBFACwAIAAvAC8AIABEAGEAeQBPAGYAVwBlAGUAawBNAGEAbgBkAGEAdABvAHIAeQAgAHMAZQB0ACAAYQBuAGQAIABEAGEAeQBPAGYAVwBlAGUAawAgAGkAcwAgAG8AbQBtAGkAdABlAGQAXABuACAAIAAgACAAIAAgACAAIAAgACAAIAAgACAAIAAgACAATABFAFQAKABcAG4AIAAgACAAIAAgACAAIAAgACAAIAAgACAAIAAgACAAIAAgACAAIAAgAC8ALwAgAHQAZQBzAHQAIABpAGYAIAB3AGUAZQBrACAAaQBuACAAcgBhAG4AZwBlAFwAbgAgACAAIAAgACAAIAAgACAAIAAgACAAIAAgACAAIAAgACAAIAAgACAAXwB3AGUAZQBrACwAIABJAE4AVAAoAFcAZQBlAGsAKQAsAFwAbgAgACAAIAAgACAAIAAgACAAIAAgACAAIAAgACAAIAAgACAAIAAgACAASQBGACgAXABuACAAIAAgACAAIAAgACAAIAAgACAAIAAgACAAIAAgACAAIAAgACAAIAAgACAAIAAgACgAKABfAHcAZQBlAGsAIAA+AD0AIAAxACkAIAAqACAAKABfAHcAZQBlAGsAIAA8AD0AIABZAEUAQQBSAF8AVwBFAEUASwBfAEMATwBVAE4AVAAoAFkAZQBhAHIAQwBFACkAKQApACAAPQAgADAALABcAG4AIAAgACAAIAAgACAAIAAgACAAIAAgACAAIAAgACAAIAAgACAAIAAgACAAIAAgACAARgBBAEwAUwBFACwAXABuACAAIAAgACAAIAAgACAAIAAgACAAIAAgACAAIAAgACAAIAAgACAAIAAgACAAIAAgAEkARgAoAFwAbgAgACAAIAAgACAAIAAgACAAIAAgACAAIAAgACAAIAAgACAAIAAgACAAIAAgACAAIAAgACAAIAAgAF8AbwBtAG0AaQB0AEQAbwBXACwAXABuACAAIAAgACAAIAAgACAAIAAgACAAIAAgACAAIAAgACAAIAAgACAAIAAgACAAIAAgACAAIAAgACAAVABSAFUARQAsACAALwAvACAAeQBlAGEAcgAgAGEAbgBkACAAdwBlAGUAawBcAG4AIAAgACAAIAAgACAAIAAgACAAIAAgACAAIAAgACAAIAAgACAAIAAgACAAIAAgACAAIAAgACAAIABJAEYAKABcAG4AIAAgACAAIAAgACAAIAAgACAAIAAgACAAIAAgACAAIAAgACAAIAAgACAAIAAgACAAIAAgACAAIAAgACAAIAAgAFcAZQBlAGsAIAA8AD4AIABfAHcAZQBlAGsALABcAG4AIAAgACAAIAAgACAAIAAgACAAIAAgACAAIAAgACAAIAAgACAAIAAgACAAIAAgACAAIAAgACAAIAAgACAAIAAgAEYAQQBMAFMARQAsACAALwAvACAAdwBlAGUAawAgAGgAYQBzACAAZgByAGEAYwB0AGkAbwBuAGEAbAAgAHYAYQBsAHUAZQBcAG4AIAAgACAAIAAgACAAIAAgACAAIAAgACAAIAAgACAAIAAgACAAIAAgACAAIAAgACAAIAAgACAAIAAgACAAIAAgAEwARQBUACgAXABuACAAIAAgACAAIAAgACAAIAAgACAAIAAgACAAIAAgACAAIAAgACAAIAAgACAAIAAgACAAIAAgACAAIAAgACAAIAAgACAAIAAgAC8ALwAgAHQAZQBzAHQAIABpAGYAIABkAGEAeQAgAG8AZgAgAHcAZQBlAGsAIABpAG4AIAByAGEAbgBnAGUAXABuACAAIAAgACAAIAAgACAAIAAgACAAIAAgACAAIAAgACAAIAAgACAAIAAgACAAIAAgACAAIAAgACAAIAAgACAAIAAgACAAIAAgAF8AZABvAHcALAAgAEkATgBUACgARABhAHkATwBmAFcAZQBlAGsAKQAsAFwAbgAgACAAIAAgACAAIAAgACAAIAAgACAAIAAgACAAIAAgACAAIAAgACAAIAAgACAAIAAgACAAIAAgACAAIAAgACAAIAAgACAAIAAoACgAXwBkAG8AdwAgAD4APQAgADEAKQAgACoAIAAoAF8AZABvAHcAIAA8AD0AIAA3ACkAKQAgADwAPgAgADAAIAAvAC8AIABUAGUAcwB0ACAAZgBvAHIAIABEAGEAeQBPAGYAVwBlAGUAawAgADEALgAuADc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RQBBAFIAXwBEAEEAWQBfAEMATwBVAE4AVABcAG4AXABuAFIAZQB0AHUAcgBuAHMAIAB0AGgAZQAgAGMAbwB1AG4AdAAgAG8AZgAgAG8AcgBkAGkAbgBhAGwAIABkAGEAeQBzACAAZgBvAHIAIABhACAAZwBpAHYAZQBuACAAeQBlAGEAcgAuAFwAbgBJAG4AdABlAGcAZQByACAAdwBpAHQAaAAgAHIAYQBuAGcAZQAgADMANgA1AC4ALgAzADYANgBcAG4AIwBWAEEATABVAEUAIQAgAGkAZgAgAG4AbwB0ACAAYQAgAHYAYQBsAGkAZAAgAHkAZQBhAHI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fAAgAGQAZQBjAGkAbQBhAGwAIAB8ACAAWQBlAGEAcgAgAGkAbgAgAEMAbwBtAG0AbwBuACAARQByAGEAIAAtADkAOQA5ADkAOQAuAC4AKwA5ADkAOQA5ADk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kARQBBAFIAXwBEAEEAWQBfAEMATwBVAE4AVAAgAD0AIABMAEEATQBCAEQAQQAoAFkAZQBhAHIAQwBFACwAXABuACAAIAAgACAASQBGACgATgBPAFQAKABJAFMAXwBWAEEATABJAEQAXwBZAEUAQQBSACgAWQBlAGEAcgBDAEUALAAgADEAKQApACwAIAAjAFYAQQBMAFUARQAhACwAIABJAEYAKABJAFMAXwBMAEUAQQBQAF8AWQBFAEEAUgAoAFkAZQBhAHIAQwBFACkALAAgADMANgA2ACwAIAAzADYANQApACkAXABuACkAO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RQBBAFIAXwBXAEUARQBLAF8AQwBPAFUATgBUAFwAbgBcAG4AUgBlAHQAdQByAG4AcwAgAHQAaABlACAAYwBvAHUAbgB0ACAAbwBmACAASQBTAE8AIABkAGUAZgBpAG4AZQBkACAAdwBlAGUAawBzACAAaQBuACAAYQAgAGcAaQB2AGUAbgAgAHkAZQBhAHIALgBcAG4ASQBuAHQAZQBnAGUAcgAgAHcAaQB0AGgAIAByAGEAbgBnAGUAIAA1ADIALgAuADUAMwBcAG4AIwBWAEEATABVAEUAIQAgAGkAZgAgAG4AbwB0ACAAYQAgAHYAYQBsAGkAZAAgAHkAZQBhAHI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fAAgAGQAZQBjAGkAbQBhAGwAIAB8ACAAWQBlAGEAcgAgAGkAbgAgAEMAbwBtAG0AbwBuACAARQByAGEAIAAtADkAOQA5ADkAOQAuAC4AKwA5ADkAOQA5ADk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kARQBBAFIAXwBXAEUARQBLAF8AQwBPAFUATgBUACAAPQAgAEwAQQBNAEIARABBACgAWQBlAGEAcgBDAEUALABcAG4AIAAgACAAIABJAEYAKABcAG4AIAAgACAAIAAgACAAIAAgAE4ATwBUACgASQBTAF8AVgBBAEwASQBEAF8AWQBFAEEAUgAoAFkAZQBhAHIAQwBFACwAIAAxACkAKQAsAFwAbgAgACAAIAAgACAAIAAgACAAIwBWAEEATABVAEUAIQAsAFwAbgAgACAAIAAgACAAIAAgACAATABFAFQAKABcAG4AIAAgACAAIAAgACAAIAAgACAAIAAgACAAXwB5AGUAYQByAEMARQAsACAASQBOAFQAKABZAGUAYQByAEMARQApACwAXABuACAAIAAgACAAIAAgACAAIAAgACAAIAAgAF8AZABvAHcATABhAHMAdABEAGEAeQAsACAATQBPAEQAKABcAG4AIAAgACAAIAAgACAAIAAgACAAIAAgACAAIAAgACAAIABfAHkAZQBhAHIAQwBFACAAKwAgAEkATgBUACgAXwB5AGUAYQByAEMARQAgAC8AIAA0ACkAIAAtACAASQBOAFQAKABfAHkAZQBhAHIAQwBFACAALwAgADEAMAAwACkAIAArACAASQBOAFQAKABfAHkAZQBhAHIAQwBFACAALwAgADQAMAAwACkALABcAG4AIAAgACAAIAAgACAAIAAgACAAIAAgACAAIAAgACAAIAA3AFwAbgAgACAAIAAgACAAIAAgACAAIAAgACAAIAApACwAXABuACAAIAAgACAAIAAgACAAIAAgACAAIAAgAEkARgAoAFwAbgAgACAAIAAgACAAIAAgACAAIAAgACAAIAAgACAAIAAgAF8AZABvAHcATABhAHMAdABEAGEAeQAgAD0AIAA0ACwAXABuACAAIAAgACAAIAAgACAAIAAgACAAIAAgACAAIAAgACAALwAvACAAaQBmACAAbABhAHMAdAAgAGQAYQB5ACAAbwBmACAAeQBlAGEAcgAgAGkAcwAgAGEAIABUAGgAdQByAHMAZABhAHkALAAgAHQAaABlAG4AIABoAGEAcwAgAGEAbgAgAGUAeAB0AHIAYQAgAHcAZQBlAGsAXABuACAAIAAgACAAIAAgACAAIAAgACAAIAAgACAAIAAgACAANQAzACwAXABuACAAIAAgACAAIAAgACAAIAAgACAAIAAgACAAIAAgACAATABFAFQAKABcAG4AIAAgACAAIAAgACAAIAAgACAAIAAgACAAIAAgACAAIAAgACAAIAAgAF8AbABhAHMAdABZAGUAYQByACwAIABfAHkAZQBhAHIAQwBFACAALQAgADEALABcAG4AIAAgACAAIAAgACAAIAAgACAAIAAgACAAIAAgACAAIAAgACAAIAAgAF8AZABvAHcATABhAHMAdABEAGEAeQBQAHIAZQB2ACwAIABNAE8ARAAoAFwAbgAgACAAIAAgACAAIAAgACAAIAAgACAAIAAgACAAIAAgACAAIAAgACAAIAAgACAAIABfAGwAYQBzAHQAWQBlAGEAcgAgACsAIABJAE4AVAAoAF8AbABhAHMAdABZAGUAYQByACAALwAgADQAKQAgAC0AIABJAE4AVAAoAF8AbABhAHMAdABZAGUAYQByACAALwAgADEAMAAwACkAIAArAFwAbgAgACAAIAAgACAAIAAgACAAIAAgACAAIAAgACAAIAAgACAAIAAgACAAIAAgACAAIAAgACAAIAAgAEkATgBUACgAXwBsAGEAcwB0AFkAZQBhAHIAIAAvACAANAAwADAAKQAsAFwAbgAgACAAIAAgACAAIAAgACAAIAAgACAAIAAgACAAIAAgACAAIAAgACAAIAAgACAAIAA3AFwAbgAgACAAIAAgACAAIAAgACAAIAAgACAAIAAgACAAIAAgACAAIAAgACAAKQAsAFwAbgAgACAAIAAgACAAIAAgACAAIAAgACAAIAAgACAAIAAgACAAIAAgACAASQBGACgAXABuACAAIAAgACAAIAAgACAAIAAgACAAIAAgACAAIAAgACAAIAAgACAAIAAgACAAIAAgAF8AZABvAHcATABhAHMAdABEAGEAeQBQAHIAZQB2ACAAPQAgADMALABcAG4AIAAgACAAIAAgACAAIAAgACAAIAAgACAAIAAgACAAIAAgACAAIAAgACAAIAAgACAALwAvACAAaQBmACAAbABhAHMAdAAgAGQAYQB5ACAAbwBmACAAcAByAGUAdgBpAG8AdQBzACAAeQBlAGEAcgAgAGkAcwAgAGEAIABXAGUAZABuAGUAcwBkAGEAeQAsACAAdABoAGUAbgAgAGgAYQBzACAAYQBuACAAZQB4AHQAcgBhACAAdwBlAGUAawBcAG4AIAAgACAAIAAgACAAIAAgACAAIAAgACAAIAAgACAAIAAgACAAIAAgACAAIAAgACAANQAzACwAXABuACAAIAAgACAAIAAgACAAIAAgACAAIAAgACAAIAAgACAAIAAgACAAIAAgACAAIAAgAC8ALwAgAG8AdABoAGUAcgB3AGkAegBlAFwAbgAgACAAIAAgACAAIAAgACAAIAAgACAAIAAgACAAIAAgACAAIAAgACAAIAAgACAAIAA1ADIAXABuACAAIAAgACAAIAAgACAAIAAgACAAIAAgACAAIAAgACAAIAAgACAAIAApAFwAbgAgACAAIAAgACAAIAAgACAAIAAgACAAIAAgACAAIAAgACkAXABuACAAIAAgACAAIAAgACAAIAAgACAAIAAgACkAXABuACAAIAAgACAAIAAgACAAIAApAFwAbgAgACAAIAAgACkAXABuACkAO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QQBZAF8ATwBSAEQASQBOAEEATABcAG4AXABuAFIAZQB0AHUAcgBuAHMAIAB0AGgAZQAgAG8AcgBkAGkAbgBhAGwAIABkAGEAeQAgAG4AdQBtAGIAZQByACAAbwBmACAAYQAgAGQAYQB0AGUAIABpAG4AIAB0AGgAZQAgAEcAcgBlAGcAbwByAGkAYQBuACAAYwBhAGwAZQBuAGQAYQByAC4AXABuAEkAbgB0AGUAZwBlAHIAIAB3AGkAdABoACAAcgBhAG4AZwBlACAAMQAuAC4AMwA2ADYAXABuACMAVgBBAEwAVQBFACEAIABpAGYAIABuAG8AdAAgAGEAIAB2AGEAbABpAGQAIABkAGEAdABl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HwAIABpAG4AdABlAGcAZQByACAAfAAgAFkAZQBhAHIAIABpAG4AIABDAG8AbQBtAG8AbgAgAEUAcgBhACAALQA5ADkAOQA5ADkALgAuACsAOQA5ADkAOQA5AFwAbgBNAG8AbgB0AGgAIAAgAHwAIABpAG4AdABlAGcAZQByACAAfAAgAE0AbwBuAHQAaAAgAG8AZgAgAHkAZQBhAHIAXABuAEQAYQB5ACAAIAAgACAAfAAgAGQAZQBjAGkAbQBhAGwAIAB8ACAARABhAHkAIABvAGYAIABtAG8AbgB0AGg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QQBZAF8ATwBSAEQASQBOAEEATAAgAD0AIABMAEEATQBCAEQAQQAoAFkAZQBhAHIAQwBFACwAIABNAG8AbgB0AGgALAAgAEQAYQB5ACwAXABuACAAIAAgACAASQBGACgAXABuACAAIAAgACAAIAAgACAAIABOAE8AVAAoAEkAUwBfAFYAQQBMAEkARABfAEQAQQBUAEUAKABZAGUAYQByAEMARQAsACAATQBvAG4AdABoACwAIABEAGEAeQAsACAAMQApACkALABcAG4AIAAgACAAIAAgACAAIAAgACMAVgBBAEwAVQBFACEALABcAG4AIAAgACAAIAAgACAAIAAgAEwARQBUACgAXABuACAAIAAgACAAIAAgACAAIAAgACAAIAAgAF8AbQBvAG4AdABoAE8AZgBmAHMAZQB0ACwAIAB7ADAALAAgADMAMQAsACAANQA5ACwAIAA5ADAALAAgADEAMgAwACwAIAAxADUAMQAsACAAMQA4ADEALAAgADIAMQAyACwAIAAyADQAMwAsACAAMgA3ADMALAAgADMAMAA0ACwAIAAzADMANAB9ACwAXABuACAAIAAgACAAIAAgACAAIAAgACAAIAAgAF8AbQBvAG4AdABoACwAIABJAE4AVAAoAE0AbwBuAHQAaAApACwAXABuACAAIAAgACAAIAAgACAAIAAgACAAIAAgAEQAYQB5ACAAKwAgAEkATgBEAEUAWAAoAF8AbQBvAG4AdABoAE8AZgBmAHMAZQB0ACwAIAAsACAAXwBtAG8AbgB0AGgAKQAgACsAIABJAEYAKABfAG0AbwBuAHQAaAAgADwAPQAgADIALAAgADAALAAgAE4AKABJAFMAXwBMAEUAQQBQAF8AWQBFAEEAUgAoAFkAZQBhAHIAQwBFACkAKQApAFwAbgAgACAAIAAgACAAIAAgACAAKQ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FIATwBNAF8ATwBSAEQASQBOAEEATABfAEQAQQBUAEUAXABuAFwAbgBSAGUAdAB1AHIAbgBzACAAdABoAGUAIABHAHIAZQBnAG8AcgBpAGEAbgAgAGMAYQBsAGUAbgBkAGEAcgAgAGQAYQB0AGUAIABmAHIAbwBtACAAYQAgAGcAaQB2AGUAbgAgAG8AcgBkAGkAbgBhAGwAIABkAGEAdABlAC4AXABuACMAVgBBAEwAVQBFACEAIABpAGYAIABuAG8AdAAgAHYAYQBsAGkAZAAgAG8AcgBkAGkAbgBhAGwAIABkAGEAdABlAC4AXABuAFwAbgBDAG8AbAB1AG0AbgBzADoAXABuACAAIAAxACAAfAAgAFkAZQBhAHIAIABDAEUAIAB8ACAAaQBuAHQAZQBnAGUAcgAgAHwAIAAtADkAOQA5ADkAOQAuAC4AKwA5ADkAOQA5ADkAXABuACAAIAAyACAAfAAgAE0AbwBuAHQAaAAgACAAIAB8ACAAaQBuAHQAZQBnAGUAcgAgAHwAIAAxAC4ALgAxADIAXABuACAAIAAzACAAfAAgAEQAYQB5ACAAIAAgACAAIAB8ACAAZABlAGMAaQBtAGEAbAAgAHwAIAAxAC4ALgAzADE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fAAgAGkAbgB0AGUAZwBlAHIAIAB8ACAAWQBlAGEAcgAgAGkAbgAgAEMAbwBtAG0AbwBuACAARQByAGEAIAAtADkAOQA5ADkAOQAuAC4AKwA5ADkAOQA5ADkAXABuAE8AcgBkAGkAbgBhAGwAIAB8ACAAZABlAGMAaQBtAGEAbAAgAHwAIABPAHIAZABpAG4AYQBsACAAZABhAHkAIABvAGYAIAB5AGUAYQBy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GAFIATwBNAF8ATwBSAEQASQBOAEEATABfAEQAQQBUAEUAIAA9ACAATABBAE0AQgBEAEEAKABZAGUAYQByAEMARQAsACAATwByAGQAaQBuAGEAbAAsAFwAbgAgACAAIAAgAEkARgAoAFwAbgAgACAAIAAgACAAIAAgACAATgBPAFQAKABJAFMAXwBWAEEATABJAEQAXwBPAFIARABJAE4AQQBMAF8ARABBAFQARQAoAFkAZQBhAHIAQwBFACwAIABPAHIAZABpAG4AYQBsACkAKQAsAFwAbgAgACAAIAAgACAAIAAgACAAIwBWAEEATABVAEUAIQAsAFwAbgAgACAAIAAgACAAIAAgACAATABFAFQAKABcAG4AIAAgACAAIAAgACAAIAAgACAAIAAgACAAXwBtAG8AbgB0AGgARgBpAHIAcwB0AE8AcgBkAGkAbgBhAGwALAAgAEkARgAoAFwAbgAgACAAIAAgACAAIAAgACAAIAAgACAAIAAgACAAIAAgAEkAUwBfAEwARQBBAFAAXwBZAEUAQQBSACgAWQBlAGEAcgBDAEUAKQAsAFwAbgAgACAAIAAgACAAIAAgACAAIAAgACAAIAAgACAAIAAgAHsAMQAsACAAMwAyACwAIAA2ADEALAAgADkAMgAsACAAMQAyADIALAAgADEANQAzACwAIAAxADgAMwAsACAAMgAxADQALAAgADIANAA1ACwAIAAyADcANQAsACAAMwAwADYALAAgADMAMwA2AH0ALABcAG4AIAAgACAAIAAgACAAIAAgACAAIAAgACAAIAAgACAAIAB7ADEALAAgADMAMgAsACAANgAwACwAIAA5ADEALAAgADEAMgAxACwAIAAxADUAMgAsACAAMQA4ADIALAAgADIAMQAzACwAIAAyADQANAAsACAAMgA3ADQALAAgADMAMAA1ACwAIAAzADMANQB9AFwAbgAgACAAIAAgACAAIAAgACAAIAAgACAAIAApACwAXABuACAAIAAgACAAIAAgACAAIAAgACAAIAAgAF8AbwByAGQAaQBuAGEAbAAsACAASQBOAFQAKABPAHIAZABpAG4AYQBsACkALABcAG4AIAAgACAAIAAgACAAIAAgACAAIAAgACAAXwBtAG8AbgB0AGgALAAgAFgATQBBAFQAQwBIACgAXwBvAHIAZABpAG4AYQBsACwAIABfAG0AbwBuAHQAaABGAGkAcgBzAHQATwByAGQAaQBuAGEAbAAsACAALQAxACwAIAAtADEAKQAsAFwAbgAgACAAIAAgACAAIAAgACAAIAAgACAAIABfAG8AZgBmAHMAZQB0ACwAIABJAE4ARABFAFgAKABfAG0AbwBuAHQAaABGAGkAcgBzAHQATwByAGQAaQBuAGEAbAAsACAAXwBtAG8AbgB0AGgAKQAsAFwAbgAgACAAIAAgACAAIAAgACAAIAAgACAAIABfAGQAYQB5ACwAIABPAHIAZABpAG4AYQBsACAALQAgAF8AbwBmAGYAcwBlAHQAIAArACAAMQAsAFwAbgAgACAAIAAgACAAIAAgACAAIAAgACAAIABIAFMAVABBAEMASwAoAFkAZQBhAHIAQwBFACwAIABfAG0AbwBuAHQAaAAsACAAXwBkAGEAeQApAFwAbgAgACAAIAAgACAAIAAgACAAKQ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EEAWQBfAE8ARgBfAFcARQBFAEsAXABuAFwAbgBSAGUAdAB1AHIAbgBzACAAdABoAGUAIABJAFMATwAgAGQAZQBmAGkAbgBlAGQAIABkAGEAeQAgAG8AZgAgAHcAZQBlAGsAIABuAHUAbQBiAGUAcgAgAGYAbwByACAAYQAgAGcAaQB2AGUAbgAgAGQAYQB0AGUALgBcAG4AIAAgADEAIAAtACAATQBvAG4AZABhAHkAXABuACAAIAAyACAALQAgAFQAdQBlAHMAZABhAHkAXABuACAAIAAzACAALQAgAFcAZQBkAG4AZQBzAGQAYQB5AFwAbgAgACAANAAgAC0AIABUAGgAdQByAGQAYQB5AFwAbgAgACAANQAgAC0AIABGAHIAaQBkAGEAeQBcAG4AIAAgADYAIAAtACAAUwBhAHQAdQByAGQAYQB5AFwAbgAgACAANwAgAC0AIABTAHUAbgBkAGEAeQBcAG4AIwBWAEEATABVAEUAIQAgAGkAZgAgAG4AbwB0ACAAYQAgAHYAYQBsAGkAZAAgAGQAYQB0AGU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fAAgAGkAbgB0AGUAZwBlAHIAIAB8ACAAWQBlAGEAcgAgAGkAbgAgAEMAbwBtAG0AbwBuACAARQByAGEAIAAtADkAOQA5ADkAOQAuAC4AKwA5ADkAOQA5ADkAXABuAE0AbwBuAHQAaAAgACAAfAAgAGkAbgB0AGUAZwBlAHIAIAB8ACAATQBvAG4AdABoACAAbwBmACAAeQBlAGEAcgBcAG4ARABhAHkAIAAgACAAIAB8ACAAZABlAGMAaQBtAGEAbAAgAHwAIABEAGEAeQAgAG8AZgAgAG0AbwBuAHQAa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BAFkAXwBPAEYAXwBXAEUARQBLACAAPQAgAEwAQQBNAEIARABBACgAWQBlAGEAcgBDAEUALAAgAE0AbwBuAHQAaAAsACAARABhAHkALABcAG4AIAAgACAAIABJAEYAKABcAG4AIAAgACAAIAAgACAAIAAgAE4ATwBUACgASQBTAF8AVgBBAEwASQBEAF8ARABBAFQARQAoAFkAZQBhAHIAQwBFACwAIABNAG8AbgB0AGgALAAgAEQAYQB5ACwAIAAxACkAKQAsAFwAbgAgACAAIAAgACAAIAAgACAAIwBWAEEATABVAEUAIQAsAFwAbgAgACAAIAAgACAAIAAgACAATABFAFQAKABcAG4AIAAgACAAIAAgACAAIAAgACAAIAAgACAALwAvACAAVQBzAGkAbgBnACAAWgBlAGwAbABlAHIAIABDAG8AbgBnAHIAdQBlAG4AYwBlACwAIABjAGYALgAgAGgAdAB0AHAAcwA6AC8ALwBlAG4ALgB3AGkAawBpAHAAZQBkAGkAYQAuAG8AcgBnAC8AdwBpAGsAaQAvAFoAZQBsAGwAZQByACUAMgA3AHMAXwBjAG8AbgBnAHIAdQBlAG4AYwBlAFwAbgAgACAAIAAgACAAIAAgACAAIAAgACAAIABcAG4AIAAgACAAIAAgACAAIAAgACAAIAAgACAALwAvACAATQBhAHAAIABtAG8AbgB0AGgAcwAgAE0AYQByAC4ALgBGAGUAYgAgAC0APgAgADMALgAuADEANABcAG4AIAAgACAAIAAgACAAIAAgACAAIAAgACAAXwB6AGUAbABsAGUAcgBNAG8AbgB0AGgALAAgAE0ATwBEACgASQBOAFQAKABNAG8AbgB0AGgAKQAgAC0AIAAzACwAIAAxADIAKQAgACsAIAAzACwAXABuACAAIAAgACAAIAAgACAAIAAgACAAIAAgAFwAbgAgACAAIAAgACAAIAAgACAAIAAgACAAIAAvAC8AIABKAGEAbgAsACAARgBlAGIAIABjAG8AbgBzAGkAZABlAHIAZQBkACAAYgBlAGwAbwBuAGcAaQBuAGcAIAB0AG8AIABwAHIAZQB2AGkAbwB1AHMAIAB5AGUAYQByAFwAbgAgACAAIAAgACAAIAAgACAAIAAgACAAIABfAHoAZQBsAGwAZQByAFkAZQBhAHIALAAgAEkATgBUACgAWQBlAGEAcgBDAEUAKQAgAC0AIABJAE4AVAAoAF8AegBlAGwAbABlAHIATQBvAG4AdABoACAALwAgADEAMwApACwAXABuACAAIAAgACAAIAAgACAAIAAgACAAIAAgAF8AeQBlAGEAcgBPAGYAQwBlAG4AdAAsACAATQBPAEQAKABfAHoAZQBsAGwAZQByAFkAZQBhAHIALAAgADEAMAAwACkALABcAG4AIAAgACAAIAAgACAAIAAgACAAIAAgACAAXwB6AGUAcgBvAEIAYQBzAGUAZABDAGUAbgB0ACwAIABJAE4AVAAoAF8AegBlAGwAbABlAHIAWQBlAGEAcgAgAC8AIAAxADAAMAApACwAXABuACAAIAAgACAAIAAgACAAIAAgACAAIAAgAFwAbgAgACAAIAAgACAAIAAgACAAIAAgACAAIAAvAC8AIABaAGUAbABsAGUAcgAgAEMAbwBuAGcAcgB1AGUAbgBjAGUAIABmAG8AcgAgAEcAcgBlAGcAbwByAGkAYQBuACAAYwBhAGwAZQBuAGQAZQByAFwAbgAgACAAIAAgACAAIAAgACAAIAAgACAAIAAvAC8AIAByAGUAdAB1AHIAbgBzACAAdwBlAGUAawBkAGEAeQBzACAAMAAuAC4ANgAgAC0APgAgAFMAYQB0AC4ALgBGAHIAaQBcAG4AIAAgACAAIAAgACAAIAAgACAAIAAgACAAXwB6AGUAbABsAGUAcgBXAGUAZQBrAEQAYQB5ACwAIABNAE8ARAAoAFwAbgAgACAAIAAgACAAIAAgACAAIAAgACAAIAAgACAAIAAgAEkATgBUACgARABhAHkAKQAgACsAIABJAE4AVAAoADEAMwAgACoAIAAoAF8AegBlAGwAbABlAHIATQBvAG4AdABoACAAKwAgADEAKQAgAC8AIAA1ACkAIAArACAAXwB5AGUAYQByAE8AZgBDAGUAbgB0ACAAKwAgAEkATgBUACgAXwB5AGUAYQByAE8AZgBDAGUAbgB0ACAALwAgADQAKQAgACsAXABuACAAIAAgACAAIAAgACAAIAAgACAAIAAgACAAIAAgACAAIAAgACAAIABJAE4AVAAoAF8AegBlAHIAbwBCAGEAcwBlAGQAQwBlAG4AdAAgAC8AIAA0ACkAIAAtACAAMgAgACoAIABfAHoAZQByAG8AQgBhAHMAZQBkAEMAZQBuAHQALABcAG4AIAAgACAAIAAgACAAIAAgACAAIAAgACAAIAAgACAAIAA3AFwAbgAgACAAIAAgACAAIAAgACAAIAAgACAAIAApACwAXABuACAAIAAgACAAIAAgACAAIAAgACAAIAAgAFwAbgAgACAAIAAgACAAIAAgACAAIAAgACAAIAAvAC8AIABUAHIAYQBuAHMAbABhAHQAZQAgAHQAbwAgAEkAUwBPACAAbgB1AG0AYgBlAHIAaQBuAGcAIAAxAC4ALgA3ACAALQA+ACAATQBvAG4ALgAuAFMAdQBuAFwAbgAgACAAIAAgACAAIAAgACAAIAAgACAAIABNAE8ARAAoAF8AegBlAGwAbABlAHIAVwBlAGUAawBEAGEAeQAgACsAIAA1ACwAIAA3ACkAIAArACAAMQBcAG4AIAAgACAAIAAgACAAIAAgACkAXABuACAAIAAgACA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BAFkAXwBPAEYAXwBXAEUARQBLAF8ARgBSAE8ATQBfAE8AUgBEAEkATgBBAEwAXABuAFwAbgBSAGUAdAB1AHIAbgBzACAAdABoAGUAIABJAFMATwAgAGQAZQBmAGkAbgBlAGQAIABkAGEAeQAgAG8AZgAgAHcAZQBlAGsAIABuAHUAbQBiAGUAcgAgAGYAbwByACAAYQAgAGcAaQB2AGUAbgAgAG8AcgBkAGkAbgBhAGwAIABkAGEAdABlAC4AXABuACAAIAAxACAALQAgAE0AbwBuAGQAYQB5AFwAbgAgACAAMgAgAC0AIABUAHUAZQBzAGQAYQB5AFwAbgAgACAAMwAgAC0AIABXAGUAZABuAGUAcwBkAGEAeQBcAG4AIAAgADQAIAAtACAAVABoAHUAcgBkAGEAeQBcAG4AIAAgADUAIAAtACAARgByAGkAZABhAHkAXABuACAAIAA2ACAALQAgAFMAYQB0AHUAcgBkAGEAeQBcAG4AIAAgADcAIAAtACAAUwB1AG4AZABhAHkAXABuACMAVgBBAEwAVQBFACEAIABpAGYAIABuAG8AdAAgAGEAIAB2AGEAbABpAGQAIABkAGEAdABl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fAAgAGkAbgB0AGUAZwBlAHIAIAB8ACAAWQBlAGEAcgAgAGkAbgAgAEMAbwBtAG0AbwBuACAARQByAGEAIAAtADkAOQA5ADkAOQAuAC4AKwA5ADkAOQA5ADkAXABuAE8AcgBkAGkAbgBhAGwAIAB8ACAAZABlAGMAaQBtAGEAbAAgAHwAIABPAHIAZABpAG4AYQBsACAAZABhAHkAIABvAGYAIAB5AGUAYQBy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EAWQBfAE8ARgBfAFcARQBFAEsAXwBGAFIATwBNAF8ATwBSAEQASQBOAEEATAAgAD0AIABMAEEATQBCAEQAQQAoAFkAZQBhAHIAQwBFACwAIABPAHIAZABpAG4AYQBsACwAXABuACAAIAAgACAASQBGACgAXABuACAAIAAgACAAIAAgACAAIABOAE8AVAAoAEkAUwBfAFYAQQBMAEkARABfAE8AUgBEAEkATgBBAEwAXwBEAEEAVABFACgAWQBlAGEAcgBDAEUALAAgAE8AcgBkAGkAbgBhAGwAKQApACwAXABuACAAIAAgACAAIAAgACAAIAAjAFYAQQBMAFUARQAhACwAXABuACAAIAAgACAAIAAgACAAIABMAEUAVAAoAFwAbgAgACAAIAAgACAAIAAgACAAIAAgACAAIABfAGYAaQByAHMAdABEAGEAeQBPAGYAWQBlAGEAcgAsACAARABBAFkAXwBPAEYAXwBXAEUARQBLACgAWQBlAGEAcgBDAEUALAAgADEALAAgADEAKQAsAFwAbgAgACAAIAAgACAAIAAgACAAIAAgACAAIABcAG4AIAAgACAAIAAgACAAIAAgACAAIAAgACAALwAvACAAVAByAGEAbgBzAGwAYQB0AGUAIAB0AG8AIABJAFMATwAgAG4AdQBtAGIAZQByAGkAbgBnACAAMQAuAC4ANwAgAC0APgAgAE0AbwBuAC4ALgBTAHUAbgBcAG4AIAAgACAAIAAgACAAIAAgACAAIAAgACAATQBPAEQAKABfAGYAaQByAHMAdABEAGEAeQBPAGYAWQBlAGEAcgAgACsAIABJAE4AVAAoAE8AcgBkAGkAbgBhAGwAKQAgAC0AIAAyACwAIAA3ACkAIAArACAAMQBcAG4AIAAgACAAIAAgACAAIAAgACkAXABuACAAIAAgACA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wBFAEUASwBfAE4AVQBNAEIARQBSAFwAbgBcAG4AUgBlAHQAdQByAG4AcwAgAHQAaABlACAASQBTAE8AIABkAGUAZgBpAG4AZQBkACAAdwBlAGUAawAgAG4AdQBtAGIAZQByACAAbwBmACAAYQAgAGcAaQB2AGUAbgAgAGQAYQB0AGUALgBcAG4ASQBuAHQAZQBnAGUAcgAgAHcAaQB0AGgAIAByAGEAbgBnAGUAIAAxAC4ALgA1ADMAXABuACMAVgBBAEwAVQBFACEAIABpAGYAIABuAG8AdAAgAGEAIAB2AGEAbABpAGQAIABkAGEAdABl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HwAIABpAG4AdABlAGcAZQByACAAfAAgAFkAZQBhAHIAIABpAG4AIABDAG8AbQBtAG8AbgAgAEUAcgBhACAALQA5ADkAOQA5ADkALgAuACsAOQA5ADkAOQA5AFwAbgBNAG8AbgB0AGgAIAAgAHwAIABpAG4AdABlAGcAZQByACAAfAAgAE0AbwBuAHQAaAAgAG8AZgAgAHkAZQBhAHIAXABuAEQAYQB5ACAAIAAgACAAfAAgAGQAZQBjAGkAbQBhAGwAIAB8ACAARABhAHkAIABvAGYAIABtAG8AbgB0AGg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cARQBFAEsAXwBOAFUATQBCAEUAUgAgAD0AIABMAEEATQBCAEQAQQAoAFkAZQBhAHIAQwBFACwAIABNAG8AbgB0AGgALAAgAEQAYQB5ACwAXABuACAAIAAgACAASQBGACgAXABuACAAIAAgACAAIAAgACAAIABOAE8AVAAoAEkAUwBfAFYAQQBMAEkARABfAEQAQQBUAEUAKABZAGUAYQByAEMARQAsACAATQBvAG4AdABoACwAIABEAGEAeQAsACAAMQApACkALABcAG4AIAAgACAAIAAgACAAIAAgACMAVgBBAEwAVQBFACEALABcAG4AIAAgACAAIAAgACAAIAAgAEwARQBUACgAXABuACAAIAAgACAAIAAgACAAIAAgACAAIAAgAF8AbwByAGQAaQBuAGEAbAAsACAARABBAFkAXwBPAFIARABJAE4AQQBMACgAWQBlAGEAcgBDAEUALAAgAE0AbwBuAHQAaAAsACAARABhAHkAKQAsAFwAbgAgACAAIAAgACAAIAAgACAAIAAgACAAIABfAGQAYQB5AE8AZgBXAGUAZQBrACwAIABEAEEAWQBfAE8ARgBfAFcARQBFAEsAKABZAGUAYQByAEMARQAsACAATQBvAG4AdABoACwAIABEAGEAeQApACwAXABuACAAIAAgACAAIAAgACAAIAAgACAAIAAgAF8AbgBvAG0AaQBuAGEAbABXAGUAZQBrACwAIABJAE4AVAAoACgASQBOAFQAKABfAG8AcgBkAGkAbgBhAGwAKQAgAC0AIABfAGQAYQB5AE8AZgBXAGUAZQBrACAAKwAgADEAMAApACAALwAgADcAKQAsAFwAbgAgACAAIAAgACAAIAAgACAAIAAgACAAIABJAEYAUwAoAFwAbgAgACAAIAAgACAAIAAgACAAIAAgACAAIAAgACAAIAAgAF8AbgBvAG0AaQBuAGEAbABXAGUAZQBrACAAPQAgADAALABcAG4AIAAgACAAIAAgACAAIAAgACAAIAAgACAAIAAgACAAIAAvAC8AIABsAGEAcwB0ACAAdwBlAGUAawAgAG8AZgAgAHAAcgBlAHYAaQBvAHUAcwAgAHkAZQBhAHIAXABuACAAIAAgACAAIAAgACAAIAAgACAAIAAgACAAIAAgACAAWQBFAEEAUgBfAFcARQBFAEsAXwBDAE8AVQBOAFQAKABZAGUAYQByAEMARQAgAC0AIAAxACkALABcAG4AIAAgACAAIAAgACAAIAAgACAAIAAgACAAIAAgACAAIABfAG4AbwBtAGkAbgBhAGwAVwBlAGUAawAgAD0AIAA1ADMALABcAG4AIAAgACAAIAAgACAAIAAgACAAIAAgACAAIAAgACAAIAAvAC8AIABpAGYAIAB0AGgAaQBzACAAeQBlAGEAcgAgAGQAbwBlAHMAIABuAG8AdAAgAGgAYQB2AGUAIAA1ADMAIAB3AGUAZQBrAHMALAAgAHQAaABlAG4AIABpAHMAIAB0AGgAZQAgAGYAaQByAHMAdAAgAHcAZQBlAGsAIABvAGYAIABmAG8AbABsAG8AdwBpAG4AZwAgAHkAZQBhAHIAXABuACAAIAAgACAAIAAgACAAIAAgACAAIAAgACAAIAAgACAASQBGACgAWQBFAEEAUgBfAFcARQBFAEsAXwBDAE8AVQBOAFQAKABZAGUAYQByAEMARQApACAAPQAgADUAMwAsACAANQAzACwAIAAxACkALABcAG4AIAAgACAAIAAgACAAIAAgACAAIAAgACAAIAAgACAAIABUAFIAVQBFACwAXABuACAAIAAgACAAIAAgACAAIAAgACAAIAAgACAAIAAgACAAXwBuAG8AbQBpAG4AYQBsAFcAZQBlAGsAXABuACAAIAAgACAAIAAgACAAIAAgACAAIAAgACkAXABuACAAIAAgACAAIAAgACAAIAApAFwAbgAgACAAIAAgACkAXABuACkAO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cARQBFAEsAXwBOAFUATQBCAEUAUgBfAEYAUgBPAE0AXwBPAFIARABJAE4AQQBMAFwAbgBcAG4AUgBlAHQAdQByAG4AcwAgAHQAaABlACAASQBTAE8AIABkAGUAZgBpAG4AZQBkACAAdwBlAGUAawAgAG4AdQBtAGIAZQByACAAbwBmACAAYQAgAGcAaQB2AGUAbgAgAG8AcgBkAGkAbgBhAGwAIABkAGEAdABlAC4AXABuAEkAbgB0AGUAZwBlAHIAIAB3AGkAdABoACAAcgBhAG4AZwBlACAAMQAuAC4ANQAzAFwAbgAjAFYAQQBMAFUARQAhACAAaQBmACAAbgBvAHQAIABhACAAdgBhAGwAaQBkACAAbwByAGQAaQBuAGEAbAAgAGQAYQB0AGU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B8ACAAaQBuAHQAZQBnAGUAcgAgAHwAIABZAGUAYQByACAAaQBuACAAQwBvAG0AbQBvAG4AIABFAHIAYQAgAC0AOQA5ADkAOQA5AC4ALgArADkAOQA5ADkAOQBcAG4ATwByAGQAaQBuAGEAbAAgAHwAIABkAGUAYwBpAG0AYQBsACAAfAAgAE8AcgBkAGkAbgBhAGwAIABkAGEAeQAgAG8AZgAgAHkAZQBhAHI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cARQBFAEsAXwBOAFUATQBCAEUAUgBfAEYAUgBPAE0AXwBPAFIARABJAE4AQQBMACAAPQAgAEwAQQBNAEIARABBACgAWQBlAGEAcgBDAEUALAAgAE8AcgBkAGkAbgBhAGwALABcAG4AIAAgACAAIABJAEYAKABcAG4AIAAgACAAIAAgACAAIAAgAE4ATwBUACgASQBTAF8AVgBBAEwASQBEAF8ATwBSAEQASQBOAEEATABfAEQAQQBUAEUAKABZAGUAYQByAEMARQAsACAATwByAGQAaQBuAGEAbAApACkALABcAG4AIAAgACAAIAAgACAAIAAgACMAVgBBAEwAVQBFACEALABcAG4AIAAgACAAIAAgACAAIAAgAEwARQBUACgAXABuACAAIAAgACAAIAAgACAAIAAgACAAIAAgAF8AZABhAHkATwBmAFcAZQBlAGsALAAgAEQAQQBZAF8ATwBGAF8AVwBFAEUASwBfAEYAUgBPAE0AXwBPAFIARABJAE4AQQBMACgAWQBlAGEAcgBDAEUALAAgAE8AcgBkAGkAbgBhAGwAKQAsAFwAbgAgACAAIAAgACAAIAAgACAAIAAgACAAIABfAG4AbwBtAGkAbgBhAGwAVwBlAGUAawAsACAASQBOAFQAKAAoAEkATgBUACgATwByAGQAaQBuAGEAbAApACAALQAgAF8AZABhAHkATwBmAFcAZQBlAGsAIAArACAAMQAwACkAIAAvACAANwApACwAXABuACAAIAAgACAAIAAgACAAIAAgACAAIAAgAEkARgBTACgAXABuACAAIAAgACAAIAAgACAAIAAgACAAIAAgACAAIAAgACAAXwBuAG8AbQBpAG4AYQBsAFcAZQBlAGsAIAA9ACAAMAAsAFwAbgAgACAAIAAgACAAIAAgACAAIAAgACAAIAAgACAAIAAgAC8ALwAgAGwAYQBzAHQAIAB3AGUAZQBrACAAbwBmACAAcAByAGUAdgBpAG8AdQBzACAAeQBlAGEAcgBcAG4AIAAgACAAIAAgACAAIAAgACAAIAAgACAAIAAgACAAIABZAEUAQQBSAF8AVwBFAEUASwBfAEMATwBVAE4AVAAoAFkAZQBhAHIAQwBFACAALQAgADEAKQAsAFwAbgAgACAAIAAgACAAIAAgACAAIAAgACAAIAAgACAAIAAgAF8AbgBvAG0AaQBuAGEAbABXAGUAZQBrACAAPQAgADUAMwAsAFwAbgAgACAAIAAgACAAIAAgACAAIAAgACAAIAAgACAAIAAgAC8ALwAgAGkAZgAgAHQAaABpAHMAIAB5AGUAYQByACAAZABvAGUAcwAgAG4AbwB0ACAAaABhAHYAZQAgADUAMwAgAHcAZQBlAGsAcwAsACAAdABoAGUAbgAgAGkAcwAgADEAcwB0ACAAdwBlAGUAawAgAG8AZgAgAGYAbwBsAGwAbwB3AGkAbgBnACAAeQBlAGEAcgBcAG4AIAAgACAAIAAgACAAIAAgACAAIAAgACAAIAAgACAAIABJAEYAKABZAEUAQQBSAF8AVwBFAEUASwBfAEMATwBVAE4AVAAoAFkAZQBhAHIAQwBFACkAIAA9ACAANQAzACwAIAA1ADMALAAgADEAKQAsAFwAbgAgACAAIAAgACAAIAAgACAAIAAgACAAIAAgACAAIAAgAFQAUgBVAEUALABcAG4AIAAgACAAIAAgACAAIAAgACAAIAAgACAAIAAgACAAIABfAG4AbwBtAGkAbgBhAGwAVwBlAGUAawBcAG4AIAAgACAAIAAgACAAIAAgACAAIAAgACAAKQBcAG4AIAAgACAAIAAgACAAIAAgACkAXABuACAAIAAgACA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PAF8AVwBFAEUASwBfAEQAQQBUAEUAXABuAFwAbgBSAGUAdAB1AHIAbgBzACAAdABoAGUAIABJAFMATwAgAGQAZQBmAGkAbgBlAGQAIAB3AGUAZQBrACAAbgB1AG0AYgBlAHIAIABhAG4AZAAgAGQAYQB5ACAAbwBmACAAdwBlAGUAawAgAGYAcgBvAG0AIABhACAAZwBpAHYAZQBuACAAZABhAHQAZQAuACAAVABoAGUAIABwAHIAbwB2AGkAZABlAGQAIABkAGEAdABlACAAYwBhAG4AIABpAG0AcABsAGkAYwBpAHQAbAB5AFwAbgBiAGUAIABlAGkAdABoAGUAcgAgAGEAIABjAGEAbABlAG4AZABhAHIAIABkAGEAdABlACAAbwByACAAbwByAGQAaQBuAGkAbgBhAGwAIABkAGEAdABlAC4AXABuACMAVgBBAEwAVQBFACEAIABpAGYAIABuAG8AdAAgAGEAIAB2AGEAbABpAGQAIABkAGEAdABlAC4AXABuAFwAbgBDAG8AbAB1AG0AbgBzADoAXABuACAAIAAxACAAfAAgAFkAZQBhAHIAIABDAEUAIAAgACAAIAAgAHwAIABpAG4AdABlAGcAZQByACAAfAAgAC0AOQA5ADkAOQA5AC4ALgArADkAOQA5ADkAOQBcAG4AIAAgADIAIAB8ACAAVwBlAGUAawAgACAAIAAgACAAIAAgACAAfAAgAGkAbgB0AGUAZwBlAHIAIAB8ACAAMQAuAC4ANQAzAFwAbgAgACAAMwAgAHwAIABEAGEAeQAgAG8AZgAgAHcAZQBlAGsAIAB8ACAAZABlAGMAaQBtAGEAbAAgAHwAIAAxAC4ALgA3ACAATQBvAG4ALgAuAHMAdQB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HwAIABpAG4AdABlAGcAZQByACAAfAAgAFkAZQBhAHIAIABpAG4AIABDAG8AbQBtAG8AbgAgAEUAcgBhACAALQA5ADkAOQA5ADkALgAuACsAOQA5ADkAOQA5AFwAbgBNAG8AbgB0AGgAIAAgACAAfAAgAGkAbgB0AGUAZwBlAHIAIAB8ACAATQBvAG4AdABoACAAbwBmACAAdABoAGUAIAB5AGUAYQByAC4AIABJAGYAIABvAG0AbQBpAHQAdABlAGQALAAgAGQAYQB5ACAAaQBzACAAYQBzAHMAdQBtAGUAZAAgAHQAbwAgAGIAZQAgAG8AcgBkAGkAbgBhAGwALgBcAG4ARABhAHkAIAAgACAAIAAgAHwAIABkAGUAYwBpAG0AYQBsACAAfAAgAEQAYQB5ACAAbwBmACAAdABoAGUAIABtAG8AbgB0AGgAIAB3AGgAZQBuACAAbQBvAG4AdABoACAAcAByAG8AdgBpAGQAZQBkACwAIABvAHQAaABlAHIAdwBpAHMAZQAgAG8AcgBkAGkAbgBhAGwAIABkAGEAeQAgAG8AZgAgAHQAaABlACAAeQBl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UAE8AXwBXAEUARQBLAF8ARABBAFQARQAgAD0AIABMAEEATQBCAEQAQQAoAFkAZQBhAHIAQwBFACwAIABNAG8AbgB0AGgALAAgAEQAYQB5ACwAXABuACAAIAAgACAASQBGACgAXABuACAAIAAgACAAIAAgACAAIABJAFMATgBVAE0AQgBFAFIAKABNAG8AbgB0AGgAKQAsAFwAbgAgACAAIAAgACAAIAAgACAAXABuACAAIAAgACAAIAAgACAAIAAvAC8AIABwAGEAcgBhAG0AZQB0AGUAcgBzACAAYQByAGUAIABhACAAZABhAHQAZQBcAG4AIAAgACAAIAAgACAAIAAgAEkARgAoAFwAbgAgACAAIAAgACAAIAAgACAAIAAgACAAIABOAE8AVAAoAEkAUwBfAFYAQQBMAEkARABfAEQAQQBUAEUAKABZAGUAYQByAEMARQAsACAATQBvAG4AdABoACwAIABEAGEAeQAsACAAMQApACkALABcAG4AIAAgACAAIAAgACAAIAAgACAAIAAgACAAIwBWAEEATABVAEUAIQAsAFwAbgAgACAAIAAgACAAIAAgACAAIAAgACAAIABMAEUAVAAoAFwAbgAgACAAIAAgACAAIAAgACAAIAAgACAAIAAgACAAIAAgAF8AZgByAGEAYwBEAGEAeQAsACAARABhAHkAIAAtACAASQBOAFQAKABEAGEAeQApACwAXABuACAAIAAgACAAIAAgACAAIAAgACAAIAAgACAAIAAgACAAXwBkAG8AdwAsACAARABBAFkAXwBPAEYAXwBXAEUARQBLACgAWQBlAGEAcgBDAEUALAAgAE0AbwBuAHQAaAAsACAARABhAHkAKQAsAFwAbgAgACAAIAAgACAAIAAgACAAIAAgACAAIAAgACAAIAAgAF8AdwBlAGUAawAsACAAVwBFAEUASwBfAE4AVQBNAEIARQBSACgAWQBlAGEAcgBDAEUALAAgAE0AbwBuAHQAaAAsACAARABhAHkAKQAsAFwAbgAgACAAIAAgACAAIAAgACAAIAAgACAAIAAgACAAIAAgAF8AeQBlAGEAcgBDAEUALAAgAEkATgBUACgAWQBlAGEAcgBDAEUAKQAgACsAXABuACAAIAAgACAAIAAgACAAIAAgACAAIAAgACAAIAAgACAAIAAgACAAIABJAEYAUwAoACgAXwB3AGUAZQBrACAAPQAgADEAKQAgACoAIAAoAE0AbwBuAHQAaAAgAD0AIAAxADIAKQAsACAAMQAsACAAKABfAHcAZQBlAGsAIAA+AD0AIAA1ADIAKQAgACoAIAAoAE0AbwBuAHQAaAAgAD0AIAAxACkALAAgAC0AMQAsACAAVABSAFUARQAsACAAMAApACwAXABuACAAIAAgACAAIAAgACAAIAAgACAAIAAgACAAIAAgACAASABTAFQAQQBDAEsAKABfAHkAZQBhAHIAQwBFACwAIABfAHcAZQBlAGsALAAgAF8AZABvAHcAIAArACAAXwBmAHIAYQBjAEQAYQB5ACkAXABuACAAIAAgACAAIAAgACAAIAAgACAAIAAgACkAXABuACAAIAAgACAAIAAgACAAIAApACwAXABuACAAIAAgACAAIAAgACAAIABcAG4AIAAgACAAIAAgACAAIAAgAC8ALwAgAHAAYQByAGEAbQBlAHQAZQByAHMAIABhAHIAZQAgAGEAbgAgAG8AcgBkAGkAbgBhAGwAIABkAGEAdABlAFwAbgAgACAAIAAgACAAIAAgACAASQBGACgAXABuACAAIAAgACAAIAAgACAAIAAgACAAIAAgAE4ATwBUACgASQBTAF8AVgBBAEwASQBEAF8ATwBSAEQASQBOAEEATABfAEQAQQBUAEUAKABZAGUAYQByAEMARQAsACAARABhAHkAKQApACwAXABuACAAIAAgACAAIAAgACAAIAAgACAAIAAgACMAVgBBAEwAVQBFACEALABcAG4AIAAgACAAIAAgACAAIAAgACAAIAAgACAATABFAFQAKABcAG4AIAAgACAAIAAgACAAIAAgACAAIAAgACAAIAAgACAAIABfAGYAcgBhAGMARABhAHkALAAgAEQAYQB5ACAALQAgAEkATgBUACgARABhAHkAKQAsAFwAbgAgACAAIAAgACAAIAAgACAAIAAgACAAIAAgACAAIAAgAF8AZABvAHcALAAgAEQAQQBZAF8ATwBGAF8AVwBFAEUASwBfAEYAUgBPAE0AXwBPAFIARABJAE4AQQBMACgAWQBlAGEAcgBDAEUALAAgAEQAYQB5ACkALABcAG4AIAAgACAAIAAgACAAIAAgACAAIAAgACAAIAAgACAAIABfAHcAZQBlAGsALAAgAFcARQBFAEsAXwBOAFUATQBCAEUAUgBfAEYAUgBPAE0AXwBPAFIARABJAE4AQQBMACgAWQBlAGEAcgBDAEUALAAgAEQAYQB5ACkALABcAG4AIAAgACAAIAAgACAAIAAgACAAIAAgACAAIAAgACAAIABfAHkAZQBhAHIAQwBFACwAIABJAE4AVAAoAFkAZQBhAHIAQwBFACkAIAArAFwAbgAgACAAIAAgACAAIAAgACAAIAAgACAAIAAgACAAIAAgACAAIAAgACAASQBGAFMAKAAoAF8AdwBlAGUAawAgAD0AIAAxACkAIAAqACAAKABNAG8AbgB0AGgAIAA9ACAAMQAyACkALAAgADEALAAgACgAXwB3AGUAZQBrACAAPgA9ACAANQAyACkAIAAqACAAKABNAG8AbgB0AGgAIAA9ACAAMQApACwAIAAtADEALAAgAFQAUgBVAEUALAAgADAAKQAsAFwAbgAgACAAIAAgACAAIAAgACAAIAAgACAAIAAgACAAIAAgAEgAUwBUAEEAQwBLACgAXwB5AGUAYQByAEMARQAsACAAXwB3AGUAZQBrACwAIABfAGQAbwB3ACAAKwAgAF8AZgByAGEAYwBEAGEAeQApAFwAbgAgACAAIAAgACAAIAAgACAAIAAgACAAIAApAFwAbgAgACAAIAAgACAAIAAgACAAKQ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FIATwBNAF8AVwBFAEUASwBfAEQAQQBUAEUAXABuAFwAbgBSAGUAdAB1AHIAbgBzACAAdABoAGUAIABlAGkAdABoAGUAcgAgAGEAIABHAHIAZQBnAG8AcgBpAGEAbgAgAGMAYQBsAGUAbgBkAGEAcgAgAGQAYQB0AGUAIABvAHIAIABvAHIAZABpAG4AYQBsACAAZABhAHQAZQAgAGYAcgBvAG0AIABhACAAZwBpAHYAZQBuACAAdwBlAGUAawAgAGEAbgBkACAAZABhAHkAIABvAGYAIAB3AGUAZQBrAC4AIAAgACAAIAAgACAAIAAgACAAIAAgACAAIAAgACAAIAAgACAAIAAgACAAIAAgACAAIAAgACAAIAAgACAAIAAgACAAIAAgACAAIAAgACAAIAAgACAAIAAgACAAIAAgACAAIAAgACAAIAAgACAAIAAgACAAIAAgACAAIAAgACAAIAAjAFwAbgAjAFYAQQBMAFUARQAhACAAaQBmACAAbgBvAHQAIABhACAAdgBhAGwAaQBkACAAdwBlAGUAawAgAGQAYQB0AGUALgBcAG4AXABuAEMAbwBsAHUAbQBuAHMAOgBcAG4AUgBlAHQAdQByAG4ATwByAGQAaQBuAGEAbAAgAD0AIABGAEEATABTAEUAXABuACAAIAAxACAAfAAgAFkAZQBhAHIAIABDAEUAIAB8ACAAaQBuAHQAZQBnAGUAcgAgAHwAIAAtADkAOQA5ADkAOQAuAC4AKwA5ADkAOQA5ADkAXABuACAAIAAyACAAfAAgAE0AbwBuAHQAaAAgACAAIAB8ACAAaQBuAHQAZQBnAGUAcgAgAHwAIAAxAC4ALgAxADIAXABuACAAIAAzACAAfAAgAEQAYQB5ACAAIAAgACAAIAB8ACAAZABlAGMAaQBtAGEAbAAgAHwAIAAxAC4ALgAzADEAXABuAFIAZQB0AHUAcgBuAE8AcgBkAGkAbgBhAGwAIAA9ACAAVABSAFUARQBcAG4AIAAgADEAIAB8ACAAWQBlAGEAcgAgAEMARQAgAHwAIABpAG4AdABlAGcAZQByACAAfAAgAC0AOQA5ADkAOQA5AC4ALgArADkAOQA5ADkAOQBcAG4AIAAgADIAIAB8ACAATwByAGQAaQBuAGEAbAAgAHwAIABkAGUAYwBpAG0AYQBsACAAfAAgADEALgAuADMANgA2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B8ACAAaQBuAHQAZQBnAGUAcgAgAHwAIABZAGUAYQByACAAaQBuACAAQwBvAG0AbQBvAG4AIABFAHIAYQAgAC0AOQA5ADkAOQA5AC4ALgArADkAOQA5ADkAOQBcAG4AVwBlAGUAawAgACAAIAAgACAAIAAgACAAIAAgACAAIAB8ACAAaQBuAHQAZQBnAGUAcgAgAHwAIABJAFMATwAgAGQAZQBmAGkAbgBlAGQAIAB3AGUAZQBrACAAbgB1AG0AYgBlAHIAIABvAGYAIAB0AGgAZQAgAHkAZQBhAHIAXABuAEQAYQB5AE8AZgBXAGUAZQBrACAAIAAgACAAIAAgACAAfAAgAGQAZQBjAGkAbQBhAGwAIAB8ACAARABhAHkAIABvAGYAIAB0AGgAZQAgAHcAZQBlAGsAIAB3AGgAZQByAGUAIAAxAC4ALgA3ACAALQA+ACAATQBvAG4ALgAuAFMAdQBuACAAXABuAFsAUgBlAHQAdQByAG4ATwByAGQAaQBuAGEAbABdACAAfAAgAHMAdwBpAHQAYwBoACAAIAB8ACAAUgBlAHQAdQByAG4AIAByAGUAcwB1AGwAdAAgAGEAcwAgAGEAbgAgAG8AcgBkAGkAbgBhAGwAIABkAGEAdABl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GAFIATwBNAF8AVwBFAEUASwBfAEQAQQBUAEUAIAA9ACAATABBAE0AQgBEAEEAKABZAGUAYQByAEMARQAsACAAVwBlAGUAawAsACAARABhAHkATwBmAFcAZQBlAGsALAAgAFsAUgBlAHQAdQByAG4ATwByAGQAaQBuAGEAbABdACwAXABuACAAIAAgACAASQBGACgAXABuACAAIAAgACAAIAAgACAAIABOAE8AVAAoAEkAUwBfAFYAQQBMAEkARABfAFcARQBFAEsAXwBEAEEAVABFACgAWQBlAGEAcgBDAEUALAAgAFcAZQBlAGsALAAgAEQAYQB5AE8AZgBXAGUAZQBrACwAIAAxACkAKQAsAFwAbgAgACAAIAAgACAAIAAgACAAIwBWAEEATABVAEUAIQAsAFwAbgAgACAAIAAgACAAIAAgACAATABFAFQAKABcAG4AIAAgACAAIAAgACAAIAAgACAAIAAgACAAXwB5AEMAbwByAHIAZQBjAHQAaQBvAG4ALAAgAEQAQQBZAF8ATwBGAF8AVwBFAEUASwAoAFkAZQBhAHIAQwBFACwAIAAxACwAIAA0ACkAIAArACAAMwAsAFwAbgAgACAAIAAgACAAIAAgACAAIAAgACAAIABfAG8AcgBkAGkAbgBhAGwARABhAHkALAAgAEkATgBUACgAVwBlAGUAawApACAAKgAgADcAIAArACAARABhAHkATwBmAFcAZQBlAGsAIAAtACAAXwB5AEMAbwByAHIAZQBjAHQAaQBvAG4ALABcAG4AIAAgACAAIAAgACAAIAAgACAAIAAgACAAXwBpAG4AdABPAHIAZABpAG4AYQBsACwAIABJAE4AVAAoAF8AbwByAGQAaQBuAGEAbABEAGEAeQApACwAXABuACAAIAAgACAAIAAgACAAIAAgACAAIAAgAEkARgBTACgAXABuACAAIAAgACAAIAAgACAAIAAgACAAIAAgACAAIAAgACAAXwBpAG4AdABPAHIAZABpAG4AYQBsACAAPAAgADEALABcAG4AIAAgACAAIAAgACAAIAAgACAAIAAgACAAIAAgACAAIABMAEUAVAAoAFwAbgAgACAAIAAgACAAIAAgACAAIAAgACAAIAAgACAAIAAgACAAIAAgACAAXwBwAHIAZQB2AFkAZQBhAHIALAAgAFkAZQBhAHIAQwBFACAALQAgADEALABcAG4AIAAgACAAIAAgACAAIAAgACAAIAAgACAAIAAgACAAIAAgACAAIAAgAF8AcAByAGUAdgBZAGUAYQByAEQAYQB5AEMAbwB1AG4AdAAsACAAWQBFAEEAUgBfAEQAQQBZAF8AQwBPAFUATgBUACgAXwBwAHIAZQB2AFkAZQBhAHIAKQAsAFwAbgAgACAAIAAgACAAIAAgACAAIAAgACAAIAAgACAAIAAgACAAIAAgACAAXwBhAGQAagB1AHMAdABlAGQATwByAGQAaQBuAGEAbABEAGEAeQAsACAAXwBwAHIAZQB2AFkAZQBhAHIARABhAHkAQwBvAHUAbgB0ACAAKwAgAF8AbwByAGQAaQBuAGEAbABEAGEAeQAsAFwAbgAgACAAIAAgACAAIAAgACAAIAAgACAAIAAgACAAIAAgACAAIAAgACAASQBGACgAXABuACAAIAAgACAAIAAgACAAIAAgACAAIAAgACAAIAAgACAAIAAgACAAIAAgACAAIAAgAE4AKABSAGUAdAB1AHIAbgBPAHIAZABpAG4AYQBsACkAIAA8AD4AIAAwACwAXABuACAAIAAgACAAIAAgACAAIAAgACAAIAAgACAAIAAgACAAIAAgACAAIAAgACAAIAAgAEgAUwBUAEEAQwBLACgAXwBwAHIAZQB2AFkAZQBhAHIALAAgAF8AYQBkAGoAdQBzAHQAZQBkAE8AcgBkAGkAbgBhAGwARABhAHkAKQAsAFwAbgAgACAAIAAgACAAIAAgACAAIAAgACAAIAAgACAAIAAgACAAIAAgACAAIAAgACAAIABGAFIATwBNAF8ATwBSAEQASQBOAEEATABfAEQAQQBUAEUAKABfAHAAcgBlAHYAWQBlAGEAcgAsACAAXwBhAGQAagB1AHMAdABlAGQATwByAGQAaQBuAGEAbABEAGEAeQApAFwAbgAgACAAIAAgACAAIAAgACAAIAAgACAAIAAgACAAIAAgACAAIAAgACAAKQBcAG4AIAAgACAAIAAgACAAIAAgACAAIAAgACAAIAAgACAAIAApACwAXABuACAAIAAgACAAIAAgACAAIAAgACAAIAAgACAAIAAgACAAXwBpAG4AdABPAHIAZABpAG4AYQBsACAAPAA9ACAAMwA2ADUALABcAG4AIAAgACAAIAAgACAAIAAgACAAIAAgACAAIAAgACAAIABJAEYAKABcAG4AIAAgACAAIAAgACAAIAAgACAAIAAgACAAIAAgACAAIAAgACAAIAAgAE4AKABSAGUAdAB1AHIAbgBPAHIAZABpAG4AYQBsACkAIAA8AD4AIAAwACwAXABuACAAIAAgACAAIAAgACAAIAAgACAAIAAgACAAIAAgACAAIAAgACAAIABIAFMAVABBAEMASwAoAFkAZQBhAHIAQwBFACwAIABfAG8AcgBkAGkAbgBhAGwARABhAHkAKQAsAFwAbgAgACAAIAAgACAAIAAgACAAIAAgACAAIAAgACAAIAAgACAAIAAgACAARgBSAE8ATQBfAE8AUgBEAEkATgBBAEwAXwBEAEEAVABFACgAWQBlAGEAcgBDAEUALAAgAF8AbwByAGQAaQBuAGEAbABEAGEAeQApAFwAbgAgACAAIAAgACAAIAAgACAAIAAgACAAIAAgACAAIAAgACkALABcAG4AIAAgACAAIAAgACAAIAAgACAAIAAgACAAIAAgACAAIABUAFIAVQBFACwAXABuACAAIAAgACAAIAAgACAAIAAgACAAIAAgACAAIAAgACAATABFAFQAKABcAG4AIAAgACAAIAAgACAAIAAgACAAIAAgACAAIAAgACAAIAAgACAAIAAgAF8AdABoAGkAcwBZAGUAYQByAEQAYQB5AEMAbwB1AG4AdAAsACAAWQBFAEEAUgBfAEQAQQBZAF8AQwBPAFUATgBUACgAWQBlAGEAcgBDAEUAKQAsAFwAbgAgACAAIAAgACAAIAAgACAAIAAgACAAIAAgACAAIAAgACAAIAAgACAASQBGACgAXABuACAAIAAgACAAIAAgACAAIAAgACAAIAAgACAAIAAgACAAIAAgACAAIAAgACAAIAAgAF8AaQBuAHQATwByAGQAaQBuAGEAbAAgAD4AIABfAHQAaABpAHMAWQBlAGEAcgBEAGEAeQBDAG8AdQBuAHQALABcAG4AIAAgACAAIAAgACAAIAAgACAAIAAgACAAIAAgACAAIAAgACAAIAAgACAAIAAgACAATABFAFQAKABcAG4AIAAgACAAIAAgACAAIAAgACAAIAAgACAAIAAgACAAIAAgACAAIAAgACAAIAAgACAAIAAgACAAIABfAG4AZQB4AHQAWQBlAGEAcgAsACAAWQBlAGEAcgBDAEUAIAArACAAMQAsAFwAbgAgACAAIAAgACAAIAAgACAAIAAgACAAIAAgACAAIAAgACAAIAAgACAAIAAgACAAIAAgACAAIAAgAF8AYQBkAGoAdQBzAHQAZQBkAE8AcgBkAGkAbgBhAGwARABhAHkALAAgAF8AbwByAGQAaQBuAGEAbABEAGEAeQAgAC0AIABfAHQAaABpAHMAWQBlAGEAcgBEAGEAeQBDAG8AdQBuAHQALABcAG4AIAAgACAAIAAgACAAIAAgACAAIAAgACAAIAAgACAAIAAgACAAIAAgACAAIAAgACAAIAAgACAAIABJAEYAKABcAG4AIAAgACAAIAAgACAAIAAgACAAIAAgACAAIAAgACAAIAAgACAAIAAgACAAIAAgACAAIAAgACAAIAAgACAAIAAgAE4AKABSAGUAdAB1AHIAbgBPAHIAZABpAG4AYQBsACkAIAA8AD4AIAAwACwAXABuACAAIAAgACAAIAAgACAAIAAgACAAIAAgACAAIAAgACAAIAAgACAAIAAgACAAIAAgACAAIAAgACAAIAAgACAAIABIAFMAVABBAEMASwAoAF8AbgBlAHgAdABZAGUAYQByACwAIABfAGEAZABqAHUAcwB0AGUAZABPAHIAZABpAG4AYQBsAEQAYQB5ACkALABcAG4AIAAgACAAIAAgACAAIAAgACAAIAAgACAAIAAgACAAIAAgACAAIAAgACAAIAAgACAAIAAgACAAIAAgACAAIAAgAEYAUgBPAE0AXwBPAFIARABJAE4AQQBMAF8ARABBAFQARQAoAF8AbgBlAHgAdABZAGUAYQByACwAIABfAGEAZABqAHUAcwB0AGUAZABPAHIAZABpAG4AYQBsAEQAYQB5ACkAXABuACAAIAAgACAAIAAgACAAIAAgACAAIAAgACAAIAAgACAAIAAgACAAIAAgACAAIAAgACAAIAAgACAAKQBcAG4AIAAgACAAIAAgACAAIAAgACAAIAAgACAAIAAgACAAIAAgACAAIAAgACAAIAAgACAAKQAsAFwAbgAgACAAIAAgACAAIAAgACAAIAAgACAAIAAgACAAIAAgACAAIAAgACAAIAAgACAAIABcAG4AIAAgACAAIAAgACAAIAAgACAAIAAgACAAIAAgACAAIAAgACAAIAAgACAAIAAgACAALwAvACAAbABhAHMAdAAgAGQAYQB5ACAAbwBmACAAYQAgAGwAZQBhAHAAIAB5AGUAYQByAFwAbgAgACAAIAAgACAAIAAgACAAIAAgACAAIAAgACAAIAAgACAAIAAgACAAIAAgACAAIABJAEYAKABcAG4AIAAgACAAIAAgACAAIAAgACAAIAAgACAAIAAgACAAIAAgACAAIAAgACAAIAAgACAAIAAgACAAIABOACgAUgBlAHQAdQByAG4ATwByAGQAaQBuAGEAbAApACAAPAA+ACAAMAAsAFwAbgAgACAAIAAgACAAIAAgACAAIAAgACAAIAAgACAAIAAgACAAIAAgACAAIAAgACAAIAAgACAAIAAgAEgAUwBUAEEAQwBLACgAWQBlAGEAcgBDAEUALAAgAF8AbwByAGQAaQBuAGEAbABEAGEAeQApACwAXABuACAAIAAgACAAIAAgACAAIAAgACAAIAAgACAAIAAgACAAIAAgACAAIAAgACAAIAAgACAAIAAgACAARgBSAE8ATQBfAE8AUgBEAEkATgBBAEwAXwBEAEEAVABFACgAWQBlAGEAcgBDAEUALAAgAF8AbwByAGQAaQBuAGEAbABEAGEAeQ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WAEEATABJAEQAQQBUAEUAXwBDAEgAQQBSAEEAQwBUAEUAUgBTAFwAbgBcAG4AVABlAHMAdABzACAAaQBmACAAdABlAHgAdAAgAGMAbwBuAHQAYQBpAG4AcwAgAG8AbgBsAHkAIABjAGgAYQByAGEAYwB0AGUAcgBzACAAdABoAGEAdAAgAGEAcgBlACAAdgBhAGwAaQBkACAAZgBvAHIAIABJAFMATwAgADgANgAwADEALgBcAG4AUgBlAHQAdQByAG4AcwAgAGEAIABiAG8AbwBsAGUAYQBuAC4AIABBAG4AIABlAG0AcAB0AHkAIABzAHQAcgBpAG4AZwAgAHIAZQB0AHUAcgBuAHMAIABuAHUAbABs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UAeAB0ACAAIAAgACAAIAB8ACAAcwB0AHIAaQBuAGcAIAAgAHwAIABJAFMATwAgADgANgAwADEAIABmAG8AcgBtAGEAdAB0AGUAZAAgAHQAZQB4AHQALgBcAG4AWwBTAHUAYgBzAGUAdABdACAAfAAgAGkAbgB0AGUAZwBlAHIAIAB8ACAAUwB1AGIAcwBlAHQAIABmAG8AcgBtAGEAdAAgAHQAbwAgAG0AYQB0AGMAaABcAG4AIAAgACAAIAAgACAAIAAgACAAfAAgACAAIAAgACAAIAAgACAAIAB8ACAAIAAgADAAIAAtACAAZABhAHQAZQAsACAAdABpAG0AZQAgAGEAbgBkACAAdABpAG0AZQB6AG8AbgBlACAAIAArACwALQAuADAAMQAyADMANAA1ADYANwA4ADkAOgBUAFcAWgASIiAAKABkAGUAZgBhAHUAbAB0ACkAXABuACAAIAAgACAAIAAgACAAIAAgAHwAIAAgACAAIAAgACAAIAAgACAAfAAgACAAIAAxACAALQAgAGQAYQB0AGUAIAAgACAAIAAgACAAIAAgACAAIAAgACAAIAAgACAAIAAgACAAIAAgACAAKwAtADAAMQAyADMANAA1ADYANwA4ADkAVwASIlwAbgAgACAAIAAgACAAIAAgACAAIAB8ACAAIAAgACAAIAAgACAAIAAgAHwAIAAgACAAMgAgAC0AIAB0AGkAbQBlACAAIAAgACAAIAAgACAAIAAgACAAIAAgACAAIAAgACAAIAAgACAAIAAgACwALgAwADEAMgAzADQANQA2ADcAOAA5ADoAVABcAG4AIAAgACAAIAAgACAAIAAgACAAfAAgACAAIAAgACAAIAAgACAAIAB8ACAAIAAgADMAIAAtACAAdABpAG0AZQAgAHoAbwBuAGUAIAAgACAAIAAgACAAIAAgACAAIAAgACAAIAAgACAAIAArAC0AMAAxADIAMwA0ADUANgA3ADgAOQA6AFoAEiJcAG4AIAAgACAAIAAgACAAIAAgACAAfAAgACAAIAAgACAAIAAgACAAIAB8ACAAIAAgADQAIAAtACAAZABhAHQAZQAgAGEAbgBkACAAdABpAG0AZQAgACAAIAAgACAAIAAgACAAIAAgACAAIAArACwALQAuADAAMQAyADMANAA1ADYANwA4ADkAOgBUAFcAEiJcAG4AIAAgACAAIAAgACAAIAAgACAAfAAgACAAIAAgACAAIAAgACAAIAB8ACAAIAAgADUAIAAtACAAdABpAG0AZQAgAGEAbgBkACAAdABpAG0AZQAgAHoAbwBuAGUAIAAgACAAIAAgACAAIAArACwALQAuADAAMQAyADMANAA1ADYANwA4ADkAOgBUAFoAEiJcAG4AIAAgACAAIAAgACAAIAAgACAAfAAgACAAIAAgACAAIAAgACAAIAB8ACAAIAAgADYAIAAtACAAZAB1AHIAYQB0AGkAbwBuACAAIAAgACAAIAAgACAAIAAgACAAIAAgACAAIAAgACAAIAAsAC0ALgAwADEAMgAzADQANQA2ADcAOAA5ADoARABIAE0AUABTAFQAVwBZAFwAbgAgACAAIAAgACAAIAAgACAAIAB8ACAAIAAgACAAIAAgACAAIAAgAHwAIAAgACAANwAgAC0AIABpAG4AdABlAHIAdgBhAGwAIAAgACAAIAAgACAAIAAgACAAIAAgACAAIAAgACAAIAAgACsALAAtAC4ALwAwADEAMgAzADQANQA2ADcAOAA5ADoARABIAE0AUABTAFQAVwBZAFoAEiJcAG4AIAAgACAAIAAgACAAIAAgACAAfAAgACAAIAAgACAAIAAgACAAIAB8ACAAIAAgADgAIAAtACAAZgB1AGwAbAAgACAAIAAgACAAIAAgACAAIAAgACAAIAAgACAAIAAgACAAIAAgACAAIAArACwALQAuAC8AMAAxADIAMwA0ADUANgA3ADgAOQA6AEQASABNAFAAUgBTAFQAVwBZAFoAEiJ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gBBAEwASQBEAEEAVABFAF8AQwBIAEEAUgBBAEMAVABFAFIAUwAgAD0AIABMAEEATQBCAEQAQQAoAFQAZQB4AHQALAAgAFsAUwB1AGIAcwBlAHQAXQAsAFwAbgAgACAAIAAgAEkARgAoAFwAbgAgACAAIAAgACAAIAAgACAAVABlAHgAdAAgAD0AIABcACIAXAAiACwAXABuACAAIAAgACAAIAAgACAAIABcACIAXAAiACwAXABuACAAIAAgACAAIAAgACAAIABMAEUAVAAoAFwAbgAgACAAIAAgACAAIAAgACAAIAAgACAAIABfAGkAZAB4ACwAIABJAE4AVAAoAE4AKABTAHUAYgBzAGUAdAApACkALABcAG4AIAAgACAAIAAgACAAIAAgACAAIAAgACAAXwBjAGgAYQByAFMAZQB0ACwAIABJAEYAUwAoAFwAbgAgACAAIAAgACAAIAAgACAAIAAgACAAIAAgACAAIAAgAF8AaQBkAHgAIAA8AD0AIAAwACwAXABuACAAIAAgACAAIAAgACAAIAAgACAAIAAgACAAIAAgACAALwAvACAAZABhAHQAZQAsACAAdABpAG0AZQAgAGEAbgBkACAAdABpAG0AZQAgAHoAbwBuAGUAXABuACAAIAAgACAAIAAgACAAIAAgACAAIAAgACAAIAAgACAAXAAiACsALAAtAC4AMAAxADIAMwA0ADUANgA3ADgAOQA6AFQAVwBaAFwAIgAgACYAIABVAE4ASQBDAEgAQQBSACgAOAA3ADIAMgApACwAXABuACAAIAAgACAAIAAgACAAIAAgACAAIAAgACAAIAAgACAAXwBpAGQAeAAgAD0AIAAxACwAXABuACAAIAAgACAAIAAgACAAIAAgACAAIAAgACAAIAAgACAALwAvACAAZABhAHQAZQBcAG4AIAAgACAAIAAgACAAIAAgACAAIAAgACAAIAAgACAAIABcACIAKwAtADAAMQAyADMANAA1ADYANwA4ADkAVwBcACIAIAAmACAAVQBOAEkAQwBIAEEAUgAoADgANwAyADIAKQAsAFwAbgAgACAAIAAgACAAIAAgACAAIAAgACAAIAAgACAAIAAgAF8AaQBkAHgAIAA9ACAAMgAsAFwAbgAgACAAIAAgACAAIAAgACAAIAAgACAAIAAgACAAIAAgAC8ALwAgAHQAaQBtAGUAXABuACAAIAAgACAAIAAgACAAIAAgACAAIAAgACAAIAAgACAAXAAiACwALgAwADEAMgAzADQANQA2ADcAOAA5ADoAVABcACIALABcAG4AIAAgACAAIAAgACAAIAAgACAAIAAgACAAIAAgACAAIABfAGkAZAB4ACAAPQAgADMALABcAG4AIAAgACAAIAAgACAAIAAgACAAIAAgACAAIAAgACAAIAAvAC8AIAB0AGkAbQBlACAAegBvAG4AZQBcAG4AIAAgACAAIAAgACAAIAAgACAAIAAgACAAIAAgACAAIABcACIAKwAtADAAMQAyADMANAA1ADYANwA4ADkAOgBaAFwAIgAgACYAIABVAE4ASQBDAEgAQQBSACgAOAA3ADIAMgApACwAXABuACAAIAAgACAAIAAgACAAIAAgACAAIAAgACAAIAAgACAAXwBpAGQAeAAgAD0AIAA0ACwAXABuACAAIAAgACAAIAAgACAAIAAgACAAIAAgACAAIAAgACAALwAvACAAZABhAHQAZQAgAGEAbgBkACAAdABpAG0AZQBcAG4AIAAgACAAIAAgACAAIAAgACAAIAAgACAAIAAgACAAIABcACIAKwAsAC0ALgAwADEAMgAzADQANQA2ADcAOAA5ADoAVABXAFwAIgAgACYAIABVAE4ASQBDAEgAQQBSACgAOAA3ADIAMgApACwAXABuACAAIAAgACAAIAAgACAAIAAgACAAIAAgACAAIAAgACAAXwBpAGQAeAAgAD0AIAA1ACwAXABuACAAIAAgACAAIAAgACAAIAAgACAAIAAgACAAIAAgACAALwAvACAAdABpAG0AZQAgAGEAbgBkACAAdABpAG0AZQAgAHoAbwBuAGUAXABuACAAIAAgACAAIAAgACAAIAAgACAAIAAgACAAIAAgACAAXAAiACsALAAtAC4AMAAxADIAMwA0ADUANgA3ADgAOQA6AFQAWgBcACIAIAAmACAAVQBOAEkAQwBIAEEAUgAoADgANwAyADIAKQAsAFwAbgAgACAAIAAgACAAIAAgACAAIAAgACAAIAAgACAAIAAgAF8AaQBkAHgAIAA9ACAANgAsAFwAbgAgACAAIAAgACAAIAAgACAAIAAgACAAIAAgACAAIAAgAC8ALwAgAGQAdQByAGEAdABpAG8AbgBcAG4AIAAgACAAIAAgACAAIAAgACAAIAAgACAAIAAgACAAIABcACIALAAtAC4AMAAxADIAMwA0ADUANgA3ADgAOQA6AEQASABNAFAAUwBUAFcAWQBcACIALABcAG4AIAAgACAAIAAgACAAIAAgACAAIAAgACAAIAAgACAAIABfAGkAZAB4ACAAPQAgADcALABcAG4AIAAgACAAIAAgACAAIAAgACAAIAAgACAAIAAgACAAIAAvAC8AIABpAG4AdABlAHIAdgBhAGwAXABuACAAIAAgACAAIAAgACAAIAAgACAAIAAgACAAIAAgACAAXAAiACsALAAtAC4ALwAwADEAMgAzADQANQA2ADcAOAA5ADoARABIAE0AUABTAFQAVwBZAFoAXAAiACAAJgAgAFUATgBJAEMASABBAFIAKAA4ADcAMgAyACkALABcAG4AIAAgACAAIAAgACAAIAAgACAAIAAgACAAIAAgACAAIABfAGkAZAB4ACAAPgA9ACAAOAAsAFwAbgAgACAAIAAgACAAIAAgACAAIAAgACAAIAAgACAAIAAgAC8ALwAgAGYAdQBsAGwAXABuACAAIAAgACAAIAAgACAAIAAgACAAIAAgACAAIAAgACAAXAAiACsALAAtAC4ALwAwADEAMgAzADQANQA2ADcAOAA5ADoARABIAE0AUABSAFMAVABXAFkAWgBcACIAIAAmACAAVQBOAEkAQwBIAEEAUgAoADgANwAyADIAKQBcAG4AIAAgACAAIAAgACAAIAAgACAAIAAgACAAKQAsAFwAbgAgACAAIAAgACAAIAAgACAAIAAgACAAIABfAGUAcwBjAGEAcABlAFQAZQB4AHQALAAgAFMAVQBCAFMAVABJAFQAVQBUAEUAKABTAFUAQgBTAFQASQBUAFUAVABFACgAVABlAHgAdAAsACAAXAAiACYAXAAiACwAIABcACIAJgBhAG0AcAA7AFwAIgApACwAIABcACIAPABcACIALAAgAFwAIgAmAGwAdAA7AFwAIgApACwAXABuACAAIAAgACAAIAAgACAAIAAgACAAIAAgAF8AeABtAGwALAAgAFwAIgA8AHQAPgA8AHMAPgBcACIAIAAmACAAXwBlAHMAYwBhAHAAZQBUAGUAeAB0ACAAJgAgAFwAIgA8AC8AcwA+ADwALwB0AD4AXAAiACwAXABuACAAIAAgACAAIAAgACAAIAAgACAAIAAgAF8AeABwAGEAdABoACwAIABcACIALwAvAHMAWwB0AHIAYQBuAHMAbABhAHQAZQAoAC4ALAAnAFwAIgAgACYAIABfAGMAaABhAHIAUwBlAHQAIAAmACAAXAAiACcALAAnACcAKQA9ACcAJwBdAFwAIgAsAFwAbgAgACAAIAAgACAAIAAgACAAIAAgACAAIABOAE8AVAAoAEkAUwBFAFIAUgBPAFIAKABGAEkATABUAEUAUgBYAE0ATAAoAF8AeABtAGwALAAgAF8AeABwAGEAdABoACkAKQApAFwAbgAgACAAIAAgACAAIAAgACAAKQ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EAEEAVABFAFwAbgBcAG4AUgBlAHQAdQByAG4AcwAgAHQAaABlACAAeQBlAGEAcgAsACAAbQBvAG4AdABoACAAYQBuAGQAIABkAGEAeQAgAG8AZgAgAGEAIABkAGEAdABlACAAZgByAG8AbQAgAHQAZQB4AHQAIABpAG4AIAB0AGgAZQAgAEkAUwBPACAAOAA2ADAAMQAgAGYAbwByAG0AYQB0AC4AXABuAE4AbwB0AGUAIABZAFkAWQBZAE0ATQAgAGkAcwAgAGkAbgB2AGEAbABpAGQALAAgAGQAdQBlACAAdABvACAAYwBvAGwAbABpAHMAaQBvAG4AIAB3AGkAdABoACAAdAByAHUAbgBjAGEAdABlAGQAIABmAG8AcgBtAGEAdAAgAFkAWQBNAE0ARABEACAAaQBuACAAZQBhAHIAbABpAGUAcgAgAHYAZQByAHMAaQBvAG4AcwAgAG8AZgAgAEkAUwBPACAAOAA2ADAAMQAuAFwAbgBcAG4AQwBvAGwAdQBtAG4AcwA6AFwAbgAgACAAMQAgAHwAIABJAFMATwBDAG8AbQBwAGwAaQBhAG4AdAAgAHwAIABiAG8AbwBsAGUAYQBuACAAfAAgAEYAbABhAGcAIABpAGYAIABjAG8AbQBwAGwAaQBhAG4AdAAgAHQAbwAgAEkAUwBPACAAOAA2ADAAMQAgAHMAdABhAG4AZABhAHIAZABcAG4AIAAgADIAIAB8ACAAUAByAGUAYwBpAHMAaQBvAG4AIAAgACAAIAB8ACAAaQBuAHQAZQBnAGUAcgAgAHwAIAAwACAALQAgAGkAbgB2AGEAbABpAGQAIAB2AGEAbAB1AGUAXABuACAAIAAgACAAfAAgACAAIAAgACAAIAAgACAAIAAgACAAIAAgACAAfAAgACAAIAAgACAAIAAgACAAIAB8ACAAMQAgAC0AIAB5AGUAYQByAFwAbgAgACAAIAAgAHwAIAAgACAAIAAgACAAIAAgACAAIAAgACAAIAAgAHwAIAAgACAAIAAgACAAIAAgACAAfAAgADIAIAAtACAAbQBvAG4AdABoAC8AdwBlAGUAawBcAG4AIAAgACAAIAB8ACAAIAAgACAAIAAgACAAIAAgACAAIAAgACAAIAB8ACAAIAAgACAAIAAgACAAIAAgAHwAIAAzACAALQAgAGQAYQB5AFwAbgAgACAAMwAgAHwAIABGAG8AcgBtAGEAdAAgACAAIAAgACAAIAAgAHwAIABpAG4AdABlAGcAZQByACAAfAAgADEAIAAtACAAYgBhAHMAaQBjAFwAbgAgACAAIAAgAHwAIAAgACAAIAAgACAAIAAgACAAIAAgACAAIAAgAHwAIAAgACAAIAAgACAAIAAgACAAfAAgADIAIAAtACAAZQB4AHQAZQBuAGQAZQBkAFwAbgAgACAAIAAgAHwAIAAgACAAIAAgACAAIAAgACAAIAAgACAAIAAgAHwAIAAgACAAIAAgACAAIAAgACAAfAAgADMAIAAtACAAYwBvAG4AcwBpAHMAdABlAG4AdAAgAHcAaQB0AGgAIABiAGEAcwBpAGMAIABvAHIAIABlAHgAdABlAG4AZABlAGQAXABuACAAIAA0ACAAfAAgAEQAYQB0AGUAVAB5AHAAZQAgACAAIAAgACAAfAAgAGkAbgB0AGUAZwBlAHIAIAB8ACAAMQAgAC0AIABjAGEAbABlAG4AZABhAHIAIABkAGEAdABlAFwAbgAgACAAIAAgAHwAIAAgACAAIAAgACAAIAAgACAAIAAgACAAIAAgAHwAIAAgACAAIAAgACAAIAAgACAAfAAgADIAIAAtACAAbwByAGQAaQBuAGEAbAAgAGQAYQB0AGUAXABuACAAIAAgACAAfAAgACAAIAAgACAAIAAgACAAIAAgACAAIAAgACAAfAAgACAAIAAgACAAIAAgACAAIAB8ACAAMwAgAC0AIAB3AGUAZQBrACAAZABhAHQAZQBcAG4AIAAgADUAIAB8ACAAWQBlAGEAcgAgAEMARQAgACAAIAAgACAAIAB8ACAAaQBuAHQAZQBnAGUAcgAgAHwAIAAtADkAOQA5ADkAOQAuAC4AKwA5ADkAOQA5ADkAXABuACAAIAA2ACAAfAAgAEQAYQB0AGUAQQByAGcAMQAgACAAIAAgACAAfAAgAGkAbgB0AGUAZwBlAHIAIAB8ACAATQBvAG4AdABoACAAMQAuAC4AMQAyACAAdwBoAGUAbgAgAEQAYQB0AGUAVAB5AHAAZQAgAD0AIAAxAFwAbgAgACAAIAAgAHwAIAAgACAAIAAgACAAIAAgACAAIAAgACAAIAAgAHwAIAAgACAAIAAgACAAIAAgACAAfAAgAEUAbQBwAHQAeQAgAHcAaABlAG4AIABEAGEAdABlAFQAeQBwAGUAIAA9ACAAMgBcAG4AIAAgACAAIAB8ACAAIAAgACAAIAAgACAAIAAgACAAIAAgACAAIAB8ACAAIAAgACAAIAAgACAAIAAgAHwAIABXAGUAZQBrACAAMQAuAC4ANQAzACAAdwBoAGUAbgAgAEQAYQB0AGUAVAB5AHAAZQAgAD0AIAAzAFwAbgAgACAANwAgAHwAIABEAGEAdABlAEEAcgBnADIAIAAgACAAIAAgAHwAIABpAG4AdABlAGcAZQByACAAfAAgAEQAYQB5ACAAMQAuAC4AMwAxACAAdwBoAGUAbgAgAEQAYQB0AGUAVAB5AHAAZQAgAD0AIAAxAFwAbgAgACAAIAAgAHwAIAAgACAAIAAgACAAIAAgACAAIAAgACAAIAAgAHwAIAAgACAAIAAgACAAIAAgACAAfAAgAE8AcgBkAGkAbgBhAGwAIAAxAC4ALgAzADYANgAgAHcAaABlAG4AIABEAGEAdABlAFQAeQBwAGUAIAA9ACAAMgBcAG4AIAAgACAAIAB8ACAAIAAgACAAIAAgACAAIAAgACAAIAAgACAAIAB8ACAAIAAgACAAIAAgACAAIAAgAHwAIABEAGEAeQAgAG8AZgAgAFcAZQBlAGsAIAAxAC4ALgA3ACAALQA+ACAATQBvAG4ALgAuAFMAdQBuACAAdwBoAGUAbgAgAEQAYQB0AGUAVAB5AHAAZQAgAD0AIAAzAFwAbgAgACAAIAAgACAAIAAgACA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ZQB4AHQAIAAgACAAIAAgACAAIAAgAHwAIABzAHQAcgBpAG4AZwAgAHwAIABJAFMATwAgADgANgAwADEAIABmAG8AcgBtAGEAdAB0AGUAZAAgAGQAYQB0AGUALgBcAG4AIAAgACAAIAAgACAAIAAgACAAIAAgACAAfAAgACAAIAAgACAAIAAgACAAfAAgAEUAeABhAG0AcABsAGUAIABmAG8AcgBtAGEAdABzADoAXABuACAAIAAgACAAIAAgACAAIAAgACAAIAAgAHwAIAAgACAAIAAgACAAIAAgAHwAIAArAFkAWQBZAFkAWQAtAE0ATQAtAEQARAAsACAALQBZAFkAWQBZAC0ATQBNAC0ARABEACwAIABZAFkAWQBZAC0ATQBNAC0ARABEACwAIABZAFkAWQBZAC0ATQBNACwAIABZAFkAWQBZAE0ATQBEAEQALAAgAFkAWQBZAFk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AAQQBSAFMARQBfAEQAQQBUAEUAIAA9ACAATABBAE0AQgBEAEEAKABUAGUAeAB0ACwAXABuACAAIAAgACAATABFAFQAKABcAG4AIAAgACAAIAAgACAAIAAgAC8ALwAgAEMAbwBsAHUAbQBuAHMAOgAgAEgAYQBzAGgALAAgAFAAcgBlAGMAaQBzAGkAbwBuACwAIABGAG8AcgBtAGEAdAAsACAARABhAHQAZQBUAHkAcABlACwAIABZAGUAYQByAEwAZQBuACwAIABEAGEAdABlAEEAcgBnADEAUABvAHMALAAgAEQAYQB0AGUAQQByAGcAMQBMAGUAbgAsACAARABhAHQAZQBBAHIAZwAyAEwAZQBuAFwAbgAgACAAIAAgACAAIAAgACAALwAvACAAdwBoAGUAcgBlACAASABhAHMAaAAgAD0AIAAoAEwARQBOACAAKgAgADQAMAA5ADYAKQAgACsAIAAoAEgAeQBwAGgAZQBuAFAAbwBzACAAKgAgADIANQA2ACkAIAArACAAKABIAHkAcABoAGUAbgAyAFAAbwBzACAAKgAgADEANgApACAAKwAgAFcAUABvAHMAIABcAG4AIAAgACAAIAAgACAAIAAgAF8AZgBtAHQASABhAHMAaABUAGEAYgBsAGUALAAgAHsAXABuACAAIAAgACAAIAAgACAAIAAgACAAIAAgADEANgAzADgANAAsACAAMQAsACAAMwAsACAAMQAsACAANAAsACAAMAAsACAAMAAsACAAMAA7AFwAbgAgACAAIAAgACAAIAAgACAAIAAgACAAIAAyADAANAA4ADAALAAgADEALAAgADMALAAgADEALAAgADUALAAgADAALAAgADAALAAgADAAOwBcAG4AIAAgACAAIAAgACAAIAAgACAAIAAgACAAMgA4ADYANwAyACwAIAAzACwAIAAxACwAIAAyACwAIAA0ACwAIAAwACwAIAAwACwAIAAzADsAXABuACAAIAAgACAAIAAgACAAIAAgACAAIAAgADIAOAA2ADcANwAsACAAMgAsACAAMQAsACAAMwAsACAANAAsACAANgAsACAAMgAsACAAMAA7AFwAbgAgACAAIAAgACAAIAAgACAAIAAgACAAIAAyADkAOQA1ADIALAAgADIALAAgADIALAAgADEALAAgADQALAAgADYALAAgADIALAAgADAAOwBcAG4AIAAgACAAIAAgACAAIAAgACAAIAAgACAAMwAyADcANgA4ACwAIAAzACwAIAAxACwAIAAxACwAIAA0ACwAIAA1ACwAIAAyACwAIAAyADsAXABuACAAIAAgACAAIAAgACAAIAAgACAAIAAgADMAMgA3ADcAMwAsACAAMwAsACAAMQAsACAAMwAsACAANAAsACAANgAsACAAMgAsACAAMQA7AFwAbgAgACAAIAAgACAAIAAgACAAIAAgACAAIAAzADIANwA3ADQALAAgADIALAAgADEALAAgADMALAAgADUALAAgADcALAAgADIALAAgADAAOwBcAG4AIAAgACAAIAAgACAAIAAgACAAIAAgACAAMwA0ADAANAA4ACwAIAAzACwAIAAyACwAIAAyACwAIAA0ACwAIAAwACwAIAAwACwAIAAzADsAXABuACAAIAAgACAAIAAgACAAIAAgACAAIAAgADMANAAwADUANAAsACAAMgAsACAAMgAsACAAMwAsACAANAAsACAANwAsACAAMgAsACAAMAA7AFwAbgAgACAAIAAgACAAIAAgACAAIAAgACAAIAAzADQAMwAwADQALAAgADIALAAgADIALAAgADEALAAgADUALAAgADcALAAgADIALAAgADAAOwBcAG4AIAAgACAAIAAgACAAIAAgACAAIAAgACAAMwA2ADgANgA0ACwAIAAzACwAIAAxACwAIAAxACwAIAA1ACwAIAA2ACwAIAAyACwAIAAyADsAXABuACAAIAAgACAAIAAgACAAIAAgACAAIAAgADMANgA4ADcAMAAsACAAMwAsACAAMQAsACAAMwAsACAANQAsACAANwAsACAAMgAsACAAMQA7AFwAbgAgACAAIAAgACAAIAAgACAAIAAgACAAIAAzADgANAAwADAALAAgADMALAAgADIALAAgADIALAAgADUALAAgADAALAAgADAALAAgADMAOwBcAG4AIAAgACAAIAAgACAAIAAgACAAIAAgACAAMwA4ADQAMAA3ACwAIAAyACwAIAAyACwAIAAzACwAIAA1ACwAIAA4ACwAIAAyACwAIAAwADsAXABuACAAIAAgACAAIAAgACAAIAAgACAAIAAgADQAMgAzADYAOAAsACAAMwAsACAAMgAsACAAMQAsACAANAAsACAANgAsACAAMgAsACAAMgA7AFwAbgAgACAAIAAgACAAIAAgACAAIAAgACAAIAA0ADIAMwA5ADAALAAgADMALAAgADIALAAgADMALAAgADQALAAgADcALAAgADIALAAgADEAOwBcAG4AIAAgACAAIAAgACAAIAAgACAAIAAgACAANAA2ADcAMwA2ACwAIAAzACwAIAAyACwAIAAxACwAIAA1ACwAIAA3ACwAIAAyACwAIAAyADsAXABuACAAIAAgACAAIAAgACAAIAAgACAAIAAgADQANgA3ADUAOQAsACAAMwAsACAAMgAsACAAMwAsACAANQAsACAAOAAsACAAMgAsACAAMQBcAG4AIAAgACAAIAAgACAAIAAgAH0ALABcAG4AIAAgACAAIAAgACAAIAAgAGYAbgBFAHgAYwBlAHAAdABpAG8AbgAsACAATABBAE0AQgBEAEEAKABfAGUAeABjAGUAcAB0AGkAbwBuACwAIABbAF8AcAByAGUAYwBpAHMAaQBvAG4AXQAsACAAWwBfAGUAeAB0AGUAbgBkAGUAZABdACwAIABbAF8AZABhAHQAZQBUAHkAcABlAF0ALABcAG4AIAAgACAAIAAgACAAIAAgACAAIAAgACAALwAvACAAXwBlAHgAYwBlAHAAdABpAG8AbgAgACAAfAAgAHMAdAByAGkAbgBnACAAIAB8ACAAbgB1AGwAbAAgACAARQBtAHAAdAB5ACAAdABlAHgAdABcAG4AIAAgACAAIAAgACAAIAAgACAAIAAgACAALwAvACAAIAAgACAAIAAgACAAIAAgACAAIAAgACAAfAAgACAAIAAgACAAIAAgACAAIAB8ACAATgAvAEEAIAAgACAAVQBuAGEAYgBsAGUAIAB0AG8AIABwAGEAcgBzAGUAXABuACAAIAAgACAAIAAgACAAIAAgACAAIAAgAC8ALwAgACAAIAAgACAAIAAgACAAIAAgACAAIAAgAHwAIAAgACAAIAAgACAAIAAgACAAfAAgAFYAQQBMAFUARQAgAEkAbgB2AGEAbABpAGQAIAB2AGEAbAB1AGUAcwBcAG4AIAAgACAAIAAgACAAIAAgACAAIAAgACAALwAvACAAXwBwAHIAZQBjAGkAcwBpAG8AbgAgACAAfAAgAGkAbgB0AGUAZwBlAHIAIAB8ACAAUAByAGUAYwBpAHMAaQBvAG4AIABvAGYAIABwAGEAcgBzAGUAZAAgAHYAYQBsAHUAZQBzAFwAbgAgACAAIAAgACAAIAAgACAAIAAgACAAIAAvAC8AIABfAGUAeAB0AGUAbgBkAGUAZAAgACAAIAB8ACAAaQBuAHQAZQBnAGUAcgAgAHwAIABQAGEAcgBzAGUAZAAgAGUAeAB0AGUAbgBkAGUAZAAgAGYAbwByAG0AYQB0AFwAbgAgACAAIAAgACAAIAAgACAAIAAgACAAIAAvAC8AIABfAGQAYQB0AGUAVAB5AHAAZQAgACAAIAB8ACAAaQBuAHQAZQBnAGUAcgAgAHwAIABDAGEAbABlAG4AZABhAHIAIABkAGEAdABlACwAIABvAHIAZABpAG4AYQBsACAAZABhAHQAZQAsACAAbwByACAAdwBlAGUAawAgAGQAYQB0AGUAXABuACAAIAAgACAAIAAgACAAIAAgACAAIAAgAEkARgBTACgAXABuACAAIAAgACAAIAAgACAAIAAgACAAIAAgACAAIAAgACAAXwBlAHgAYwBlAHAAdABpAG8AbgAgAD0AIABcACIATgAvAEEAXAAiACwAXABuACAAIAAgACAAIAAgACAAIAAgACAAIAAgACAAIAAgACAAIAAgACAAIAB7AEYAQQBMAFMARQAsACAAXAAiAFwAIgAsACAAXAAiAFwAIgAsACAAXAAiAFwAIgAsACAAXAAiAFwAIgAsACAAXAAiAFwAIgAsACAAXAAiAFwAIgB9ACwAXABuACAAIAAgACAAIAAgACAAIAAgACAAIAAgACAAIAAgACAAXwBlAHgAYwBlAHAAdABpAG8AbgAgAD0AIABcACIAVgBBAEwAVQBFAFwAIgAsAFwAbgAgACAAIAAgACAAIAAgACAAIAAgACAAIAAgACAAIAAgACAAIAAgACAASQBGAFMAKABcAG4AIAAgACAAIAAgACAAIAAgACAAIAAgACAAIAAgACAAIAAgACAAIAAgACAAIAAgACAAXwBwAHIAZQBjAGkAcwBpAG8AbgAgAD0AIAAxACwAXABuACAAIAAgACAAIAAgACAAIAAgACAAIAAgACAAIAAgACAAIAAgACAAIAAgACAAIAAgACAAIAAgACAASABTAFQAQQBDAEsAKABGAEEATABTAEUALAAgADAALAAgAE4AKABfAGUAeAB0AGUAbgBkAGUAZAApACwAIABOACgAXwBkAGEAdABlAFQAeQBwAGUAKQAsACAAewAjAFYAQQBMAFUARQAhACwAIABcACIAXAAiACwAIABcACIAXAAiAH0AKQAsAFwAbgAgACAAIAAgACAAIAAgACAAIAAgACAAIAAgACAAIAAgACAAIAAgACAAIAAgACAAIABfAHAAcgBlAGMAaQBzAGkAbwBuACAAPQAgADIALABcAG4AIAAgACAAIAAgACAAIAAgACAAIAAgACAAIAAgACAAIAAgACAAIAAgACAAIAAgACAAIAAgACAAIABIAFMAVABBAEMASwAoAEYAQQBMAFMARQAsACAAMAAsACAATgAoAF8AZQB4AHQAZQBuAGQAZQBkACkALAAgAE4AKABfAGQAYQB0AGUAVAB5AHAAZQApACwAIAB7ACMAVgBBAEwAVQBFACEALAAgACMAVgBBAEwAVQBFACEALAAgAFwAIgBcACIAfQApACwAXABuACAAIAAgACAAIAAgACAAIAAgACAAIAAgACAAIAAgACAAIAAgACAAIAAgACAAIAAgAFQAUgBVAEUALAAgAC8ALwBfAHAAcgBlAGMAaQBzAGkAbwBuACAAPQAgADMAXABuACAAIAAgACAAIAAgACAAIAAgACAAIAAgACAAIAAgACAAIAAgACAAIAAgACAAIAAgACAAIAAgACAASABTAFQAQQBDAEsAKABGAEEATABTAEUALAAgADAALAAgAE4AKABfAGUAeAB0AGUAbgBkAGUAZAApACwAIABOACgAXwBkAGEAdABlAFQAeQBwAGUAKQAsACAAewAjAFYAQQBMAFUARQAhACwAIAAjAFYAQQBMAFUARQAhACwAIAAjAFYAQQBMAFUARQAhAH0AKQBcAG4AIAAgACAAIAAgACAAIAAgACAAIAAgACAAIAAgACAAIAAgACAAIAAgACkALABcAG4AIAAgACAAIAAgACAAIAAgACAAIAAgACAAIAAgACAAIABUAFIAVQBFACwAXABuACAAIAAgACAAIAAgACAAIAAgACAAIAAgACAAIAAgACAAIAAgACAAIAB7AFwAIgBcACIALAAgAFwAIgBcACIALAAgAFwAIgBcACIALAAgAFwAIgBcACIALAAgAFwAIgBcACIALAAgAFwAIgBcACIALAAgAFwAIgBcACIAfQBcAG4AIAAgACAAIAAgACAAIAAgACAAIAAgACAAKQBcAG4AIAAgACAAIAAgACAAIAAgACkALABcAG4AXABuACAAIAAgACAAIAAgACAAIABJAEYAKABUAGUAeAB0ACAAPQAgAFwAIgBcACIALAAgAGYAbgBFAHgAYwBlAHAAdABpAG8AbgAoAFwAIgBcACIAKQAsAFwAbgAgACAAIAAgACAAIAAgACAAIAAgACAAIABJAEYAKABOAE8AVAAoAFYAQQBMAEkARABBAFQARQBfAEMASABBAFIAQQBDAFQARQBSAFMAKABUAGUAeAB0ACwAIAAxACkAKQAsACAAZgBuAEUAeABjAGUAcAB0AGkAbwBuACgAXAAiAE4ALwBBAFwAIgApACwAXABuACAAIAAgACAAIAAgACAAIAAgACAAIAAgACAAIAAgACAATABFAFQAKABcAG4AIAAgACAAIAAgACAAIAAgACAAIAAgACAAIAAgACAAIAAgACAAIAAgAF8AaABhAHMAUwBpAGcAbgAsACAASQBGAFMAKABcAG4AIAAgACAAIAAgACAAIAAgACAAIAAgACAAIAAgACAAIAAgACAAIAAgACAAIAAgACAATABFAEYAVAAoAFQAZQB4AHQALAAgADEAKQAgAD0AIABcACIAKwBcACIALABcAG4AIAAgACAAIAAgACAAIAAgACAAIAAgACAAIAAgACAAIAAgACAAIAAgACAAIAAgACAAVABSAFUARQAsAFwAbgAgACAAIAAgACAAIAAgACAAIAAgACAAIAAgACAAIAAgACAAIAAgACAAIAAgACAAIABMAEUARgBUACgAVABlAHgAdAAsACAAMQApACAAPQAgAFwAIgAtAFwAIgAsAFwAbgAgACAAIAAgACAAIAAgACAAIAAgACAAIAAgACAAIAAgACAAIAAgACAAIAAgACAAIABUAFIAVQBFACwAXABuACAAIAAgACAAIAAgACAAIAAgACAAIAAgACAAIAAgACAAIAAgACAAIAAgACAAIAAgAFUATgBJAEMATwBEAEUAKABMAEUARgBUACgAVABlAHgAdAAsACAAMQApACkAIAA9ACAAOAA3ADIAMgAsAFwAbgAgACAAIAAgACAAIAAgACAAIAAgACAAIAAgACAAIAAgACAAIAAgACAAIAAgACAAIABUAFIAVQBFACwAXABuACAAIAAgACAAIAAgACAAIAAgACAAIAAgACAAIAAgACAAIAAgACAAIAAgACAAIAAgAFQAUgBVAEUALABcAG4AIAAgACAAIAAgACAAIAAgACAAIAAgACAAIAAgACAAIAAgACAAIAAgACAAIAAgACAARgBBAEwAUwBFAFwAbgAgACAAIAAgACAAIAAgACAAIAAgACAAIAAgACAAIAAgACAAIAAgACAAKQAsAFwAbgAgACAAIAAgACAAIAAgACAAIAAgACAAIAAgACAAIAAgACAAIAAgACAAXwB5AGUAYQByAFMAaQBnAG4ALAAgAEkARgBTACgAXABuACAAIAAgACAAIAAgACAAIAAgACAAIAAgACAAIAAgACAAIAAgACAAIAAgACAAIAAgAEwARQBGAFQAKABUAGUAeAB0ACwAIAAxACkAIAA9ACAAXAAiAC0AXAAiACwAXABuACAAIAAgACAAIAAgACAAIAAgACAAIAAgACAAIAAgACAAIAAgACAAIAAgACAAIAAgAC0AMQAsAFwAbgAgACAAIAAgACAAIAAgACAAIAAgACAAIAAgACAAIAAgACAAIAAgACAAIAAgACAAIABVAE4ASQBDAE8ARABFACgATABFAEYAVAAoAFQAZQB4AHQALAAgADEAKQApACAAPQAgADgANwAyADIALABcAG4AIAAgACAAIAAgACAAIAAgACAAIAAgACAAIAAgACAAIAAgACAAIAAgACAAIAAgACAALQAxACwAXABuACAAIAAgACAAIAAgACAAIAAgACAAIAAgACAAIAAgACAAIAAgACAAIAAgACAAIAAgAFQAUgBVAEUALABcAG4AIAAgACAAIAAgACAAIAAgACAAIAAgACAAIAAgACAAIAAgACAAIAAgACAAIAAgACAAMQBcAG4AIAAgACAAIAAgACAAIAAgACAAIAAgACAAIAAgACAAIAAgACAAIAAgACkALABcAG4AIAAgACAAIAAgACAAIAAgACAAIAAgACAAIAAgACAAIAAgACAAIAAgAF8AbABlAG4ALAAgAEwARQBOACgAVABlAHgAdAApACAALQAgAE4AKABfAGgAYQBzAFMAaQBnAG4AKQAsAFwAbgAgACAAIAAgACAAIAAgACAAIAAgACAAIAAgACAAIAAgACAAIAAgACAAXwBzAEQAYQB0AGUALAAgAEkARgAoAF8AaABhAHMAUwBpAGcAbgAsACAAUgBJAEcASABUACgAVABlAHgAdAAsACAAXwBsAGUAbgApACwAIABUAGUAeAB0ACkALABcAG4AIAAgACAAIAAgACAAIAAgACAAIAAgACAAIAAgACAAIAAgACAAIAAgAF8ASAB5AHAAaAAxAFAAbwBzACwAIABJAEYARQBSAFIATwBSACgARgBJAE4ARAAoAFwAIgAtAFwAIgAsACAAXwBzAEQAYQB0AGUAKQAsACAAMAApACwAXABuACAAIAAgACAAIAAgACAAIAAgACAAIAAgACAAIAAgACAAIAAgACAAIABfAEgAeQBwAGgAMgBQAG8AcwAsACAASQBGAEUAUgBSAE8AUgAoAEYASQBOAEQAKABcACIALQBcACIALAAgAF8AcwBEAGEAdABlACwAIABfAEgAeQBwAGgAMQBQAG8AcwAgACsAIAAxACkALAAgADAAKQAsAFwAbgAgACAAIAAgACAAIAAgACAAIAAgACAAIAAgACAAIAAgACAAIAAgACAAXwBXAHAAbwBzACwAIABJAEYARQBSAFIATwBSACgARgBJAE4ARAAoAFwAIgBXAFwAIgAsACAAXwBzAEQAYQB0AGUAKQAsACAAMAApACwAXABuACAAIAAgACAAIAAgACAAIAAgACAAIAAgACAAIAAgACAAIAAgACAAIABfAGgAYQBzAGgALAAgACgAXwBsAGUAbgAgACoAIAA0ADAAOQA2ACkAIAArACAAKABfAEgAeQBwAGgAMQBQAG8AcwAgACoAIAAyADUANgApACAAKwAgACgAXwBIAHkAcABoADIAUABvAHMAIAAqACAAMQA2ACkAIAArACAAXwBXAHAAbwBzACwAXABuACAAIAAgACAAIAAgACAAIAAgACAAIAAgACAAIAAgACAAIAAgACAAIABfAGgAYQBzAGgATABrAHUAcAAsACAASQBGAE4AQQAoAFgATQBBAFQAQwBIACgAXwBoAGEAcwBoACwAIABDAEgATwBPAFMARQBDAE8ATABTACgAXwBmAG0AdABIAGEAcwBoAFQAYQBiAGwAZQAsACAAMQApACwAIAAwACkALAAgADAAKQAsAFwAbgAgACAAIAAgACAAIAAgACAAIAAgACAAIAAgACAAIAAgACAAIAAgACAASQBGACgAXwBoAGEAcwBoAEwAawB1AHAAIAA9ACAAMAAsACAAZgBuAEUAeABjAGUAcAB0AGkAbwBuACgAXAAiAE4ALwBBAFwAIgApACwAXABuACAAIAAgACAAIAAgACAAIAAgACAAIAAgACAAIAAgACAAIAAgACAAIAAgACAAIAAgAEwARQBUACgAXABuACAAIAAgACAAIAAgACAAIAAgACAAIAAgACAAIAAgACAAIAAgACAAIAAgACAAIAAgACAAIAAgACAAXwBkAGUAZgBuACwAIABDAEgATwBPAFMARQBSAE8AVwBTACgAXwBmAG0AdABIAGEAcwBoAFQAYQBiAGwAZQAsACAAXwBoAGEAcwBoAEwAawB1AHAAKQAsAFwAbgAgACAAIAAgACAAIAAgACAAIAAgACAAIAAgACAAIAAgACAAIAAgACAAIAAgACAAIAAgACAAIAAgAF8AcAByAGUAYwBpAHMAaQBvAG4ALAAgAEkATgBEAEUAWAAoAF8AZABlAGYAbgAsACAAMQAsACAAMgApACwAXABuACAAIAAgACAAIAAgACAAIAAgACAAIAAgACAAIAAgACAAIAAgACAAIAAgACAAIAAgACAAIAAgACAAXwBlAHgAdABlAG4AZABlAGQALAAgAEkATgBEAEUAWAAoAF8AZABlAGYAbgAsACAAMQAsACAAMwApACwAXABuACAAIAAgACAAIAAgACAAIAAgACAAIAAgACAAIAAgACAAIAAgACAAIAAgACAAIAAgACAAIAAgACAAXwBkAGEAdABlAFQAeQBwAGUALAAgAEkATgBEAEUAWAAoAF8AZABlAGYAbgAsACAAMQAsACAANAApACwAXABuACAAIAAgACAAIAAgACAAIAAgACAAIAAgACAAIAAgACAAIAAgACAAIAAgACAAIAAgACAAIAAgACAAXwB5AGUAYQByAEMARQAsACAAXwB5AGUAYQByAFMAaQBnAG4AIAAqACAAVgBBAEwAVQBFACgATABFAEYAVAAoAF8AcwBEAGEAdABlACwAIABJAE4ARABFAFgAKABfAGQAZQBmAG4ALAAgADEALAAgADUAKQApACkALABcAG4AIAAgACAAIAAgACAAIAAgACAAIAAgACAAIAAgACAAIAAgACAAIAAgACAAIAAgACAAIAAgACAAIABfAGQAQQByAGcAMQAsACAASQBGACgAXABuACAAIAAgACAAIAAgACAAIAAgACAAIAAgACAAIAAgACAAIAAgACAAIAAgACAAIAAgACAAIAAgACAAIAAgACAAIAAoAF8AcAByAGUAYwBpAHMAaQBvAG4AIAA8ACAAMgApACAAKwAgACgASQBOAEQARQBYACgAXwBkAGUAZgBuACwAIAAxACwAIAA2ACkAIAA9ACAAMAApACwAXABuACAAIAAgACAAIAAgACAAIAAgACAAIAAgACAAIAAgACAAIAAgACAAIAAgACAAIAAgACAAIAAgACAAIAAgACAAIABcACIAXAAiACwAXABuACAAIAAgACAAIAAgACAAIAAgACAAIAAgACAAIAAgACAAIAAgACAAIAAgACAAIAAgACAAIAAgACAAIAAgACAAIABWAEEATABVAEUAKABNAEkARAAoAF8AcwBEAGEAdABlACwAIABJAE4ARABFAFgAKABfAGQAZQBmAG4ALAAgADEALAAgADYAKQAsACAASQBOAEQARQBYACgAXwBkAGUAZgBuACwAIAAxACwAIAA3ACkAKQApAFwAbgAgACAAIAAgACAAIAAgACAAIAAgACAAIAAgACAAIAAgACAAIAAgACAAIAAgACAAIAAgACAAIAAgACkALABcAG4AIAAgACAAIAAgACAAIAAgACAAIAAgACAAIAAgACAAIAAgACAAIAAgACAAIAAgACAAIAAgACAAIABfAGQAQQByAGcAMgAsACAASQBGACgAXABuACAAIAAgACAAIAAgACAAIAAgACAAIAAgACAAIAAgACAAIAAgACAAIAAgACAAIAAgACAAIAAgACAAIAAgACAAIABfAHAAcgBlAGMAaQBzAGkAbwBuACAAPAAgADMALABcAG4AIAAgACAAIAAgACAAIAAgACAAIAAgACAAIAAgACAAIAAgACAAIAAgACAAIAAgACAAIAAgACAAIAAgACAAIAAgAFwAIgBcACIALABcAG4AIAAgACAAIAAgACAAIAAgACAAIAAgACAAIAAgACAAIAAgACAAIAAgACAAIAAgACAAIAAgACAAIAAgACAAIAAgAFYAQQBMAFUARQAoAFIASQBHAEgAVAAoAF8AcwBEAGEAdABlACwAIABJAE4ARABFAFgAKABfAGQAZQBmAG4ALAAgADEALAAgADgAKQApACkAXABuACAAIAAgACAAIAAgACAAIAAgACAAIAAgACAAIAAgACAAIAAgACAAIAAgACAAIAAgACAAIAAgACAAKQAsAFwAbgAgACAAIAAgACAAIAAgACAAIAAgACAAIAAgACAAIAAgACAAIAAgACAAIAAgACAAIAAgACAAIAAgAF8AdgBhAGwAaQBkACwAIABJAEYAUwAoAFwAbgAgACAAIAAgACAAIAAgACAAIAAgACAAIAAgACAAIAAgACAAIAAgACAAIAAgACAAIAAgACAAIAAgACAAIAAgACAAXwBkAGEAdABlAFQAeQBwAGUAIAA9ACAAMQAsACAASQBTAF8AVgBBAEwASQBEAF8ARABBAFQARQAoAF8AeQBlAGEAcgBDAEUALAAgAF8AZABBAHIAZwAxACwAIABfAGQAQQByAGcAMgApACwAXABuACAAIAAgACAAIAAgACAAIAAgACAAIAAgACAAIAAgACAAIAAgACAAIAAgACAAIAAgACAAIAAgACAAIAAgACAAIABfAGQAYQB0AGUAVAB5AHAAZQAgAD0AIAAyACwAIABJAFMAXwBWAEEATABJAEQAXwBPAFIARABJAE4AQQBMAF8ARABBAFQARQAoAF8AeQBlAGEAcgBDAEUALAAgAF8AZABBAHIAZwAyACkALABcAG4AIAAgACAAIAAgACAAIAAgACAAIAAgACAAIAAgACAAIAAgACAAIAAgACAAIAAgACAAIAAgACAAIAAgACAAIAAgAF8AZABhAHQAZQBUAHkAcABlACAAPQAgADMALAAgAEkAUwBfAFYAQQBMAEkARABfAFcARQBFAEsAXwBEAEEAVABFACgAXwB5AGUAYQByAEMARQAsACAAXwBkAEEAcgBnADEALAAgAF8AZABBAHIAZwAyACkALABcAG4AIAAgACAAIAAgACAAIAAgACAAIAAgACAAIAAgACAAIAAgACAAIAAgACAAIAAgACAAIAAgACAAIAAgACAAIAAgAFQAUgBVAEUALAAgAFQAUgBVAEUAXABuACAAIAAgACAAIAAgACAAIAAgACAAIAAgACAAIAAgACAAIAAgACAAIAAgACAAIAAgACAAIAAgACAAKQAsAFwAbgAgACAAIAAgACAAIAAgACAAIAAgACAAIAAgACAAIAAgACAAIAAgACAAIAAgACAAIAAgACAAIAAgAEkARgAoAF8AdgBhAGwAaQBkACwAXABuACAAIAAgACAAIAAgACAAIAAgACAAIAAgACAAIAAgACAAIAAgACAAIAAgACAAIAAgACAAIAAgACAAIAAgACAAIABIAFMAVABBAEMASwAoAFQAUgBVAEUALAAgAF8AcAByAGUAYwBpAHMAaQBvAG4ALAAgAF8AZQB4AHQAZQBuAGQAZQBkACwAIABfAGQAYQB0AGUAVAB5AHAAZQAsACAAXwB5AGUAYQByAEMARQAsACAAXwBkAEEAcgBnADEALAAgAF8AZABBAHIAZwAyACkALABcAG4AIAAgACAAIAAgACAAIAAgACAAIAAgACAAIAAgACAAIAAgACAAIAAgACAAIAAgACAAIAAgACAAIAAgACAAIAAgAGYAbgBFAHgAYwBlAHAAdABpAG8AbgAoAFwAIgBWAEEATABVAEUAXAAiACwAIABfAHAAcgBlAGMAaQBzAGkAbwBuACwAIABfAGUAeAB0AGUAbgBkAGUAZAAsACAAXwBkAGEAdABlAFQAeQBwAGU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UAEkATQBFAFwAbgBcAG4AUgBlAHQAdQByAG4AcwAgAHQAaABlACAAaABvAHUAcgAsACAAbQBpAG4AdQB0AGUAIABhAG4AZAAgAHMAZQBjAG8AbgBkACAAbwBmACAAdABpAG0AZQAgAGYAcgBvAG0AIAB0AGUAeAB0ACAAaQBuACAAdABoAGUAIABJAFMATwAgADgANgAwADEAIABmAG8AcgBtAGEAdAAuAFwAbgBcAG4AQwBvAGwAdQBtAG4AcwA6AFwAbgAgACAAMQAgAHwAIABJAFMATwBDAG8AbQBwAGwAaQBhAG4AdAAgAHwAIABiAG8AbwBsAGUAYQBuACAAfAAgAEYAbABhAGcAIABpAGYAIABjAG8AbQBwAGwAaQBhAG4AdAAgAHQAbwAgAEkAUwBPACAAOAA2ADAAMQAgAHMAdABhAG4AZABhAHIAZABcAG4AIAAgADIAIAB8ACAAUAByAGUAYwBpAHMAaQBvAG4AIAAgACAAIAB8ACAAaQBuAHQAZQBnAGUAcgAgAHwAIAAwACAALQAgAGkAbgB2AGEAbABpAGQAIAB2AGEAbAB1AGUAXABuACAAIAAgACAAfAAgACAAIAAgACAAIAAgACAAIAAgACAAIAAgACAAfAAgACAAIAAgACAAIAAgACAAIAB8ACAAMQAgAC0AIABoAG8AdQByAFwAbgAgACAAIAAgAHwAIAAgACAAIAAgACAAIAAgACAAIAAgACAAIAAgAHwAIAAgACAAIAAgACAAIAAgACAAfAAgADIAIAAtACAAbQBpAG4AdQB0AGUAXABuACAAIAAgACAAfAAgACAAIAAgACAAIAAgACAAIAAgACAAIAAgACAAfAAgACAAIAAgACAAIAAgACAAIAB8ACAAMwAgAC0AIABpAG4AdABlAGcAZQByACAAcwBlAGMAbwBuAGQAXABuACAAIAAgACAAfAAgACAAIAAgACAAIAAgACAAIAAgACAAIAAgACAAfAAgACAAIAAgACAAIAAgACAAIAB8ACAANAAgAC0AIABzAGUAYwBvAG4AZAAgADAALgAwAFwAbgAgACAAIAAgAHwAIAAgACAAIAAgACAAIAAgACAAIAAgACAAIAAgAHwAIAAgACAAIAAgACAAIAAgACAAfAAgADUAIAAtACAAcwBlAGMAbwBuAGQAIAAwAC4AMAAwAFwAbgAgACAAIAAgAHwAIAAgACAAIAAgACAAIAAgACAAIAAgACAAIAAgAHwAIAAgACAAIAAgACAAIAAgACAAfAAgADYAIAAtACAAcwBlAGMAbwBuAGQAIAAwAC4AMAAwADAAXABuACAAIAAzACAAfAAgAEYAbwByAG0AYQB0ACAAIAAgACAAIAAgACAAfAAgAGkAbgB0AGUAZwBlAHIAIAB8ACAAMQAgAC0AIABiAGEAcwBpAGMAXABuACAAIAAgACAAfAAgACAAIAAgACAAIAAgACAAIAAgACAAIAAgACAAfAAgACAAIAAgACAAIAAgACAAIAB8ACAAMgAgAC0AIABlAHgAdABlAG4AZABlAGQAXABuACAAIAAgACAAfAAgACAAIAAgACAAIAAgACAAIAAgACAAIAAgACAAfAAgACAAIAAgACAAIAAgACAAIAB8ACAAMwAgAC0AIABjAG8AbgBzAGkAcwB0AGUAbgB0ACAAdwBpAHQAaAAgAGIAYQBzAGkAYwAgAG8AcgAgAGUAeAB0AGUAbgBkAGUAZABcAG4AIAAgADQAIAB8ACAASABvAHUAcgAgACAAIAAgACAAIAAgACAAIAB8ACAAaQBuAHQAZQBnAGUAcgAgAHwAIAAwAC4ALgAyADQAXABuACAAIAA1ACAAfAAgAE0AaQBuAHUAdABlACAAIAAgACAAIAAgACAAfAAgAGkAbgB0AGUAZwBlAHIAIAB8ACAAMAAuAC4ANQA5AFwAbgAgACAANgAgAHwAIABTAGUAYwBvAG4AZAAgACAAIAAgACAAIAAgAHwAIABkAGUAYwBpAG0AYQBsACAAfAAgADAALgAuADUAOQAuADkAOQA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lAHgAdAAgACAAIAAgACAAIAAgACAAfAAgAHMAdAByAGkAbgBnACAAfAAgAEkAUwBPACAAOAA2ADAAMQAgAGYAbwByAG0AYQB0AHQAZQBkACAAdABpAG0AZQAuAFwAbgAgACAAIAAgACAAIAAgACAAIAAgACAAIAB8ACAAIAAgACAAIAAgACAAIAB8ACAARQB4AGEAbQBwAGwAZQAgAGYAbwByAG0AYQB0AHMAOgBcAG4AIAAgACAAIAAgACAAIAAgACAAIAAgACAAfAAgACAAIAAgACAAIAAgACAAfAAgAFQAaABoADoAbQBtADoAcwBzAC4AcwBzAHMALAAgAFQAaABoADoAbQBtADoAcwBzACwAIABUAGgAaABtAG0ALAAgAFQAaABo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UAEkATQBFACAAPQAgAEwAQQBNAEIARABBACgAVABlAHgAdAAsAFwAbgAgACAAIAAgAEwARQBUACgAXABuACAAIAAgACAAIAAgACAAIAAvAC8AIABDAG8AbAB1AG0AbgBzADoAIABIAGEAcwBoACwAIABQAHIAZQBjAGkAcwBpAG8AbgAsACAARgBvAHIAbQBhAHQALAAgAE0AaQBuAHUAdABlAFAAbwBzACwAIABTAGUAYwBvAG4AZABMAGUAbgBcAG4AIAAgACAAIAAgACAAIAAgAC8ALwAgAHcAaABlAHIAZQAgAEgAYQBzAGgAIAA9ACAAKABMAEUATgAgACoAIAA0ADAAOQA2ACkAIAArACAAKABDAG8AbABvAG4AMQBQAG8AcwAgACoAIAAyADUANgApACAAKwAgACgAQwBvAGwAbwBuADIAUABvAHMAIAAqACAAMQA2ACkAIAArACAARABlAGMAaQBtAGEAbABQAG8AcwAgAFwAbgAgACAAIAAgACAAIAAgACAAXwBmAG0AdABIAGEAcwBoAFQAYQBiAGwAZQAsACAAewBcAG4AIAAgACAAIAAgACAAIAAgACAAIAAgACAAOAAxADkAMgAsACAAMQAsACAAMwAsACAAMAAsACAAMAA7AFwAbgAgACAAIAAgACAAIAAgACAAIAAgACAAIAAxADYAMwA4ADQALAAgADIALAAgADEALAAgADMALAAgADAAOwBcAG4AIAAgACAAIAAgACAAIAAgACAAIAAgACAAMgA0ADUANwA2ACwAIAAzACwAIAAxACwAIAAzACwAIAAyADsAXABuACAAIAAgACAAIAAgACAAIAAgACAAIAAgADMAMgA3ADcANQAsACAANAAsACAAMQAsACAAMwAsACAANAA7AFwAbgAgACAAIAAgACAAIAAgACAAIAAgACAAIAAzADYAOAA3ADEALAAgADUALAAgADEALAAgADMALAAgADUAOwBcAG4AIAAgACAAIAAgACAAIAAgACAAIAAgACAANAAwADkANgA3ACwAIAA2ACwAIAAxACwAIAAzACwAIAA2ADsAXABuACAAIAAgACAAIAAgACAAIAAgACAAIAAgADIAMQAyADQAOAAsACAAMgAsACAAMgAsACAANAAsACAAMAA7AFwAbgAgACAAIAAgACAAIAAgACAAIAAgACAAIAAzADMANgAzADIALAAgADMALAAgADIALAAgADQALAAgADIAOwBcAG4AIAAgACAAIAAgACAAIAAgACAAIAAgACAANAAxADgAMwAzACwAIAA0ACwAIAAyACwAIAA0ACwAIAA0ADsAXABuACAAIAAgACAAIAAgACAAIAAgACAAIAAgADQANQA5ADIAOQAsACAANQAsACAAMgAsACAANAAsACAANQA7AFwAbgAgACAAIAAgACAAIAAgACAAIAAgACAAIAA1ADAAMAAyADUALAAgADYALAAgADIALAAgADQALAAgADYAXABuACAAIAAgACAAIAAgACAAIAB9ACwAXABuACAAIAAgACAAIAAgACAAIABmAG4ARQB4AGMAZQBwAHQAaQBvAG4ALAAgAEwAQQBNAEIARABBACgAXwBlAHgAYwBlAHAAdABpAG8AbgAsACAAWwBfAHAAcgBlAGMAaQBzAGkAbwBuAF0ALAAgAFsAXwBlAHgAdABlAG4AZABlAGQAXQAsAFwAbgAgACAAIAAgACAAIAAgACAAIAAgACAAIAAvAC8AIABfAGUAeABjAGUAcAB0AGkAbwBuACAAIAB8ACAAcwB0AHIAaQBuAGcAIAAgAHwAIABuAHUAbABsACAAIABFAG0AcAB0AHkAIAB0AGUAeAB0AFwAbgAgACAAIAAgACAAIAAgACAAIAAgACAAIAAvAC8AIAAgACAAIAAgACAAIAAgACAAIAAgACAAIAB8ACAAIAAgACAAIAAgACAAIAAgAHwAIABOAC8AQQAgACAAIABVAG4AYQBiAGwAZQAgAHQAbwAgAHAAYQByAHMAZQBcAG4AIAAgACAAIAAgACAAIAAgACAAIAAgACAALwAvACAAIAAgACAAIAAgACAAIAAgACAAIAAgACAAfAAgACAAIAAgACAAIAAgACAAIAB8ACAAVgBBAEwAVQBFACAASQBuAHYAYQBsAGkAZAAgAHYAYQBsAHUAZQBzAFwAbgAgACAAIAAgACAAIAAgACAAIAAgACAAIAAvAC8AIABfAHAAcgBlAGMAaQBzAGkAbwBuACAAIAB8ACAAaQBuAHQAZQBnAGUAcgAgAHwAIABQAHIAZQBjAGkAcwBpAG8AbgAgAG8AZgAgAHAAYQByAHMAZQBkACAAdgBhAGwAdQBlAHMAXABuACAAIAAgACAAIAAgACAAIAAgACAAIAAgAC8ALwAgAF8AZQB4AHQAZQBuAGQAZQBkACAAIAAgAHwAIABpAG4AdABlAGcAZQByACAAfAAgAFAAYQByAHMAZQBkACAAZQB4AHQAZQBuAGQAZQBkACAAZgBvAHIAbQBhAHQAXABuACAAIAAgACAAIAAgACAAIAAgACAAIAAgAEkARgBTACgAXABuACAAIAAgACAAIAAgACAAIAAgACAAIAAgACAAIAAgACAAXwBlAHgAYwBlAHAAdABpAG8AbgAgAD0AIABcACIATgAvAEEAXAAiACwAXABuACAAIAAgACAAIAAgACAAIAAgACAAIAAgACAAIAAgACAAIAAgACAAIAB7AEYAQQBMAFMARQAsACAAXAAiAFwAIgAsACAAXAAiAFwAIgAsACAAXAAiAFwAIgAsACAAXAAiAFwAIgAsACAAXAAiAFwAIgB9ACwAXABuACAAIAAgACAAIAAgACAAIAAgACAAIAAgACAAIAAgACAAXwBlAHgAYwBlAHAAdABpAG8AbgAgAD0AIABcACIAVgBBAEwAVQBFAFwAIgAsAFwAbgAgACAAIAAgACAAIAAgACAAIAAgACAAIAAgACAAIAAgACAAIAAgACAASQBGAFMAKABcAG4AIAAgACAAIAAgACAAIAAgACAAIAAgACAAIAAgACAAIAAgACAAIAAgACAAIAAgACAAXwBwAHIAZQBjAGkAcwBpAG8AbgAgAD0AIAAxACwAXABuACAAIAAgACAAIAAgACAAIAAgACAAIAAgACAAIAAgACAAIAAgACAAIAAgACAAIAAgACAAIAAgACAASABTAFQAQQBDAEsAKABGAEEATABTAEUALAAgADAALAAgAE4AKABfAGUAeAB0AGUAbgBkAGUAZAApACwAIAB7ACMAVgBBAEwAVQBFACEALAAgAFwAIgBcACIALAAgAFwAIgBcACIAfQApACwAXABuACAAIAAgACAAIAAgACAAIAAgACAAIAAgACAAIAAgACAAIAAgACAAIAAgACAAIAAgAF8AcAByAGUAYwBpAHMAaQBvAG4AIAA9ACAAMgAsAFwAbgAgACAAIAAgACAAIAAgACAAIAAgACAAIAAgACAAIAAgACAAIAAgACAAIAAgACAAIAAgACAAIAAgAEgAUwBUAEEAQwBLACgARgBBAEwAUwBFACwAIAAwACwAIABOACgAXwBlAHgAdABlAG4AZABlAGQAKQAsACAAewAjAFYAQQBMAFUARQAhACwAIAAjAFYAQQBMAFUARQAhACwAIABcACIAXAAiAH0AKQAsAFwAbgAgACAAIAAgACAAIAAgACAAIAAgACAAIAAgACAAIAAgACAAIAAgACAAIAAgACAAIABUAFIAVQBFACwAIAAvAC8AXwBwAHIAZQBjAGkAcwBpAG8AbgAgAD0AIAAzAFwAbgAgACAAIAAgACAAIAAgACAAIAAgACAAIAAgACAAIAAgACAAIAAgACAAIAAgACAAIAAgACAAIAAgAEgAUwBUAEEAQwBLACgARgBBAEwAUwBFACwAIAAwACwAIABOACgAXwBlAHgAdABlAG4AZABlAGQAKQAsACAAewAjAFYAQQBMAFUARQAhACwAIAAjAFYAQQBMAFUARQAhACwAIAAjAFYAQQBMAFUARQAhAH0AKQBcAG4AIAAgACAAIAAgACAAIAAgACAAIAAgACAAIAAgACAAIAAgACAAIAAgACkALABcAG4AIAAgACAAIAAgACAAIAAgACAAIAAgACAAIAAgACAAIABUAFIAVQBFACwAXABuACAAIAAgACAAIAAgACAAIAAgACAAIAAgACAAIAAgACAAIAAgACAAIAB7AFwAIgBcACIALAAgAFwAIgBcACIALAAgAFwAIgBcACIALAAgAFwAIgBcACIALAAgAFwAIgBcACIALAAgAFwAIgBcACIAfQBcAG4AIAAgACAAIAAgACAAIAAgACAAIAAgACAAKQBcAG4AIAAgACAAIAAgACAAIAAgACkALABcAG4AIAAgACAAIAAgACAAIAAgAGYAbgBDAG8AdQBuAHQAQwBoAGEAcgBzACwAIABMAEEATQBCAEQAQQAoAEMAaABhAHIAQQByAHIAYQB5ACwAIABUAGUAeAB0ACwAXABuACAAIAAgACAAIAAgACAAIAAgACAAIAAgAEkARgAoAFwAbgAgACAAIAAgACAAIAAgACAAIAAgACAAIAAgACAAIAAgAFQAZQB4AHQAIAA9ACAAXAAiAFwAIgAsAFwAbgAgACAAIAAgACAAIAAgACAAIAAgACAAIAAgACAAIAAgADAALABcAG4AIAAgACAAIAAgACAAIAAgACAAIAAgACAAIAAgACAAIABMAEUAVAAoAFwAbgAgACAAIAAgACAAIAAgACAAIAAgACAAIAAgACAAIAAgACAAIAAgACAAXwByAGUAbQBvAHYAZQBkACwAIABSAEUARABVAEMARQAoAFwAbgAgACAAIAAgACAAIAAgACAAIAAgACAAIAAgACAAIAAgACAAIAAgACAAIAAgACAAIABUAGUAeAB0ACwAXABuACAAIAAgACAAIAAgACAAIAAgACAAIAAgACAAIAAgACAAIAAgACAAIAAgACAAIAAgAEMAaABhAHIAQQByAHIAYQB5ACwAXABuACAAIAAgACAAIAAgACAAIAAgACAAIAAgACAAIAAgACAAIAAgACAAIAAgACAAIAAgAEwAQQBNAEIARABBACgAXwBhAGMAYwAsACAAXwBjAHUAcgByACwAIABTAFUAQgBTAFQASQBUAFUAVABFACgAXwBhAGMAYwAsACAAXwBjAHUAcgByACwAIABcACIAXAAiACkAKQBcAG4AIAAgACAAIAAgACAAIAAgACAAIAAgACAAIAAgACAAIAAgACAAIAAgACkALABcAG4AIAAgACAAIAAgACAAIAAgACAAIAAgACAAIAAgACAAIAAgACAAIAAgAEwARQBOACgAVABlAHgAdAApACAALQAgAEwARQBOACgAXwByAGUAbQBvAHYAZQBkACkAXABuACAAIAAgACAAIAAgACAAIAAgACAAIAAgACAAIAAgACAAKQBcAG4AIAAgACAAIAAgACAAIAAgACAAIAAgACAAKQBcAG4AIAAgACAAIAAgACAAIAAgACkALABcAG4AIAAgACAAIAAgACAAIAAgAGYAbgBGAGkAbgBkAE4AdABoAEMAaABhAHIAUABvAHMALAAgAEwAQQBNAEIARABBACgAQwBoAGEAcgBzACwAIABUAGUAeAB0ACwAIABOACwAXABuACAAIAAgACAAIAAgACAAIAAgACAAIAAgAEwARQBUACgAXABuACAAIAAgACAAIAAgACAAIAAgACAAIAAgACAAIAAgACAAXwBjAGgAYQByAEMAbwB1AG4AdAAsACAATABFAE4AKABDAGgAYQByAHMAKQAsAFwAbgAgACAAIAAgACAAIAAgACAAIAAgACAAIAAgACAAIAAgAF8AbgAsACAASQBOAFQAKABOACgATgApACkALABcAG4AIAAgACAAIAAgACAAIAAgACAAIAAgACAAIAAgACAAIABJAEYAKABcAG4AIAAgACAAIAAgACAAIAAgACAAIAAgACAAIAAgACAAIAAgACAAIAAgACgAXwBjAGgAYQByAEMAbwB1AG4AdAAgAD0AIAAwACkAIAArACAAKABfAG4AIAA9ACAAMAApACwAXABuACAAIAAgACAAIAAgACAAIAAgACAAIAAgACAAIAAgACAAIAAgACAAIAAwACwAXABuACAAIAAgACAAIAAgACAAIAAgACAAIAAgACAAIAAgACAAIAAgACAAIABMAEUAVAAoAFwAbgAgACAAIAAgACAAIAAgACAAIAAgACAAIAAgACAAIAAgACAAIAAgACAAIAAgACAAIABfAGMAaABhAHIAcwAsACAATQBJAEQAKABDAGgAYQByAHMALAAgAFMARQBRAFUARQBOAEMARQAoADEALAAgAF8AYwBoAGEAcgBDAG8AdQBuAHQAKQAsACAAMQApACwAXABuACAAIAAgACAAIAAgACAAIAAgACAAIAAgACAAIAAgACAAIAAgACAAIAAgACAAIAAgAF8AZgBpAG4AZABDAG8AdQBuAHQALAAgAGYAbgBDAG8AdQBuAHQAQwBoAGEAcgBzACgAXwBjAGgAYQByAHMALAAgAFQAZQB4AHQAKQAsAFwAbgAgACAAIAAgACAAIAAgACAAIAAgACAAIAAgACAAIAAgACAAIAAgACAAIAAgACAAIABJAEYAKABcAG4AIAAgACAAIAAgACAAIAAgACAAIAAgACAAIAAgACAAIAAgACAAIAAgACAAIAAgACAAIAAgACAAIABfAGYAaQBuAGQAQwBvAHUAbgB0ACAAPAAgAEEAQgBTACgAXwBuACkALABcAG4AIAAgACAAIAAgACAAIAAgACAAIAAgACAAIAAgACAAIAAgACAAIAAgACAAIAAgACAAIAAgACAAIAAwACwAXABuACAAIAAgACAAIAAgACAAIAAgACAAIAAgACAAIAAgACAAIAAgACAAIAAgACAAIAAgACAAIAAgACAATABFAFQAKABcAG4AIAAgACAAIAAgACAAIAAgACAAIAAgACAAIAAgACAAIAAgACAAIAAgACAAIAAgACAAIAAgACAAIAAgACAAIAAgAC8ALwAgAG4AdABoACAAYwBhAG4AIABjAG8AdQBuAHQAIABmAHIAbwBtACAAZQBuAGQAIABiAGEAYwBrAHcAYQByAGQAcwBcAG4AIAAgACAAIAAgACAAIAAgACAAIAAgACAAIAAgACAAIAAgACAAIAAgACAAIAAgACAAIAAgACAAIAAgACAAIAAgAF8AbgB0AGgALAAgAEkARgAoAF8AbgAgAD4AIAAwACwAIABfAG4ALAAgAF8AZgBpAG4AZABDAG8AdQBuAHQAIAArACAAXwBuACAAKwAgADEAKQAsAFwAbgAgACAAIAAgACAAIAAgACAAIAAgACAAIAAgACAAIAAgACAAIAAgACAAIAAgACAAIAAgACAAIAAgACAAIAAgACAAXwBuAHQAaABQAG8AcwAsACAAUgBFAEQAVQBDAEUAKABcAG4AIAAgACAAIAAgACAAIAAgACAAIAAgACAAIAAgACAAIAAgACAAIAAgACAAIAAgACAAIAAgACAAIAAgACAAIAAgACAAIAAgACAAMAAsAFwAbgAgACAAIAAgACAAIAAgACAAIAAgACAAIAAgACAAIAAgACAAIAAgACAAIAAgACAAIAAgACAAIAAgACAAIAAgACAAIAAgACAAIABTAEUAUQBVAEUATgBDAEUAKAAxACwAIABfAG4AdABoACkALABcAG4AIAAgACAAIAAgACAAIAAgACAAIAAgACAAIAAgACAAIAAgACAAIAAgACAAIAAgACAAIAAgACAAIAAgACAAIAAgACAAIAAgACAATABBAE0AQgBEAEEAKABfAGEAYwBjACwAIABfAGMAdQByAHIALABcAG4AIAAgACAAIAAgACAAIAAgACAAIAAgACAAIAAgACAAIAAgACAAIAAgACAAIAAgACAAIAAgACAAIAAgACAAIAAgACAAIAAgACAAIAAgACAAIABJAEYAKABcAG4AIAAgACAAIAAgACAAIAAgACAAIAAgACAAIAAgACAAIAAgACAAIAAgACAAIAAgACAAIAAgACAAIAAgACAAIAAgACAAIAAgACAAIAAgACAAIAAgACAAIAAgAF8AYQBjAGMAIAA8ACAAMAAsAFwAbgAgACAAIAAgACAAIAAgACAAIAAgACAAIAAgACAAIAAgACAAIAAgACAAIAAgACAAIAAgACAAIAAgACAAIAAgACAAIAAgACAAIAAgACAAIAAgACAAIAAgACAALQAxACwAXABuACAAIAAgACAAIAAgACAAIAAgACAAIAAgACAAIAAgACAAIAAgACAAIAAgACAAIAAgACAAIAAgACAAIAAgACAAIAAgACAAIAAgACAAIAAgACAAIAAgACAAIABMAEUAVAAoAFwAbgAgACAAIAAgACAAIAAgACAAIAAgACAAIAAgACAAIAAgACAAIAAgACAAIAAgACAAIAAgACAAIAAgACAAIAAgACAAIAAgACAAIAAgACAAIAAgACAAIAAgACAAIAAgACAAIABfAG4AZQB4AHQAUABvAHMAQwBoAGEAcgBzACwAIABJAEYARQBSAFIATwBSACgAXABuACAAIAAgACAAIAAgACAAIAAgACAAIAAgACAAIAAgACAAIAAgACAAIAAgACAAIAAgACAAIAAgACAAIAAgACAAIAAgACAAIAAgACAAIAAgACAAIAAgACAAIAAgACAAIAAgACAAIAAgACAARgBJAE4ARAAoAF8AYwBoAGEAcgBzACwAIABUAGUAeAB0ACwAIABfAGEAYwBjACAAKwAgADEAKQAsAFwAbgAgACAAIAAgACAAIAAgACAAIAAgACAAIAAgACAAIAAgACAAIAAgACAAIAAgACAAIAAgACAAIAAgACAAIAAgACAAIAAgACAAIAAgACAAIAAgACAAIAAgACAAIAAgACAAIAAgACAAIAAgADAAXABuACAAIAAgACAAIAAgACAAIAAgACAAIAAgACAAIAAgACAAIAAgACAAIAAgACAAIAAgACAAIAAgACAAIAAgACAAIAAgACAAIAAgACAAIAAgACAAIAAgACAAIAAgACAAIAAgACkALABcAG4AIAAgACAAIAAgACAAIAAgACAAIAAgACAAIAAgACAAIAAgACAAIAAgACAAIAAgACAAIAAgACAAIAAgACAAIAAgACAAIAAgACAAIAAgACAAIAAgACAAIAAgACAAIAAgACAAXwBuAGUAeAB0AFAAbwBzACwAIABNAEkATgAoAFwAbgAgACAAIAAgACAAIAAgACAAIAAgACAAIAAgACAAIAAgACAAIAAgACAAIAAgACAAIAAgACAAIAAgACAAIAAgACAAIAAgACAAIAAgACAAIAAgACAAIAAgACAAIAAgACAAIAAgACAAIAAgAEYASQBMAFQARQBSACgAXwBuAGUAeAB0AFAAbwBzAEMAaABhAHIAcwAsACAAXwBuAGUAeAB0AFAAbwBzAEMAaABhAHIAcwAgAD4AIAAwACwAIAAwACkAXABuACAAIAAgACAAIAAgACAAIAAgACAAIAAgACAAIAAgACAAIAAgACAAIAAgACAAIAAgACAAIAAgACAAIAAgACAAIAAgACAAIAAgACAAIAAgACAAIAAgACAAIAAgACAAIAAgACkALABcAG4AIAAgACAAIAAgACAAIAAgACAAIAAgACAAIAAgACAAIAAgACAAIAAgACAAIAAgACAAIAAgACAAIAAgACAAIAAgACAAIAAgACAAIAAgACAAIAAgACAAIAAgACAAIAAgACAASQBGACgAXwBuAGUAeAB0AFAAbwBzACAAPQAgADAALAAgAC0AMQAsACAAXwBuAGUAeAB0AFAAbwBzACkAXABuACAAIAAgACAAIAAgACAAIAAgACAAIAAgACAAIAAgACAAIAAgACAAIAAgACAAIAAgACAAIAAgACAAIAAgACAAIAAgACAAIAAgACAAIAAgACAAIAAgACAAIA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CwAXABuACAAIAAgACAAIAAgACAAIAAgACAAIAAgACAAIAAgACAAIAAgACAAIAAgACAAIAAgACAAIAAgACAAIAAgACAAIABNAEEAWAAoAF8AbgB0AGgAUABvAHMALAAgAD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AgACAAIAAgACAAIAAgACAASQBGACgAVABlAHgAdAAgAD0AIABcACIAXAAiACwAIABmAG4ARQB4AGMAZQBwAHQAaQBvAG4AKABcACIAXAAiACkALABcAG4AIAAgACAAIAAgACAAIAAgACAAIAAgACAASQBGACgATgBPAFQAKABWAEEATABJAEQAQQBUAEUAXwBDAEgAQQBSAEEAQwBUAEUAUgBTACgAVABlAHgAdAAsACAAMgApACkALAAgAGYAbgBFAHgAYwBlAHAAdABpAG8AbgAoAFwAIgBOAC8AQQBcACIAKQAsAFwAbgAgACAAIAAgACAAIAAgACAAIAAgACAAIAAgACAAIAAgAEwARQBUACgAXABuACAAIAAgACAAIAAgACAAIAAgACAAIAAgACAAIAAgACAAIAAgACAAIABfAFQAcABvAHMALAAgAEkARgBFAFIAUgBPAFIAKABGAEkATgBEACgAXAAiAFQAXAAiACwAIABUAGUAeAB0ACkALAAgADAAKQAsAFwAbgAgACAAIAAgACAAIAAgACAAIAAgACAAIAAgACAAIAAgACAAIAAgACAASQBGACgAXwBUAHAAbwBzACAAPgAgADEALAAgAGYAbgBFAHgAYwBlAHAAdABpAG8AbgAoAFwAIgBOAC8AQQBcACIAKQAsAFwAbgAgACAAIAAgACAAIAAgACAAIAAgACAAIAAgACAAIAAgACAAIAAgACAAIAAgACAAIABMAEUAVAAoAFwAbgAgACAAIAAgACAAIAAgACAAIAAgACAAIAAgACAAIAAgACAAIAAgACAAIAAgACAAIAAgACAAIAAgAF8AcwBUAGkAbQBlACwAIABJAEYAKABfAFQAcABvAHMAIAA9ACAAMQAsACAAUgBJAEcASABUACgAVABlAHgAdAAsACAATABFAE4AKABUAGUAeAB0ACkAIAAtACAAMQApACwAIABUAGUAeAB0ACkALABcAG4AIAAgACAAIAAgACAAIAAgACAAIAAgACAAIAAgACAAIAAgACAAIAAgACAAIAAgACAAIAAgACAAIABfAGwAZQBuACwAIABMAEUATgAoAF8AcwBUAGkAbQBlACkALABcAG4AIAAgACAAIAAgACAAIAAgACAAIAAgACAAIAAgACAAIAAgACAAIAAgACAAIAAgACAAIAAgACAAIABfAGMAbwBsAG8AbgAxAFAAbwBzACwAIABJAEYARQBSAFIATwBSACgARgBJAE4ARAAoAFwAIgA6AFwAIgAsACAAXwBzAFQAaQBtAGUAKQAsACAAMAApACwAXABuACAAIAAgACAAIAAgACAAIAAgACAAIAAgACAAIAAgACAAIAAgACAAIAAgACAAIAAgACAAIAAgACAAXwBjAG8AbABvAG4AMgBQAG8AcwAsACAASQBGAEUAUgBSAE8AUgAoAEYASQBOAEQAKABcACIAOgBcACIALAAgAF8AcwBUAGkAbQBlACwAIABfAGMAbwBsAG8AbgAxAFAAbwBzACAAKwAgADEAKQAsACAAMAApACwAXABuACAAIAAgACAAIAAgACAAIAAgACAAIAAgACAAIAAgACAAIAAgACAAIAAgACAAIAAgACAAIAAgACAAXwBkAGUAYwBpAG0AYQBsAFAAbwBzACwAIABmAG4ARgBpAG4AZABOAHQAaABDAGgAYQByAFAAbwBzACgAXAAiAC4ALABcACIALAAgAF8AcwBUAGkAbQBlACwAIAAxACkALABcAG4AIAAgACAAIAAgACAAIAAgACAAIAAgACAAIAAgACAAIAAgACAAIAAgACAAIAAgACAAIAAgACAAIABfAGgAYQBzAGgALAAgACgAXwBsAGUAbgAgACoAIAA0ADAAOQA2ACkAIAArACAAKABfAGMAbwBsAG8AbgAxAFAAbwBzACAAKgAgADIANQA2ACkAIAArACAAKABfAGMAbwBsAG8AbgAyAFAAbwBzACAAKgAgADEANgApACAAKwAgAF8AZABlAGMAaQBtAGEAbABQAG8AcwAsAFwAbgAgACAAIAAgACAAIAAgACAAIAAgACAAIAAgACAAIAAgACAAIAAgACAAIAAgACAAIAAgACAAIAAgAF8AaABhAHMAaABMAGsAdQBwACwAIABJAEYATgBBACgAWABNAEEAVABDAEgAKABfAGgAYQBzAGgALAAgAEMASABPAE8AUwBFAEMATwBMAFMAKABfAGYAbQB0AEgAYQBzAGgAVABhAGIAbABlACwAIAAxACkALAAgADAAKQAsACAAMAApACwAXABuACAAIAAgACAAIAAgACAAIAAgACAAIAAgACAAIAAgACAAIAAgACAAIAAgACAAIAAgACAAIAAgACAASQBGACgAXwBoAGEAcwBoAEwAawB1AHAAIAA9ACAAMAAsACAAZgBuAEUAeABjAGUAcAB0AGkAbwBuACgAXAAiAE4ALwBBAFwAIgApACwAXABuACAAIAAgACAAIAAgACAAIAAgACAAIAAgACAAIAAgACAAIAAgACAAIAAgACAAIAAgACAAIAAgACAAIAAgACAAIABMAEUAVAAoAFwAbgAgACAAIAAgACAAIAAgACAAIAAgACAAIAAgACAAIAAgACAAIAAgACAAIAAgACAAIAAgACAAIAAgACAAIAAgACAAIAAgACAAIABfAGQAZQBmAG4ALAAgAEMASABPAE8AUwBFAFIATwBXAFMAKABfAGYAbQB0AEgAYQBzAGgAVABhAGIAbABlACwAIABfAGgAYQBzAGgATABrAHUAcAApACwAXABuACAAIAAgACAAIAAgACAAIAAgACAAIAAgACAAIAAgACAAIAAgACAAIAAgACAAIAAgACAAIAAgACAAIAAgACAAIAAgACAAIAAgAF8AcAByAGUAYwBpAHMAaQBvAG4ALAAgAEkATgBEAEUAWAAoAF8AZABlAGYAbgAsACAAMQAsACAAMgApACwAXABuACAAIAAgACAAIAAgACAAIAAgACAAIAAgACAAIAAgACAAIAAgACAAIAAgACAAIAAgACAAIAAgACAAIAAgACAAIAAgACAAIAAgAF8AZQB4AHQAZQBuAGQAZQBkACwAIABJAE4ARABFAFgAKABfAGQAZQBmAG4ALAAgADEALAAgADMAKQAsAFwAbgAgACAAIAAgACAAIAAgACAAIAAgACAAIAAgACAAIAAgACAAIAAgACAAIAAgACAAIAAgACAAIAAgACAAIAAgACAAIAAgACAAIABfAGgAbwB1AHIALAAgAFYAQQBMAFUARQAoAEwARQBGAFQAKABfAHMAVABpAG0AZQAsACAAMgApACkALABcAG4AIAAgACAAIAAgACAAIAAgACAAIAAgACAAIAAgACAAIAAgACAAIAAgACAAIAAgACAAIAAgACAAIAAgACAAIAAgACAAIAAgACAAXwBtAGkAbgB1AHQAZQAsACAASQBGACgAXwBwAHIAZQBjAGkAcwBpAG8AbgAgADwAIAAyACwAIABcACIAXAAiACwAIABWAEEATABVAEUAKABNAEkARAAoAF8AcwBUAGkAbQBlACwAIABJAE4ARABFAFgAKABfAGQAZQBmAG4ALAAgADEALAAgADQAKQAsACAAMgApACkAKQAsAFwAbgAgACAAIAAgACAAIAAgACAAIAAgACAAIAAgACAAIAAgACAAIAAgACAAIAAgACAAIAAgACAAIAAgACAAIAAgACAAIAAgACAAIABfAHMAZQBjAEwAZQBuACwAIABJAE4ARABFAFgAKABfAGQAZQBmAG4ALAAgADEALAAgADUAKQAsAFwAbgAgACAAIAAgACAAIAAgACAAIAAgACAAIAAgACAAIAAgACAAIAAgACAAIAAgACAAIAAgACAAIAAgACAAIAAgACAAIAAgACAAIABfAHMAZQBjAG8AbgBkACwAIABJAEYAUwAoAFwAbgAgACAAIAAgACAAIAAgACAAIAAgACAAIAAgACAAIAAgACAAIAAgACAAIAAgACAAIAAgACAAIAAgACAAIAAgACAAIAAgACAAIAAgACAAIAAgAF8AcAByAGUAYwBpAHMAaQBvAG4AIAA8ACAAMwAsACAAXAAiAFwAIgAsAFwAbgBcAG4AIAAgACAAIAAgACAAIAAgACAAIAAgACAAIAAgACAAIAAgACAAIAAgACAAIAAgACAAIAAgACAAIAAgACAAIAAgACAAIAAgACAAIAAgACAAIABfAHAAcgBlAGMAaQBzAGkAbwBuACAAPQAgADMALABcAG4AIAAgACAAIAAgACAAIAAgACAAIAAgACAAIAAgACAAIAAgACAAIAAgACAAIAAgACAAIAAgACAAIAAgACAAIAAgACAAIAAgACAAIAAgACAAIAAgACAAIAAgAFYAQQBMAFUARQAoAFIASQBHAEgAVAAoAF8AcwBUAGkAbQBlACwAIABfAHMAZQBjAEwAZQBuACkAKQAsAFwAbgAgACAAIAAgACAAIAAgACAAIAAgACAAIAAgACAAIAAgACAAIAAgACAAIAAgACAAIAAgACAAIAAgACAAIAAgACAAIAAgACAAIAAgACAAIAAgAFwAbgAgACAAIAAgACAAIAAgACAAIAAgACAAIAAgACAAIAAgACAAIAAgACAAIAAgACAAIAAgACAAIAAgACAAIAAgACAAIAAgACAAIAAgACAAIAAgAFQAUgBVAEUALAAgAC8ALwAgAF8AcAByAGUAYwBpAHMAaQBvAG4AIAA+ACAAMwBcAG4AIAAgACAAIAAgACAAIAAgACAAIAAgACAAIAAgACAAIAAgACAAIAAgACAAIAAgACAAIAAgACAAIAAgACAAIAAgACAAIAAgACAAIAAgACAAIAAgACAAIAAgAEwARQBUACgAXABuACAAIAAgACAAIAAgACAAIAAgACAAIAAgACAAIAAgACAAIAAgACAAIAAgACAAIAAgACAAIAAgACAAIAAgACAAIAAgACAAIAAgACAAIAAgACAAIAAgACAAIAAgACAAIAAgAC8ALwAgAGMAYQBuAG8AdAAgAGEAcwBzAHUAbQBlACAAVgBBAEwAVQBFACAAZgB1AG4AYwB0AGkAbwBuACAAdwBpAGwAbAAgAHUAcwBlACAAZABlAGMAaQBtAGEAbAAgAGMAaABhAHIAYQBjAHQAZQByAFwAbgAgACAAIAAgACAAIAAgACAAIAAgACAAIAAgACAAIAAgACAAIAAgACAAIAAgACAAIAAgACAAIAAgACAAIAAgACAAIAAgACAAIAAgACAAIAAgACAAIAAgACAAIAAgACAAIAAvAC8AIAB3AGgAZQBuACAARQB4AGMAZQBsACAAaABhAHMAIABuAG8AbgAtAGUAbgBnAGwAaQBzAGgAIABSAGUAZwBpAG8AbgBhAGwAIABzAGUAdAB0AGkAbgBnAHMAXABuACAAIAAgACAAIAAgACAAIAAgACAAIAAgACAAIAAgACAAIAAgACAAIAAgACAAIAAgACAAIAAgACAAIAAgACAAIAAgACAAIAAgACAAIAAgACAAIAAgACAAIAAgACAAIAAgAF8AcwBTAGUAYwAsACAAUgBJAEcASABUACgAXwBzAFQAaQBtAGUALAAgAF8AcwBlAGMATABlAG4AKQAsAFwAbgAgACAAIAAgACAAIAAgACAAIAAgACAAIAAgACAAIAAgACAAIAAgACAAIAAgACAAIAAgACAAIAAgACAAIAAgACAAIAAgACAAIAAgACAAIAAgACAAIAAgACAAIAAgACAAIABfAGkAbgB0AFMAZQBjACwAIABWAEEATABVAEUAKABMAEUARgBUACgAXwBzAFMAZQBjACwAIAAyACkAKQAsAFwAbgAgACAAIAAgACAAIAAgACAAIAAgACAAIAAgACAAIAAgACAAIAAgACAAIAAgACAAIAAgACAAIAAgACAAIAAgACAAIAAgACAAIAAgACAAIAAgACAAIAAgACAAIAAgACAAIABfAGYAcgBhAGMAUwBlAGMALAAgAFYAQQBMAFUARQAoAFIASQBHAEgAVAAoAF8AcwBTAGUAYwAsACAAXwBzAGUAYwBMAGUAbgAgAC0AIAAzACkAKQAsAFwAbgAgACAAIAAgACAAIAAgACAAIAAgACAAIAAgACAAIAAgACAAIAAgACAAIAAgACAAIAAgACAAIAAgACAAIAAgACAAIAAgACAAIAAgACAAIAAgACAAIAAgACAAIAAgACAAIABfAGQAZQBjAGkAbQBhAGwAQgBhAHMAZQAsACAASQBOAEQARQBYACgAewAxADAALAAgADEAMAAwACwAIAAxADAAMAAwAH0ALAAgADEAIAAsAF8AcAByAGUAYwBpAHMAaQBvAG4AIAAtACAAMwApACwAXABuACAAIAAgACAAIAAgACAAIAAgACAAIAAgACAAIAAgACAAIAAgACAAIAAgACAAIAAgACAAIAAgACAAIAAgACAAIAAgACAAIAAgACAAIAAgACAAIAAgACAAIAAgACAAIAAgAF8AaQBuAHQAUwBlAGMAIAArACAAKABfAGYAcgBhAGMAUwBlAGMAIAAvACAAXwBkAGUAYwBpAG0AYQBsAEIAYQBzAGUAKQBcAG4AIAAgACAAIAAgACAAIAAgACAAIAAgACAAIAAgACAAIAAgACAAIAAgACAAIAAgACAAIAAgACAAIAAgACAAIAAgACAAIAAgACAAIAAgACAAIAAgACAAIAAgACkAXABuACAAIAAgACAAIAAgACAAIAAgACAAIAAgACAAIAAgACAAIAAgACAAIAAgACAAIAAgACAAIAAgACAAIAAgACAAIAAgACAAIAAgACkALABcAG4AIAAgACAAIAAgACAAIAAgACAAIAAgACAAIAAgACAAIAAgACAAIAAgACAAIAAgACAAIAAgACAAIAAgACAAIAAgACAAIAAgACAASQBGACgATgBPAFQAKABJAFMAXwBWAEEATABJAEQAXwBUAEkATQBFACgAXwBoAG8AdQByACwAIABfAG0AaQBuAHUAdABlACwAIABfAHMAZQBjAG8AbgBkACkAKQAsACAAZgBuAEUAeABjAGUAcAB0AGkAbwBuACgAXAAiAFYAQQBMAFUARQBcACIALAAgAF8AcAByAGUAYwBpAHMAaQBvAG4ALAAgAF8AZQB4AHQAZQBuAGQAZQBkACkALABcAG4AIAAgACAAIAAgACAAIAAgACAAIAAgACAAIAAgACAAIAAgACAAIAAgACAAIAAgACAAIAAgACAAIAAgACAAIAAgACAAIAAgACAAIAAgACAAIABIAFMAVABBAEMASwAoACgAXwBUAHAAbwBzACAAPQAgADEAKQAsACAAXwBwAHIAZQBjAGkAcwBpAG8AbgAsACAAXwBlAHgAdABlAG4AZABlAGQALAAgAF8AaABvAHUAcgAsACAAXwBtAGkAbgB1AHQAZQAsACAAXwBzAGUAYwBvAG4AZ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UAEkATQBFAF8AWgBPAE4ARQBcAG4AXABuAFIAZQB0AHUAcgBuAHMAIAB0AGgAZQAgAHQAaQBtAGUAIAB6AG8AbgBlACAAbwBmAGYAcwBlAHQAIABpAG4AIABtAGkAbgB1AHQAZQBzACAAZgByAG8AbQAgAHQAZQB4AHQAIABpAG4AIAB0AGgAZQAgAEkAUwBPACAAOAA2ADAAMQAgAGYAbwByAG0AYQB0AC4AXABuAFwAbgBDAG8AbAB1AG0AbgBzADoAXABuACAAIAAxACAAfAAgAEkAUwBPAEMAbwBtAHAAbABpAGEAbgB0ACAAIAB8ACAAYgBvAG8AbABlAGEAbgAgAHwAIABGAGwAYQBnACAAaQBmACAAYwBvAG0AcABsAGkAYQBuAHQAIAB0AG8AIABJAFMATwAgADgANgAwADEAIABzAHQAYQBuAGQAYQByAGQAXABuACAAIAAyACAAfAAgAFAAcgBlAGMAaQBzAGkAbwBuACAAIAAgACAAIAB8ACAAaQBuAHQAZQBnAGUAcgAgAHwAIAAwACAALQAgAGkAbgB2AGEAbABpAGQAIAB2AGEAbAB1AGUAXABuACAAIAAgACAAfAAgACAAIAAgACAAIAAgACAAIAAgACAAIAAgACAAIAB8ACAAIAAgACAAIAAgACAAIAAgAHwAIAAxACAALQAgAGgAbwB1AHIAXABuACAAIAAgACAAfAAgACAAIAAgACAAIAAgACAAIAAgACAAIAAgACAAIAB8ACAAIAAgACAAIAAgACAAIAAgAHwAIAAyACAALQAgAG0AaQBuAHUAdABlAFwAbgAgACAAIAAgAHwAIAAgACAAIAAgACAAIAAgACAAIAAgACAAIAAgACAAfAAgACAAIAAgACAAIAAgACAAIAB8ACAAMwAgAC0AIABzAGUAYwBvAG4AZABcAG4AIAAgADMAIAB8ACAARgBvAHIAbQBhAHQAIAAgACAAIAAgACAAIAAgAHwAIABpAG4AdABlAGcAZQByACAAfAAgADEAIAAtACAAYgBhAHMAaQBjAFwAbgAgACAAIAAgAHwAIAAgACAAIAAgACAAIAAgACAAIAAgACAAIAAgACAAfAAgACAAIAAgACAAIAAgACAAIAB8ACAAMgAgAC0AIABlAHgAdABlAG4AZABlAGQAXABuACAAIAAgACAAfAAgACAAIAAgACAAIAAgACAAIAAgACAAIAAgACAAIAB8ACAAIAAgACAAIAAgACAAIAAgAHwAIAAzACAALQAgAGMAbwBuAHMAaQBzAHQAZQBuAHQAIAB3AGkAdABoACAAYgBhAHMAaQBjACAAbwByACAAZQB4AHQAZQBuAGQAZQBkAFwAbgAgACAANQAgAHwAIABPAGYAZgBzAGUAdABNAGkAbgB1AHQAZQBzACAAfAAgAGQAZQBjAGkAbQBhAGwAIAB8ACAALQA5ADAAMAAuAC4AKwA5ADAAM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ZQB4AHQAIAAgACAAIAAgACAAIAAgAHwAIABzAHQAcgBpAG4AZwAgAHwAIABJAFMATwAgADgANgAwADEAIABmAG8AcgBtAGEAdAB0AGUAZAAgAHQAaQBtAGUAIAB6AG8AbgBlAC4AXABuACAAIAAgACAAIAAgACAAIAAgACAAIAAgAHwAIAAgACAAIAAgACAAIAAgAHwAIABFAHgAYQBtAHAAbABlACAAZgBvAHIAbQBhAHQAcwA6AFwAbgAgACAAIAAgACAAIAAgACAAIAAgACAAIAB8ACAAIAAgACAAIAAgACAAIAB8ACAAKwBoAGgAOgBtAG0ALAAgACsAaABoAG0AbQAsACAALQBoAGgALAAgAFo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AAQQBSAFMARQBfAFQASQBNAEUAXwBaAE8ATgBFACAAPQAgAEwAQQBNAEIARABBACgAVABlAHgAdAAsAFwAbgAgACAAIAAgAEwARQBUACgAXABuACAAIAAgACAAIAAgACAAIAAvAC8AIABDAG8AbAB1AG0AbgBzADoAIABIAGEAcwBoACwAIABQAHIAZQBjAGkAcwBpAG8AbgAsACAARQB4AHQAZQBuAGQAZQBkACwAIABaACwAIABNAGkAbgBQAG8AcwBcAG4AIAAgACAAIAAgACAAIAAgAC8ALwAgAHcAaABlAHIAZQAgAGgAYQBzAGgAIAA9ACAATABFAE4AIAAqACAAMQAwADIANAAgACsAIABaAG8AbgBsAHkAIAAqACAANQAxADIAIAArACAATABhAHMAdABTAGkAZwBuAFAAbwBzAEEAdAAxACAAKgAyADUANgAgACsAIABDAG8AbABvAG4AMQBQAG8AcwAgACoAIAAxADYAIAArACAAQwBvAGwAbwBuADIAUABvAHMAXABuACAAIAAgACAAIAAgACAAIABfAGYAbQB0AEgAYQBzAGgAVABhAGIAbABlACwAIAB7AFwAbgAgACAAIAAgACAAIAAgACAAIAAgACAAIAAxADUAMwA2ACwAIAAzACwAIAAzACwAIAAxACwAIAAwADsAXABuACAAIAAgACAAIAAgACAAIAAgACAAIAAgADMAMwAyADgALAAgADEALAAgADMALAAgADAALAAgADAAOwBcAG4AIAAgACAAIAAgACAAIAAgACAAIAAgACAANQAzADcANgAsACAAMgAsACAAMQAsACAAMAAsACAANAA7AFwAbgAgACAAIAAgACAAIAAgACAAIAAgACAAIAA2ADQANgA0ACwAIAAyACwAIAAyACwAIAAwACwAIAA1ADsAXABuACAAIAAgACAAIAAgACAAIAAgACAAIAAgADcANAAyADQALAAgADMALAAgADEALAAgADAALAAgADQAOwBcAG4AIAAgACAAIAAgACAAIAAgACAAIAAgACAAOQA1ADQAMwAsACAAMwAsACAAMgAsACAAMAAsACAANQBcAG4AIAAgACAAIAAgACAAIAAgAH0ALABcAG4AIAAgACAAIAAgACAAIAAgAGYAbgBFAHgAYwBlAHAAdABpAG8AbgAsACAATABBAE0AQgBEAEEAKABfAGUAeABjAGUAcAB0AGkAbwBuACwAIABbAF8AZQB4AHQAZQBuAGQAZQBkAF0ALABcAG4AIAAgACAAIAAgACAAIAAgACAAIAAgACAALwAvACAAXwBlAHgAYwBlAHAAdABpAG8AbgAgACAAfAAgAHMAdAByAGkAbgBnACAAIAB8ACAAbgB1AGwAbAAgACAARQBtAHAAdAB5ACAAdABlAHgAdABcAG4AIAAgACAAIAAgACAAIAAgACAAIAAgACAALwAvACAAIAAgACAAIAAgACAAIAAgACAAIAAgACAAfAAgACAAIAAgACAAIAAgACAAIAB8ACAATgAvAEEAIAAgACAAVQBuAGEAYgBsAGUAIAB0AG8AIABwAGEAcgBzAGUAXABuACAAIAAgACAAIAAgACAAIAAgACAAIAAgAC8ALwAgACAAIAAgACAAIAAgACAAIAAgACAAIAAgAHwAIAAgACAAIAAgACAAIAAgACAAfAAgAFYAQQBMAFUARQAgAEkAbgB2AGEAbABpAGQAIAB2AGEAbAB1AGUAcwBcAG4AIAAgACAAIAAgACAAIAAgACAAIAAgACAALwAvACAAXwBlAHgAdABlAG4AZABlAGQAIAAgACAAfAAgAGkAbgB0AGUAZwBlAHIAIAB8ACAAUABhAHIAcwBlAGQAIABlAHgAdABlAG4AZABlAGQAIABmAG8AcgBtAGEAdABcAG4AIAAgACAAIAAgACAAIAAgACAAIAAgACAASQBGAFMAKABcAG4AIAAgACAAIAAgACAAIAAgACAAIAAgACAAIAAgACAAIABfAGUAeABjAGUAcAB0AGkAbwBuACAAPQAgAFwAIgBOAC8AQQBcACIALABcAG4AIAAgACAAIAAgACAAIAAgACAAIAAgACAAIAAgACAAIAAgACAAIAAgAHsARgBBAEwAUwBFACwAIABcACIAXAAiACwAIABcACIAXAAiACwAIABcACIAXAAiAH0ALABcAG4AIAAgACAAIAAgACAAIAAgACAAIAAgACAAIAAgACAAIABfAGUAeABjAGUAcAB0AGkAbwBuACAAPQAgAFwAIgBWAEEATABVAEUAXAAiACwAXABuACAAIAAgACAAIAAgACAAIAAgACAAIAAgACAAIAAgACAAIAAgACAAIABIAFMAVABBAEMASwAoAEYAQQBMAFMARQAsACAAMAAsACAATgAoAF8AZQB4AHQAZQBuAGQAZQBkACkALAAgAHsAIwBWAEEATABVAEUAIQB9ACkALABcAG4AIAAgACAAIAAgACAAIAAgACAAIAAgACAAIAAgACAAIABUAFIAVQBFACwAXABuACAAIAAgACAAIAAgACAAIAAgACAAIAAgACAAIAAgACAAIAAgACAAIAB7AFwAIgBcACIALAAgAFwAIgBcACIALAAgAFwAIgBcACIALAAgAFwAIgBcACIAfQBcAG4AIAAgACAAIAAgACAAIAAgACAAIAAgACAAKQBcAG4AIAAgACAAIAAgACAAIAAgACkALABcAG4AIAAgACAAIAAgACAAIAAgAFwAbgAgACAAIAAgACAAIAAgACAAZgBuAEMAbwB1AG4AdABDAGgAYQByAHMALAAgAEwAQQBNAEIARABBACgAQwBoAGEAcgBBAHIAcgBhAHkALAAgAFQAZQB4AHQALABcAG4AIAAgACAAIAAgACAAIAAgACAAIAAgACAASQBGACgAXABuACAAIAAgACAAIAAgACAAIAAgACAAIAAgACAAIAAgACAAVABlAHgAdAAgAD0AIABcACIAXAAiACwAXABuACAAIAAgACAAIAAgACAAIAAgACAAIAAgACAAIAAgACAAMAAsAFwAbgAgACAAIAAgACAAIAAgACAAIAAgACAAIAAgACAAIAAgAEwARQBUACgAXABuACAAIAAgACAAIAAgACAAIAAgACAAIAAgACAAIAAgACAAIAAgACAAIABfAHIAZQBtAG8AdgBlAGQALAAgAFIARQBEAFUAQwBFACgAXABuACAAIAAgACAAIAAgACAAIAAgACAAIAAgACAAIAAgACAAIAAgACAAIAAgACAAIAAgAFQAZQB4AHQALABcAG4AIAAgACAAIAAgACAAIAAgACAAIAAgACAAIAAgACAAIAAgACAAIAAgACAAIAAgACAAQwBoAGEAcgBBAHIAcgBhAHkALABcAG4AIAAgACAAIAAgACAAIAAgACAAIAAgACAAIAAgACAAIAAgACAAIAAgACAAIAAgACAATABBAE0AQgBEAEEAKABfAGEAYwBjACwAIABfAGMAdQByAHIALAAgAFMAVQBCAFMAVABJAFQAVQBUAEUAKABfAGEAYwBjACwAIABfAGMAdQByAHIALAAgAFwAIgBcACIAKQApAFwAbgAgACAAIAAgACAAIAAgACAAIAAgACAAIAAgACAAIAAgACAAIAAgACAAKQAsAFwAbgAgACAAIAAgACAAIAAgACAAIAAgACAAIAAgACAAIAAgACAAIAAgACAATABFAE4AKABUAGUAeAB0ACkAIAAtACAATABFAE4AKABfAHIAZQBtAG8AdgBlAGQAKQBcAG4AIAAgACAAIAAgACAAIAAgACAAIAAgACAAIAAgACAAIAApAFwAbgAgACAAIAAgACAAIAAgACAAIAAgACAAIAApAFwAbgAgACAAIAAgACAAIAAgACAAKQAsAFwAbgAgACAAIAAgACAAIAAgACAAZgBuAEYAaQBuAGQATgB0AGgAQwBoAGEAcgBQAG8AcwAsACAATABBAE0AQgBEAEEAKABDAGgAYQByAHMALAAgAFQAZQB4AHQALAAgAE4ALABcAG4AIAAgACAAIAAgACAAIAAgACAAIAAgACAATABFAFQAKABcAG4AIAAgACAAIAAgACAAIAAgACAAIAAgACAAIAAgACAAIABfAGMAaABhAHIAQwBvAHUAbgB0ACwAIABMAEUATgAoAEMAaABhAHIAcwApACwAXABuACAAIAAgACAAIAAgACAAIAAgACAAIAAgACAAIAAgACAAXwBuACwAIABJAE4AVAAoAE4AKABOACkAKQAsAFwAbgAgACAAIAAgACAAIAAgACAAIAAgACAAIAAgACAAIAAgAEkARgAoAFwAbgAgACAAIAAgACAAIAAgACAAIAAgACAAIAAgACAAIAAgACAAIAAgACAAKABfAGMAaABhAHIAQwBvAHUAbgB0ACAAPQAgADAAKQAgACsAIAAoAF8AbgAgAD0AIAAwACkALABcAG4AIAAgACAAIAAgACAAIAAgACAAIAAgACAAIAAgACAAIAAgACAAIAAgADAALABcAG4AIAAgACAAIAAgACAAIAAgACAAIAAgACAAIAAgACAAIAAgACAAIAAgAEwARQBUACgAXABuACAAIAAgACAAIAAgACAAIAAgACAAIAAgACAAIAAgACAAIAAgACAAIAAgACAAIAAgAF8AYwBoAGEAcgBzACwAIABNAEkARAAoAEMAaABhAHIAcwAsACAAUwBFAFEAVQBFAE4AQwBFACgAMQAsACAAXwBjAGgAYQByAEMAbwB1AG4AdAApACwAIAAxACkALABcAG4AIAAgACAAIAAgACAAIAAgACAAIAAgACAAIAAgACAAIAAgACAAIAAgACAAIAAgACAAXwBmAGkAbgBkAEMAbwB1AG4AdAAsACAAZgBuAEMAbwB1AG4AdABDAGgAYQByAHMAKABfAGMAaABhAHIAcwAsACAAVABlAHgAdAApACwAXABuACAAIAAgACAAIAAgACAAIAAgACAAIAAgACAAIAAgACAAIAAgACAAIAAgACAAIAAgAEkARgAoAFwAbgAgACAAIAAgACAAIAAgACAAIAAgACAAIAAgACAAIAAgACAAIAAgACAAIAAgACAAIAAgACAAIAAgAF8AZgBpAG4AZABDAG8AdQBuAHQAIAA8ACAAQQBCAFMAKABfAG4AKQAsAFwAbgAgACAAIAAgACAAIAAgACAAIAAgACAAIAAgACAAIAAgACAAIAAgACAAIAAgACAAIAAgACAAIAAgADAALABcAG4AIAAgACAAIAAgACAAIAAgACAAIAAgACAAIAAgACAAIAAgACAAIAAgACAAIAAgACAAIAAgACAAIABMAEUAVAAoAFwAbgAgACAAIAAgACAAIAAgACAAIAAgACAAIAAgACAAIAAgACAAIAAgACAAIAAgACAAIAAgACAAIAAgACAAIAAgACAALwAvACAAbgB0AGgAIABjAGEAbgAgAGMAbwB1AG4AdAAgAGYAcgBvAG0AIABlAG4AZAAgAGIAYQBjAGsAdwBhAHIAZABzAFwAbgAgACAAIAAgACAAIAAgACAAIAAgACAAIAAgACAAIAAgACAAIAAgACAAIAAgACAAIAAgACAAIAAgACAAIAAgACAAXwBuAHQAaAAsACAASQBGACgAXwBuACAAPgAgADAALAAgAF8AbgAsACAAXwBmAGkAbgBkAEMAbwB1AG4AdAAgACsAIABfAG4AIAArACAAMQApACwAXABuACAAIAAgACAAIAAgACAAIAAgACAAIAAgACAAIAAgACAAIAAgACAAIAAgACAAIAAgACAAIAAgACAAIAAgACAAIABfAG4AdABoAFAAbwBzACwAIABSAEUARABVAEMARQAoAFwAbgAgACAAIAAgACAAIAAgACAAIAAgACAAIAAgACAAIAAgACAAIAAgACAAIAAgACAAIAAgACAAIAAgACAAIAAgACAAIAAgACAAIAAwACwAXABuACAAIAAgACAAIAAgACAAIAAgACAAIAAgACAAIAAgACAAIAAgACAAIAAgACAAIAAgACAAIAAgACAAIAAgACAAIAAgACAAIAAgAFMARQBRAFUARQBOAEMARQAoADEALAAgAF8AbgB0AGgAKQAsAFwAbgAgACAAIAAgACAAIAAgACAAIAAgACAAIAAgACAAIAAgACAAIAAgACAAIAAgACAAIAAgACAAIAAgACAAIAAgACAAIAAgACAAIABMAEEATQBCAEQAQQAoAF8AYQBjAGMALAAgAF8AYwB1AHIAcgAsAFwAbgAgACAAIAAgACAAIAAgACAAIAAgACAAIAAgACAAIAAgACAAIAAgACAAIAAgACAAIAAgACAAIAAgACAAIAAgACAAIAAgACAAIAAgACAAIAAgAEkARgAoAFwAbgAgACAAIAAgACAAIAAgACAAIAAgACAAIAAgACAAIAAgACAAIAAgACAAIAAgACAAIAAgACAAIAAgACAAIAAgACAAIAAgACAAIAAgACAAIAAgACAAIAAgACAAXwBhAGMAYwAgADwAIAAwACwAXABuACAAIAAgACAAIAAgACAAIAAgACAAIAAgACAAIAAgACAAIAAgACAAIAAgACAAIAAgACAAIAAgACAAIAAgACAAIAAgACAAIAAgACAAIAAgACAAIAAgACAAIAAtADEALABcAG4AIAAgACAAIAAgACAAIAAgACAAIAAgACAAIAAgACAAIAAgACAAIAAgACAAIAAgACAAIAAgACAAIAAgACAAIAAgACAAIAAgACAAIAAgACAAIAAgACAAIAAgAEwARQBUACgAXABuACAAIAAgACAAIAAgACAAIAAgACAAIAAgACAAIAAgACAAIAAgACAAIAAgACAAIAAgACAAIAAgACAAIAAgACAAIAAgACAAIAAgACAAIAAgACAAIAAgACAAIAAgACAAIAAgAF8AbgBlAHgAdABQAG8AcwBDAGgAYQByAHMALAAgAEkARgBFAFIAUgBPAFIAKABcAG4AIAAgACAAIAAgACAAIAAgACAAIAAgACAAIAAgACAAIAAgACAAIAAgACAAIAAgACAAIAAgACAAIAAgACAAIAAgACAAIAAgACAAIAAgACAAIAAgACAAIAAgACAAIAAgACAAIAAgACAAIABGAEkATgBEACgAXwBjAGgAYQByAHMALAAgAFQAZQB4AHQALAAgAF8AYQBjAGMAIAArACAAMQApACwAXABuACAAIAAgACAAIAAgACAAIAAgACAAIAAgACAAIAAgACAAIAAgACAAIAAgACAAIAAgACAAIAAgACAAIAAgACAAIAAgACAAIAAgACAAIAAgACAAIAAgACAAIAAgACAAIAAgACAAIAAgACAAMABcAG4AIAAgACAAIAAgACAAIAAgACAAIAAgACAAIAAgACAAIAAgACAAIAAgACAAIAAgACAAIAAgACAAIAAgACAAIAAgACAAIAAgACAAIAAgACAAIAAgACAAIAAgACAAIAAgACAAKQAsAFwAbgAgACAAIAAgACAAIAAgACAAIAAgACAAIAAgACAAIAAgACAAIAAgACAAIAAgACAAIAAgACAAIAAgACAAIAAgACAAIAAgACAAIAAgACAAIAAgACAAIAAgACAAIAAgACAAIABfAG4AZQB4AHQAUABvAHMALAAgAE0ASQBOACgAXABuACAAIAAgACAAIAAgACAAIAAgACAAIAAgACAAIAAgACAAIAAgACAAIAAgACAAIAAgACAAIAAgACAAIAAgACAAIAAgACAAIAAgACAAIAAgACAAIAAgACAAIAAgACAAIAAgACAAIAAgACAARgBJAEwAVABFAFIAKABfAG4AZQB4AHQAUABvAHMAQwBoAGEAcgBzACwAIABfAG4AZQB4AHQAUABvAHMAQwBoAGEAcgBzACAAPgAgADAALAAgADAAKQBcAG4AIAAgACAAIAAgACAAIAAgACAAIAAgACAAIAAgACAAIAAgACAAIAAgACAAIAAgACAAIAAgACAAIAAgACAAIAAgACAAIAAgACAAIAAgACAAIAAgACAAIAAgACAAIAAgACAAKQAsAFwAbgAgACAAIAAgACAAIAAgACAAIAAgACAAIAAgACAAIAAgACAAIAAgACAAIAAgACAAIAAgACAAIAAgACAAIAAgACAAIAAgACAAIAAgACAAIAAgACAAIAAgACAAIAAgACAAIABJAEYAKABfAG4AZQB4AHQAUABvAHMAIAA9ACAAMAAsACAALQAxACwAIABfAG4AZQB4AHQAUABvAHMAKQBcAG4AIAAgACAAIAAgACAAIAAgACAAIAAgACAAIAAgACAAIAAgACAAIAAgACAAIAAgACAAIAAgACAAIAAgACAAIAAgACAAIAAgACAAIAAgACAAIAAgACAAIAAg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LABcAG4AIAAgACAAIAAgACAAIAAgACAAIAAgACAAIAAgACAAIAAgACAAIAAgACAAIAAgACAAIAAgACAAIAAgACAAIAAgAE0AQQBYACgAXwBuAHQAaABQAG8AcwAsACAAM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SQBGACgAVABlAHgAdAAgAD0AIABcACIAXAAiACwAIABmAG4ARQB4AGMAZQBwAHQAaQBvAG4AKABcACIAXAAiACkALABcAG4AIAAgACAAIAAgACAAIAAgACAAIAAgACAASQBGACgATgBPAFQAKABWAEEATABJAEQAQQBUAEUAXwBDAEgAQQBSAEEAQwBUAEUAUgBTACgAVABlAHgAdAAsACAAMwApACkALAAgAGYAbgBFAHgAYwBlAHAAdABpAG8AbgAoAFwAIgBOAC8AQQBcACIAKQAsAFwAbgAgACAAIAAgACAAIAAgACAAIAAgACAAIAAgACAAIAAgAEwARQBUACgAXABuACAAIAAgACAAIAAgACAAIAAgACAAIAAgACAAIAAgACAAIAAgACAAIABfAGwAZQBuACwAIABMAEUATgAoAFQAZQB4AHQAKQAsAFwAbgAgACAAIAAgACAAIAAgACAAIAAgACAAIAAgACAAIAAgACAAIAAgACAAXwBaAG8AbgBsAHkALAAgAE4AKAAoAF8AbABlAG4AIAA9ACAAMQApACAAKgAgACgASQBGAEUAUgBSAE8AUgAoAEYASQBOAEQAKABcACIAWgBcACIALAAgAFQAZQB4AHQAKQAsACAAMAApACAAPQAgADEAKQApACwAXABuACAAIAAgACAAIAAgACAAIAAgACAAIAAgACAAIAAgACAAIAAgACAAIABfAGwAYQBzAHQAUwBpAGcAbgBQAG8AcwBBAHQAMQAsACAATgAoAGYAbgBGAGkAbgBkAE4AdABoAEMAaABhAHIAUABvAHMAKABcACIAKwAtAFwAIgAgACYAIABVAE4ASQBDAEgAQQBSACgAOAA3ADIAMgApACwAIABUAGUAeAB0ACwAIAAtADEAKQAgAD0AIAAxACkALABcAG4AIAAgACAAIAAgACAAIAAgACAAIAAgACAAIAAgACAAIAAgACAAIAAgAF8AYwBvAGwAbwBuADEAUABvAHMALAAgAEkARgBFAFIAUgBPAFIAKABGAEkATgBEACgAXAAiADoAXAAiACwAIABUAGUAeAB0ACkALAAgADAAKQAsAFwAbgAgACAAIAAgACAAIAAgACAAIAAgACAAIAAgACAAIAAgACAAIAAgACAAXwBjAG8AbABvAG4AMgBQAG8AcwAsACAASQBGAEUAUgBSAE8AUgAoAEYASQBOAEQAKABcACIAOgBcACIALAAgAFQAZQB4AHQALAAgAF8AYwBvAGwAbwBuADEAUABvAHMAIAArACAAMQApACwAIAAwACkALABcAG4AIAAgACAAIAAgACAAIAAgACAAIAAgACAAIAAgACAAIAAgACAAIAAgAF8AaABhAHMAaAAsACAAKABfAGwAZQBuACAAKgAgADEAMAAyADQAKQAgACsAIAAoAF8AWgBvAG4AbAB5ACAAKgAgADUAMQAyACkAIAArACAAKABfAGwAYQBzAHQAUwBpAGcAbgBQAG8AcwBBAHQAMQAgACoAIAAyADUANgApACAAKwAgACgAXwBjAG8AbABvAG4AMQBQAG8AcwAgACoAIAAxADYAKQAgACsAIABfAGMAbwBsAG8AbgAyAFAAbwBzACwAXABuACAAIAAgACAAIAAgACAAIAAgACAAIAAgACAAIAAgACAAIAAgACAAIABfAGgAYQBzAGgATABrAHUAcAAsACAASQBGAE4AQQAoAFgATQBBAFQAQwBIACgAXwBoAGEAcwBoACwAIABDAEgATwBPAFMARQBDAE8ATABTACgAXwBmAG0AdABIAGEAcwBoAFQAYQBiAGwAZQAsACAAMQApACwAIAAwACkALAAgADAAKQAsAFwAbgAgACAAIAAgACAAIAAgACAAIAAgACAAIAAgACAAIAAgACAAIAAgACAASQBGACgAXwBoAGEAcwBoAEwAawB1AHAAIAA9ACAAMAAsACAAZgBuAEUAeABjAGUAcAB0AGkAbwBuACgAXAAiAE4ALwBBAFwAIgApACwAXABuACAAIAAgACAAIAAgACAAIAAgACAAIAAgACAAIAAgACAAIAAgACAAIAAgACAAIAAgAEwARQBUACgAXABuACAAIAAgACAAIAAgACAAIAAgACAAIAAgACAAIAAgACAAIAAgACAAIAAgACAAIAAgACAAIAAgACAAXwBkAGUAZgBuACwAIABDAEgATwBPAFMARQBSAE8AVwBTACgAXwBmAG0AdABIAGEAcwBoAFQAYQBiAGwAZQAsACAAXwBoAGEAcwBoAEwAawB1AHAAKQAsAFwAbgAgACAAIAAgACAAIAAgACAAIAAgACAAIAAgACAAIAAgACAAIAAgACAAIAAgACAAIAAgACAAIAAgAF8AcAByAGUAYwBpAHMAaQBvAG4ALAAgAEkATgBEAEUAWAAoAF8AZABlAGYAbgAsACAAMQAsACAAMgApACwAXABuACAAIAAgACAAIAAgACAAIAAgACAAIAAgACAAIAAgACAAIAAgACAAIAAgACAAIAAgACAAIAAgACAAXwBlAHgAdABlAG4AZABlAGQALAAgAEkATgBEAEUAWAAoAF8AZABlAGYAbgAsACAAMQAsACAAMwApACwAXABuACAAIAAgACAAIAAgACAAIAAgACAAIAAgACAAIAAgACAAIAAgACAAIAAgACAAIAAgACAAIAAgACAASQBGACgASQBOAEQARQBYACgAXwBkAGUAZgBuACwAIAAxACwAIAA0ACkAIAA+ACAAMAAsACAALwAvACAAWgAgAG8AbgBsAHkAXABuACAAIAAgACAAIAAgACAAIAAgACAAIAAgACAAIAAgACAAIAAgACAAIAAgACAAIAAgACAAIAAgACAAIAAgACAAIABIAFMAVABBAEMASwAoAFQAUgBVAEUALAAgAF8AcAByAGUAYwBpAHMAaQBvAG4ALAAgAF8AZQB4AHQAZQBuAGQAZQBkACwAIAAwACkALABcAG4AIAAgACAAIAAgACAAIAAgACAAIAAgACAAIAAgACAAIAAgACAAIAAgACAAIAAgACAAIAAgACAAIAAgACAAIAAgAEwARQBUACgAXABuACAAIAAgACAAIAAgACAAIAAgACAAIAAgACAAIAAgACAAIAAgACAAIAAgACAAIAAgACAAIAAgACAAIAAgACAAIAAgACAAIAAgAF8AcwBpAGcAbgAsACAASQBGAFMAKABcAG4AIAAgACAAIAAgACAAIAAgACAAIAAgACAAIAAgACAAIAAgACAAIAAgACAAIAAgACAAIAAgACAAIAAgACAAIAAgACAAIAAgACAAIAAgACAAIABMAEUARgBUACgAVABlAHgAdAAsACAAMQApACAAPQAgAFwAIgAtAFwAIgAsACAALQAxACwAXABuACAAIAAgACAAIAAgACAAIAAgACAAIAAgACAAIAAgACAAIAAgACAAIAAgACAAIAAgACAAIAAgACAAIAAgACAAIAAgACAAIAAgACAAIAAgACAAVQBOAEkAQwBPAEQARQAoAEwARQBGAFQAKABUAGUAeAB0ACwAIAAxACkAKQAgAD0AIAA4ADcAMgAyACwAIAAtADEALABcAG4AIAAgACAAIAAgACAAIAAgACAAIAAgACAAIAAgACAAIAAgACAAIAAgACAAIAAgACAAIAAgACAAIAAgACAAIAAgACAAIAAgACAAIAAgACAAIABUAFIAVQBFACwAIAAxAFwAbgAgACAAIAAgACAAIAAgACAAIAAgACAAIAAgACAAIAAgACAAIAAgACAAIAAgACAAIAAgACAAIAAgACAAIAAgACAAIAAgACAAIAApACwAXABuACAAIAAgACAAIAAgACAAIAAgACAAIAAgACAAIAAgACAAIAAgACAAIAAgACAAIAAgACAAIAAgACAAIAAgACAAIAAgACAAIAAgAF8AaABvAHUAcgAsACAAXwBzAGkAZwBuACAAKgAgAFYAQQBMAFUARQAoAE0ASQBEACgAVABlAHgAdAAsACAAMgAsACAAMgApACkALABcAG4AIAAgACAAIAAgACAAIAAgACAAIAAgACAAIAAgACAAIAAgACAAIAAgACAAIAAgACAAIAAgACAAIAAgACAAIAAgACAAIAAgACAAXwBtAGkAbgB1AHQAZQAsACAASQBGACgAXwBwAHIAZQBjAGkAcwBpAG8AbgAgADwAIAAyACwAIABcACIAXAAiACwAIABWAEEATABVAEUAKABNAEkARAAoAFQAZQB4AHQALAAgAEkATgBEAEUAWAAoAF8AZABlAGYAbgAsACAAMQAsACAANQApACwAIAAyACkAKQApACwAXABuACAAIAAgACAAIAAgACAAIAAgACAAIAAgACAAIAAgACAAIAAgACAAIAAgACAAIAAgACAAIAAgACAAIAAgACAAIAAgACAAIAAgAF8AcwBlAGMAbwBuAGQALAAgAEkARgAoAF8AcAByAGUAYwBpAHMAaQBvAG4AIAA8ACAAMwAsACAAXAAiAFwAIgAsACAAVgBBAEwAVQBFACgAUgBJAEcASABUACgAVABlAHgAdAAsACAAMgApACkAKQAsAFwAbgAgACAAIAAgACAAIAAgACAAIAAgACAAIAAgACAAIAAgACAAIAAgACAAIAAgACAAIAAgACAAIAAgACAAIAAgACAAIAAgACAAIABfAHQAegBvAE0AaQBuAHUAdABlAHMALAAgAEkATgBUACgAKABOACgAXwBoAG8AdQByACkAIAAqACAAMwA2ADAAMAApACAAKwAgACgATgAoAF8AbQBpAG4AdQB0AGUAKQAgACoAIAA2ADAAKQAgACsAIABOACgAXwBzAGUAYwBvAG4AZAApACkAIAAvACAANgAwACwAXABuACAAIAAgACAAIAAgACAAIAAgACAAIAAgACAAIAAgACAAIAAgACAAIAAgACAAIAAgACAAIAAgACAAIAAgACAAIAAgACAAIAAgAEkARgAoAE4ATwBUACgASQBTAF8AVgBBAEwASQBEAF8AVABJAE0ARQBfAFoATwBOAEUAKABfAHQAegBvAE0AaQBuAHUAdABlAHMAKQApACwAIABmAG4ARQB4AGMAZQBwAHQAaQBvAG4AKABcACIAVgBBAEwAVQBFAFwAIgAsACAAXwBlAHgAdABlAG4AZABlAGQAKQAsAFwAbgAgACAAIAAgACAAIAAgACAAIAAgACAAIAAgACAAIAAgACAAIAAgACAAIAAgACAAIAAgACAAIAAgACAAIAAgACAAIAAgACAAIAAgACAAIAAgAEgAUwBUAEEAQwBLACgAVABSAFUARQAsACAAXwBwAHIAZQBjAGkAcwBpAG8AbgAsACAAXwBlAHgAdABlAG4AZABlAGQALAAgAF8AdAB6AG8ATQBpAG4AdQB0AGUAcw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QAEEAUgBUAFMAXABuAFwAbgBTAHAAbABpAHQAcwAgAEkAUwBPACAAOAA2ADAAMQAgAGYAbwByAG0AYQB0AHQAZQBkACAAdABlAHgAdAAgAHYAYQBsAHUAZQAgAGkAbgB0AG8AIABpAG4AdABvACAAcgBlAHMAcABlAGMAdABpAHYAZQAgAHAAYQByAHQAcwAgAG8AZgAgAGQAYQB0AGUALAAgAHQAaQBtAGUAIABhAG4AZAAgAHQAaQBtAGUAIAB6AG8AbgBlAC4AXABuAFwAbgBDAG8AbAB1AG0AbgBzADoAXABuACAAIAAxACAAfAAgAEkAUwBPAEMAbwBtAHAAbABpAGEAbgB0ACAAfAAgAGIAbwBvAGwAZQBhAG4AIAB8ACAARgBsAGEAZwAgAGkAZgAgAGMAbwBtAHAAbABpAGEAbgB0ACAAdABvACAASQBTAE8AIAA4ADYAMAAxACAAcwB0AGEAbgBkAGEAcgBkAFwAbgAgACAAMgAgAHwAIABQAGEAcgB0AHMAIAAgACAAIAAgACAAIAAgAHwAIABpAG4AdABlAGcAZQByACAAfAAgAEIAaQB0AGYAbABhAGcAIABvAGYAIABwAGEAcgB0AHMAIAAwAC4ALgA3AFwAbgAgACAAIAAgAHwAIAAgACAAIAAgACAAIAAgACAAIAAgACAAIAAgAHwAIAAgACAAIAAgACAAIAAgACAAfAAgADAAeAAwADQAIAAtACAAZABhAHQAZQBcAG4AIAAgACAAIAB8ACAAIAAgACAAIAAgACAAIAAgACAAIAAgACAAIAB8ACAAIAAgACAAIAAgACAAIAAgAHwAIAAwAHgAMAAyACAALQAgAHQAaQBtAGUAXABuACAAIAAgACAAfAAgACAAIAAgACAAIAAgACAAIAAgACAAIAAgACAAfAAgACAAIAAgACAAIAAgACAAIAB8ACAAMAB4ADAAMQAgAC0AIAB0AGkAbQBlACAAegBvAG4AZQBcAG4AIAAgADMAIAB8ACAARABhAHQAZQAgACAAIAAgACAAIAAgACAAIAB8ACAAcwB0AHIAaQBuAGcAIAAgAHwAXABuACAAIAA0ACAAfAAgAFQAaQBtAGUAIAAgACAAIAAgACAAIAAgACAAfAAgAHMAdAByAGkAbgBnACAAIAB8AFwAbgAgACAANQAgAHwAIABUAGkAbQBlACAAWgBvAG4AZQAgACAAIAAgAHwAIABzAHQAcgBpAG4AZwAgACAAfABcAG4AIAAgACAAIAAgACA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ZQB4AHQAIAAgACAAIAAgACAAIAAgACAAfAAgAHMAdAByAGkAbgBnACAAfAAgAEkAUwBPACAAOAA2ADAAMQAgAGYAbwByAG0AYQB0AHQAZQBkACAAdgBhAGwAdQBlACAAZgBvAHIAIABkAGEAdABlACwAIAB0AGkAbQBlACAAbwByACAAdABpAG0AZQAgAHoAbwBuAGU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UABBAFIAVABTACAAPQAgAEwAQQBNAEIARABBACgAVABlAHgAdAAsAFwAbgAgACAAIAAgAEwARQBUACgAXABuACAAIAAgACAAIAAgACAAIABcAG4AIAAgACAAIAAgACAAIAAgAGYAbgBFAHgAYwBlAHAAdABpAG8AbgAsACAATABBAE0AQgBEAEEAKABfAGUAeABjAGUAcAB0AGkAbwBuACwAXABuACAAIAAgACAAIAAgACAAIAAgACAAIAAgAC8ALwAgAF8AZQB4AGMAZQBwAHQAaQBvAG4AIAAgAHwAIABzAHQAcgBpAG4AZwAgACAAfAAgAG4AdQBsAGwAIAAgAEUAbQBwAHQAeQAgAHQAZQB4AHQAXABuACAAIAAgACAAIAAgACAAIAAgACAAIAAgAC8ALwAgACAAIAAgACAAIAAgACAAIAAgACAAIAAgAHwAIAAgACAAIAAgACAAIAAgACAAfAAgAE4ALwBBACAAIAAgAFUAbgBhAGIAbABlACAAdABvACAAcABhAHIAcwBlAFwAbgAgACAAIAAgACAAIAAgACAAIAAgACAAIABJAEYAKABfAGUAeABjAGUAcAB0AGkAbwBuACAAPQAgAFwAIgBOAC8AQQBcACIALABcAG4AIAAgACAAIAAgACAAIAAgACAAIAAgACAAIAAgACAAIAB7AEYAQQBMAFMARQAsACAAMAAsACAAXAAiAFwAIgAsACAAXAAiAFwAIgAsACAAXAAiAFwAIgB9ACwAXABuACAAIAAgACAAIAAgACAAIAAgACAAIAAgACAAIAAgACAAewBcACIAXAAiACwAIABcACIAXAAiACwAIABcACIAXAAiACwAIABcACIAXAAiACwAIABcACIAXAAiAH0AXABuACAAIAAgACAAIAAgACAAIAAgACAAIAAgACkAXABuACAAIAAgACAAIAAgACAAIAApACwAXABuAFwAbgAgACAAIAAgACAAIAAgACAAZgBuAEMAbwB1AG4AdABDAGgAYQByAHMALAAgAEwAQQBNAEIARABBACgAQwBoAGEAcgBBAHIAcgBhAHkALAAgAFQAZQB4AHQALABcAG4AIAAgACAAIAAgACAAIAAgACAAIAAgACAASQBGACgAXABuACAAIAAgACAAIAAgACAAIAAgACAAIAAgACAAIAAgACAAVABlAHgAdAAgAD0AIABcACIAXAAiACwAXABuACAAIAAgACAAIAAgACAAIAAgACAAIAAgACAAIAAgACAAMAAsAFwAbgAgACAAIAAgACAAIAAgACAAIAAgACAAIAAgACAAIAAgAEwARQBUACgAXABuACAAIAAgACAAIAAgACAAIAAgACAAIAAgACAAIAAgACAAIAAgACAAIABfAHIAZQBtAG8AdgBlAGQALAAgAFIARQBEAFUAQwBFACgAXABuACAAIAAgACAAIAAgACAAIAAgACAAIAAgACAAIAAgACAAIAAgACAAIAAgACAAIAAgAFQAZQB4AHQALABcAG4AIAAgACAAIAAgACAAIAAgACAAIAAgACAAIAAgACAAIAAgACAAIAAgACAAIAAgACAAQwBoAGEAcgBBAHIAcgBhAHkALABcAG4AIAAgACAAIAAgACAAIAAgACAAIAAgACAAIAAgACAAIAAgACAAIAAgACAAIAAgACAATABBAE0AQgBEAEEAKABfAGEAYwBjACwAIABfAGMAdQByAHIALAAgAFMAVQBCAFMAVABJAFQAVQBUAEUAKABfAGEAYwBjACwAIABfAGMAdQByAHIALAAgAFwAIgBcACIAKQApAFwAbgAgACAAIAAgACAAIAAgACAAIAAgACAAIAAgACAAIAAgACAAIAAgACAAKQAsAFwAbgAgACAAIAAgACAAIAAgACAAIAAgACAAIAAgACAAIAAgACAAIAAgACAATABFAE4AKABUAGUAeAB0ACkAIAAtACAATABFAE4AKABfAHIAZQBtAG8AdgBlAGQAKQBcAG4AIAAgACAAIAAgACAAIAAgACAAIAAgACAAIAAgACAAIAApAFwAbgAgACAAIAAgACAAIAAgACAAIAAgACAAIAApAFwAbgAgACAAIAAgACAAIAAgACAAKQAsAFwAbgBcAG4AIAAgACAAIAAgACAAIAAgAGYAbgBGAGkAbgBkAE4AdABoAEMAaABhAHIAUABvAHMALAAgAEwAQQBNAEIARABBACgAQwBoAGEAcgBzACwAIABUAGUAeAB0ACwAIABOACwAXABuACAAIAAgACAAIAAgACAAIAAgACAAIAAgAEwARQBUACgAXABuACAAIAAgACAAIAAgACAAIAAgACAAIAAgACAAIAAgACAAXwBjAGgAYQByAEMAbwB1AG4AdAAsACAATABFAE4AKABDAGgAYQByAHMAKQAsAFwAbgAgACAAIAAgACAAIAAgACAAIAAgACAAIAAgACAAIAAgAF8AbgAsACAASQBOAFQAKABOACgATgApACkALABcAG4AIAAgACAAIAAgACAAIAAgACAAIAAgACAAIAAgACAAIABJAEYAKABcAG4AIAAgACAAIAAgACAAIAAgACAAIAAgACAAIAAgACAAIAAgACAAIAAgACgAXwBjAGgAYQByAEMAbwB1AG4AdAAgAD0AIAAwACkAIAArACAAKABfAG4AIAA9ACAAMAApACwAXABuACAAIAAgACAAIAAgACAAIAAgACAAIAAgACAAIAAgACAAIAAgACAAIAAwACwAXABuACAAIAAgACAAIAAgACAAIAAgACAAIAAgACAAIAAgACAAIAAgACAAIABMAEUAVAAoAFwAbgAgACAAIAAgACAAIAAgACAAIAAgACAAIAAgACAAIAAgACAAIAAgACAAIAAgACAAIABfAGMAaABhAHIAcwAsACAATQBJAEQAKABDAGgAYQByAHMALAAgAFMARQBRAFUARQBOAEMARQAoADEALAAgAF8AYwBoAGEAcgBDAG8AdQBuAHQAKQAsACAAMQApACwAXABuACAAIAAgACAAIAAgACAAIAAgACAAIAAgACAAIAAgACAAIAAgACAAIAAgACAAIAAgAF8AZgBpAG4AZABDAG8AdQBuAHQALAAgAGYAbgBDAG8AdQBuAHQAQwBoAGEAcgBzACgAXwBjAGgAYQByAHMALAAgAFQAZQB4AHQAKQAsAFwAbgAgACAAIAAgACAAIAAgACAAIAAgACAAIAAgACAAIAAgACAAIAAgACAAIAAgACAAIABJAEYAKABcAG4AIAAgACAAIAAgACAAIAAgACAAIAAgACAAIAAgACAAIAAgACAAIAAgACAAIAAgACAAIAAgACAAIABfAGYAaQBuAGQAQwBvAHUAbgB0ACAAPAAgAEEAQgBTACgAXwBuACkALABcAG4AIAAgACAAIAAgACAAIAAgACAAIAAgACAAIAAgACAAIAAgACAAIAAgACAAIAAgACAAIAAgACAAIAAwACwAXABuACAAIAAgACAAIAAgACAAIAAgACAAIAAgACAAIAAgACAAIAAgACAAIAAgACAAIAAgACAAIAAgACAATABFAFQAKABcAG4AIAAgACAAIAAgACAAIAAgACAAIAAgACAAIAAgACAAIAAgACAAIAAgACAAIAAgACAAIAAgACAAIAAgACAAIAAgAC8ALwAgAG4AdABoACAAYwBhAG4AIABjAG8AdQBuAHQAIABmAHIAbwBtACAAZQBuAGQAIABiAGEAYwBrAHcAYQByAGQAcwBcAG4AIAAgACAAIAAgACAAIAAgACAAIAAgACAAIAAgACAAIAAgACAAIAAgACAAIAAgACAAIAAgACAAIAAgACAAIAAgAF8AbgB0AGgALAAgAEkARgAoAF8AbgAgAD4AIAAwACwAIABfAG4ALAAgAF8AZgBpAG4AZABDAG8AdQBuAHQAIAArACAAXwBuACAAKwAgADEAKQAsAFwAbgAgACAAIAAgACAAIAAgACAAIAAgACAAIAAgACAAIAAgACAAIAAgACAAIAAgACAAIAAgACAAIAAgACAAIAAgACAAXwBuAHQAaABQAG8AcwAsACAAUgBFAEQAVQBDAEUAKABcAG4AIAAgACAAIAAgACAAIAAgACAAIAAgACAAIAAgACAAIAAgACAAIAAgACAAIAAgACAAIAAgACAAIAAgACAAIAAgACAAIAAgACAAMAAsAFwAbgAgACAAIAAgACAAIAAgACAAIAAgACAAIAAgACAAIAAgACAAIAAgACAAIAAgACAAIAAgACAAIAAgACAAIAAgACAAIAAgACAAIABTAEUAUQBVAEUATgBDAEUAKAAxACwAIABfAG4AdABoACkALABcAG4AIAAgACAAIAAgACAAIAAgACAAIAAgACAAIAAgACAAIAAgACAAIAAgACAAIAAgACAAIAAgACAAIAAgACAAIAAgACAAIAAgACAATABBAE0AQgBEAEEAKABfAGEAYwBjACwAIABfAGMAdQByAHIALABcAG4AIAAgACAAIAAgACAAIAAgACAAIAAgACAAIAAgACAAIAAgACAAIAAgACAAIAAgACAAIAAgACAAIAAgACAAIAAgACAAIAAgACAAIAAgACAAIABJAEYAKABcAG4AIAAgACAAIAAgACAAIAAgACAAIAAgACAAIAAgACAAIAAgACAAIAAgACAAIAAgACAAIAAgACAAIAAgACAAIAAgACAAIAAgACAAIAAgACAAIAAgACAAIAAgAF8AYQBjAGMAIAA8ACAAMAAsAFwAbgAgACAAIAAgACAAIAAgACAAIAAgACAAIAAgACAAIAAgACAAIAAgACAAIAAgACAAIAAgACAAIAAgACAAIAAgACAAIAAgACAAIAAgACAAIAAgACAAIAAgACAALQAxACwAXABuACAAIAAgACAAIAAgACAAIAAgACAAIAAgACAAIAAgACAAIAAgACAAIAAgACAAIAAgACAAIAAgACAAIAAgACAAIAAgACAAIAAgACAAIAAgACAAIAAgACAAIABMAEUAVAAoAFwAbgAgACAAIAAgACAAIAAgACAAIAAgACAAIAAgACAAIAAgACAAIAAgACAAIAAgACAAIAAgACAAIAAgACAAIAAgACAAIAAgACAAIAAgACAAIAAgACAAIAAgACAAIAAgACAAIABfAG4AZQB4AHQAUABvAHMAQwBoAGEAcgBzACwAIABJAEYARQBSAFIATwBSACgAXABuACAAIAAgACAAIAAgACAAIAAgACAAIAAgACAAIAAgACAAIAAgACAAIAAgACAAIAAgACAAIAAgACAAIAAgACAAIAAgACAAIAAgACAAIAAgACAAIAAgACAAIAAgACAAIAAgACAAIAAgACAARgBJAE4ARAAoAF8AYwBoAGEAcgBzACwAIABUAGUAeAB0ACwAIABfAGEAYwBjACAAKwAgADEAKQAsAFwAbgAgACAAIAAgACAAIAAgACAAIAAgACAAIAAgACAAIAAgACAAIAAgACAAIAAgACAAIAAgACAAIAAgACAAIAAgACAAIAAgACAAIAAgACAAIAAgACAAIAAgACAAIAAgACAAIAAgACAAIAAgADAAXABuACAAIAAgACAAIAAgACAAIAAgACAAIAAgACAAIAAgACAAIAAgACAAIAAgACAAIAAgACAAIAAgACAAIAAgACAAIAAgACAAIAAgACAAIAAgACAAIAAgACAAIAAgACAAIAAgACkALABcAG4AIAAgACAAIAAgACAAIAAgACAAIAAgACAAIAAgACAAIAAgACAAIAAgACAAIAAgACAAIAAgACAAIAAgACAAIAAgACAAIAAgACAAIAAgACAAIAAgACAAIAAgACAAIAAgACAAXwBuAGUAeAB0AFAAbwBzACwAIABNAEkATgAoAFwAbgAgACAAIAAgACAAIAAgACAAIAAgACAAIAAgACAAIAAgACAAIAAgACAAIAAgACAAIAAgACAAIAAgACAAIAAgACAAIAAgACAAIAAgACAAIAAgACAAIAAgACAAIAAgACAAIAAgACAAIAAgAEYASQBMAFQARQBSACgAXwBuAGUAeAB0AFAAbwBzAEMAaABhAHIAcwAsACAAXwBuAGUAeAB0AFAAbwBzAEMAaABhAHIAcwAgAD4AIAAwACwAIAAwACkAXABuACAAIAAgACAAIAAgACAAIAAgACAAIAAgACAAIAAgACAAIAAgACAAIAAgACAAIAAgACAAIAAgACAAIAAgACAAIAAgACAAIAAgACAAIAAgACAAIAAgACAAIAAgACAAIAAgACkALABcAG4AIAAgACAAIAAgACAAIAAgACAAIAAgACAAIAAgACAAIAAgACAAIAAgACAAIAAgACAAIAAgACAAIAAgACAAIAAgACAAIAAgACAAIAAgACAAIAAgACAAIAAgACAAIAAgACAASQBGACgAXwBuAGUAeAB0AFAAbwBzACAAPQAgADAALAAgAC0AMQAsACAAXwBuAGUAeAB0AFAAbwBzACkAXABuACAAIAAgACAAIAAgACAAIAAgACAAIAAgACAAIAAgACAAIAAgACAAIAAgACAAIAAgACAAIAAgACAAIAAgACAAIAAgACAAIAAgACAAIAAgACAAIAAgACAAIA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CwAXABuACAAIAAgACAAIAAgACAAIAAgACAAIAAgACAAIAAgACAAIAAgACAAIAAgACAAIAAgACAAIAAgACAAIAAgACAAIABNAEEAWAAoAF8AbgB0AGgAUABvAHMALAAgAD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C8ALwAgADEAIAAtACAAVAAgAGYAaQByAHMAdAAgACAAIAAgACAAIAAgACAAIAAgACAAIAAgADEAIAA9ACAAQQB0ACAAZgBpAHIAcwB0ACAAcABvAHMAaQB0AGkAbwBuAFwAbgAgACAAIAAgACAAIAAgACAALwAvACAAIAAgACAAIAAgACAAIAAgACAAIAAgACAAIAAgACAAIAAgACAAIAAgACAAIAAgACAAMgAgAD0AIABBAGYAdABlAHIAIABmAGkAcgBzAHQAIABwAG8AcwBpAHQAaQBvAG4AXABuACAAIAAgACAAIAAgACAAIAAvAC8AIAAyACAALQAgAFQAWgAgAG0AYQByAGsAZQByACAAYQBmAHQAZQByACAAVAAgACAAIAAwACAAPQAgAE4AbwAgAHMAaQBnAG4AIABvAHIAIABaAFwAbgAgACAAIAAgACAAIAAgACAALwAvACAAIAAgACAAIAAgACAAIAAgACAAIAAgACAAIAAgACAAIAAgACAAIAAgACAAIAAgACAAMQAgAD0AIABGAGkAcgBzAHQAIABwAG8AcwBpAHQAaQBvAG4AIABmAG8AbABsAG8AdwBpAG4AZwAgAFQAXABuACAAIAAgACAAIAAgACAAIAAvAC8AIAAgACAAIAAgACAAIAAgACAAIAAgACAAIAAgACAAIAAgACAAIAAgACAAIAAgACAAIAAyACAAPQAgAEEAZgB0AGUAcgAgAGYAaQByAHMAdAAgAHAAbwBzAGkAdABpAG8AbgAgAGYAbwBsAGwAbwB3AGkAbgBnACAAVABcAG4AIAAgACAAIAAgACAAIAAgAC8ALwAgADMAIAAtACAAUABhAHIAdABzACAAYgBpAHQAIABmAGwAYQBnACAAIAAgACAAIAAgADAAeAAwADQAIAAtACAARABhAHQAZQBcAG4AIAAgACAAIAAgACAAIAAgAC8ALwAgACAAIAAgACAAIAAgACAAIAAgACAAIAAgACAAIAAgACAAIAAgACAAIAAgACAAIAAgADAAeAAwADIAIAAtACAAVABpAG0AZQBcAG4AIAAgACAAIAAgACAAIAAgAC8ALwAgACAAIAAgACAAIAAgACAAIAAgACAAIAAgACAAIAAgACAAIAAgACAAIAAgACAAIAAgADAAeAAwADEAIAAtACAAVABpAG0AZQAgAFoAbwBuAGUAXABuACAAIAAgACAAIAAgACAAIABXAGkAdABoAFQAXwBMAG8AZwBpAGMALAAgAHsAXABuACAAIAAgACAAIAAgACAAIAAgACAAIAAgADEALAAgADAALAAgADIAOwBcAG4AIAAgACAAIAAgACAAIAAgACAAIAAgACAAMQAsACAAMQAsACAAMQA7AFwAbgAgACAAIAAgACAAIAAgACAAIAAgACAAIAAxACwAIAAyACwAIAAzADsAXABuACAAIAAgACAAIAAgACAAIAAgACAAIAAgADIALAAgADAALAAgADYAOwBcAG4AIAAgACAAIAAgACAAIAAgACAAIAAgACAAMgAsACAAMQAsACAANQA7AFwAbgAgACAAIAAgACAAIAAgACAAIAAgACAAIAAyACwAIAAyACwAIAA3AFwAbgAgACAAIAAgACAAIAAgACAAfQAsAFwAbgBcAG4AIAAgACAAIAAgACAAIAAgAC8ALwAgADEAIAAtACAAVABaACAAbQBhAHIAawBlAHIAIABmAGkAcgBzAHQAIAAgACAAIAAgADAAIAA9ACAATgBvACAAcwBpAGcAbgAgAG8AcgAgAFoAXABuACAAIAAgACAAIAAgACAAIAAvAC8AIAAgACAAIAAgACAAIAAgACAAIAAgACAAIAAgACAAIAAgACAAIAAgACAAIAAgACAAIAAxACAAPQAgAEYAaQByAHMAdAAgAHAAbwBzAGkAdABpAG8AbgBcAG4AIAAgACAAIAAgACAAIAAgAC8ALwAgACAAIAAgACAAIAAgACAAIAAgACAAIAAgACAAIAAgACAAIAAgACAAIAAgACAAIAAgADIAIAA9ACAAQQBmAHQAZQByACAAZgBpAHIAcwB0ACAAcABvAHMAaQB0AGkAbwBuAFwAbgAgACAAIAAgACAAIAAgACAALwAvACAAMgAgAC0AIABUAFoAIABtAGEAcgBrAGUAcgAgAGkAcwAgAFoAIAAoAGIAbwBvAGwAZQBhAG4AKQBcAG4AIAAgACAAIAAgACAAIAAgAC8ALwAgADMAIAAtACAASABhAHMAIABDAG8AbABvAG4AIAAoAGIAbwBvAGwAZQBhAG4AKQBcAG4AIAAgACAAIAAgACAAIAAgAC8ALwAgADQAIAAtACAAVABpAG0AZQAgAGMAbwBuAGQAaQB0AGkAbwBuAHMAIAAoAGIAbwBvAGwAZQBhAG4AKQBcAG4AIAAgACAAIAAgACAAIAAgAC8ALwAgADUAIAAtACAAUABhAHIAdABzACAAYgBpAHQAIABmAGwAYQBnACAAIAAgACAAIAAgADAAeAAwADQAIAAtACAARABhAHQAZQBcAG4AIAAgACAAIAAgACAAIAAgAC8ALwAgACAAIAAgACAAIAAgACAAIAAgACAAIAAgACAAIAAgACAAIAAgACAAIAAgACAAIAAgADAAeAAwADIAIAAtACAAVABpAG0AZQBcAG4AIAAgACAAIAAgACAAIAAgAC8ALwAgACAAIAAgACAAIAAgACAAIAAgACAAIAAgACAAIAAgACAAIAAgACAAIAAgACAAIAAgADAAeAAwADEAIAAtACAAVABpAG0AZQAgAFoAbwBuAGUAXABuACAAIAAgACAAIAAgACAAIABXAGkAdABoAG8AdQB0AFQAXwBMAG8AZwBpAGMALAAgAHsAXABuACAAIAAgACAAIAAgACAAIAAgACAAIAAgADAALAAgADAALAAgADAALAAgADAALAAgADQAOwBcAG4AIAAgACAAIAAgACAAIAAgACAAIAAgACAAMAAsACAAMAAsACAAMAAsACAAMQAsACAAMgA7AFwAbgAgACAAIAAgACAAIAAgACAAIAAgACAAIAAwACwAIAAwACwAIAAxACwAIAAwACwAIAAyADsAXABuACAAIAAgACAAIAAgACAAIAAgACAAIAAgADEALAAgADAALAAgADAALAAgADAALAAgADQAOwBcAG4AIAAgACAAIAAgACAAIAAgACAAIAAgACAAMQAsACAAMAAsACAAMAAsACAAMQAsACAAMQA7AFwAbgAgACAAIAAgACAAIAAgACAAIAAgACAAIAAxACwAIAAwACwAIAAxACwAIAAwACwAIAAxADsAXABuACAAIAAgACAAIAAgACAAIAAgACAAIAAgADEALAAgADEALAAgADAALAAgADAALAAgADEAOwBcAG4AIAAgACAAIAAgACAAIAAgACAAIAAgACAAMgAsACAAMAAsACAAMAAsACAAMAAsACAANAA7AFwAbgAgACAAIAAgACAAIAAgACAAIAAgACAAIAAyACwAIAAwACwAIAAwACwAIAAxACwAIAAzADsAXABuACAAIAAgACAAIAAgACAAIAAgACAAIAAgADIALAAgADAALAAgADEALAAgADAALAAgADMAOwBcAG4AIAAgACAAIAAgACAAIAAgACAAIAAgACAAMgAsACAAMAAsACAAMQAsACAAMQAsACAAMwA7AFwAbgAgACAAIAAgACAAIAAgACAAIAAgACAAIAAyACwAIAAxACwAIAAwACwAIAAxACwAIAAzADsAXABuACAAIAAgACAAIAAgACAAIAAgACAAIAAgADIALAAgADEALAAgADEALAAgADAALAAgADMAXABuACAAIAAgACAAIAAgACAAIAB9ACwAXABuAFwAbgAgACAAIAAgACAAIAAgACAAZgBuAFcAaQB0AGgAVABfAFAAYQByAHQAcwBMAGUAbgAsACAATABBAE0AQgBEAEEAKABfAFQAcABvAHMALAAgAF8AVABmAGkAcgBzAHQALABcAG4AIAAgACAAIAAgACAAIAAgACAAIAAgACAATABFAFQAKABcAG4AIAAgACAAIAAgACAAIAAgACAAIAAgACAAIAAgACAAIABfAGwAZQBuACwAIABMAEUATgAoAFQAZQB4AHQAKQAsAFwAbgAgACAAIAAgACAAIAAgACAAIAAgACAAIAAgACAAIAAgAF8AYQBmAHQAZQByAFQALAAgAFIASQBHAEgAVAAoAFQAZQB4AHQALAAgAF8AbABlAG4AIAAtACAAXwBUAHAAbwBzACkALABcAG4AIAAgACAAIAAgACAAIAAgACAAIAAgACAAIAAgACAAIABfAFQAWgBtAGEAcgBrAGUAcgBQAG8AcwAsACAAZgBuAEYAaQBuAGQATgB0AGgAQwBoAGEAcgBQAG8AcwAoAFwAIgBaACsALQBcACIAIAAmACAAVQBOAEkAQwBIAEEAUgAoADgANwAyADIAKQAsACAAXwBhAGYAdABlAHIAVAAsACAAMQApACwAXABuACAAIAAgACAAIAAgACAAIAAgACAAIAAgACAAIAAgACAAXwBUAFoAbQBhAHIAawBGAGkAcgBzAHQALAAgAEkARgAoAF8AVABaAG0AYQByAGsAZQByAFAAbwBzACAAPgAgADEALAAgADIALAAgAF8AVABaAG0AYQByAGsAZQByAFAAbwBzACkALABcAG4AIAAgACAAIAAgACAAIAAgACAAIAAgACAAIAAgACAAIABfAHAAYQByAHQAcwBGAGwAYQBnACwAIABGAEkATABUAEUAUgAoAEMASABPAE8AUwBFAEMATwBMAFMAKABXAGkAdABoAFQAXwBMAG8AZwBpAGMALAAgADMAKQAsACAAKABDAEgATwBPAFMARQBDAE8ATABTACgAVwBpAHQAaABUAF8ATABvAGcAaQBjACwAIAAxACkAIAA9ACAAXwBUAGYAaQByAHMAdAApACAAKgAgACgAQwBIAE8ATwBTAEUAQwBPAEwAUwAoAFcAaQB0AGgAVABfAEwAbwBnAGkAYwAsACAAMgApACAAPQAgAF8AVABaAG0AYQByAGsARgBpAHIAcwB0ACkALAAgACMATgAvAEEAKQAsAFwAbgAgACAAIAAgACAAIAAgACAAIAAgACAAIAAgACAAIAAgAEkARgAoAEkAUwBOAEEAKABfAHAAYQByAHQAcwBGAGwAYQBnACkALABcAG4AIAAgACAAIAAgACAAIAAgACAAIAAgACAAIAAgACAAIAAgACAAIAAgAEgAUwBUAEEAQwBLACgAIwBOAC8AQQAsACAAMAAsACAAMAAsACAAMAApACwAXABuACAAIAAgACAAIAAgACAAIAAgACAAIAAgACAAIAAgACAAIAAgACAAIABMAEUAVAAoAFwAbgAgACAAIAAgACAAIAAgACAAIAAgACAAIAAgACAAIAAgACAAIAAgACAAIAAgACAAIABfAGQAYQB0AGUATABlAG4ALAAgAF8AVABwAG8AcwAgAC0AIAAxACwAXABuACAAIAAgACAAIAAgACAAIAAgACAAIAAgACAAIAAgACAAIAAgACAAIAAgACAAIAAgAF8AdABpAG0AZQBMAGUAbgAsACAASQBGACgAQgBJAFQAQQBOAEQAKABfAHAAYQByAHQAcwBGAGwAYQBnACwAIAAyACkAIAA9ACAAMgAsAFwAbgAgACAAIAAgACAAIAAgACAAIAAgACAAIAAgACAAIAAgACAAIAAgACAAIAAgACAAIAAgACAAIAAgAEkARgAoAEIASQBUAEEATgBEACgAXwBwAGEAcgB0AHMARgBsAGEAZwAsACAAMQApACAAPQAgADEALABcAG4AIAAgACAAIAAgACAAIAAgACAAIAAgACAAIAAgACAAIAAgACAAIAAgACAAIAAgACAAIAAgACAAIAAgACAAIAAgAF8AVABaAG0AYQByAGsAZQByAFAAbwBzACAALQAgADEALABcAG4AIAAgACAAIAAgACAAIAAgACAAIAAgACAAIAAgACAAIAAgACAAIAAgACAAIAAgACAAIAAgACAAIAAgACAAIAAgAF8AbABlAG4AIAAtACAAXwBUAHAAbwBzAFwAbgAgACAAIAAgACAAIAAgACAAIAAgACAAIAAgACAAIAAgACAAIAAgACAAIAAgACAAIAAgACAAIAAgACkALABcAG4AIAAgACAAIAAgACAAIAAgACAAIAAgACAAIAAgACAAIAAgACAAIAAgACAAIAAgACAAIAAgACAAIAAwAFwAbgAgACAAIAAgACAAIAAgACAAIAAgACAAIAAgACAAIAAgACAAIAAgACAAIAAgACAAIAApACwAXABuACAAIAAgACAAIAAgACAAIAAgACAAIAAgACAAIAAgACAAIAAgACAAIAAgACAAIAAgAF8AdAB6AEwAZQBuACwAIABfAGwAZQBuACAALQAgAF8AVABwAG8AcwAgAC0AIABfAHQAaQBtAGUATABlAG4ALABcAG4AIAAgACAAIAAgACAAIAAgACAAIAAgACAAIAAgACAAIAAgACAAIAAgACAAIAAgACAASABTAFQAQQBDAEsAKABfAHAAYQByAHQAcwBGAGwAYQBnACwAIABfAGQAYQB0AGUATABlAG4ALAAgAF8AdABpAG0AZQBMAGUAbgAsACAAXwB0AHoATABlAG4AKQBcAG4AIAAgACAAIAAgACAAIAAgACAAIAAgACAAIAAgACAAIAAgACAAIAAgACkAXABuACAAIAAgACAAIAAgACAAIAAgACAAIAAgACAAIAAgACAAKQBcAG4AIAAgACAAIAAgACAAIAAgACAAIAAgACAAKQBcAG4AIAAgACAAIAAgACAAIAAgACkALABcAG4AXABuACAAIAAgACAAIAAgACAAIABmAG4AVwBpAHQAaABvAHUAdABUAF8AUABhAHIAdABzAEwAZQBuACwAIABMAEEATQBCAEQAQQAoAFwAbgAgACAAIAAgACAAIAAgACAAIAAgACAAIABMAEUAVAAoAFwAbgAgACAAIAAgACAAIAAgACAAIAAgACAAIAAgACAAIAAgAF8AbABlAG4ALAAgAEwARQBOACgAVABlAHgAdAApACwAXABuACAAIAAgACAAIAAgACAAIAAgACAAIAAgACAAIAAgACAAXwBUAFoAbQBhAHIAawBQAG8AcwAsACAAZgBuAEYAaQBuAGQATgB0AGgAQwBoAGEAcgBQAG8AcwAoAFwAIgBaACsALQBcACIAIAAmACAAVQBOAEkAQwBIAEEAUgAoADgANwAyADIAKQAsACAAVABlAHgAdAAsACAALQAxACkALABcAG4AIAAgACAAIAAgACAAIAAgACAAIAAgACAAIAAgACAAIABfAFQAWgBtAGEAcgBrAEYAaQByAHMAdAAsACAASQBGACgAXwBUAFoAbQBhAHIAawBQAG8AcwAgAD4AIAAxACwAIAAyACwAIABfAFQAWgBtAGEAcgBrAFAAbwBzACkALABcAG4AIAAgACAAIAAgACAAIAAgACAAIAAgACAAIAAgACAAIABfAFQAWgBtAGEAcgBrAEkAcwBaACwAIABJAEYAKABfAFQAWgBtAGEAcgBrAFAAbwBzACAAPgAgADAALAAgAE4AKABDAE8ARABFACgATQBJAEQAKABUAGUAeAB0ACwAIABfAFQAWgBtAGEAcgBrAFAAbwBzACwAIAAxACkAKQAgAD0AIAA5ADAAKQAsACAAMAApACwAIAAvAC8AIABDAE8ARABFACgAXAAiAFoAXAAiACkAIAA9ACAAOQAwACAAXABuACAAIAAgACAAIAAgACAAIAAgACAAIAAgACAAIAAgACAAXwBIAGEAcwBDAG8AbABvAG4ALAAgAE4AKABJAEYARQBSAFIATwBSACgARgBJAE4ARAAoAFwAIgA6AFwAIgAsACAAVABlAHgAdAApACwAIAAwACkAIAA+ACAAMAApACwAXABuACAAIAAgACAAIAAgACAAIAAgACAAIAAgACAAIAAgACAAXwBsAGUAbgBCAGUAZgBvAHIAZQBUAFoALAAgAEkARgAoAF8AVABaAG0AYQByAGsARgBpAHIAcwB0ACAAPQAgADAALAAgAF8AbABlAG4ALAAgAF8AVABaAG0AYQByAGsAUABvAHMAIAAtACAAMQApACwAXABuACAAIAAgACAAIAAgACAAIAAgACAAIAAgACAAIAAgACAAXwB0AGkAbQBlAEMAbwBuAGQAaQB0AGkAbwBuAGEAbAAsACAASQBGACgAXwBUAFoAbQBhAHIAawBGAGkAcgBzAHQAIAA9ACAAMQAsAFwAbgAgACAAIAAgACAAIAAgACAAIAAgACAAIAAgACAAIAAgACAAIAAgACAATABFAFQAKABcAG4AIAAgACAAIAAgACAAIAAgACAAIAAgACAAIAAgACAAIAAgACAAIAAgACAAIAAgACAAXwBsAGUAbgBBAGYAdABlAHIAVABaACwAIABfAGwAZQBuACAALQAgAF8AVABaAG0AYQByAGsAUABvAHMALABcAG4AIAAgACAAIAAgACAAIAAgACAAIAAgACAAIAAgACAAIAAgACAAIAAgACAAIAAgACAASQBGAFMAKABfAGwAZQBuAEEAZgB0AGUAcgBUAFoAIAA9ACAAMgAsACAAMQAsAFwAbgAgACAAIAAgACAAIAAgACAAIAAgACAAIAAgACAAIAAgACAAIAAgACAAIAAgACAAIAAgACAAIAAgAF8AbABlAG4AQQBmAHQAZQByAFQAWgAgAD0AIAA2ACwAIAAxACwAXABuACAAIAAgACAAIAAgACAAIAAgACAAIAAgACAAIAAgACAAIAAgACAAIAAgACAAIAAgACAAIAAgACAAVABSAFUARQAsACAAMABcAG4AIAAgACAAIAAgACAAIAAgACAAIAAgACAAIAAgACAAIAAgACAAIAAgACAAIAAgACAAKQBcAG4AIAAgACAAIAAgACAAIAAgACAAIAAgACAAIAAgACAAIAAgACAAIAAgACkALABcAG4AIAAgACAAIAAgACAAIAAgACAAIAAgACAAIAAgACAAIAAgACAAIAAgAE4AKABfAGwAZQBuAEIAZQBmAG8AcgBlAFQAWgAgAD0AIAAyACkAXABuACAAIAAgACAAIAAgACAAIAAgACAAIAAgACAAIAAgACAAKQAsAFwAbgAgACAAIAAgACAAIAAgACAAIAAgACAAIAAgACAAIAAgAF8AbQBhAHQAYwBoACwAIAAoAFwAbgAgACAAIAAgACAAIAAgACAAIAAgACAAIAAgACAAIAAgACAAIAAgACAAKABDAEgATwBPAFMARQBDAE8ATABTACgAVwBpAHQAaABvAHUAdABUAF8ATABvAGcAaQBjACwAIAAxACkAIAA9ACAAXwBUAFoAbQBhAHIAawBGAGkAcgBzAHQAKQBcAG4AIAAgACAAIAAgACAAIAAgACAAIAAgACAAIAAgACAAIAAgACAAIAAgACoAIAAoAEMASABPAE8AUwBFAEMATwBMAFMAKABXAGkAdABoAG8AdQB0AFQAXwBMAG8AZwBpAGMALAAgADIAKQAgAD0AIABfAFQAWgBtAGEAcgBrAEkAcwBaACkAXABuACAAIAAgACAAIAAgACAAIAAgACAAIAAgACAAIAAgACAAIAAgACAAIAAqACAAKABDAEgATwBPAFMARQBDAE8ATABTACgAVwBpAHQAaABvAHUAdABUAF8ATABvAGcAaQBjACwAIAAzACkAIAA9ACAAXwBIAGEAcwBDAG8AbABvAG4AKQBcAG4AIAAgACAAIAAgACAAIAAgACAAIAAgACAAIAAgACAAIAAgACAAIAAgACoAIAAoAEMASABPAE8AUwBFAEMATwBMAFMAKABXAGkAdABoAG8AdQB0AFQAXwBMAG8AZwBpAGMALAAgADQAKQAgAD0AIABfAHQAaQBtAGUAQwBvAG4AZABpAHQAaQBvAG4AYQBsACkAXABuACAAIAAgACAAIAAgACAAIAAgACAAIAAgACAAIAAgACAAKQAsAFwAbgBcAG4AIAAgACAAIAAgACAAIAAgACAAIAAgACAAIAAgACAAIABfAHAAYQByAHQAcwBGAGwAYQBnACwAIABGAEkATABUAEUAUgAoAEMASABPAE8AUwBFAEMATwBMAFMAKABXAGkAdABoAG8AdQB0AFQAXwBMAG8AZwBpAGMALAAgADUAKQAsACAAXwBtAGEAdABjAGgALAAgACMATgAvAEEAKQAsAFwAbgAgACAAIAAgACAAIAAgACAAIAAgACAAIAAgACAAIAAgAF8AZABhAHQAZQBMAGUAbgAsACAASQBGACgAQgBJAFQAQQBOAEQAKABfAHAAYQByAHQAcwBGAGwAYQBnACwAIAA0ACkAIAA9ACAANAAsACAAXwBsAGUAbgAsACAAMAApACwAXABuACAAIAAgACAAIAAgACAAIAAgACAAIAAgACAAIAAgACAAXwB0AGkAbQBlAEwAZQBuACwAIABJAEYAKABCAEkAVABBAE4ARAAoAF8AcABhAHIAdABzAEYAbABhAGcALAAgADIAKQAgAD0AIAAyACwAIABfAGwAZQBuAEIAZQBmAG8AcgBlAFQAWgAsACAAMAApACwAXABuACAAIAAgACAAIAAgACAAIAAgACAAIAAgACAAIAAgACAAXwB0AHoATABlAG4ALAAgAEkARgAoAEIASQBUAEEATgBEACgAXwBwAGEAcgB0AHMARgBsAGEAZwAsACAAMQApACAAPQAgADEALAAgAF8AbABlAG4AIAAtACAAXwBUAFoAbQBhAHIAawBQAG8AcwAgACsAIAAxACwAIAAwACkALABcAG4AIAAgACAAIAAgACAAIAAgACAAIAAgACAAIAAgACAAIABIAFMAVABBAEMASwAoAF8AcABhAHIAdABzAEYAbABhAGcALAAgAF8AZABhAHQAZQBMAGUAbgAsACAAXwB0AGkAbQBlAEwAZQBuACwAIABfAHQAegBMAGUAbgApAFwAbgAgACAAIAAgACAAIAAgACAAIAAgACAAIAApAFwAbgAgACAAIAAgACAAIAAgACAAKQAsAFwAbgBcAG4AIAAgACAAIAAgACAAIAAgAEkARgAoAFQAZQB4AHQAIAA9ACAAXAAiAFwAIgAsACAAZgBuAEUAeABjAGUAcAB0AGkAbwBuACgAXAAiAFwAIgApACwAXABuACAAIAAgACAAIAAgACAAIAAgACAAIAAgAEkARgAoAE4ATwBUACgAVgBBAEwASQBEAEEAVABFAF8AQwBIAEEAUgBBAEMAVABFAFIAUwAoAFQAZQB4AHQALAAgADAAKQApACwAIABmAG4ARQB4AGMAZQBwAHQAaQBvAG4AKABcACIATgAvAEEAXAAiACkALABcAG4AIAAgACAAIAAgACAAIAAgACAAIAAgACAAIAAgACAAIABMAEUAVAAoAFwAbgAgACAAIAAgACAAIAAgACAAIAAgACAAIAAgACAAIAAgACAAIAAgACAAXwBUAHAAbwBzACwAIABJAEYARQBSAFIATwBSACgARgBJAE4ARAAoAFwAIgBUAFwAIgAsACAAVABlAHgAdAApACwAIAAwACkALABcAG4AIAAgACAAIAAgACAAIAAgACAAIAAgACAAIAAgACAAIAAgACAAIAAgAEkARgAoAF8AVABwAG8AcwAgAD0AIABMAEUATgAoAFQAZQB4AHQAKQAsACAAZgBuAEUAeABjAGUAcAB0AGkAbwBuACgAXAAiAE4ALwBBAFwAIgApACwAXABuACAAIAAgACAAIAAgACAAIAAgACAAIAAgACAAIAAgACAAIAAgACAAIAAgACAAIAAgAEwARQBUACgAXABuACAAIAAgACAAIAAgACAAIAAgACAAIAAgACAAIAAgACAAIAAgACAAIAAgACAAIAAgACAAIAAgACAAXwBoAGEAcwBUACwAIABJAEYAKABfAFQAcABvAHMAIAA+ACAAMQAsACAAMgAsACAAXwBUAHAAbwBzACkALABcAG4AIAAgACAAIAAgACAAIAAgACAAIAAgACAAIAAgACAAIAAgACAAIAAgACAAIAAgACAAIAAgACAAIABcAG4AIAAgACAAIAAgACAAIAAgACAAIAAgACAAIAAgACAAIAAgACAAIAAgACAAIAAgACAAIAAgACAAIABfAHAAYQByAHQAcwBMAGUAbgAsACAASQBGACgAXwBoAGEAcwBUACwAXABuACAAIAAgACAAIAAgACAAIAAgACAAIAAgACAAIAAgACAAIAAgACAAIAAgACAAIAAgACAAIAAgACAAIAAgACAAIABmAG4AVwBpAHQAaABUAF8AUABhAHIAdABzAEwAZQBuACgAXwBUAHAAbwBzACwAIABfAGgAYQBzAFQAKQAsAFwAbgAgACAAIAAgACAAIAAgACAAIAAgACAAIAAgACAAIAAgACAAIAAgACAAIAAgACAAIAAgACAAIAAgACAAIAAgACAAZgBuAFcAaQB0AGgAbwB1AHQAVABfAFAAYQByAHQAcwBMAGUAbgAoACkAXABuACAAIAAgACAAIAAgACAAIAAgACAAIAAgACAAIAAgACAAIAAgACAAIAAgACAAIAAgACAAIAAgACAAKQAsAFwAbgAgACAAIAAgACAAIAAgACAAIAAgACAAIAAgACAAIAAgACAAIAAgACAAIAAgACAAIAAgACAAIAAgAF8AcABhAHIAdABzAEYAbABhAGcALAAgAEkATgBEAEUAWAAoAF8AcABhAHIAdABzAEwAZQBuACwAIAAxACwAIAAxACkALABcAG4AIAAgACAAIAAgACAAIAAgACAAIAAgACAAIAAgACAAIAAgACAAIAAgACAAIAAgACAAIAAgACAAIABJAEYAKABJAFMATgBBACgAXwBwAGEAcgB0AHMARgBsAGEAZwApACwAIABmAG4ARQB4AGMAZQBwAHQAaQBvAG4AKABcACIATgAvAEEAXAAiACkALABcAG4AIAAgACAAIAAgACAAIAAgACAAIAAgACAAIAAgACAAIAAgACAAIAAgACAAIAAgACAAIAAgACAAIAAgACAAIAAgAEwARQBUACgAXABuACAAIAAgACAAIAAgACAAIAAgACAAIAAgACAAIAAgACAAIAAgACAAIAAgACAAIAAgACAAIAAgACAAIAAgACAAIAAgACAAIAAgAF8AaQBzAG8AQwBvAG0AcABsAGkAYQBuAHQALAAgAEkARgBTACgAXABuACAAIAAgACAAIAAgACAAIAAgACAAIAAgACAAIAAgACAAIAAgACAAIAAgACAAIAAgACAAIAAgACAAIAAgACAAIAAgACAAIAAgACAAIAAgACAAXwBwAGEAcgB0AHMARgBsAGEAZwAgAD0AIAAxACwAIABGAEEATABTAEUALABcAG4AIAAgACAAIAAgACAAIAAgACAAIAAgACAAIAAgACAAIAAgACAAIAAgACAAIAAgACAAIAAgACAAIAAgACAAIAAgACAAIAAgACAAIAAgACAAIABfAHAAYQByAHQAcwBGAGwAYQBnACAAPQAgADUALAAgAEYAQQBMAFMARQAsAFwAbgAgACAAIAAgACAAIAAgACAAIAAgACAAIAAgACAAIAAgACAAIAAgACAAIAAgACAAIAAgACAAIAAgACAAIAAgACAAIAAgACAAIAAgACAAIAAgAF8AcABhAHIAdABzAEYAbABhAGcAIAA9ACAANAAsACAAVABSAFUARQAsAFwAbgAgACAAIAAgACAAIAAgACAAIAAgACAAIAAgACAAIAAgACAAIAAgACAAIAAgACAAIAAgACAAIAAgACAAIAAgACAAIAAgACAAIAAgACAAIAAgAFQAUgBVAEUALAAgACgAXwBoAGEAcwBUACAAPgAgADAAKQBcAG4AIAAgACAAIAAgACAAIAAgACAAIAAgACAAIAAgACAAIAAgACAAIAAgACAAIAAgACAAIAAgACAAIAAgACAAIAAgACAAIAAgACAAKQAsAFwAbgAgACAAIAAgACAAIAAgACAAIAAgACAAIAAgACAAIAAgACAAIAAgACAAIAAgACAAIAAgACAAIAAgACAAIAAgACAAIAAgACAAIABfAGQAYQB0AGUAUABhAHIAdAAsACAASQBGACgAQgBJAFQAQQBOAEQAKABfAHAAYQByAHQAcwBGAGwAYQBnACwAIAA0ACkAIAA9ACAANAAsACAATABFAEYAVAAoAFQAZQB4AHQALAAgAEkATgBEAEUAWAAoAF8AcABhAHIAdABzAEwAZQBuACwAIAAxACwAIAAyACkAKQAsACAAXAAiAFwAIgApACwAXABuACAAIAAgACAAIAAgACAAIAAgACAAIAAgACAAIAAgACAAIAAgACAAIAAgACAAIAAgACAAIAAgACAAIAAgACAAIAAgACAAIAAgAF8AdABpAG0AZQBQAGEAcgB0ACwAIABJAEYAKABCAEkAVABBAE4ARAAoAF8AcABhAHIAdABzAEYAbABhAGcALAAgADIAKQAgAD0AIAAyACwAIABcACIAVABcACIAIAAmACAATQBJAEQAKABUAGUAeAB0ACwAIABfAFQAcABvAHMAIAArACAAMQAsACAASQBOAEQARQBYACgAXwBwAGEAcgB0AHMATABlAG4ALAAgADEALAAgADMAKQApACwAIABcACIAXAAiACkALABcAG4AIAAgACAAIAAgACAAIAAgACAAIAAgACAAIAAgACAAIAAgACAAIAAgACAAIAAgACAAIAAgACAAIAAgACAAIAAgACAAIAAgACAAXwB0AHoAUABhAHIAdAAsACAASQBGACgAQgBJAFQAQQBOAEQAKABfAHAAYQByAHQAcwBGAGwAYQBnACwAIAAxACkAIAA9ACAAMQAsACAAUgBJAEcASABUACgAVABlAHgAdAAsACAASQBOAEQARQBYACgAXwBwAGEAcgB0AHMATABlAG4ALAAgADEALAAgADQAKQApACwAIABcACIAXAAiACkALABcAG4AIAAgACAAIAAgACAAIAAgACAAIAAgACAAIAAgACAAIAAgACAAIAAgACAAIAAgACAAIAAgACAAIAAgACAAIAAgACAAIAAgACAASABTAFQAQQBDAEsAKABfAGkAcwBvAEMAbwBtAHAAbABpAGEAbgB0ACwAIABfAHAAYQByAHQAcwBGAGwAYQBnACwAIABfAGQAYQB0AGUAUABhAHIAdAAsACAAXwB0AGkAbQBlAFAAYQByAHQALAAgAF8AdAB6AFAAYQByAHQ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kAUwBPADgANgAwADEAXABuAFwAbgBSAGUAdAB1AHIAbgBzACAAdABoAGUAIABkAGEAdABlACAAYQBuAGQAIAB0AGkAbQBlACAAYwBvAG0AcABsAGkAYwBhAHQAaQBvAG4AcwAgAG8AZgAgAHQAZQB4AHQAIABpAG4AIAB0AGgAZQAgAEkAUwBPADgANgAwADEAIABmAG8AcgBtAGEAdAAuAFwAbgBcAG4AQwBvAGwAdQBtAG4AcwA6AFwAbgAgACAAMQAgAHwAIABJAFMATwBDAG8AbQBwAGwAaQBhAG4AdAAgACAAIAB8ACAAYgBvAG8AbABlAGEAbgAgAHwAIABGAGwAYQBnACAAaQBmACAAYwBvAG0AcABsAGkAYQBuAHQAIAB0AG8AIABJAFMATwAgADgANgAwADEAIABzAHQAYQBuAGQAYQByAGQAXABuACAAIAAyACAAfAAgAFAAYQByAHQAcwAgACAAIAAgACAAIAAgACAAIAAgAHwAIABpAG4AdABlAGcAZQByACAAfAAgAEIAaQB0AGYAbABhAGcAIABvAGYAIABwAGEAcgB0AHMAIAAwAC4ALgA3AFwAbgAgACAAIAAgAHwAIAAgACAAIAAgACAAIAAgACAAIAAgACAAIAAgACAAIAB8ACAAIAAgACAAIAAgACAAIAAgAHwAIAAwAHgAMAA0ACAALQAgAGQAYQB0AGUAXABuACAAIAAgACAAfAAgACAAIAAgACAAIAAgACAAIAAgACAAIAAgACAAIAAgAHwAIAAgACAAIAAgACAAIAAgACAAfAAgADAAeAAwADIAIAAtACAAdABpAG0AZQBcAG4AIAAgACAAIAB8ACAAIAAgACAAIAAgACAAIAAgACAAIAAgACAAIAAgACAAfAAgACAAIAAgACAAIAAgACAAIAB8ACAAMAB4ADAAMQAgAC0AIAB0AGkAbQBlACAAegBvAG4AZQBcAG4AIAAgADMAIAB8ACAAUAByAGUAYwBpAHMAaQBvAG4AIAAgACAAIAAgACAAfAAgAGkAbgB0AGUAZwBlAHIAIAB8ACAAMQAgAC0AIAB5AGUAYQByAFwAbgAgACAAIAAgAHwAIAAgACAAIAAgACAAIAAgACAAIAAgACAAIAAgACAAIAB8ACAAIAAgACAAIAAgACAAIAAgAHwAIAAyACAALQAgAG0AbwBuAHQAaAAvAHcAZQBlAGsAXABuACAAIAAgACAAfAAgACAAIAAgACAAIAAgACAAIAAgACAAIAAgACAAIAAgAHwAIAAgACAAIAAgACAAIAAgACAAfAAgADMAIAAtACAAZABhAHkAXABuACAAIAAgACAAfAAgACAAIAAgACAAIAAgACAAIAAgACAAIAAgACAAIAAgAHwAIAAgACAAIAAgACAAIAAgACAAfAAgADQAIAAtACAAaABvAHUAcgBcAG4AIAAgACAAIAB8ACAAIAAgACAAIAAgACAAIAAgACAAIAAgACAAIAAgACAAfAAgACAAIAAgACAAIAAgACAAIAB8ACAANQAgAC0AIABtAGkAbgB1AHQAZQBcAG4AIAAgACAAIAB8ACAAIAAgACAAIAAgACAAIAAgACAAIAAgACAAIAAgACAAfAAgACAAIAAgACAAIAAgACAAIAB8ACAANgAgAC0AIABpAG4AdABlAGcAZQByACAAcwBlAGMAbwBuAGQAXABuACAAIAAgACAAfAAgACAAIAAgACAAIAAgACAAIAAgACAAIAAgACAAIAAgAHwAIAAgACAAIAAgACAAIAAgACAAfAAgADcAIAAtACAAcwBlAGMAbwBuAGQAIAAwAC4AMABcAG4AIAAgACAAIAB8ACAAIAAgACAAIAAgACAAIAAgACAAIAAgACAAIAAgACAAfAAgACAAIAAgACAAIAAgACAAIAB8ACAAOAAgAC0AIABzAGUAYwBvAG4AZAAgADAALgAwADAAXABuACAAIAAgACAAfAAgACAAIAAgACAAIAAgACAAIAAgACAAIAAgACAAIAAgAHwAIAAgACAAIAAgACAAIAAgACAAfAAgADkAIAAtACAAcwBlAGMAbwBuAGQAIAAwAC4AMAAwADAAXABuACAAIAA0ACAAfAAgAEYAbwByAG0AYQB0ACAAIAAgACAAIAAgACAAIAAgAHwAIABpAG4AdABlAGcAZQByACAAfAAgADAAIAAtACAAbQBpAHgAZQBkAFwAbgAgACAAIAAgAHwAIAAgACAAIAAgACAAIAAgACAAIAAgACAAIAAgACAAIAB8ACAAIAAgACAAIAAgACAAIAAgAHwAIAAxACAALQAgAGIAYQBzAGkAYwBcAG4AIAAgACAAIAB8ACAAIAAgACAAIAAgACAAIAAgACAAIAAgACAAIAAgACAAfAAgACAAIAAgACAAIAAgACAAIAB8ACAAMgAgAC0AIABlAHgAdABlAG4AZABlAGQAXABuACAAIAAgACAAfAAgACAAIAAgACAAIAAgACAAIAAgACAAIAAgACAAIAAgAHwAIAAgACAAIAAgACAAIAAgACAAfAAgADMAIAAtACAAYwBvAG4AcwBpAHMAdABlAG4AdAAgAHcAaQB0AGgAIABiAGEAcwBpAGMAIABvAHIAIABlAHgAdABlAG4AZABlAGQAXABuACAAIAA1ACAAfAAgAEQAYQB0AGUAIABUAHkAcABlACAAIAAgACAAIAAgAHwAIABpAG4AdABlAGcAZQByACAAfAAgADAAIAAtACAAbgBvACAAZABhAHQAZQAgAHAAcgBlAHMAZQBuAHQAXABuACAAIAAgACAAfAAgACAAIAAgACAAIAAgACAAIAAgACAAIAAgACAAIAAgAHwAIAAgACAAIAAgACAAIAAgACAAfAAgADEAIAAtACAAYwBhAGwAZQBuAGQAYQByACAAZABhAHQAZQBcAG4AIAAgACAAIAB8ACAAIAAgACAAIAAgACAAIAAgACAAIAAgACAAIAAgACAAfAAgACAAIAAgACAAIAAgACAAIAB8ACAAMgAgAC0AIABvAHIAZABpAG4AYQBsACAAZABhAHQAZQBcAG4AIAAgACAAIAB8ACAAIAAgACAAIAAgACAAIAAgACAAIAAgACAAIAAgACAAfAAgACAAIAAgACAAIAAgACAAIAB8ACAAMwAgAC0AIAB3AGUAZQBrACAAZABhAHQAZQBcAG4AIAAgADYAIAB8ACAAWQBlAGEAcgAgAEMARQAgACAAIAAgACAAIAAgACAAfAAgAGkAbgB0AGUAZwBlAHIAIAB8ACAALQA5ADkAOQA5ADkALgAuACsAOQA5ADkAOQA5AFwAbgAgACAANwAgAHwAIABNAG8AbgB0AGgAIAAgACAAIAAgACAAIAAgACAAIAB8ACAAaQBuAHQAZQBnAGUAcgAgAHwAIAAxAC4ALgAxADIAXABuACAAIAAgACAAfAAgAFcAZQBlAGsAIAAgACAAIAAgACAAIAAgACAAIAAgAHwAIABpAG4AdABlAGcAZQByACAAfAAgADEALgAuADUAMwBcAG4AIAAgADgAIAB8ACAARABhAHkAIAAgACAAIAAgACAAIAAgACAAIAAgACAAfAAgAGkAbgB0AGUAZwBlAHIAIAB8ACAAMQAuAC4AMwAxAFwAbgAgACAAIAAgAHwAIABPAHIAZABpAG4AYQBsACAAIAAgACAAIAAgACAAIAB8ACAAaQBuAHQAZQBnAGUAcgAgAHwAIAAxAC4ALgAzADYANgBcAG4AIAAgACAAIAB8ACAARABhAHkAIABvAGYAIABXAGUAZQBrACAAIAAgACAAfAAgAGkAbgB0AGUAZwBlAHIAIAB8ACAAMQAuAC4ANwAgAC0APgAgAE0AbwBuAC4ALgBTAHUAbgBcAG4AIAAgADkAIAB8ACAASABvAHUAcgAgACAAIAAgACAAIAAgACAAIAAgACAAfAAgAGkAbgB0AGUAZwBlAHIAIAB8ACAAMAAuAC4AMgA0AFwAbgAgADEAMAAgAHwAIABNAGkAbgB1AHQAZQAgACAAIAAgACAAIAAgACAAIAB8ACAAaQBuAHQAZQBnAGUAcgAgAHwAIAAwAC4ALgA1ADkAXABuACAAMQAxACAAfAAgAFMAZQBjAG8AbgBkACAAIAAgACAAIAAgACAAIAAgAHwAIABkAGUAYwBpAG0AYQBsACAAfAAgADAALgAuADUAOQAuADkAOQA5AFwAbgAgADEAMgAgAHwAIABNAGkAbgB1AHQAZQBzACAATwBmAGYAcwBlAHQAIAB8ACAAZABlAGMAaQBtAGEAbAAgAHwAIAAtADkAMAAwAC4ALgArADkAMAAw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lAHgAdAAgACAAIAAgACAAIAAgACAAIAAgACAAIAB8ACAAcwB0AHIAaQBuAGcAIAB8ACAASQBTAE8AIAA4ADYAMAAxACAAZgBvAHIAbQBhAHQAdABlAGQAIABkAGEAdABlACAAYQBuAGQAIAB0AGkAbQBlAC4AXABuACAAIAAgACAAIAAgACAAIAAgACAAIAAgACAAIAAgACAAfAAgACAAIAAgACAAIAAgACAAfAAgAEUAeABhAG0AcABsAGUAIABmAG8AcgBtAGEAdABzADoAXABuACAAIAAgACAAIAAgACAAIAAgACAAIAAgACAAIAAgACAAfAAgACAAIAAgACAAIAAgACAAfAAgACsAWQBZAFkAWQBZAC0ATQBNAC0ARABEAFQAaABoADoAbQBtADoAcwBzAC4AcwBzAHMAKwBoAGgAOgBtAG0AOgBzAHMALAAgAFkAWQBZAFkALQBNAE0ALQBEAEQAVABoAGgAOgBtAG0ALQBoAGgALAAgAFkAWQBZAFkALQBXAHcAdwAtAEQAVABoAGgAOgBtAG0AW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SQBTAE8AOAA2ADAAMQAgAD0AIABMAEEATQBCAEQAQQAoAFQAZQB4AHQALABcAG4AIAAgACAAIABMAEUAVAAoAFwAbgAgACAAIAAgACAAIAAgACAAZgBuAEUAeABjAGUAcAB0AGkAbwBuACwAIABMAEEATQBCAEQAQQAoAF8AZQB4AGMAZQBwAHQAaQBvAG4ALABcAG4AIAAgACAAIAAgACAAIAAgACAAIAAgACAALwAvACAAXwBlAHgAYwBlAHAAdABpAG8AbgAgACAAIAB8ACAAcwB0AHIAaQBuAGcAIAAgAHwAIABuAHUAbABsACAAIABFAG0AcAB0AHkAIAB0AGUAeAB0AFwAbgAgACAAIAAgACAAIAAgACAAIAAgACAAIAAvAC8AIAAgACAAIAAgACAAIAAgACAAIAAgACAAIAAgAHwAIAAgACAAIAAgACAAIAAgACAAfAAgAE4ALwBBACAAIAAgAFUAbgBhAGIAbABlACAAdABvACAAcABhAHIAcwBlAFwAbgAgACAAIAAgACAAIAAgACAAIAAgACAAIABJAEYAKABfAGUAeABjAGUAcAB0AGkAbwBuACAAPQAgAFwAIgBOAC8AQQBcACIALABcAG4AIAAgACAAIAAgACAAIAAgACAAIAAgACAAIAAgACAAIAB7AEYAQQBMAFMARQAsACAAMAAsACAAXAAiAFwAIgAsACAAXAAiAFwAIgAsACAAXAAiAFwAIgAsACAAXAAiAFwAIgAsACAAXAAiAFwAIgAsACAAXAAiAFwAIgAsACAAXAAiAFwAIgAsACAAXAAiAFwAIgAsACAAXAAiAFwAIgAsACAAXAAiAFwAIgB9ACwAXABuACAAIAAgACAAIAAgACAAIAAgACAAIAAgACAAIAAgACAALwAvACAAXwBlAHgAYwBlAHAAdABpAG8AbgAgAD0AIABcACIAXAAiAFwAbgAgACAAIAAgACAAIAAgACAAIAAgACAAIAAgACAAIAAgAHsAXAAiAFwAIgAsACAAXAAiAFwAIgAsACAAXAAiAFwAIgAsACAAXAAiAFwAIgAsACAAXAAiAFwAIgAsACAAXAAiAFwAIgAsACAAXAAiAFwAIgAsACAAXAAiAFwAIgAsACAAXAAiAFwAIgAsACAAXAAiAFwAIgAsACAAXAAiAFwAIgAsACAAXAAiAFwAIgB9AFwAbgAgACAAIAAgACAAIAAgACAAIAAgACAAIAApAFwAbgAgACAAIAAgACAAIAAgACAAKQAsAFwAbgAgACAAIAAgACAAIAAgACAAXABuACAAIAAgACAAIAAgACAAIABmAG4AUABhAHIAdABzAEYAbABhAGcALAAgAEwAQQBNAEIARABBACgAXwBwAEQAYQB0AGUALAAgAF8AcABUAGkAbQBlACwAIABfAHAAVABaACwAXABuACAAIAAgACAAIAAgACAAIAAgACAAIAAgAEwARQBUACgAXABuACAAIAAgACAAIAAgACAAIAAgACAAIAAgACAAIAAgACAAXwBkAGEAdABlAFAAYQByAHQALAAgAE4AKABJAE4ARABFAFgAKABfAHAARABhAHQAZQAsACAAMQAsACAAMQApACkAIAAqACAANAAsAFwAbgAgACAAIAAgACAAIAAgACAAIAAgACAAIAAgACAAIAAgAF8AdABpAG0AZQBQAGEAcgB0ACwAIABOACgASQBOAEQARQBYACgAXwBwAFQAaQBtAGUALAAgADEALAAgADEAKQApACAAKgAgADIALABcAG4AIAAgACAAIAAgACAAIAAgACAAIAAgACAAIAAgACAAIABfAHQAegBQAGEAcgB0ACwAIABOACgASQBOAEQARQBYACgAXwBwAFQAWgAsACAAMQAsACAAMQApACkAIAAqACAAMQAsAFwAbgAgACAAIAAgACAAIAAgACAAIAAgACAAIAAgACAAIAAgAF8AZABhAHQAZQBQAGEAcgB0ACAAKwAgAF8AdABpAG0AZQBQAGEAcgB0ACAAKwAgAF8AdAB6AFAAYQByAHQAXABuACAAIAAgACAAIAAgACAAIAAgACAAIAAgACkAXABuACAAIAAgACAAIAAgACAAIAApACwAXABuACAAIAAgACAAIAAgACAAIABcAG4AIAAgACAAIAAgACAAIAAgAGYAbgBJAFMATwBWAGEAbAB1AGUAQwBvAG0AcABsAGkAYQBuAGMAZQAsACAATABBAE0AQgBEAEEAKABfAHAARABhAHQAZQAsACAAXwBwAFQAaQBtAGUALAAgAF8AcABUAFoALABcAG4AIAAgACAAIAAgACAAIAAgACAAIAAgACAATABFAFQAKABcAG4AIAAgACAAIAAgACAAIAAgACAAIAAgACAAIAAgACAAIABfAGQAYQB0AGUASQBTAE8AQwBvAG0AcABsAGkAYQBuAHQALAAgAEkARgAoAEkATgBEAEUAWAAoAF8AcABEAGEAdABlACwAIAAxACwAIAAxACkAIAA9ACAAXAAiAFwAIgAsACAAVABSAFUARQAsACAASQBOAEQARQBYACgAXwBwAEQAYQB0AGUALAAgADEALAAgADEAKQApACwAXABuACAAIAAgACAAIAAgACAAIAAgACAAIAAgACAAIAAgACAAXwB0AGkAbQBlAEkAUwBPAEMAbwBtAHAAbABpAGEAbgB0ACwAIABJAEYAKABJAE4ARABFAFgAKABfAHAAVABpAG0AZQAsACAAMQAsACAAMQApACAAPQAgAFwAIgBcACIALAAgAFQAUgBVAEUALAAgAEkATgBEAEUAWAAoAF8AcABUAGkAbQBlACwAIAAxACwAIAAxACkAKQAsAFwAbgAgACAAIAAgACAAIAAgACAAIAAgACAAIAAgACAAIAAgAF8AdAB6AEkAUwBPAEMAbwBtAHAAbABpAGEAbgB0ACwAIABJAEYAKABJAE4ARABFAFgAKABfAHAAVABaACwAIAAxACwAIAAxACkAIAA9ACAAXAAiAFwAIgAsACAAVABSAFUARQAsACAASQBOAEQARQBYACgAXwBwAFQAWgAsACAAMQAsACAAMQApACkALABcAG4AIAAgACAAIAAgACAAIAAgACAAIAAgACAAIAAgACAAIAAoAF8AZABhAHQAZQBJAFMATwBDAG8AbQBwAGwAaQBhAG4AdAAgACoAIABfAHQAaQBtAGUASQBTAE8AQwBvAG0AcABsAGkAYQBuAHQAIAAqACAAXwB0AHoASQBTAE8AQwBvAG0AcABsAGkAYQBuAHQAKQAgADwAPgAgADAAXABuACAAIAAgACAAIAAgACAAIAAgACAAIAAgACkAXABuACAAIAAgACAAIAAgACAAIAApACwAXABuAFwAbgAgACAAIAAgACAAIAAgACAAZgBuAEkAUwBPAEYAbwByAG0AYQB0AEMAbwBtAHAAbABpAGEAbgBjAGUALAAgAEwAQQBNAEIARABBACgAXwBwAEQAYQB0AGUALAAgAF8AcABUAGkAbQBlACwAIABfAHAAVABaACwAXABuACAAIAAgACAAIAAgACAAIAAgACAAIAAgAC8ALwAgAEMAbwBsAHUAbQBuAHMAIABPAHUAdAA6ACAASQBTAE8AQwBvAG0AcABsAGkAYQBuAHQALAAgAFIAZQBzAG8AbAB2AGUAZABGAG8AcgBtAGEAdABcAG4AIAAgACAAIAAgACAAIAAgACAAIAAgACAATABFAFQAKABcAG4AIAAgACAAIAAgACAAIAAgACAAIAAgACAAIAAgACAAIABfAGQAYQB0AGUARgBtAHQALAAgAE4AKABJAE4ARABFAFgAKABfAHAARABhAHQAZQAsACAAMQAsACAAMwApACkALABcAG4AIAAgACAAIAAgACAAIAAgACAAIAAgACAAIAAgACAAIABfAHQAaQBtAGUARgBtAHQALAAgAE4AKABJAE4ARABFAFgAKABfAHAAVABpAG0AZQAsACAAMQAsACAAMwApACkALABcAG4AIAAgACAAIAAgACAAIAAgACAAIAAgACAAIAAgACAAIABfAHQAegBvAEYAbQB0ACwAIABOACgASQBOAEQARQBYACgAXwBwAFQAWgAsACAAMQAsACAAMwApACkALABcAG4AIAAgACAAIAAgACAAIAAgACAAIAAgACAAIAAgACAAIABfAHIAZQBzAG8AbAB2AGUARgBtAHQALAAgAEkARgBTACgAXABuACAAIAAgACAAIAAgACAAIAAgACAAIAAgACAAIAAgACAAIAAgACAAIAAoAF8AZABhAHQAZQBGAG0AdAAgAD0AIAAzACkAIAAqACAAKABfAHQAaQBtAGUARgBtAHQAIAA9ACAAMAApACAAKgAgACgAXwB0AHoAbwBGAG0AdAAgAD0AIAAwACkALABcAG4AIAAgACAAIAAgACAAIAAgACAAIAAgACAAIAAgACAAIAAgACAAIAAgAC8ALwAgAG8AbgBsAHkAIABkAGEAdABlACAAcAByAG8AdgBpAGQAZQBkACwAIABjAG8AbgBzAGkAcwB0AGUAbgB0ACAAdwBpAHQAaAAgAGIAYQBzAGkAYwAgAG8AcgAgAGUAeAB0AGUAbgBkAGUAZABcAG4AIAAgACAAIAAgACAAIAAgACAAIAAgACAAIAAgACAAIAAgACAAIAAgADMALABcAG4AXABuACAAIAAgACAAIAAgACAAIAAgACAAIAAgACAAIAAgACAAIAAgACAAIAAoAF8AZABhAHQAZQBGAG0AdAAgAD0AIAAwACkAIAAqACAAKABfAHQAaQBtAGUARgBtAHQAIAA9ACAAMwApACAAKgAgACgAXwB0AHoAbwBGAG0AdAAgAD0AIAAwACkALABcAG4AIAAgACAAIAAgACAAIAAgACAAIAAgACAAIAAgACAAIAAgACAAIAAgAC8ALwAgAG8AbgBsAHkAIAB0AGkAbQBlACAAcAByAG8AdgBpAGQAZQBkACwAIABjAG8AbgBzAGkAcwB0AGUAbgB0ACAAdwBpAHQAaAAgAGIAYQBzAGkAYwAgAG8AcgAgAGUAeAB0AGUAbgBkAGUAZABcAG4AIAAgACAAIAAgACAAIAAgACAAIAAgACAAIAAgACAAIAAgACAAIAAgADMALABcAG4AXABuACAAIAAgACAAIAAgACAAIAAgACAAIAAgACAAIAAgACAAIAAgACAAIAAoAF8AZABhAHQAZQBGAG0AdAAgAD0AIAAwACkAIAAqACAAKABfAHQAaQBtAGUARgBtAHQAIAA9ACAAMAApACAAKgAgACgAXwB0AHoAbwBGAG0AdAAgAD0AIAAzACkALABcAG4AIAAgACAAIAAgACAAIAAgACAAIAAgACAAIAAgACAAIAAgACAAIAAgAC8ALwAgAG8AbgBsAHkAIAB0AGkAbQBlACAAegBvAG4AZQAgAHAAcgBvAHYAaQBkAGUAZAAsACAAYwBvAG4AcwBpAHMAdABlAG4AdAAgAHcAaQB0AGgAIABiAGEAcwBpAGMAIABvAHIAIABlAHgAdABlAG4AZABlAGQAXABuACAAIAAgACAAIAAgACAAIAAgACAAIAAgACAAIAAgACAAIAAgACAAIAAzACwAXABuAFwAbgAgACAAIAAgACAAIAAgACAAIAAgACAAIAAgACAAIAAgACAAIAAgACAAKABfAGQAYQB0AGUARgBtAHQAIAA8AD4AIAAyACkAIAAqACAAKABfAHQAaQBtAGUARgBtAHQAIAA8AD4AIAAyACkAIAAqACAAKABfAHQAegBvAEYAbQB0ACAAPAA+ACAAMgApACwAXABuACAAIAAgACAAIAAgACAAIAAgACAAIAAgACAAIAAgACAAIAAgACAAIAAvAC8AIABhAGwAbAAgAGIAYQBzAGkAYwAgAGYAbwByAG0AYQB0ACAAdwBoAGUAcgBlACAAcAByAGUAcwBlAG4AdABcAG4AIAAgACAAIAAgACAAIAAgACAAIAAgACAAIAAgACAAIAAgACAAIAAgADEALABcAG4AIAAgACAAIAAgACAAIAAgACAAIAAgACAAIAAgACAAIAAgACAAIAAgACgAXwBkAGEAdABlAEYAbQB0ACAAPAA+ACAAMQApACAAKgAgACgAXwB0AGkAbQBlAEYAbQB0ACAAPAA+ACAAMQApACAAKgAgACgAXwB0AHoAbwBGAG0AdAAgADwAPgAgADEAKQAsAFwAbgAgACAAIAAgACAAIAAgACAAIAAgACAAIAAgACAAIAAgACAAIAAgACAALwAvACAAYQBsAGwAIABlAHgAdABlAG4AZABlAGQAIABmAG8AcgBtAGEAdAAgAHcAaABlAHIAZQAgAHAAcgBlAHMAZQBuAHQAIABcAG4AIAAgACAAIAAgACAAIAAgACAAIAAgACAAIAAgACAAIAAgACAAIAAgADIALABcAG4AXABuACAAIAAgACAAIAAgACAAIAAgACAAIAAgACAAIAAgACAAIAAgACAAIABUAFIAVQBFACwAXABuACAAIAAgACAAIAAgACAAIAAgACAAIAAgACAAIAAgACAAIAAgACAAIAAvAC8AIABtAGkAeABlAGQAIABmAG8AcgBtAGEAdABcAG4AIAAgACAAIAAgACAAIAAgACAAIAAgACAAIAAgACAAIAAgACAAIAAgADAAXABuACAAIAAgACAAIAAgACAAIAAgACAAIAAgACAAIAAgACAAKQAsAFwAbgAgACAAIAAgACAAIAAgACAAIAAgACAAIAAgACAAIAAgAEgAUwBUAEEAQwBLACgATgAoAF8AcgBlAHMAbwBsAHYAZQBGAG0AdAAgADwAPgAgADAAKQAsACAAXwByAGUAcwBvAGwAdgBlAEYAbQB0ACkAIABcAG4AIAAgACAAIAAgACAAIAAgACAAIAAgACAAKQBcAG4AIAAgACAAIAAgACAAIAAgACkALABcAG4AXABuACAAIAAgACAAIAAgACAAIABmAG4ASQBTAE8AUAByAGUAYwBpAHMAaQBvAG4AQwBvAG0AcABsAGkAYQBuAGMAZQAsACAATABBAE0AQgBEAEEAKABfAHAARABhAHQAZQAsACAAXwBwAFQAaQBtAGUALAAgAF8AcABUAFoALABcAG4AIAAgACAAIAAgACAAIAAgACAAIAAgACAALwAvACAAQwBvAGwAdQBtAG4AcwAgAE8AdQB0ADoAIABJAFMATwBDAG8AbQBwAGwAaQBhAG4AdAAsACAAUAByAGUAYwBpAHMAaQBvAG4AXABuACAAIAAgACAAIAAgACAAIAAgACAAIAAgAEwARQBUACgAXABuACAAIAAgACAAIAAgACAAIAAgACAAIAAgACAAIAAgACAAXwBkAGEAdABlAFAAcgBlAGMALAAgAE4AKABJAE4ARABFAFgAKABfAHAARABhAHQAZQAsACAAMQAsACAAMgApACkALABcAG4AIAAgACAAIAAgACAAIAAgACAAIAAgACAAIAAgACAAIABfAHQAaQBtAGUAUAByAGUAYwAsACAATgAoAEkATgBEAEUAWAAoAF8AcABUAGkAbQBlACwAIAAxACwAIAAyACkAKQAsAFwAbgAgACAAIAAgACAAIAAgACAAIAAgACAAIAAgACAAIAAgAF8AdAB6AFAAcgBlAGMALAAgAE4AKABJAE4ARABFAFgAKABfAHAAVABaACwAIAAxACwAIAAyACkAKQAsAFwAbgAgACAAIAAgACAAIAAgACAAIAAgACAAIAAgACAAIAAgAEkARgBTACgAXABuACAAIAAgACAAIAAgACAAIAAgACAAIAAgACAAIAAgACAAIAAgACAAIABfAGQAYQB0AGUAUAByAGUAYwAgAD0AIAAwACwAXABuACAAIAAgACAAIAAgACAAIAAgACAAIAAgACAAIAAgACAAIAAgACAAIAAgACAAIAAgAEkARgAoAF8AdABpAG0AZQBQAHIAZQBjACAAPQAgADAALABcAG4AIAAgACAAIAAgACAAIAAgACAAIAAgACAAIAAgACAAIAAgACAAIAAgACAAIAAgACAAIAAgACAAIABJAEYAKABfAHQAegBQAHIAZQBjACAAPQAgADAALABcAG4AIAAgACAAIAAgACAAIAAgACAAIAAgACAAIAAgACAAIAAgACAAIAAgACAAIAAgACAAIAAgACAAIAAgACAAIAAgAEgAUwBUAEEAQwBLACgARgBBAEwAUwBFACwAIAAwACkALABcAG4AIAAgACAAIAAgACAAIAAgACAAIAAgACAAIAAgACAAIAAgACAAIAAgACAAIAAgACAAIAAgACAAIAAgACAAIAAgAEgAUwBUAEEAQwBLACgAVABSAFUARQAsACAAXwB0AHoAUAByAGUAYwAgACsAIAAzACkAXABuACAAIAAgACAAIAAgACAAIAAgACAAIAAgACAAIAAgACAAIAAgACAAIAAgACAAIAAgACAAIAAgACAAKQAsAFwAbgAgACAAIAAgACAAIAAgACAAIAAgACAAIAAgACAAIAAgACAAIAAgACAAIAAgACAAIAAgACAAIAAgAEgAUwBUAEEAQwBLACgAVABSAFUARQAsACAAXwB0AGkAbQBlAFAAcgBlAGMAIAArACAAMwApAFwAbgAgACAAIAAgACAAIAAgACAAIAAgACAAIAAgACAAIAAgACAAIAAgACAAIAAgACAAIAApACwAXABuACAAIAAgACAAIAAgACAAIAAgACAAIAAgACAAIAAgACAAIAAgACAAIABfAGQAYQB0AGUAUAByAGUAYwAgADwAIAAzACwAXABuACAAIAAgACAAIAAgACAAIAAgACAAIAAgACAAIAAgACAAIAAgACAAIAAgACAAIAAgAEgAUwBUAEEAQwBLACgAKABfAHQAaQBtAGUAUAByAGUAYwAgAD0AIAAwACkALAAgAF8AZABhAHQAZQBQAHIAZQBjACkALABcAG4AIAAgACAAIAAgACAAIAAgACAAIAAgACAAIAAgACAAIAAgACAAIAAgAFQAUgBVAEUALAAgAC8ALwAgAF8AZABhAHQAZQBQAHIAZQBjACAAPQAgADMAIABcAG4AIAAgACAAIAAgACAAIAAgACAAIAAgACAAIAAgACAAIAAgACAAIAAgACAAIAAgACAASABTAFQAQQBDAEsAKABUAFIAVQBFACwAIABfAHQAaQBtAGUAUAByAGUAYwAgACsAIAAzACkAXABuACAAIAAgACAAIAAgACAAIAAgACAAIAAgACAAIAAgACAAKQBcAG4AIAAgACAAIAAgACAAIAAgACAAIAAgACAAKQBcAG4AIAAgACAAIAAgACAAIAAgACkALABcAG4AIAAgACAAIAAgACAAIAAgAFwAbgAgACAAIAAgACAAIAAgACAASQBGACgAVABlAHgAdAAgAD0AIABcACIAXAAiACwAIABmAG4ARQB4AGMAZQBwAHQAaQBvAG4AKABcACIAXAAiACkALABcAG4AIAAgACAAIAAgACAAIAAgACAAIAAgACAATABFAFQAKABcAG4AIAAgACAAIAAgACAAIAAgACAAIAAgACAAIAAgACAAIABfAHAAYQByAHQAcwAsACAAUABBAFIAUwBFAF8AUABBAFIAVABTACgAVABlAHgAdAApACwAXABuACAAIAAgACAAIAAgACAAIAAgACAAIAAgACAAIAAgACAASQBGACgATgAoAEkATgBEAEUAWAAoAF8AcABhAHIAdABzACwAIAAxACwAIAAyACkAKQAgAD0AIAAwACwAIABmAG4ARQB4AGMAZQBwAHQAaQBvAG4AKABcACIATgAvAEEAXAAiACkALABcAG4AIAAgACAAIAAgACAAIAAgACAAIAAgACAAIAAgACAAIAAgACAAIAAgAEwARQBUACgAXABuACAAIAAgACAAIAAgACAAIAAgACAAIAAgACAAIAAgACAAIAAgACAAIAAgACAAIAAgAF8AaQBzAG8AUABhAHIAdABzAEMAbwBtAHAAbABpAGEAbgBjAGUALAAgAE4AKABJAE4ARABFAFgAKABfAHAAYQByAHQAcwAsACAAMQAsACAAMQApACkALABcAG4AIAAgACAAIAAgACAAIAAgACAAIAAgACAAIAAgACAAIAAgACAAIAAgACAAIAAgACAAXwBwAEQAYQB0AGUALAAgAFAAQQBSAFMARQBfAEQAQQBUAEUAKABJAE4ARABFAFgAKABfAHAAYQByAHQAcwAsACAAMQAsACAAMwApACkALABcAG4AIAAgACAAIAAgACAAIAAgACAAIAAgACAAIAAgACAAIAAgACAAIAAgACAAIAAgACAAXwBwAFQAaQBtAGUALAAgAFAAQQBSAFMARQBfAFQASQBNAEUAKABJAE4ARABFAFgAKABfAHAAYQByAHQAcwAsACAAMQAsACAANAApACkALABcAG4AIAAgACAAIAAgACAAIAAgACAAIAAgACAAIAAgACAAIAAgACAAIAAgACAAIAAgACAAXwBwAFQAWgAsACAAUABBAFIAUwBFAF8AVABJAE0ARQBfAFoATwBOAEUAKABJAE4ARABFAFgAKABfAHAAYQByAHQAcwAsACAAMQAsACAANQApACkALABcAG4AIAAgACAAIAAgACAAIAAgACAAIAAgACAAIAAgACAAIAAgACAAIAAgACAAIAAgACAAXwBpAHMAbwBWAGEAbAB1AGUAQwBvAG0AcABsAGkAYQBuAGMAZQAsACAAZgBuAEkAUwBPAFYAYQBsAHUAZQBDAG8AbQBwAGwAaQBhAG4AYwBlACgAXwBwAEQAYQB0AGUALAAgAF8AcABUAGkAbQBlACwAIABfAHAAVABaACkALABcAG4AIAAgACAAIAAgACAAIAAgACAAIAAgACAAIAAgACAAIAAgACAAIAAgACAAIAAgACAAXwBpAHMAbwBGAG8AcgBtAGEAdABDAG8AbQBwAGwAaQBhAG4AYwBlACwAIABmAG4ASQBTAE8ARgBvAHIAbQBhAHQAQwBvAG0AcABsAGkAYQBuAGMAZQAoAF8AcABEAGEAdABlACwAIABfAHAAVABpAG0AZQAsACAAXwBwAFQAWgApACwAXABuACAAIAAgACAAIAAgACAAIAAgACAAIAAgACAAIAAgACAAIAAgACAAIAAgACAAIAAgAF8AaQBzAG8AUAByAGUAYwBpAHMAaQBvAG4AQwBvAG0AcABsAGkAYQBuAGMAZQAsACAAZgBuAEkAUwBPAFAAcgBlAGMAaQBzAGkAbwBuAEMAbwBtAHAAbABpAGEAbgBjAGUAKABfAHAARABhAHQAZQAsACAAXwBwAFQAaQBtAGUALAAgAF8AcABUAFoAKQAsAFwAbgAgACAAIAAgACAAIAAgACAAIAAgACAAIAAgACAAIAAgACAAIAAgACAAIAAgACAAIABfAG8AdQB0AEkAUwBPAGMAbwBtAHAAbABpAGEAbgBjAGUALAAgACgAXwBpAHMAbwBWAGEAbAB1AGUAQwBvAG0AcABsAGkAYQBuAGMAZQAgACoAIABfAGkAcwBvAFAAYQByAHQAcwBDAG8AbQBwAGwAaQBhAG4AYwBlACAAKgAgAEkATgBEAEUAWAAoAF8AaQBzAG8ARgBvAHIAbQBhAHQAQwBvAG0AcABsAGkAYQBuAGMAZQAsACAAMQAsACAAMQApACAAKgAgAEkATgBEAEUAWAAoAF8AaQBzAG8AUAByAGUAYwBpAHMAaQBvAG4AQwBvAG0AcABsAGkAYQBuAGMAZQAsACAAMQAsACAAMQApACkAIAA8AD4AIAAwACwAXABuACAAIAAgACAAIAAgACAAIAAgACAAIAAgACAAIAAgACAAIAAgACAAIAAgACAAIAAgAF8AbwB1AHQARABhAHQAZQBUAHkAcABlACwAIABOACgASQBOAEQARQBYACgAXwBwAEQAYQB0AGUALAAgADEALAAgADQAKQApACwAXABuACAAIAAgACAAIAAgACAAIAAgACAAIAAgACAAIAAgACAAIAAgACAAIAAgACAAIAAgAF8AbwB1AHQARABhAHQAZQAsACAARABSAE8AUAAoAF8AcABEAGEAdABlACwAIAAsACAANAApACwAXABuACAAIAAgACAAIAAgACAAIAAgACAAIAAgACAAIAAgACAAIAAgACAAIAAgACAAIAAgAF8AbwB1AHQAVABpAG0AZQAsACAARABSAE8AUAAoAF8AcABUAGkAbQBlACwAIAAsACAAMwApACwAXABuACAAIAAgACAAIAAgACAAIAAgACAAIAAgACAAIAAgACAAIAAgACAAIAAgACAAIAAgAF8AbwB1AHQAVABaACwAIABEAFIATwBQACgAXwBwAFQAWgAsACAALAAgADMAKQAsAFwAbgAgACAAIAAgACAAIAAgACAAIAAgACAAIAAgACAAIAAgACAAIAAgACAAIAAgACAAIABfAG8AdQB0AFAAYQByAHQAcwBGAGwAYQBnACwAIABmAG4AUABhAHIAdABzAEYAbABhAGcAKABfAHAARABhAHQAZQAsACAAXwBwAFQAaQBtAGUALAAgAF8AcABUAFoAKQAsAFwAbgAgACAAIAAgACAAIAAgACAAIAAgACAAIAAgACAAIAAgACAAIAAgACAAIAAgACAAIABIAFMAVABBAEMASwAoAF8AbwB1AHQASQBTAE8AYwBvAG0AcABsAGkAYQBuAGMAZQAsACAAXwBvAHUAdABQAGEAcgB0AHMARgBsAGEAZwAsACAASQBOAEQARQBYACgAXwBpAHMAbwBQAHIAZQBjAGkAcwBpAG8AbgBDAG8AbQBwAGwAaQBhAG4AYwBlACwAIAAxACwAIAAyACkALAAgAEkATgBEAEUAWAAoAF8AaQBzAG8ARgBvAHIAbQBhAHQAQwBvAG0AcABsAGkAYQBuAGMAZQAsACAAMQAsACAAMgApACwAIABfAG8AdQB0AEQAYQB0AGUAVAB5AHAAZQAsACAAXwBvAHUAdABEAGEAdABlACwAIABfAG8AdQB0AFQAaQBtAGUALAAgAF8AbwB1AHQAVABa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QAQQBUAEUAXABuAFwAbgBSAGUAdAB1AHIAbgBzACAAYQAgAGQAYQB0AGUAIABhAHMAIAB0AGUAeAB0ACAAaQBuACAAdABoAGUAIABJAFMATwAgADgANgAwADEAIABmAG8AcgBtAGEAdAAuAFwAbgBFAHgAYQBtAHAAbABlACAAZgBvAHIAbQBhAHQAcwAgACgAbgBvAHQAIABlAHgAaABhAHUAcwB0AGkAdgBlACkAOgAgACsAWQBZAFkAWQBZAC0ATQBNAC0ARABEACwAIABZAFkAWQBZAC0ATQBNAC0ARABEACwAIABZAFkAWQBZAC0ATQBNACwAIAArAFkAWQBZAFkATQBNACwAIABZAFkAWQBZAFwAbgAjAFYAQQBMAFUARQAhACAAaQBmACAAYQBuACAAaQBuAHYAYQBsAGkAZAAgAGQAYQB0AGUAIABvAHIAIABhAG0AYgBpAGcAdQBvAHUAcwAgAGIAYQBzAGkAYwAgAGYAbwByAG0AYQB0AC4AIABlAGcAIAAyADAAMgAzADAAN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HwAIABpAG4AdABlAGcAZQByACAAfAAgAFkAZQBhAHIAIABpAG4AIABDAG8AbQBtAG8AbgAgAEUAcgBhACAALQA5ADkAOQA5ADkALgAuACsAOQA5ADkAOQA5AFwAbgBbAE0AbwBuAHQAaABdACAAIAB8ACAAaQBuAHQAZQBnAGUAcgAgAHwAIABNAG8AbgB0AGgAIABvAGYAIAB0AGgAZQAgAHkAZQBhAHIAXABuAFsARABhAHkAXQAgACAAIAAgAHwAIABpAG4AdABlAGcAZQByACAAfAAgAEQAYQB5ACAAbwBmACAAdABoAGUAIABtAG8AbgB0AGgAXABuAFsAQgBhAHMAaQBjAF0AIAAgAHwAIABzAHcAaQB0AGMAaAAgACAAfAAgAFIAZQB0AHUAcgBuACAAaQBuACAAYgBhAHMAaQBjACAAZgBvAHIAbQBhAHQAIABlAGcAIABZAFkAWQBZAE0ATQBEAEQAXABuAFsAUwBpAGcAbgBlAGQAXQAgAHwAIABzAHcAaQB0AGMAaAAgACAAfAAgAEEAbAB3AGEAeQBzACAAcwBpAGcAbgAgAHkAZQBhAHIAIAB2AGEAbAB1AGUAIABlAGcAIAArAFkAWQBZAFkALQBNAE0ALQBEAE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TwBSAE0AQQBUAF8ARABBAFQARQAgAD0AIABMAEEATQBCAEQAQQAoAFkAZQBhAHIAQwBFACwAIABbAE0AbwBuAHQAaABdACwAIABbAEQAYQB5AF0ALAAgAFsAQgBhAHMAaQBjAF0ALAAgAFsAUwBpAGcAbgBlAGQAXQAsAFwAbgAgACAAIAAgAEkARgAoAFwAbgAgACAAIAAgACAAIAAgACAATgBPAFQAKABJAFMATgBVAE0AQgBFAFIAKABZAGUAYQByAEMARQApACkAIAAqACAATgBPAFQAKABJAFMATgBVAE0AQgBFAFIAKABNAG8AbgB0AGgAKQApACAAKgAgAE4ATwBUACgASQBTAE4AVQBNAEIARQBSACgARABhAHkAKQApACwAXABuACAAIAAgACAAIAAgACAAIABcACIAXAAiACwAXABuACAAIAAgACAAIAAgACAAIABJAEYAKABcAG4AIAAgACAAIAAgACAAIAAgACAAIAAgACAATgBPAFQAKABJAFMAXwBWAEEATABJAEQAXwBEAEEAVABFACgAWQBlAGEAcgBDAEUALAAgAE0AbwBuAHQAaAAsACAARABhAHkAKQApACwAXABuACAAIAAgACAAIAAgACAAIAAgACAAIAAgACMAVgBBAEwAVQBFACEALABcAG4AIAAgACAAIAAgACAAIAAgACAAIAAgACAATABFAFQAKABcAG4AIAAgACAAIAAgACAAIAAgACAAIAAgACAAIAAgACAAIABfAGIAYQBzAGkAYwBGAG8AcgBtAGEAdAAsACAATgAoAEIAYQBzAGkAYwApACAAPAA+ACAAMAAsAFwAbgAgACAAIAAgACAAIAAgACAAIAAgACAAIAAgACAAIAAgAF8AcwBpAGcAbgBlAGQAWQBlAGEAcgAsACAATgAoAFMAaQBnAG4AZQBkACkAIAA8AD4AIAAwACwAXABuACAAIAAgACAAIAAgACAAIAAgACAAIAAgACAAIAAgACAASQBGACgATgBPAFQAKABJAFMATgBVAE0AQgBFAFIAKABEAGEAeQApACkAIAAqACAAXwBiAGEAcwBpAGMARgBvAHIAbQBhAHQALAAgACMAVgBBAEwAVQBFACEALABcAG4AIAAgACAAIAAgACAAIAAgACAAIAAgACAAIAAgACAAIAAgACAAIAAgAEwARQBUACgAXABuACAAIAAgACAAIAAgACAAIAAgACAAIAAgACAAIAAgACAAIAAgACAAIAAgACAAIAAgAF8AeQAsACAASQBOAFQAKABZAGUAYQByAEMARQApACwAXABuACAAIAAgACAAIAAgACAAIAAgACAAIAAgACAAIAAgACAAIAAgACAAIAAgACAAIAAgAF8AeQBGAG0AdAAsACAASQBGAFMAKABcAG4AIAAgACAAIAAgACAAIAAgACAAIAAgACAAIAAgACAAIAAgACAAIAAgACAAIAAgACAAIAAgACAAIABBAEIAUwAoAF8AeQApACAAPgA9ACAAMQAwADAAMAAwACwAXABuACAAIAAgACAAIAAgACAAIAAgACAAIAAgACAAIAAgACAAIAAgACAAIAAgACAAIAAgACAAIAAgACAAIAAgACAAIABcACIAKwAwADAAMAAwADAAOwBcACIAIAAmACAAVQBOAEkAQwBIAEEAUgAoADgANwAyADIAKQAgACYAIABcACIAMAAwADAAMAAwAFwAIgAsAFwAbgAgACAAIAAgACAAIAAgACAAIAAgACAAIAAgACAAIAAgACAAIAAgACAAIAAgACAAIAAgACAAIAAgAF8AcwBpAGcAbgBlAGQAWQBlAGEAcgAsAFwAbgAgACAAIAAgACAAIAAgACAAIAAgACAAIAAgACAAIAAgACAAIAAgACAAIAAgACAAIAAgACAAIAAgACAAIAAgACAAXAAiACsAMAAwADAAMAA7AFwAIgAgACYAIABVAE4ASQBDAEgAQQBSACgAOAA3ADIAMgApACAAJgAgAFwAIgAwADAAMAAwADsAKwAwADAAMAAwAFwAIgAsAFwAbgAgACAAIAAgACAAIAAgACAAIAAgACAAIAAgACAAIAAgACAAIAAgACAAIAAgACAAIAAgACAAIAAgAFQAUgBVAEUALABcAG4AIAAgACAAIAAgACAAIAAgACAAIAAgACAAIAAgACAAIAAgACAAIAAgACAAIAAgACAAIAAgACAAIAAgACAAIAAgAFwAIgAwADAAMAAwADsAXAAiACAAJgAgAFUATgBJAEMASABBAFIAKAA4ADcAMgAyACkAIAAmACAAXAAiADAAMAAwADAAOwAwADAAMAAwAFwAIgBcAG4AIAAgACAAIAAgACAAIAAgACAAIAAgACAAIAAgACAAIAAgACAAIAAgACAAIAAgACAAKQAsAFwAbgAgACAAIAAgACAAIAAgACAAIAAgACAAIAAgACAAIAAgACAAIAAgACAAIAAgACAAIABfAHMAWQBlAGEAcgAsACAAVABFAFgAVAAoAF8AeQAsACAAXwB5AEYAbQB0ACkALABcAG4AIAAgACAAIAAgACAAIAAgACAAIAAgACAAIAAgACAAIAAgACAAIAAgACAAIAAgACAASQBGACgAXABuACAAIAAgACAAIAAgACAAIAAgACAAIAAgACAAIAAgACAAIAAgACAAIAAgACAAIAAgACAAIAAgACAATgBPAFQAKABJAFMATgBVAE0AQgBFAFIAKABNAG8AbgB0AGgAKQApACwAXABuACAAIAAgACAAIAAgACAAIAAgACAAIAAgACAAIAAgACAAIAAgACAAIAAgACAAIAAgACAAIAAgACAAXwBzAFkAZQBhAHIALABcAG4AIAAgACAAIAAgACAAIAAgACAAIAAgACAAIAAgACAAIAAgACAAIAAgACAAIAAgACAAIAAgACAAIABMAEUAVAAoAFwAbgAgACAAIAAgACAAIAAgACAAIAAgACAAIAAgACAAIAAgACAAIAAgACAAIAAgACAAIAAgACAAIAAgACAAIAAgACAAXwBzAE0AbwBuAHQAaAAsACAAVABFAFgAVAAoAEkATgBUACgATQBvAG4AdABoACkALAAgAFwAIgAwADAAXAAiACkALABcAG4AIAAgACAAIAAgACAAIAAgACAAIAAgACAAIAAgACAAIAAgACAAIAAgACAAIAAgACAAIAAgACAAIAAgACAAIAAgAEkARgAoAFwAbgAgACAAIAAgACAAIAAgACAAIAAgACAAIAAgACAAIAAgACAAIAAgACAAIAAgACAAIAAgACAAIAAgACAAIAAgACAAIAAgACAAIABOAE8AVAAoAEkAUwBOAFUATQBCAEUAUgAoAEQAYQB5ACkAKQAsAFwAbgAgACAAIAAgACAAIAAgACAAIAAgACAAIAAgACAAIAAgACAAIAAgACAAIAAgACAAIAAgACAAIAAgACAAIAAgACAAIAAgACAAIABJAEYAKABfAGIAYQBzAGkAYwBGAG8AcgBtAGEAdAAsACAAXwBzAFkAZQBhAHIAIAAmACAAXwBzAE0AbwBuAHQAaAAsACAAXwBzAFkAZQBhAHIAIAAmACAAXAAiAC0AXAAiACAAJgAgAF8AcwBNAG8AbgB0AGgAKQAsAFwAbgAgACAAIAAgACAAIAAgACAAIAAgACAAIAAgACAAIAAgACAAIAAgACAAIAAgACAAIAAgACAAIAAgACAAIAAgACAAIAAgACAAIABMAEUAVAAoAFwAbgAgACAAIAAgACAAIAAgACAAIAAgACAAIAAgACAAIAAgACAAIAAgACAAIAAgACAAIAAgACAAIAAgACAAIAAgACAAIAAgACAAIAAgACAAIAAgAF8AcwBEAGEAeQAsACAAVABFAFgAVAAoAEkATgBUACgARABhAHkAKQAsACAAXAAiADAAMABcACIAKQAsAFwAbgAgACAAIAAgACAAIAAgACAAIAAgACAAIAAgACAAIAAgACAAIAAgACAAIAAgACAAIAAgACAAIAAgACAAIAAgACAAIAAgACAAIAAgACAAIAAgAEkARgAoAFwAbgAgACAAIAAgACAAIAAgACAAIAAgACAAIAAgACAAIAAgACAAIAAgACAAIAAgACAAIAAgACAAIAAgACAAIAAgACAAIAAgACAAIAAgACAAIAAgACAAIAAgACAAXwBiAGEAcwBpAGMARgBvAHIAbQBhAHQALABcAG4AIAAgACAAIAAgACAAIAAgACAAIAAgACAAIAAgACAAIAAgACAAIAAgACAAIAAgACAAIAAgACAAIAAgACAAIAAgACAAIAAgACAAIAAgACAAIAAgACAAIAAgAF8AcwBZAGUAYQByACAAJgAgAF8AcwBNAG8AbgB0AGgAIAAmACAAXwBzAEQAYQB5ACwAXABuACAAIAAgACAAIAAgACAAIAAgACAAIAAgACAAIAAgACAAIAAgACAAIAAgACAAIAAgACAAIAAgACAAIAAgACAAIAAgACAAIAAgACAAIAAgACAAIAAgACAAIABfAHMAWQBlAGEAcgAgACYAIABcACIALQBcACIAIAAmACAAXwBzAE0AbwBuAHQAaAAgACYAIABcACIALQBcACIAIAAmACAAXwBzAEQAYQB5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VABJAE0ARQBcAG4AXABuAFIAZQB0AHUAcgBuAHMAIABhACAAdABpAG0AZQAgAGEAcwAgAHQAZQB4AHQAIABpAG4AIAB0AGgAZQAgAEkAUwBPACAAOAA2ADAAMQAgAGYAbwByAG0AYQB0AC4AXABuAEUAeABhAG0AcABsAGUAIABmAG8AcgBtAGEAdABzACAAKABuAG8AdAAgAGUAeABoAGEAdQBzAHQAaQB2AGUAKQA6ACAAVABoAGgAOgBtAG0AOgBzAHMALgBzAHMAcwAsACAAVABoAGgAOgBtAG0AOgBzAHMALAAgAFQAaABoADoAbQBtACwAIABUAGgAaABtAG0AcwBzACwAIABUAGgAaABcAG4AIwBWAEEATABVAEUAIQAgAGkAZgAgAGEAbgAgAGkAbgB2AGEAbABpAGQAIAB0AGkAbQ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ABvAHUAcgAgACAAIAAgACAAIAAgACAAfAAgAGkAbgB0AGUAZwBlAHIAIAB8ACAAMAAuAC4AMgA0AFwAbgBNAGkAbgB1AHQAZQAgACAAIAAgACAAIAB8ACAAaQBuAHQAZQBnAGUAcgAgAHwAIAAwAC4ALgA1ADkAXABuAFMAZQBjAG8AbgBkACAAIAAgACAAIAAgAHwAIABkAGUAYwBpAG0AYQBsACAAfAAgADAALgAuADUAOQAuADkAOQA5AFwAbgBbAEIAYQBzAGkAYwBdACAAIAAgACAAIAB8ACAAcwB3AGkAdABjAGgAIAAgAHwAIABSAGUAdAB1AHIAbgAgAGkAbgAgAGIAYQBzAGkAYwAgAGYAbwByAG0AYQB0AFwAbgBbAFAAcgBlAGMAaQBzAGkAbwBuAF0AIAB8ACAAaQBuAHQAZQBnAGUAcgAgAHwAIABTAGUAbABlAGMAdAAgAHAAcgBlAGMAaQBzAGkAbwBuACAAbABlAHYAZQBsAFwAbgAgACAAIAAgACAAIAAgACAAIAAgACAAIAB8ACAAIAAgACAAIAAgACAAIAAgAHwAIAAgACAAMAAgAC0AIABhAHUAdABvAG0AYQB0AGkAYwBcAG4AIAAgACAAIAAgACAAIAAgACAAIAAgACAAfAAgACAAIAAgACAAIAAgACAAIAB8ACAAIAAgADEAIAAtACAAaABvAHUAcgBzAFwAbgAgACAAIAAgACAAIAAgACAAIAAgACAAIAB8ACAAIAAgACAAIAAgACAAIAAgAHwAIAAgACAAMgAgAC0AIABtAGkAbgB1AHQAZQBzAFwAbgAgACAAIAAgACAAIAAgACAAIAAgACAAIAB8ACAAIAAgACAAIAAgACAAIAAgAHwAIAAgACAAMwAgAC0AIABpAG4AdABlAGcAZQByACAAcwBlAGMAbwBuAGQAcwBcAG4AIAAgACAAIAAgACAAIAAgACAAIAAgACAAfAAgACAAIAAgACAAIAAgACAAIAB8ACAAIAAgADQAIAAtACAAZgByAGEAYwB0AGkAbwBuAGEAbAAgAHMAZQBjAG8AbgBk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TwBSAE0AQQBUAF8AVABJAE0ARQAgAD0AIABMAEEATQBCAEQAQQAoAEgAbwB1AHIALAAgAE0AaQBuAHUAdABlACwAIABTAGUAYwBvAG4AZAAsACAAWwBCAGEAcwBpAGMAXQAsACAAWwBQAHIAZQBjAGkAcwBpAG8AbgBdACwAXABuACAAIAAgACAASQBGACgAXABuACAAIAAgACAAIAAgACAAIABOAE8AVAAoAEkAUwBOAFUATQBCAEUAUgAoAEgAbwB1AHIAKQApACAAKgAgAE4ATwBUACgASQBTAE4AVQBNAEIARQBSACgATQBpAG4AdQB0AGUAKQApACAAKgAgAE4ATwBUACgASQBTAE4AVQBNAEIARQBSACgAUwBlAGMAbwBuAGQAKQApACwAXABuACAAIAAgACAAIAAgACAAIABcACIAXAAiACwAXABuACAAIAAgACAAIAAgACAAIABJAEYAKABcAG4AIAAgACAAIAAgACAAIAAgACAAIAAgACAATgBPAFQAKABJAFMAXwBWAEEATABJAEQAXwBUAEkATQBFACgASABvAHUAcgAsACAATQBpAG4AdQB0AGUALAAgAFMAZQBjAG8AbgBkACkAKQAsAFwAbgAgACAAIAAgACAAIAAgACAAIAAgACAAIAAjAFYAQQBMAFUARQAhACwAXABuACAAIAAgACAAIAAgACAAIAAgACAAIAAgAEwARQBUACgAXABuACAAIAAgACAAIAAgACAAIAAgACAAIAAgACAAIAAgACAAXwBiAGEAcwBpAGMARgBvAHIAbQBhAHQALAAgAE4AKABCAGEAcwBpAGMAKQAgADwAPgAgADAALABcAG4AIAAgACAAIAAgACAAIAAgACAAIAAgACAAIAAgACAAIABfAHMALAAgAFIATwBVAE4ARABEAE8AVwBOACgATgAoAFMAZQBjAG8AbgBkACkALAAgADMAKQAsAFwAbgAgACAAIAAgACAAIAAgACAAIAAgACAAIAAgACAAIAAgAF8AbQAsACAASQBOAFQAKABOACgATQBpAG4AdQB0AGUAKQApACwAXABuACAAIAAgACAAIAAgACAAIAAgACAAIAAgACAAIAAgACAAXwBoACwAIABJAE4AVAAoAE4AKABIAG8AdQByACkAKQAsAFwAbgAgACAAIAAgACAAIAAgACAAIAAgACAAIAAgACAAIAAgAF8AcAByAGUAYwBpAHMAaQBvAG4ALAAgAE0AQQBYACgASQBOAFQAKABOACgAUAByAGUAYwBpAHMAaQBvAG4AKQApACwAIAAwACkALABcAG4AIAAgACAAIAAgACAAIAAgACAAIAAgACAAIAAgACAAIABfAHUAcwBlAFAAcgBlAGMAaQBzAGkAbwBuACwAIABJAEYAKABcAG4AIAAgACAAIAAgACAAIAAgACAAIAAgACAAIAAgACAAIAAgACAAIAAgAF8AcAByAGUAYwBpAHMAaQBvAG4AIAA+ACAAMAAsAFwAbgAgACAAIAAgACAAIAAgACAAIAAgACAAIAAgACAAIAAgACAAIAAgACAAXwBwAHIAZQBjAGkAcwBpAG8AbgAsAFwAbgAgACAAIAAgACAAIAAgACAAIAAgACAAIAAgACAAIAAgACAAIAAgACAASQBGAFMAKABJAFMATgBVAE0AQgBFAFIAKABTAGUAYwBvAG4AZAApACwAIABJAEYAKABfAHMAIAA9ACAASQBOAFQAKABfAHMAKQAsACAAMwAsACAANAApACwAIABJAFMATgBVAE0AQgBFAFIAKABNAGkAbgB1AHQAZQApACwAIAAyACwAIABUAFIAVQBFACwAIAAxACkAXABuACAAIAAgACAAIAAgACAAIAAgACAAIAAgACAAIAAgACAAKQAsAFwAbgAgACAAIAAgACAAIAAgACAAIAAgACAAIAAgACAAIAAgAEkARgBTACgAXABuACAAIAAgACAAIAAgACAAIAAgACAAIAAgACAAIAAgACAAIAAgACAAIABfAHUAcwBlAFAAcgBlAGMAaQBzAGkAbwBuACAAPQAgADEALABcAG4AIAAgACAAIAAgACAAIAAgACAAIAAgACAAIAAgACAAIAAgACAAIAAgAFwAIgBUAFwAIgAgACYAIABUAEUAWABUACgAXwBoACwAIABcACIAMAAwAFwAIgApACwAXABuACAAIAAgACAAIAAgACAAIAAgACAAIAAgACAAIAAgACAAIAAgACAAIABfAHUAcwBlAFAAcgBlAGMAaQBzAGkAbwBuACAAPQAgADIALABcAG4AIAAgACAAIAAgACAAIAAgACAAIAAgACAAIAAgACAAIAAgACAAIAAgAEkARgAoAFwAbgAgACAAIAAgACAAIAAgACAAIAAgACAAIAAgACAAIAAgACAAIAAgACAAIAAgACAAIABfAGIAYQBzAGkAYwBGAG8AcgBtAGEAdAAsAFwAbgAgACAAIAAgACAAIAAgACAAIAAgACAAIAAgACAAIAAgACAAIAAgACAAIAAgACAAIABcACIAVABcACIAIAAmACAAVABFAFgAVAAoAF8AaAAsACAAXAAiADAAMABcACIAKQAgACYAIABUAEUAWABUACgAXwBtACwAIABcACIAMAAwAFwAIgApACwAXABuACAAIAAgACAAIAAgACAAIAAgACAAIAAgACAAIAAgACAAIAAgACAAIAAgACAAIAAgAFwAIgBUAFwAIgAgACYAIABUAEUAWABUACgAXwBoACwAIABcACIAMAAwAFwAIgApACAAJgAgAFwAIgA6AFwAIgAgACYAIABUAEUAWABUACgAXwBtACwAIABcACIAMAAwAFwAIgApAFwAbgAgACAAIAAgACAAIAAgACAAIAAgACAAIAAgACAAIAAgACAAIAAgACAAKQAsAFwAbgAgACAAIAAgACAAIAAgACAAIAAgACAAIAAgACAAIAAgACAAIAAgACAAXwB1AHMAZQBQAHIAZQBjAGkAcwBpAG8AbgAgAD0AIAAzACwAXABuACAAIAAgACAAIAAgACAAIAAgACAAIAAgACAAIAAgACAAIAAgACAAIABJAEYAKABcAG4AIAAgACAAIAAgACAAIAAgACAAIAAgACAAIAAgACAAIAAgACAAIAAgACAAIAAgACAAXwBiAGEAcwBpAGMARgBvAHIAbQBhAHQALABcAG4AIAAgACAAIAAgACAAIAAgACAAIAAgACAAIAAgACAAIAAgACAAIAAgACAAIAAgACAAXAAiAFQAXAAiACAAJgAgAFQARQBYAFQAKABfAGgALAAgAFwAIgAwADAAXAAiACkAIAAmACAAVABFAFgAVAAoAF8AbQAsACAAXAAiADAAMABcACIAKQAgACYAIABUAEUAWABUACgAXwBzACwAIABcACIAMAAwAFwAIgApACwAXABuACAAIAAgACAAIAAgACAAIAAgACAAIAAgACAAIAAgACAAIAAgACAAIAAgACAAIAAgAFwAIgBUAFwAIgAgACYAIABUAEUAWABUACgAXwBoACwAIABcACIAMAAwAFwAIgApACAAJgAgAFwAIgA6AFwAIgAgACYAIABUAEUAWABUACgAXwBtACwAIABcACIAMAAwAFwAIgApACAAJgAgAFwAIgA6AFwAIgAgACYAIABUAEUAWABUACgAXwBzACwAIABcACIAMAAwAFwAIgApAFwAbgAgACAAIAAgACAAIAAgACAAIAAgACAAIAAgACAAIAAgACAAIAAgACAAKQAsAFwAbgAgACAAIAAgACAAIAAgACAAIAAgACAAIAAgACAAIAAgACAAIAAgACAAXABuACAAIAAgACAAIAAgACAAIAAgACAAIAAgACAAIAAgACAAIAAgACAAIAAvAC8AXwB1AHMAZQBQAHIAZQBjAGkAcwBpAG8AbgAgAD0AIAA0AFwAbgAgACAAIAAgACAAIAAgACAAIAAgACAAIAAgACAAIAAgACAAIAAgACAAVABSAFUARQAsAFwAbgAgACAAIAAgACAAIAAgACAAIAAgACAAIAAgACAAIAAgACAAIAAgACAASQBGACgAXABuACAAIAAgACAAIAAgACAAIAAgACAAIAAgACAAIAAgACAAIAAgACAAIAAgACAAIAAgAF8AYgBhAHMAaQBjAEYAbwByAG0AYQB0ACwAXABuACAAIAAgACAAIAAgACAAIAAgACAAIAAgACAAIAAgACAAIAAgACAAIAAgACAAIAAgAFwAIgBUAFwAIgAgACYAIABUAEUAWABUACgAXwBoACwAIABcACIAMAAwAFwAIgApACAAJgAgAFQARQBYAFQAKABfAG0ALAAgAFwAIgAwADAAXAAiACkAIAAmACAAVABFAFgAVAAoAF8AcwAsACAAXAAiADAAMAAuADAAMAAwAFwAIgApACwAXABuACAAIAAgACAAIAAgACAAIAAgACAAIAAgACAAIAAgACAAIAAgACAAIAAgACAAIAAgAFwAIgBUAFwAIgAgACYAIABUAEUAWABUACgAXwBoACwAIABcACIAMAAwAFwAIgApACAAJgAgAFwAIgA6AFwAIgAgACYAIABUAEUAWABUACgAXwBtACwAIABcACIAMAAwAFwAIgApACAAJgAgAFwAIgA6AFwAIgAgACYAIABUAEUAWABUACgAXwBzACwAIABcACIAMAAwAC4AMAAwADAAXAAiACkAXABuACAAIAAgACAAIAAgACAAIAAgACAAIAAgACAAIAAgACAAIAAgACAAIAApAFwAbgAgACAAIAAgACAAIAAgACAAIAAgACAAIAAgACAAIAAgACkAXABuACAAIAAgACAAIAAgACAAIAAgACAAIAAgACkAXABuACAAIAAgACAAIAAgACAAIAApAFwAbgAgACAAIAAgACkAXABuACkAO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VABJAE0ARQBfAFoATwBOAEUAXABuAFwAbgBSAGUAdAB1AHIAbgBzACAAYQAgAHQAaQBtAGUAIAB6AG8AbgBlACAAYQBzACAAdABlAHgAdAAgAGkAbgAgAHQAaABlACAASQBTAE8AIAA4ADYAMAAxACAAZgBvAHIAbQBhAHQALgBcAG4ARQB4AGEAbQBwAGwAZQAgAGYAbwByAG0AYQB0AHMAIAAoAG4AbwB0ACAAZQB4AGgAYQB1AHMAdABpAHYAZQApADoAIAArAGgAaAA6AG0AbQA6AHMAcwAsACAALQBoAGgAOgBtAG0ALAAgACsAaABoACwAIABaAFwAbgAjAFYAQQBMAFUARQAhACAAaQBmACAAYQBuACAAaQBuAHYAYQBsAGkAZAAgAHQAaQBtAGUAIAB6AG8Abg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wBmAGYAcwBlAHQATQBpAG4AdQB0AGUAcwAgAHwAIABkAGUAYwBpAG0AYQBsACAAfAAgAFQAaQBtAGUAIAB6AG8AbgBlACAAbwBmAGYAcwBlAHQAIABmAHIAbwBtACAAVQBUAEMAIABpAG4AIABtAGkAbgB1AHQAZQBzACAALQA5ADAAMAAuAC4AKwA5ADAAMABcAG4AWwBCAGEAcwBpAGMAXQAgACAAIAAgACAAIAAgAHwAIABzAHcAaQB0AGMAaAAgACAAfAAgAFIAZQB0AHUAcgBuACAAaQBuACAAYgBhAHMAaQBjACAAZgBvAHIAbQBhAHQAXABuAFsAUAByAGUAYwBpAHMAaQBvAG4AXQAgACAAIAB8ACAAaQBuAHQAZQBnAGUAcgAgAHwAIABTAGUAbABlAGMAdAAgAHAAcgBlAGMAaQBzAGkAbwBuACAAbABlAHYAZQBsAFwAbgAgACAAIAAgACAAIAAgACAAIAAgACAAIAAgACAAfAAgACAAIAAgACAAIAAgACAAIAB8ACAAIAAgADAAIAAtACAAYQB1AHQAbwBtAGEAdABpAGMAXABuACAAIAAgACAAIAAgACAAIAAgACAAIAAgACAAIAB8ACAAIAAgACAAIAAgACAAIAAgAHwAIAAgACAAMQAgAC0AIABoAG8AdQByAHMAXABuACAAIAAgACAAIAAgACAAIAAgACAAIAAgACAAIAB8ACAAIAAgACAAIAAgACAAIAAgAHwAIAAgACAAMgAgAC0AIABtAGkAbgB1AHQAZQBzAFwAbgAgACAAIAAgACAAIAAgACAAIAAgACAAIAAgACAAfAAgACAAIAAgACAAIAAgACAAIAB8ACAAIAAgADMAIAAtACAAcwBlAGMAbwBuAGQAcwBcAG4AWwBOAG8AWgB1AGwAdQBdACAAIAAgACAAIAAgAHwAIABzAHcAaQB0AGMAaAAgACAAfAAgAFUAcwBlACAAKwAwADAAOgAwADAAIABpAG4AcwB0AGUAYQBkACAAbwBmACAAWgAgAGYAbwByACAAVQBUAEMAIAB0AGkAbQBlACAAegBvAG4AZQ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GAE8AUgBNAEEAVABfAFQASQBNAEUAXwBaAE8ATgBFACAAPQAgAEwAQQBNAEIARABBACgATwBmAGYAcwBlAHQATQBpAG4AdQB0AGUAcwAsACAAWwBCAGEAcwBpAGMAXQAsACAAWwBQAHIAZQBjAGkAcwBpAG8AbgBdACwAIABbAE4AbwBaAHUAbAB1AF0ALABcAG4AIAAgACAAIABJAEYAKABcAG4AIAAgACAAIAAgACAAIAAgAE4ATwBUACgASQBTAE4AVQBNAEIARQBSACgATwBmAGYAcwBlAHQATQBpAG4AdQB0AGUAcwApACkALABcAG4AIAAgACAAIAAgACAAIAAgAFwAIgBcACIALABcAG4AIAAgACAAIAAgACAAIAAgAEwARQBUACgAXABuACAAIAAgACAAIAAgACAAIAAgACAAIAAgAF8AYgBhAHMAaQBjAEYAbwByAG0AYQB0ACwAIABOACgAQgBhAHMAaQBjACkAIAA8AD4AIAAwACwAXABuACAAIAAgACAAIAAgACAAIAAgACAAIAAgAF8AcAByAGUAYwBpAHMAaQBvAG4ALAAgAE0AQQBYACgASQBOAFQAKABOACgAUAByAGUAYwBpAHMAaQBvAG4AKQApACwAIAAwACkALABcAG4AIAAgACAAIAAgACAAIAAgACAAIAAgACAAXwBuAGUAYQByAFoAZQByAG8ALAAgAFIATwBVAE4ARABEAE8AVwBOACgATwBmAGYAcwBlAHQATQBpAG4AdQB0AGUAcwAgACoAIAA2ADAALAAgADAAKQAgAD0AIAAwACwAXABuACAAIAAgACAAIAAgACAAIAAgACAAIAAgAEkARgAoAFwAbgAgACAAIAAgACAAIAAgACAAIAAgACAAIAAgACAAIAAgACgATgAoAE4AbwBaAHUAbAB1ACkAIAA9ACAAMAApACAAKgAgAF8AbgBlAGEAcgBaAGUAcgBvACwAXABuACAAIAAgACAAIAAgACAAIAAgACAAIAAgACAAIAAgACAAXAAiAFoAXAAiACwAXABuACAAIAAgACAAIAAgACAAIAAgACAAIAAgACAAIAAgACAASQBGACgAXABuACAAIAAgACAAIAAgACAAIAAgACAAIAAgACAAIAAgACAAIAAgACAAIABOAE8AVAAoAEkAUwBfAFYAQQBMAEkARABfAFQASQBNAEUAXwBaAE8ATgBFACgATwBmAGYAcwBlAHQATQBpAG4AdQB0AGUAcwApACkALABcAG4AIAAgACAAIAAgACAAIAAgACAAIAAgACAAIAAgACAAIAAgACAAIAAgACMAVgBBAEwAVQBFACEALABcAG4AIAAgACAAIAAgACAAIAAgACAAIAAgACAAIAAgACAAIAAgACAAIAAgAEwARQBUACgAXABuACAAIAAgACAAIAAgACAAIAAgACAAIAAgACAAIAAgACAAIAAgACAAIAAgACAAIAAgAF8AaABhAHMAUwBlAGMAcwAsACAAUgBPAFUATgBEAEQATwBXAE4AKABNAE8ARAAoAE8AZgBmAHMAZQB0AE0AaQBuAHUAdABlAHMALAAgADEAKQAgACoAIAA2ADAALAAgADAAKQAgAD4AIAAwACwAXABuACAAIAAgACAAIAAgACAAIAAgACAAIAAgACAAIAAgACAAIAAgACAAIAAgACAAIAAgAF8AcwBGAG0AdAAsACAASQBGAFMAKABcAG4AIAAgACAAIAAgACAAIAAgACAAIAAgACAAIAAgACAAIAAgACAAIAAgACAAIAAgACAAIAAgACAAIABfAHAAcgBlAGMAaQBzAGkAbwBuACAAPQAgADAALABcAG4AIAAgACAAIAAgACAAIAAgACAAIAAgACAAIAAgACAAIAAgACAAIAAgACAAIAAgACAAIAAgACAAIABJAEYAKABcAG4AIAAgACAAIAAgACAAIAAgACAAIAAgACAAIAAgACAAIAAgACAAIAAgACAAIAAgACAAIAAgACAAIAAgACAAIAAgAF8AaABhAHMAUwBlAGMAcwAsAFwAbgAgACAAIAAgACAAIAAgACAAIAAgACAAIAAgACAAIAAgACAAIAAgACAAIAAgACAAIAAgACAAIAAgACAAIAAgACAASQBGACgAXwBiAGEAcwBpAGMARgBvAHIAbQBhAHQALAAgAFwAIgBoAGgAbQBtAHMAcwBcACIALAAgAFwAIgBoAGgAOgBtAG0AOgBzAHMAXAAiACkALABcAG4AIAAgACAAIAAgACAAIAAgACAAIAAgACAAIAAgACAAIAAgACAAIAAgACAAIAAgACAAIAAgACAAIAAgACAAIAAgAEkARgAoAF8AYgBhAHMAaQBjAEYAbwByAG0AYQB0ACwAIABcACIAaABoAG0AbQBcACIALAAgAFwAIgBoAGgAOgBtAG0AXAAiACkAXABuACAAIAAgACAAIAAgACAAIAAgACAAIAAgACAAIAAgACAAIAAgACAAIAAgACAAIAAgACAAIAAgACAAKQAsAFwAbgAgACAAIAAgACAAIAAgACAAIAAgACAAIAAgACAAIAAgACAAIAAgACAAIAAgACAAIAAgACAAIAAgAF8AcAByAGUAYwBpAHMAaQBvAG4AIAA9ACAAMQAsAFwAbgAgACAAIAAgACAAIAAgACAAIAAgACAAIAAgACAAIAAgACAAIAAgACAAIAAgACAAIAAgACAAIAAgAFwAIgBoAGgAXAAiACwAXABuACAAIAAgACAAIAAgACAAIAAgACAAIAAgACAAIAAgACAAIAAgACAAIAAgACAAIAAgACAAIAAgACAAXwBwAHIAZQBjAGkAcwBpAG8AbgAgAD0AIAAyACwAXABuACAAIAAgACAAIAAgACAAIAAgACAAIAAgACAAIAAgACAAIAAgACAAIAAgACAAIAAgACAAIAAgACAASQBGACgAXwBiAGEAcwBpAGMARgBvAHIAbQBhAHQALAAgAFwAIgBoAGgAbQBtAFwAIgAsACAAXAAiAGgAaAA6AG0AbQBcACIAKQAsAFwAbgAgACAAIAAgACAAIAAgACAAIAAgACAAIAAgACAAIAAgACAAIAAgACAAIAAgACAAIAAgACAAIAAgAFwAbgAgACAAIAAgACAAIAAgACAAIAAgACAAIAAgACAAIAAgACAAIAAgACAAIAAgACAAIAAgACAAIAAgAC8ALwAgAF8AcAByAGUAYwBpAHMAaQBvAG4AIAA9ACAAMwBcAG4AIAAgACAAIAAgACAAIAAgACAAIAAgACAAIAAgACAAIAAgACAAIAAgACAAIAAgACAAIAAgACAAIABUAFIAVQBFACwAXABuACAAIAAgACAAIAAgACAAIAAgACAAIAAgACAAIAAgACAAIAAgACAAIAAgACAAIAAgACAAIAAgACAASQBGACgAXwBiAGEAcwBpAGMARgBvAHIAbQBhAHQALAAgAFwAIgBoAGgAbQBtAHMAcwBcACIALAAgAFwAIgBoAGgAOgBtAG0AOgBzAHMAXAAiACkAXABuACAAIAAgACAAIAAgACAAIAAgACAAIAAgACAAIAAgACAAIAAgACAAIAAgACAAIAAgACkALABcAG4AIAAgACAAIAAgACAAIAAgACAAIAAgACAAIAAgACAAIAAgACAAIAAgACAAIAAgACAAXwBzAGkAZwBuACwAIABJAEYAKABTAEkARwBOACgATwBmAGYAcwBlAHQATQBpAG4AdQB0AGUAcwApACAAPAAgADAALAAgAFUATgBJAEMASABBAFIAKAA4ADcAMgAyACkALAAgAFwAIgArAFwAIgApACwAXABuACAAIAAgACAAIAAgACAAIAAgACAAIAAgACAAIAAgACAAIAAgACAAIAAgACAAIAAgAF8AdABpAG0AZQBaAG8AbgBlAE8AZgBmAHMAZQB0ACwAIABBAEIAUwAoAE8AZgBmAHMAZQB0AE0AaQBuAHUAdABlAHMAKQAgAC8AIAAxADQANAAwACwAXABuACAAIAAgACAAIAAgACAAIAAgACAAIAAgACAAIAAgACAAIAAgACAAIAAgACAAIAAgAF8AcwBpAGcAbgAgACYAIABUAEUAWABUACgAXwB0AGkAbQBlAFoAbwBuAGUATwBmAGYAcwBlAHQALAAgAF8AcwBGAG0AdAApAFwAbgAgACAAIAAgACAAIAAgACAAIAAgACAAIAAgACAAIAAgACAAIAAgACAAKQBcAG4AIAAgACAAIAAgACAAIAAgACAAIAAgACAAIAAgACAAIAApAFwAbgAgACAAIAAgACAAIAAgACAAIAAgACAAIAApAFwAbgAgACAAIAAgACAAIAAgACAAKQ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8AUgBEAEkATgBBAEwAXwBEAEEAVABFAFwAbgBcAG4AUgBlAHQAdQByAG4AcwAgAGEAbgAgAG8AcgBkAGkAbgBhAGwAIABkAGEAdABlACAAYQBzACAAdABlAHgAdAAgAGkAbgAgAHQAaABlACAASQBTAE8AIAA4ADYAMAAxACAAZgBvAHIAbQBhAHQALgBcAG4ARQB4AGEAbQBwAGwAZQAgAGYAbwByAG0AYQB0AHMAIAAoAG4AbwB0ACAAZQB4AGgAYQB1AHMAdABpAHYAZQApADoAIABZAFkAWQBZAC0ARABEAEQALAAgAFkAWQBZAFkARABEAEQAXABuACMAVgBBAEwAVQBFACEAIABpAGYAIABhAG4AIABpAG4AdgBhAGwAaQBkACAAbwByAGQAaQBuAGEAbAAgAG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B8ACAAaQBuAHQAZQBnAGUAcgAgAHwAIABZAGUAYQByACAAaQBuACAAQwBvAG0AbQBvAG4AIABFAHIAYQAgAC0AOQA5ADkAOQA5AC4ALgArADkAOQA5ADkAOQBcAG4ATwByAGQAaQBuAGEAbAAgACAAfAAgAGkAbgB0AGUAZwBlAHIAIAB8ACAATwByAGQAaQBuAGEAbAAgAGQAYQB5ACAAbwBmACAAeQBlAGEAcgBcAG4AWwBCAGEAcwBpAGMAXQAgACAAfAAgAHMAdwBpAHQAYwBoACAAIAB8ACAAUgBlAHQAdQByAG4AIABpAG4AIABiAGEAcwBpAGMAIABmAG8AcgBtAGEAdAAgAGUAZwAgAFkAWQBZAFkARABEAEQAXABuAFsAUwBpAGcAbgBlAGQAXQAgAHwAIABzAHcAaQB0AGMAaAAgACAAfAAgAEEAbAB3AGEAeQBzACAAcwBpAGcAbgAgAHkAZQBhAHIAIAB2AGEAbAB1AGUAIABlAGcAIAArAFkAWQBZAFkALQBNAE0ALQBEAE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TwBSAE0AQQBUAF8ATwBSAEQASQBOAEEATABfAEQAQQBUAEUAIAA9ACAATABBAE0AQgBEAEEAKABZAGUAYQByAEMARQAsACAATwByAGQAaQBuAGEAbAAsACAAWwBCAGEAcwBpAGMAXQAsACAAWwBTAGkAZwBuAGUAZABdACwAXABuACAAIAAgACAASQBGACgAXABuACAAIAAgACAAIAAgACAAIABOAE8AVAAoAEkAUwBOAFUATQBCAEUAUgAoAFkAZQBhAHIAQwBFACkAKQAgACoAIABOAE8AVAAoAEkAUwBOAFUATQBCAEUAUgAoAE8AcgBkAGkAbgBhAGwAKQApACwAXABuACAAIAAgACAAIAAgACAAIABcACIAXAAiACwAXABuACAAIAAgACAAIAAgACAAIABJAEYAKABcAG4AIAAgACAAIAAgACAAIAAgACAAIAAgACAATgBPAFQAKABJAFMAXwBWAEEATABJAEQAXwBPAFIARABJAE4AQQBMAF8ARABBAFQARQAoAFkAZQBhAHIAQwBFACwAIABPAHIAZABpAG4AYQBsACkAKQAsAFwAbgAgACAAIAAgACAAIAAgACAAIAAgACAAIAAjAFYAQQBMAFUARQAhACwAXABuACAAIAAgACAAIAAgACAAIAAgACAAIAAgAEwARQBUACgAXABuACAAIAAgACAAIAAgACAAIAAgACAAIAAgACAAIAAgACAAXwBiAGEAcwBpAGMARgBvAHIAbQBhAHQALAAgAE4AKABCAGEAcwBpAGMAKQAgADwAPgAgADAALABcAG4AIAAgACAAIAAgACAAIAAgACAAIAAgACAAIAAgACAAIABfAHMAaQBnAG4AZQBkAFkARQBhAHIALAAgAE4AKABTAGkAZwBuAGUAZAApACAAPAA+ACAAMAAsAFwAbgAgACAAIAAgACAAIAAgACAAIAAgACAAIAAgACAAIAAgAF8AeQAsACAASQBOAFQAKABZAGUAYQByAEMARQApACwAXABuACAAIAAgACAAIAAgACAAIAAgACAAIAAgACAAIAAgACAASQBGACgAKABBAEIAUwAoAF8AeQApACAAPgA9ACAAMQAwADAAMAAwACkAIAAqACAAXwBiAGEAcwBpAGMARgBvAHIAbQBhAHQALAAgACMAVgBBAEwAVQBFACEALABcAG4AIAAgACAAIAAgACAAIAAgACAAIAAgACAAIAAgACAAIAAgACAAIAAgAEwARQBUACgAIAAgACAAIAAgACAAIAAgACAAIAAgACAAIAAgACAAIABcAG4AIAAgACAAIAAgACAAIAAgACAAIAAgACAAIAAgACAAIAAgACAAIAAgACAAIAAgACAAXwB5AEYAbQB0ACwAIABJAEYAUwAoAFwAbgAgACAAIAAgACAAIAAgACAAIAAgACAAIAAgACAAIAAgACAAIAAgACAAIAAgACAAIAAgACAAIAAgAEEAQgBTACgAXwB5ACkAIAA+AD0AIAAxADAAMAAwADAALABcAG4AIAAgACAAIAAgACAAIAAgACAAIAAgACAAIAAgACAAIAAgACAAIAAgACAAIAAgACAAIAAgACAAIAAgACAAIAAgAFwAIgArADAAMAAwADAAMAA7AFwAIgAgACYAIABVAE4ASQBDAEgAQQBSACgAOAA3ADIAMgApACAAJgAgAFwAIgAwADAAMAAwADAAXAAiACwAXABuACAAIAAgACAAIAAgACAAIAAgACAAIAAgACAAIAAgACAAIAAgACAAIAAgACAAIAAgACAAIAAgACAAXwBzAGkAZwBuAGUAZABZAGUAYQByACwAXABuACAAIAAgACAAIAAgACAAIAAgACAAIAAgACAAIAAgACAAIAAgACAAIAAgACAAIAAgACAAIAAgACAAIAAgACAAIABcACIAKwAwADAAMAAwADsAXAAiACAAJgAgAFUATgBJAEMASABBAFIAKAA4ADcAMgAyACkAIAAmACAAXAAiADAAMAAwADAAOwArADAAMAAwADAAXAAiACwAXABuACAAIAAgACAAIAAgACAAIAAgACAAIAAgACAAIAAgACAAIAAgACAAIAAgACAAIAAgACAAIAAgACAAVABSAFUARQAsAFwAbgAgACAAIAAgACAAIAAgACAAIAAgACAAIAAgACAAIAAgACAAIAAgACAAIAAgACAAIAAgACAAIAAgACAAIAAgACAAXAAiADAAMAAwADAAOwBcACIAIAAmACAAVQBOAEkAQwBIAEEAUgAoADgANwAyADIAKQAgACYAIABcACIAMAAwADAAMAA7ADAAMAAwADAAXAAiAFwAbgAgACAAIAAgACAAIAAgACAAIAAgACAAIAAgACAAIAAgACAAIAAgACAAIAAgACAAIAApACwAXABuACAAIAAgACAAIAAgACAAIAAgACAAIAAgACAAIAAgACAAIAAgACAAIAAgACAAIAAgAF8AcwBZAGUAYQByACwAIABUAEUAWABUACgAXwB5ACwAIABfAHkARgBtAHQAKQAsAFwAbgAgACAAIAAgACAAIAAgACAAIAAgACAAIAAgACAAIAAgACAAIAAgACAAIAAgACAAIABfAHMATwByAGQAaQBuAGEAbAAsACAAVABFAFgAVAAoAEkATgBUACgATwByAGQAaQBuAGEAbAApACwAIABcACIAMAAwADAAXAAiACkALABcAG4AIAAgACAAIAAgACAAIAAgACAAIAAgACAAIAAgACAAIAAgACAAIAAgACAAIAAgACAASQBGACgAXwBiAGEAcwBpAGMARgBvAHIAbQBhAHQALAAgAF8AcwBZAGUAYQByACAAJgAgAF8AcwBPAHIAZABpAG4AYQBsACwAIABfAHMAWQBlAGEAcgAgACYAIABcACIALQBcACIAIAAmACAAXwBzAE8AcgBkAGkAbgBhAGwAKQBcAG4AIAAgACAAIAAgACAAIAAgACAAIAAgACAAIAAgACAAIAAgACAAIAAgACkAXABuACAAIAAgACAAIAAgACAAIAAgACAAIAAgACAAIAAgACAAKQBcAG4AIAAgACAAIAAgACAAIAAgACAAIAAgACAAKQBcAG4AIAAgACAAIAAgACAAIAAgACkAXABuACAAIAAgACA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XAEUARQBLAF8ARABBAFQARQBcAG4AXABuAFIAZQB0AHUAcgBuAHMAIABhACAAdwBlAGUAawAgAGQAYQB0AGUAIABhAHMAIAB0AGUAeAB0ACAAaQBuACAAdABoAGUAIABJAFMATwAgADgANgAwADEAIABmAG8AcgBtAGEAdAAuAFwAbgBFAHgAYQBtAHAAbABlACAAZgBvAHIAbQBhAHQAcwAgACgAbgBvAHQAIABlAHgAaABhAHUAcwB0AGkAdgBlACkAOgAgAFkAWQBZAFkALQBXAHcAdwAtAEQALAAgAFkAWQBZAFkALQBXAHcAdwAsACAAWQBZAFkAWQBXAHcAdwBEACwAIABZAFkAWQBZAFcAdwB3AFwAbgAjAFYAQQBMAFUARQAhACAAaQBmACAAYQBuACAAaQBuAHYAYQBsAGkAZAAgAHcAZQBlAGsAIABk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B8ACAAaQBuAHQAZQBnAGUAcgAgAHwAIABZAGUAYQByACAAaQBuACAAQwBvAG0AbQBvAG4AIABFAHIAYQAgAC0AOQA5ADkAOQA5AC4ALgArADkAOQA5ADkAOQBcAG4AVwBlAGUAawAgACAAIAAgACAAIAB8ACAAaQBuAHQAZQBnAGUAcgAgAHwAIABJAFMATwAgAGQAZQBmAGkAbgBlAGQAIAB3AGUAZQBrACAAbgB1AG0AYgBlAHIAIABvAGYAIAB0AGgAZQAgAHkAZQBhAHIAXABuAEQAYQB5AE8AZgBXAGUAZQBrACAAfAAgAGkAbgB0AGUAZwBlAHIAIAB8ACAARABhAHkAIABvAGYAIAB0AGgAZQAgAHcAZQBlAGsAIAB3AGgAZQByAGUAIAAxAC4ALgA3ACAALQA+ACAATQBvAG4ALgAuAFMAdQBuACAAXABuAFsAQgBhAHMAaQBjAF0AIAAgACAAfAAgAHMAdwBpAHQAYwBoACAAIAB8ACAAUgBlAHQAdQByAG4AIABpAG4AIABiAGEAcwBpAGMAIABmAG8AcgBtAGEAdAAgAGUAZwAgAFkAWQBZAFkAVwB3AHcARABcAG4AWwBTAGkAZwBuAGUAZABdACAAIAB8ACAAcwB3AGkAdABjAGgAIAAgAHwAIABBAGwAdwBhAHkAcwAgAHMAaQBnAG4AIAB5AGUAYQByACAAdgBhAGwAdQBlACAAZQBnACAAKwBZAFkAWQBZAC0AVwB3AHcALQBE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GAE8AUgBNAEEAVABfAFcARQBFAEsAXwBEAEEAVABFACAAPQAgAEwAQQBNAEIARABBACgAWQBlAGEAcgBDAEUALAAgAFcAZQBlAGsALAAgAEQAYQB5AE8AZgBXAGUAZQBrACwAIABbAEIAYQBzAGkAYwBdACwAIABbAFMAaQBnAG4AZQBkAF0ALABcAG4AIAAgACAAIABJAEYAKABcAG4AIAAgACAAIAAgACAAIAAgAE4ATwBUACgASQBTAE4AVQBNAEIARQBSACgAWQBlAGEAcgBDAEUAKQApACAAKgAgAE4ATwBUACgASQBTAE4AVQBNAEIARQBSACgAVwBlAGUAawApACkAIAAqACAATgBPAFQAKABJAFMATgBVAE0AQgBFAFIAKABEAGEAeQBPAGYAVwBlAGUAawApACkALABcAG4AIAAgACAAIAAgACAAIAAgAFwAIgBcACIALABcAG4AIAAgACAAIAAgACAAIAAgAEkARgAoAFwAbgAgACAAIAAgACAAIAAgACAAIAAgACAAIABOAE8AVAAoAEkAUwBfAFYAQQBMAEkARABfAFcARQBFAEsAXwBEAEEAVABFACgAWQBlAGEAcgBDAEUALAAgAFcAZQBlAGsALAAgAEQAYQB5AE8AZgBXAGUAZQBrACkAKQAsAFwAbgAgACAAIAAgACAAIAAgACAAIAAgACAAIAAjAFYAQQBMAFUARQAhACwAXABuACAAIAAgACAAIAAgACAAIAAgACAAIAAgAEwARQBUACgAXABuACAAIAAgACAAIAAgACAAIAAgACAAIAAgACAAIAAgACAAXwBiAGEAcwBpAGMARgBvAHIAbQBhAHQALAAgAE4AKABCAGEAcwBpAGMAKQAgADwAPgAgADAALABcAG4AIAAgACAAIAAgACAAIAAgACAAIAAgACAAIAAgACAAIABfAHMAaQBnAG4AZQBkAFkAZQBhAHIALAAgAE4AKABTAGkAZwBuAGUAZAApACAAPAA+ACAAMAAsAFwAbgAgACAAIAAgACAAIAAgACAAIAAgACAAIAAgACAAIAAgAF8AeQAsACAASQBOAFQAKABZAGUAYQByAEMARQApACwAXABuACAAIAAgACAAIAAgACAAIAAgACAAIAAgACAAIAAgACAAXwB5AEYAbQB0ACwAIABJAEYAUwAoAFwAbgAgACAAIAAgACAAIAAgACAAIAAgACAAIAAgACAAIAAgACAAIAAgACAAQQBCAFMAKABfAHkAKQAgAD4APQAgADEAMAAwADAAMAAsAFwAbgAgACAAIAAgACAAIAAgACAAIAAgACAAIAAgACAAIAAgACAAIAAgACAAIAAgACAAIABcACIAKwAwADAAMAAwADAAOwBcACIAIAAmACAAVQBOAEkAQwBIAEEAUgAoADgANwAyADIAKQAgACYAIABcACIAMAAwADAAMAAwAFwAIgAsAFwAbgAgACAAIAAgACAAIAAgACAAIAAgACAAIAAgACAAIAAgACAAIAAgACAAXwBzAGkAZwBuAGUAZABZAGUAYQByACwAXABuACAAIAAgACAAIAAgACAAIAAgACAAIAAgACAAIAAgACAAIAAgACAAIAAgACAAIAAgAFwAIgArADAAMAAwADAAOwBcACIAIAAmACAAVQBOAEkAQwBIAEEAUgAoADgANwAyADIAKQAgACYAIABcACIAMAAwADAAMAA7ACsAMAAwADAAMABcACIALABcAG4AIAAgACAAIAAgACAAIAAgACAAIAAgACAAIAAgACAAIAAgACAAIAAgAFQAUgBVAEUALABcAG4AIAAgACAAIAAgACAAIAAgACAAIAAgACAAIAAgACAAIAAgACAAIAAgACAAIAAgACAAXAAiADAAMAAwADAAOwBcACIAIAAmACAAVQBOAEkAQwBIAEEAUgAoADgANwAyADIAKQAgACYAIABcACIAMAAwADAAMAA7ADAAMAAwADAAXAAiAFwAbgAgACAAIAAgACAAIAAgACAAIAAgACAAIAAgACAAIAAgACkALABcAG4AIAAgACAAIAAgACAAIAAgACAAIAAgACAAIAAgACAAIABfAHMAWQBlAGEAcgAsACAAVABFAFgAVAAoAF8AeQAsACAAXwB5AEYAbQB0ACkALABcAG4AIAAgACAAIAAgACAAIAAgACAAIAAgACAAIAAgACAAIABfAHMAVwBlAGUAawAsACAAVABFAFgAVAAoAEkATgBUACgAVwBlAGUAawApACwAIABcACIAVwAwADAAXAAiACkALABcAG4AIAAgACAAIAAgACAAIAAgACAAIAAgACAAIAAgACAAIABJAEYAKABcAG4AIAAgACAAIAAgACAAIAAgACAAIAAgACAAIAAgACAAIAAgACAAIAAgAE4ATwBUACgASQBTAE4AVQBNAEIARQBSACgARABhAHkATwBmAFcAZQBlAGsAKQApACwAXABuACAAIAAgACAAIAAgACAAIAAgACAAIAAgACAAIAAgACAAIAAgACAAIABJAEYAKABfAGIAYQBzAGkAYwBGAG8AcgBtAGEAdAAsACAAXwBzAFkAZQBhAHIAIAAmACAAXwBzAFcAZQBlAGsALAAgAF8AcwBZAGUAYQByACAAJgAgAFwAIgAtAFwAIgAgACYAIABfAHMAVwBlAGUAawApACwAXABuACAAIAAgACAAIAAgACAAIAAgACAAIAAgACAAIAAgACAAIAAgACAAIABJAEYAKABcAG4AIAAgACAAIAAgACAAIAAgACAAIAAgACAAIAAgACAAIAAgACAAIAAgACAAIAAgACAAXwBiAGEAcwBpAGMARgBvAHIAbQBhAHQALABcAG4AIAAgACAAIAAgACAAIAAgACAAIAAgACAAIAAgACAAIAAgACAAIAAgACAAIAAgACAAXwBzAFkAZQBhAHIAIAAmACAAXwBzAFcAZQBlAGsAIAAmACAASQBOAFQAKABEAGEAeQBPAGYAVwBlAGUAawApACwAXABuACAAIAAgACAAIAAgACAAIAAgACAAIAAgACAAIAAgACAAIAAgACAAIAAgACAAIAAgAF8AcwBZAGUAYQByACAAJgAgAFwAIgAtAFwAIgAgACYAIABfAHMAVwBlAGUAawAgACYAIABcACIALQBcACIAIAAmACAASQBOAFQAKABEAGEAeQBPAGYAVwBlAGUAawApAFwAbgAgACAAIAAgACAAIAAgACAAIAAgACAAIAAgACAAIAAgACAAIAAgACAAKQBcAG4AIAAgACAAIAAgACAAIAAgACAAIAAgACAAIAAgACAAIAApAFwAbgAgACAAIAAgACAAIAAgACAAIAAgACAAIAApAFwAbgAgACAAIAAgACAAIAAgACAAKQ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kAUwBPADgANgAwADEAXABuAFwAbgBSAGUAdAB1AHIAbgBzACAAZABhAHQAZQAgAGEAbgBkACAAdABpAG0AZQAgAGMAbwBtAHAAbABpAGMAYQB0AGkAbwBuAHMAIABhAHMAIAB0AGUAeAB0ACAAaQBuACAAdABoAGUAIABJAFMATwAgADgANgAwADEAIABmAG8AcgBtAGEAdAAuAFwAbgBFAHgAYQBtAHAAbABlACAAZgBvAHIAbQBhAHQAcwAgACgAbgBvAHQAIABlAHgAaABhAHUAcwB0AGkAdgBlACkAOgAgAFkAWQBZAFkALQBNAE0ALQBEAEQAVABoAGgAOgBtAG0AOgBzAHMALgBzAHMAcwArAGgAaAA6AG0AbQA6AHMAcwAsACAAWQBZAFkAWQAtAFcAdwB3AC0ARABUAGgAaAA6AG0AbQBaACwAIABUAGgAaABtAG0AcwBzAFwAbgAjAFYAQQBMAFUARQAhACAAaQBmACAAYQBuACAAaQBuAHYAYQBsAGkAZAAgAGQAYQB0AGUALAAgAHQAaQBtAGUAIABvAHIAIAB0AGkAbQBlACAAegBvAG4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0AGUAVAB5AHAAZQAgACAAIAAgACAAIAAgACAAIAB8ACAAaQBuAHQAZQBnAGUAcgAgAHwAIABEAGEAdABlACAAdAB5AHAAZQAgAHIAZQBwAHIAZQBzAGUAbgB0AGUAZAAgAGkAbgAgAEQAYQB0AGUAQQByAGcAMQAgAGEAbgBkACAARABhAHQAZQBBAHIAZwAyAFwAbgAgACAAIAAgACAAIAAgACAAIAAgACAAIAAgACAAIAAgACAAfAAgACAAIAAgACAAIAAgACAAIAB8ACAAIAAgADAAIAAtACAAbgBvACAAZABhAHQAZQBcAG4AIAAgACAAIAAgACAAIAAgACAAIAAgACAAIAAgACAAIAAgAHwAIAAgACAAIAAgACAAIAAgACAAfAAgACAAIAAxACAALQAgAGMAYQBsAGUAbgBkAGEAcgAgAGQAYQB0AGUAXABuACAAIAAgACAAIAAgACAAIAAgACAAIAAgACAAIAAgACAAIAB8ACAAIAAgACAAIAAgACAAIAAgAHwAIAAgACAAMgAgAC0AIABvAHIAZABpAG4AYQBsACAAZABhAHQAZQBcAG4AIAAgACAAIAAgACAAIAAgACAAIAAgACAAIAAgACAAIAAgAHwAIAAgACAAIAAgACAAIAAgACAAfAAgACAAIAAzACAALQAgAHcAZQBlAGsAIABkAGEAdABlAFwAbgBZAGUAYQByAEMARQAgACAAIAAgACAAIAAgACAAIAAgACAAfAAgAGkAbgB0AGUAZwBlAHIAIAB8ACAAWQBlAGEAcgAgAGkAbgAgAEMAbwBtAG0AbwBuACAARQByAGEAIAAtADkAOQA5ADkAOQAuAC4AKwA5ADkAOQA5ADkAXABuAFsARABhAHQAZQBBAHIAZwAxAF0AIAAgACAAIAAgACAAIAB8ACAAaQBuAHQAZQBnAGUAcgAgAHwAIABNAG8AbgB0AGgAIABvAGYAIAB5AGUAYQByACAAdwBoAGUAbgAgAEQAYQB0AGUAVAB5AHAAZQAgAD0AIAAxACAAIAAgACAAIAAgACAAIAAgADEALgAuADEAMgBcAG4AIAAgACAAIAAgACAAIAAgACAAIAAgACAAIAAgACAAIAAgAHwAIAAgACAAIAAgACAAIAAgACAAfAAgAFcAZQBlAGsAIABvAGYAIAB5AGUAYQByACAAdwBoAGUAbgAgAEQAYQB0AGUAVAB5AHAAZQAgAD0AIAAzACAAIAAgACAAIAAgACAAIAAgACAAMQAuAC4ANQAzAFwAbgBbAEQAYQB0AGUAQQByAGcAMgBdACAAIAAgACAAIAAgACAAfAAgAGkAbgB0AGUAZwBlAHIAIAB8ACAARABhAHkAIABvAGYAIABtAG8AbgB0AGgAIAB3AGgAZQBuACAARABhAHQAZQBUAHkAcABlACAAPQAgADEAIAAgACAAIAAgACAAIAAgACAAIAAxAC4ALgAzADEAXABuACAAIAAgACAAIAAgACAAIAAgACAAIAAgACAAIAAgACAAIAB8ACAAIAAgACAAIAAgACAAIAAgAHwAIABPAHIAZABpAG4AYQBsACAAZABhAHkAIABvAGYAIAB5AGUAYQByACAAdwBoAGUAbgAgAEQAYQB0AGUAVAB5AHAAZQAgAD0AIAAyACAAIAAgADEALgAuADMANgA2AFwAbgAgACAAIAAgACAAIAAgACAAIAAgACAAIAAgACAAIAAgACAAfAAgACAAIAAgACAAIAAgACAAIAB8ACAARABhAHkAIABvAGYAIAB3AGUAZQBrACAAdwBoAGUAbgAgAEQAYQB0AGUAVAB5AHAAZQAgAD0AIAAzACAAIAAgACAAIAAgACAAIAAgACAAIAAxAC4ALgA3AFwAbgBbAEgAbwB1AHIAXQAgACAAIAAgACAAIAAgACAAIAAgACAAfAAgAGkAbgB0AGUAZwBlAHIAIAB8ACAAMAAuAC4AMgA0AFwAbgBbAE0AaQBuAHUAdABlAF0AIAAgACAAIAAgACAAIAAgACAAfAAgAGkAbgB0AGUAZwBlAHIAIAB8ACAAMAAuAC4ANQA5AFwAbgBbAFMAZQBjAG8AbgBkAF0AIAAgACAAIAAgACAAIAAgACAAfAAgAGQAZQBjAGkAbQBhAGwAIAB8ACAAMAAuAC4ANQA5AC4AOQA5ADkAXABuAFsAVABpAG0AZQBaAG8AbgBlAE8AZgBmAHMAZQB0AF0AIAB8ACAAZABlAGMAaQBtAGEAbAAgAHwAIABUAGkAbQBlACAAegBvAG4AZQAgAG8AZgBmAHMAZQB0ACAAaQBuACAAbQBpAG4AdQB0AGUAcwAgAGYAcgBvAG0AIABVAFQAQwAgAC0AOQAwADAALgAuACsAOQAwADAAXABuAFsAQgBhAHMAaQBjAF0AIAAgACAAIAAgACAAIAAgACAAIAB8ACAAcwB3AGkAdABjAGgAIAAgAHwAIABSAGUAdAB1AHIAbgAgAGkAbgAgAGIAYQBzAGkAYwAgAGYAbwByAG0AYQB0ACAAZQBnACAAWQBZAFkAWQBNAE0ARABEAFQAMQAwADQANQArADAAOQAzADAAXABuAFsAUwBpAGcAbgBlAGQAXQAgACAAIAAgACAAIAAgACAAIAB8ACAAcwB3AGkAdABjAGgAIAAgAHwAIABBAGwAdwBhAHkAcwAgAHMAaQBnAG4AIAB5AGUAYQByACAAdgBhAGwAdQBlACAAZQBnACAAKwBZAFkAWQBZAC0ATQBNAC0ARABEAFwAbgBbAFAAcgBlAGMAaQBzAGkAbwBuAF0AIAAgACAAIAAgACAAfAAgAGkAbgB0AGUAZwBlAHIAIAB8ACAAUwBlAGwAZQBjAHQAIABwAHIAZQBjAGkAcwBpAG8AbgAgAGwAZQB2AGUAbABcAG4AIAAgACAAIAAgACAAIAAgACAAIAAgACAAIAAgACAAIAAgAHwAIAAgACAAIAAgACAAIAAgACAAfAAgACAAIAAwACAALQAgAEEAdQB0AG8AbQBhAHQAaQBjAFwAbgAgACAAIAAgACAAIAAgACAAIAAgACAAIAAgACAAIAAgACAAfAAgACAAIAAgACAAIAAgACAAIAB8ACAAIAAgADEAIAAtACAAWQBlAGEAcgBcAG4AIAAgACAAIAAgACAAIAAgACAAIAAgACAAIAAgACAAIAAgAHwAIAAgACAAIAAgACAAIAAgACAAfAAgACAAIAAyACAALQAgAE0AbwBuAHQAaAAvAFcAZQBlAGsAXABuACAAIAAgACAAIAAgACAAIAAgACAAIAAgACAAIAAgACAAIAB8ACAAIAAgACAAIAAgACAAIAAgAHwAIAAgACAAMwAgAC0AIABEAGEAeQAvAE8AcgBkAGkAbgBhAGwAXABuACAAIAAgACAAIAAgACAAIAAgACAAIAAgACAAIAAgACAAIAB8ACAAIAAgACAAIAAgACAAIAAgAHwAIAAgACAANAAgAC0AIABIAG8AdQByAFwAbgAgACAAIAAgACAAIAAgACAAIAAgACAAIAAgACAAIAAgACAAfAAgACAAIAAgACAAIAAgACAAIAB8ACAAIAAgADUAIAAtACAATQBpAG4AdQB0AGUAXABuACAAIAAgACAAIAAgACAAIAAgACAAIAAgACAAIAAgACAAIAB8ACAAIAAgACAAIAAgACAAIAAgAHwAIAAgACAANgAgAC0AIABTAGUAYwBvAG4AZABcAG4AIAAgACAAIAAgACAAIAAgACAAIAAgACAAIAAgACAAIAAgAHwAIAAgACAAIAAgACAAIAAgACAAfAAgACAAIAA3ACAALQAgAEYAcgBhAGMAdABpAG8AbgBhAGwAXABuAFsATgBvAFQAaQBtAGUAWgBvAG4AZQBdACAAIAAgACAAIAB8ACAAcwB3AGkAdABjAGgAIAAgAHwAIABEAHIAbwBwACAAdABpAG0AZQAgAHoAbwBuAGUAIABmAHIAbwBtACAAbwB1AHQAcAB1AHQALgBcAG4AWwBOAG8AWgB1AGwAdQBdACAAIAAgACAAIAAgACAAIAAgAHwAIABzAHcAaQB0AGMAaAAgACAAfAAgAFUAcwBlACAAKwAwADAAOgAwADAAIABpAG4AcwB0AGUAYQBkACAAbwBmACAAWgAgAGYAbwByACAAVQBUAEMAIAB0AGkAbQBlACAAegBvAG4AZQ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GAE8AUgBNAEEAVABfAEkAUwBPADgANgAwADEAIAA9ACAATABBAE0AQgBEAEEAKABcAG4AIAAgACAAIABEAGEAdABlAFQAeQBwAGUALABcAG4AIAAgACAAIABbAFkAZQBhAHIAQwBFAF0ALABcAG4AIAAgACAAIABbAEQAYQB0AGUAQQByAGcAMQBdACwAXABuACAAIAAgACAAWwBEAGEAdABlAEEAcgBnADIAXQAsAFwAbgAgACAAIAAgAFsASABvAHUAcgBdACwAXABuACAAIAAgACAAWwBNAGkAbgB1AHQAZQBdACwAXABuACAAIAAgACAAWwBTAGUAYwBvAG4AZABdACwAXABuACAAIAAgACAAWwBUAGkAbQBlAFoAbwBuAGUATwBmAGYAcwBlAHQAXQAsAFwAbgAgACAAIAAgAFsAQgBhAHMAaQBjAF0ALABcAG4AIAAgACAAIABbAFMAaQBnAG4AZQBkAF0ALABcAG4AIAAgACAAIABbAFAAcgBlAGMAaQBzAGkAbwBuAF0ALABcAG4AIAAgACAAIABbAE4AbwBUAGkAbQBlAFoAbwBuAGUAXQAsAFwAbgAgACAAIAAgAFsATgBvAFoAdQBsAHUAXQAsAFwAbgAgACAAIAAgAEwARQBUACgAXABuACAAIAAgACAAIAAgACAAIABfAGQAYQB0AGUAVAB5AHAAZQAsACAATABFAFQAKABfAGQAdAAsACAATQBBAFgAKABJAE4AVAAoAE4AKABEAGEAdABlAFQAeQBwAGUAKQApACwAIAAwACkALAAgAEkARgAoAF8AZAB0ACAAPgAgADMALAAgADAALAAgAF8AZAB0ACkAKQAsAFwAbgAgACAAIAAgACAAIAAgACAAXwBoAGEAcwBEAGEAdABlACwAIABJAEYAKABcAG4AIAAgACAAIAAgACAAIAAgACAAIAAgACAAXwBkAGEAdABlAFQAeQBwAGUAIAA9ACAAMAAsAFwAbgAgACAAIAAgACAAIAAgACAAIAAgACAAIABGAEEATABTAEUALABcAG4AIAAgACAAIAAgACAAIAAgACAAIAAgACAAKABJAFMATgBVAE0AQgBFAFIAKABZAGUAYQByAEMARQApACAAKwAgAEkAUwBOAFUATQBCAEUAUgAoAEQAYQB0AGUAQQByAGcAMQApACAAKwAgAEkAUwBOAFUATQBCAEUAUgAoAEQAYQB0AGUAQQByAGcAMgApACkAIAA8AD4AIAAwAFwAbgAgACAAIAAgACAAIAAgACAAKQAsAFwAbgAgACAAIAAgACAAIAAgACAAXwBoAGEAcwBUAGkAbQBlACwAIAAoAEkAUwBOAFUATQBCAEUAUgAoAEgAbwB1AHIAKQAgACsAIABJAFMATgBVAE0AQgBFAFIAKABNAGkAbgB1AHQAZQApACAAKwAgAEkAUwBOAFUATQBCAEUAUgAoAFMAZQBjAG8AbgBkACkAKQAgADwAPgAgADAALABcAG4AIAAgACAAIAAgACAAIAAgAF8AaABhAHMAVABpAG0AZQBaAG8AbgBlACwAIABJAFMATgBVAE0AQgBFAFIAKABUAGkAbQBlAFoAbwBuAGUATwBmAGYAcwBlAHQAKQAsAFwAbgAgACAAIAAgACAAIAAgACAAXwBzAGgAbwB3AFQAaQBtAGUAWgBvAG4AZQAsACAATgAoAE4AbwBUAGkAbQBlAFoAbwBuAGUAKQAgAD0AIAAwACwAXABuACAAIAAgACAAIAAgACAAIABfAGkAcwBFAG0AcAB0AHkALAAgAF8AaABhAHMARABhAHQAZQAgACsAIABfAGgAYQBzAFQAaQBtAGUAIAArACAAKABfAGgAYQBzAFQAaQBtAGUAWgBvAG4AZQAgACoAIABfAHMAaABvAHcAVABpAG0AZQBaAG8AbgBlACkAIAA9ACAAMAAsAFwAbgAgACAAIAAgACAAIAAgACAASQBGACgAXABuACAAIAAgACAAIAAgACAAIAAgACAAIAAgAF8AaQBzAEUAbQBwAHQAeQAsAFwAbgAgACAAIAAgACAAIAAgACAAIAAgACAAIABcACIAXAAiACwAXABuACAAIAAgACAAIAAgACAAIAAgACAAIAAgAEkARgAoAFwAbgAgACAAIAAgACAAIAAgACAAIAAgACAAIAAgACAAIAAgACgAXwBoAGEAcwBEAGEAdABlACAAKgAgAF8AaABhAHMAVABpAG0AZQBaAG8AbgBlACAAKgAgAF8AcwBoAG8AdwBUAGkAbQBlAFoAbwBuAGUAKQAgACoAIABOAE8AVAAoAF8AaABhAHMAVABpAG0AZQApACwAXABuACAAIAAgACAAIAAgACAAIAAgACAAIAAgACAAIAAgACAAIwBWAEEATABVAEUAIQAsAFwAbgAgACAAIAAgACAAIAAgACAAIAAgACAAIAAgACAAIAAgAEwARQBUACgAXABuACAAIAAgACAAIAAgACAAIAAgACAAIAAgACAAIAAgACAAIAAgACAAIABfAHAAcgBlAGMAaQBzAGkAbwBuACwAIABNAEEAWAAoAEkATgBUACgATgAoAFAAcgBlAGMAaQBzAGkAbwBuACkAKQAsACAAMAApACwAXABuACAAIAAgACAAIAAgACAAIAAgACAAIAAgACAAIAAgACAAIAAgACAAIABfAHMARABhAHQAZQAsACAASQBGAFMAKABcAG4AIAAgACAAIAAgACAAIAAgACAAIAAgACAAIAAgACAAIAAgACAAIAAgACAAIAAgACAAXwBkAGEAdABlAFQAeQBwAGUAIAA9ACAAMQAsAFwAbgAgACAAIAAgACAAIAAgACAAIAAgACAAIAAgACAAIAAgACAAIAAgACAAIAAgACAAIABJAEYAUwAoAFwAbgAgACAAIAAgACAAIAAgACAAIAAgACAAIAAgACAAIAAgACAAIAAgACAAIAAgACAAIAAgACAAIAAgACgAXwBwAHIAZQBjAGkAcwBpAG8AbgAgAD0AIAAwACkAIAArACAAKABfAHAAcgBlAGMAaQBzAGkAbwBuACAAPgA9ACAAMwApACwAXABuACAAIAAgACAAIAAgACAAIAAgACAAIAAgACAAIAAgACAAIAAgACAAIAAgACAAIAAgACAAIAAgACAARgBPAFIATQBBAFQAXwBEAEEAVABFACgAWQBlAGEAcgBDAEUALAAgAEQAYQB0AGUAQQByAGcAMQAsACAARABhAHQAZQBBAHIAZwAyACwAIABCAGEAcwBpAGMALAAgAFMAaQBnAG4AZQBkACkALABcAG4AIAAgACAAIAAgACAAIAAgACAAIAAgACAAIAAgACAAIAAgACAAIAAgACAAIAAgACAAIAAgACAAIABfAHAAcgBlAGMAaQBzAGkAbwBuACAAPQAgADEALABcAG4AIAAgACAAIAAgACAAIAAgACAAIAAgACAAIAAgACAAIAAgACAAIAAgACAAIAAgACAAIAAgACAAIABGAE8AUgBNAEEAVABfAEQAQQBUAEUAKABZAGUAYQByAEMARQAsACAAXAAiAFwAIgAsACAAXAAiAFwAIgAsACAAQgBhAHMAaQBjACwAIABTAGkAZwBuAGUAZAApACwAXABuACAAIAAgACAAIAAgACAAIAAgACAAIAAgACAAIAAgACAAIAAgACAAIAAgACAAIAAgACAAIAAgACAAXwBwAHIAZQBjAGkAcwBpAG8AbgAgAD0AIAAyACwAXABuACAAIAAgACAAIAAgACAAIAAgACAAIAAgACAAIAAgACAAIAAgACAAIAAgACAAIAAgACAAIAAgACAARgBPAFIATQBBAFQAXwBEAEEAVABFACgAWQBlAGEAcgBDAEUALAAgAEQAYQB0AGUAQQByAGcAMQAsACAAXAAiAFwAIgAsACAAQgBhAHMAaQBjACwAIABTAGkAZwBuAGUAZAApAFwAbgAgACAAIAAgACAAIAAgACAAIAAgACAAIAAgACAAIAAgACAAIAAgACAAIAAgACAAIAApACwAXABuACAAIAAgACAAIAAgACAAIAAgACAAIAAgACAAIAAgACAAIAAgACAAIAAgACAAIAAgAF8AZABhAHQAZQBUAHkAcABlACAAPQAgADIALABcAG4AIAAgACAAIAAgACAAIAAgACAAIAAgACAAIAAgACAAIAAgACAAIAAgACAAIAAgACAASQBGACgAXABuACAAIAAgACAAIAAgACAAIAAgACAAIAAgACAAIAAgACAAIAAgACAAIAAgACAAIAAgACAAIAAgACAAKABfAHAAcgBlAGMAaQBzAGkAbwBuACAAPQAgADAAKQAgACsAIAAoAF8AcAByAGUAYwBpAHMAaQBvAG4AIAA+AD0AIAAzACkALABcAG4AIAAgACAAIAAgACAAIAAgACAAIAAgACAAIAAgACAAIAAgACAAIAAgACAAIAAgACAAIAAgACAAIABGAE8AUgBNAEEAVABfAE8AUgBEAEkATgBBAEwAXwBEAEEAVABFACgAWQBlAGEAcgBDAEUALAAgAEQAYQB0AGUAQQByAGcAMgAsACAAQgBhAHMAaQBjACwAIABTAGkAZwBuAGUAZAApACwAXABuACAAIAAgACAAIAAgACAAIAAgACAAIAAgACAAIAAgACAAIAAgACAAIAAgACAAIAAgACAAIAAgACAARgBPAFIATQBBAFQAXwBPAFIARABJAE4AQQBMAF8ARABBAFQARQAoAFkAZQBhAHIAQwBFACwAIABcACIAXAAiACwAIABCAGEAcwBpAGMALAAgAFMAaQBnAG4AZQBkACkAXABuACAAIAAgACAAIAAgACAAIAAgACAAIAAgACAAIAAgACAAIAAgACAAIAAgACAAIAAgACkALABcAG4AIAAgACAAIAAgACAAIAAgACAAIAAgACAAIAAgACAAIAAgACAAIAAgACAAIAAgACAAXwBkAGEAdABlAFQAeQBwAGUAIAA9ACAAMwAsAFwAbgAgACAAIAAgACAAIAAgACAAIAAgACAAIAAgACAAIAAgACAAIAAgACAAIAAgACAAIABJAEYAUwAoAFwAbgAgACAAIAAgACAAIAAgACAAIAAgACAAIAAgACAAIAAgACAAIAAgACAAIAAgACAAIAAgACAAIAAgACgAXwBwAHIAZQBjAGkAcwBpAG8AbgAgAD0AIAAwACkAIAArACAAKABfAHAAcgBlAGMAaQBzAGkAbwBuACAAPgA9ACAAMwApACwAXABuACAAIAAgACAAIAAgACAAIAAgACAAIAAgACAAIAAgACAAIAAgACAAIAAgACAAIAAgACAAIAAgACAARgBPAFIATQBBAFQAXwBXAEUARQBLAF8ARABBAFQARQAoAFkAZQBhAHIAQwBFACwAIABEAGEAdABlAEEAcgBnADEALAAgAEQAYQB0AGUAQQByAGcAMgAsACAAQgBhAHMAaQBjACwAIABTAGkAZwBuAGUAZAApACwAXABuACAAIAAgACAAIAAgACAAIAAgACAAIAAgACAAIAAgACAAIAAgACAAIAAgACAAIAAgACAAIAAgACAAXwBwAHIAZQBjAGkAcwBpAG8AbgAgAD0AIAAxACwAXABuACAAIAAgACAAIAAgACAAIAAgACAAIAAgACAAIAAgACAAIAAgACAAIAAgACAAIAAgACAAIAAgACAARgBPAFIATQBBAFQAXwBXAEUARQBLAF8ARABBAFQARQAoAFkAZQBhAHIAQwBFACwAIABcACIAXAAiACwAIABcACIAXAAiACwAIABCAGEAcwBpAGMALAAgAFMAaQBnAG4AZQBkACkALABcAG4AIAAgACAAIAAgACAAIAAgACAAIAAgACAAIAAgACAAIAAgACAAIAAgACAAIAAgACAAIAAgACAAIABfAHAAcgBlAGMAaQBzAGkAbwBuACAAPQAgADIALABcAG4AIAAgACAAIAAgACAAIAAgACAAIAAgACAAIAAgACAAIAAgACAAIAAgACAAIAAgACAAIAAgACAAIABGAE8AUgBNAEEAVABfAFcARQBFAEsAXwBEAEEAVABFACgAWQBlAGEAcgBDAEUALAAgAEQAYQB0AGUAQQByAGcAMQAsACAAXAAiAFwAIgAsACAAQgBhAHMAaQBjACwAIABTAGkAZwBuAGUAZAApAFwAbgAgACAAIAAgACAAIAAgACAAIAAgACAAIAAgACAAIAAgACAAIAAgACAAIAAgACAAIAApACwAXABuACAAIAAgACAAIAAgACAAIAAgACAAIAAgACAAIAAgACAAIAAgACAAIAAgACAAIAAgAFQAUgBVAEUALAAgAC8ALwBfAGQAYQB0AGUAVAB5AHAAZQAgAD0AIAAwACwAXABuACAAIAAgACAAIAAgACAAIAAgACAAIAAgACAAIAAgACAAIAAgACAAIAAgACAAIAAgAFwAIgBcACIAXABuACAAIAAgACAAIAAgACAAIAAgACAAIAAgACAAIAAgACAAIAAgACAAIAApACwAXABuACAAIAAgACAAIAAgACAAIAAgACAAIAAgACAAIAAgACAAIAAgACAAIABfAHMAVABpAG0AZQAsACAASQBGACgAXABuACAAIAAgACAAIAAgACAAIAAgACAAIAAgACAAIAAgACAAIAAgACAAIAAgACAAIAAgACgAXwBwAHIAZQBjAGkAcwBpAG8AbgAgAD0AIAAwACkAIAArACAAKABfAHAAcgBlAGMAaQBzAGkAbwBuACAAPgA9ACAANAApACwAXABuACAAIAAgACAAIAAgACAAIAAgACAAIAAgACAAIAAgACAAIAAgACAAIAAgACAAIAAgAEYATwBSAE0AQQBUAF8AVABJAE0ARQAoAEgAbwB1AHIALAAgAE0AaQBuAHUAdABlACwAIABTAGUAYwBvAG4AZAAsACAAQgBhAHMAaQBjACwAIABNAEEAWAAoAF8AcAByAGUAYwBpAHMAaQBvAG4AIAAtACAAMwAsACAAMAApACkALABcAG4AIAAgACAAIAAgACAAIAAgACAAIAAgACAAIAAgACAAIAAgACAAIAAgACAAIAAgACAAXAAiAFwAIgBcAG4AIAAgACAAIAAgACAAIAAgACAAIAAgACAAIAAgACAAIAAgACAAIAAgACkALABcAG4AIAAgACAAIAAgACAAIAAgACAAIAAgACAAIAAgACAAIAAgACAAIAAgAF8AcwBUAFoATwAsACAASQBGACgAXABuACAAIAAgACAAIAAgACAAIAAgACAAIAAgACAAIAAgACAAIAAgACAAIAAgACAAIAAgACgAKABfAHAAcgBlAGMAaQBzAGkAbwBuACAAPQAgADAAKQAgACsAIAAoAF8AcAByAGUAYwBpAHMAaQBvAG4AIAA+AD0AIAA0ACkAKQAgACoAIABfAGgAYQBzAFQAaQBtAGUAWgBvAG4AZQAgACoAIABfAHMAaABvAHcAVABpAG0AZQBaAG8AbgBlACwAXABuACAAIAAgACAAIAAgACAAIAAgACAAIAAgACAAIAAgACAAIAAgACAAIAAgACAAIAAgAEwARQBUACgAXABuACAAIAAgACAAIAAgACAAIAAgACAAIAAgACAAIAAgACAAIAAgACAAIAAgACAAIAAgACAAIAAgACAAXwBUAFoAcAByAGUAYwBpAHMAaQBvAG4ALAAgAEkARgBTACgAXABuACAAIAAgACAAIAAgACAAIAAgACAAIAAgACAAIAAgACAAIAAgACAAIAAgACAAIAAgACAAIAAgACAAIAAgACAAIABfAHAAcgBlAGMAaQBzAGkAbwBuACAAPQAgADQALABcAG4AIAAgACAAIAAgACAAIAAgACAAIAAgACAAIAAgACAAIAAgACAAIAAgACAAIAAgACAAIAAgACAAIAAgACAAIAAgADAALABcAG4AIAAgACAAIAAgACAAIAAgACAAIAAgACAAIAAgACAAIAAgACAAIAAgACAAIAAgACAAIAAgACAAIAAgACAAIAAgAF8AcAByAGUAYwBpAHMAaQBvAG4AIAA9ACAANQAsAFwAbgAgACAAIAAgACAAIAAgACAAIAAgACAAIAAgACAAIAAgACAAIAAgACAAIAAgACAAIAAgACAAIAAgACAAIAAgACAAMAAsAFwAbgAgACAAIAAgACAAIAAgACAAIAAgACAAIAAgACAAIAAgACAAIAAgACAAIAAgACAAIAAgACAAIAAgACAAIAAgACAAXwBwAHIAZQBjAGkAcwBpAG8AbgAgAD4APQAgADYALABcAG4AIAAgACAAIAAgACAAIAAgACAAIAAgACAAIAAgACAAIAAgACAAIAAgACAAIAAgACAAIAAgACAAIAAgACAAIAAgADAALABcAG4AIAAgACAAIAAgACAAIAAgACAAIAAgACAAIAAgACAAIAAgACAAIAAgACAAIAAgACAAIAAgACAAIAAgACAAIAAgAFQAUgBVAEUALABcAG4AIAAgACAAIAAgACAAIAAgACAAIAAgACAAIAAgACAAIAAgACAAIAAgACAAIAAgACAAIAAgACAAIAAgACAAIAAgADAAXABuACAAIAAgACAAIAAgACAAIAAgACAAIAAgACAAIAAgACAAIAAgACAAIAAgACAAIAAgACAAIAAgACAAKQAsAFwAbgAgACAAIAAgACAAIAAgACAAIAAgACAAIAAgACAAIAAgACAAIAAgACAAIAAgACAAIAAgACAAIAAgAEYATwBSAE0AQQBUAF8AVABJAE0ARQBfAFoATwBOAEUAKABUAGkAbQBlAFoAbwBuAGUATwBmAGYAcwBlAHQALAAgAEIAYQBzAGkAYwAsACAAMAAsACAATgBvAFoAdQBsAHUAKQBcAG4AIAAgACAAIAAgACAAIAAgACAAIAAgACAAIAAgACAAIAAgACAAIAAgACAAIAAgACAAKQAsAFwAbgAgACAAIAAgACAAIAAgACAAIAAgACAAIAAgACAAIAAgACAAIAAgACAAIAAgACAAIABcACIAXAAiAFwAbgAgACAAIAAgACAAIAAgACAAIAAgACAAIAAgACAAIAAgACAAIAAgACAAKQAsAFwAbgAgACAAIAAgACAAIAAgACAAIAAgACAAIAAgACAAIAAgACAAIAAgACAAXwBzAEQAYQB0AGUAIAAmACAAXwBzAFQAaQBtAGUAIAAmACAAXwBzAFQAWgBPAFwAbgAgACAAIAAgACAAIAAgACAAIAAgACAAIAAgACAAIAAgACkAXABuACAAIAAgACAAIAAgACAAIAAgACAAIAAgACkAXABuACAAIAAgACAAIAAgACAAIAApAFwAbgAgACAAIAAgACkAXABuACkAO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MATwBOAFYARQBSAFQAXwBUAE8AXwBEAEEAVABFAFwAbgBcAG4AQwBvAG4AdgBlAHIAdABzACAAdABlAHgAdAAgAGkAbgAgAEkAUwBPACAAZgBvAHIAbQBhAHQAIAB0AG8AIABhAG4AIABFAHgAYwBlAGwAIABkAGEAdABlAC4AIABcAG4AQwBvAGwAdQBtAG4AcwA6AFwAbgAgACAAMQAgAHwAIABFAHgAYwBlAGwAIABEAGEAdABlACAAIAAgACAAIAB8ACAAZABhAHQAZQAgACAAIAAgAHwAIAAxADkAMAAwAC0AMAAxAC0AMAAxAFQAMAAwADoAMAAwAC4ALgA5ADkAOQA5AC0AMQAyAC0AMwAxAFQAMgA0ADoAMAAwAFwAbgAgACAAMgAgAHwAIABNAGkAbgB1AHQAZQBzACAAbwBmAGYAcwBlAHQAIAB8ACAAZABlAGMAaQBtAGEAbAAgAHwAIAAtADkAMAAwAC4ALgArADkAMAAw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lAHgAdAAgACAAIAAgACAAIAB8ACAAcwB0AHIAaQBuAGcAIAB8ACAASQBTAE8AIAA4ADYAMAAxACAAZgBvAHIAbQBhAHQAdABlAGQAIABkAGEAdABlACAAYQBuAGQAIAB0AGkAbQBlAC4AXABuAFsAUwB0AHIAaQBjAHQAXQAgACAAfAAgAHMAdwBpAHQAYwBoACAAfAAgAEUAbgBmAG8AcgBjAGUAIABzAHQAcgBpAGMAdAAgAEkAUwBPACAAOAA2ADAAMQAgAHAAYQByAHMAaQBuAGcAIAByAHUAbABlAHM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QwBPAE4AVgBFAFIAVABfAFQATwBfAEQAQQBUAEUAIAA9ACAATABBAE0AQgBEAEEAKABUAGUAeAB0ACwAIABbAFMAdAByAGkAYwB0AF0ALABcAG4AIAAgACAAIABMAEUAVAAoAFwAbgAgACAAIAAgACAAIAAgACAAZgBuAEUAeABjAGUAcAB0AGkAbwBuACwAIABMAEEATQBCAEQAQQAoAF8AZQB4AGMAZQBwAHQAaQBvAG4ALABcAG4AIAAgACAAIAAgACAAIAAgACAAIAAgACAALwAvACAAXwBlAHgAYwBlAHAAdABpAG8AbgAgACAAIAB8ACAAcwB0AHIAaQBuAGcAIAAgAHwAIABuAHUAbABsACAAIABFAG0AcAB0AHkAIAB0AGUAeAB0AFwAbgAgACAAIAAgACAAIAAgACAAIAAgACAAIAAvAC8AIAAgACAAIAAgACAAIAAgACAAIAAgACAAIAAgAHwAIAAgACAAIAAgACAAIAAgACAAfAAgAE4ALwBBACAAIAAgAFUAbgBhAGIAbABlACAAdABvACAAcABhAHIAcwBlAFwAbgAgACAAIAAgACAAIAAgACAAIAAgACAAIAAvAC8AIAAgACAAIAAgACAAIAAgACAAIAAgACAAIAAgAHwAIAAgACAAIAAgACAAIAAgACAAfAAgAE4AVQBNACAAIAAgAE8AdQB0ACAAbwBmACAARQB4AGUAbAAgAGQAYQB0AGUAIAByAGEAbgBnAGUAXABuACAAIAAgACAAIAAgACAAIAAgACAAIAAgAEkARgBTACgAXABuACAAIAAgACAAIAAgACAAIAAgACAAIAAgACAAIAAgACAAXwBlAHgAYwBlAHAAdABpAG8AbgAgAD0AIABcACIATgAvAEEAXAAiACwAIAB7ACMATgAvAEEALAAgACMATgAvAEEAfQAsAFwAbgAgACAAIAAgACAAIAAgACAAIAAgACAAIAAgACAAIAAgAF8AZQB4AGMAZQBwAHQAaQBvAG4AIAA9ACAAXAAiAE4AVQBNAFwAIgAsACAAewAjAE4AVQBNACEALAAgACMATgBVAE0AIQB9ACwAXABuACAAIAAgACAAIAAgACAAIAAgACAAIAAgACAAIAAgACAAVABSAFUARQAsACAALwAvACAAXwBlAHgAYwBlAHAAdABpAG8AbgAgAD0AIABcACIAXAAiAFwAbgAgACAAIAAgACAAIAAgACAAIAAgACAAIAAgACAAIAAgAHsAXAAiAFwAIgAsACAAXAAiAFwAIgB9AFwAbgAgACAAIAAgACAAIAAgACAAIAAgACAAIAApAFwAbgAgACAAIAAgACAAIAAgACAAKQAsAFwAbgAgACAAIAAgACAAIAAgACAAXABuACAAIAAgACAAIAAgACAAIABJAEYAKABUAGUAeAB0ACAAPQAgAFwAIgBcACIALAAgAGYAbgBFAHgAYwBlAHAAdABpAG8AbgAoAFwAIgBcACIAKQAsAFwAbgAgACAAIAAgACAAIAAgACAAIAAgACAAIABMAEUAVAAoAFwAbgAgACAAIAAgACAAIAAgACAAIAAgACAAIAAgACAAIAAgAF8AcwB0AHIAaQBjAHQALAAgAE4AKABTAHQAcgBpAGMAdAApACAAPAA+ACAAMAAsAFwAbgAgACAAIAAgACAAIAAgACAAIAAgACAAIAAgACAAIAAgAF8AZQBsAGUAbQBlAG4AdABzACwAIABQAEEAUgBTAEUAXwBJAFMATwA4ADYAMAAxACgAVABlAHgAdAApACwAXABuACAAIAAgACAAIAAgACAAIAAgACAAIAAgACAAIAAgACAASQBGACgAXwBzAHQAcgBpAGMAdAAgACoAIAAoAEkATgBEAEUAWAAoAF8AZQBsAGUAbQBlAG4AdABzACwAIAAxACAALAAgADEAKQAgAD0AIABGAEEATABTAEUAKQAsACAAZgBuAEUAeABjAGUAcAB0AGkAbwBuACgAXAAiAE4ALwBBAFwAIgApACwAXABuACAAIAAgACAAIAAgACAAIAAgACAAIAAgACAAIAAgACAAIAAgACAAIABMAEUAVAAoAFwAbgAgACAAIAAgACAAIAAgACAAIAAgACAAIAAgACAAIAAgACAAIAAgACAAIAAgACAAIABfAGgAYQBzAEQAYQB0AGUALAAgAEIASQBUAEEATgBEACgASQBOAEQARQBYACgAXwBlAGwAZQBtAGUAbgB0AHMALAAgADEALAAgADIAKQAsACAANAApACAAPQAgADQALABcAG4AIAAgACAAIAAgACAAIAAgACAAIAAgACAAIAAgACAAIAAgACAAIAAgACAAIAAgACAAXwB5AGUAYQByACwAIABOACgASQBOAEQARQBYACgAXwBlAGwAZQBtAGUAbgB0AHMALAAgADEALAAgADYAKQApACwAXABuACAAIAAgACAAIAAgACAAIAAgACAAIAAgACAAIAAgACAAIAAgACAAIAAgACAAIAAgAEkARgAoAF8AaABhAHMARABhAHQAZQAgACoAIAAoACgAXwB5AGUAYQByACAAPAAgADEAOQAwADAAKQAgACsAIAAoAF8AeQBlAGEAcgAgAD4AIAA5ADkAOQA5ACkAKQAsACAAZgBuAEUAeABjAGUAcAB0AGkAbwBuACgAXAAiAE4AVQBNAFwAIgApACwAXABuACAAIAAgACAAIAAgACAAIAAgACAAIAAgACAAIAAgACAAIAAgACAAIAAgACAAIAAgACAAIAAgACAATABFAFQAKAAgACAAIAAgACAAIAAgACAAIAAgACAAIAAgACAAIAAgACAAIAAgACAAIAAgACAAXABuACAAIAAgACAAIAAgACAAIAAgACAAIAAgACAAIAAgACAAIAAgACAAIAAgACAAIAAgACAAIAAgACAAIAAgACAAIABfAGQAYQB0AGUAVAB5AHAAZQAsACAASQBOAEQARQBYACgAXwBlAGwAZQBtAGUAbgB0AHMALAAgADEALAAgADUAKQAsAFwAbgAgACAAIAAgACAAIAAgACAAIAAgACAAIAAgACAAIAAgACAAIAAgACAAIAAgACAAIAAgACAAIAAgACAAIAAgACAAXwBkAGEAdABlACwAIABJAEYAKABfAGgAYQBzAEQAYQB0AGUALABcAG4AIAAgACAAIAAgACAAIAAgACAAIAAgACAAIAAgACAAIAAgACAAIAAgACAAIAAgACAAIAAgACAAIAAgACAAIAAgACAAIAAgACAASQBGAFMAKABfAGQAYQB0AGUAVAB5AHAAZQAgAD0AIAAxACwAIABcAG4AIAAgACAAIAAgACAAIAAgACAAIAAgACAAIAAgACAAIAAgACAAIAAgACAAIAAgACAAIAAgACAAIAAgACAAIAAgACAAIAAgACAAIAAgACAAIAAgACAAIAAgAEQAQQBUAEUAKABcAG4AIAAgACAAIAAgACAAIAAgACAAIAAgACAAIAAgACAAIAAgACAAIAAgACAAIAAgACAAIAAgACAAIAAgACAAIAAgACAAIAAgACAAIAAgACAAIAAgACAAIAAgACAAIAAgACAAXwB5AGUAYQByACwAXABuACAAIAAgACAAIAAgACAAIAAgACAAIAAgACAAIAAgACAAIAAgACAAIAAgACAAIAAgACAAIAAgACAAIAAgACAAIAAgACAAIAAgACAAIAAgACAAIAAgACAAIAAgACAAIAAgAE4AKABJAE4ARABFAFgAKABfAGUAbABlAG0AZQBuAHQAcwAsACAAMQAsACAANwApACkALABcAG4AIAAgACAAIAAgACAAIAAgACAAIAAgACAAIAAgACAAIAAgACAAIAAgACAAIAAgACAAIAAgACAAIAAgACAAIAAgACAAIAAgACAAIAAgACAAIAAgACAAIAAgACAAIAAgACAATgAoAEkATgBEAEUAWAAoAF8AZQBsAGUAbQBlAG4AdABzACwAIAAxACwAIAA4ACkAKQBcAG4AIAAgACAAIAAgACAAIAAgACAAIAAgACAAIAAgACAAIAAgACAAIAAgACAAIAAgACAAIAAgACAAIAAgACAAIAAgACAAIAAgACAAIAAgACAAIAAgACAAIAAgACkALABcAG4AIAAgACAAIAAgACAAIAAgACAAIAAgACAAIAAgACAAIAAgACAAIAAgACAAIAAgACAAIAAgACAAIAAgACAAIAAgACAAIAAgACAAIAAgACAAIABfAGQAYQB0AGUAVAB5AHAAZQAgAD0AIAAyACwAXABuACAAIAAgACAAIAAgACAAIAAgACAAIAAgACAAIAAgACAAIAAgACAAIAAgACAAIAAgACAAIAAgACAAIAAgACAAIAAgACAAIAAgACAAIAAgACAAIAAgACAAIABMAEUAVAAoAFwAbgAgACAAIAAgACAAIAAgACAAIAAgACAAIAAgACAAIAAgACAAIAAgACAAIAAgACAAIAAgACAAIAAgACAAIAAgACAAIAAgACAAIAAgACAAIAAgACAAIAAgACAAIAAgACAAIABfAGMARABhAHQAZQAsACAARgBSAE8ATQBfAE8AUgBEAEkATgBBAEwAXwBEAEEAVABFACgAXwB5AGUAYQByACwAIABOACgASQBOAEQARQBYACgAXwBlAGwAZQBtAGUAbgB0AHMALAAgADEALAAgADgAKQApACkALABcAG4AIAAgACAAIAAgACAAIAAgACAAIAAgACAAIAAgACAAIAAgACAAIAAgACAAIAAgACAAIAAgACAAIAAgACAAIAAgACAAIAAgACAAIAAgACAAIAAgACAAIAAgACAAIAAgACAARABBAFQARQAoAFwAbgAgACAAIAAgACAAIAAgACAAIAAgACAAIAAgACAAIAAgACAAIAAgACAAIAAgACAAIAAgACAAIAAgACAAIAAgACAAIAAgACAAIAAgACAAIAAgACAAIAAgACAAIAAgACAAIAAgACAAIAAgAEkATgBEAEUAWAAoAF8AYwBEAGEAdABlACwAIAAxACwAIAAxACkALABcAG4AIAAgACAAIAAgACAAIAAgACAAIAAgACAAIAAgACAAIAAgACAAIAAgACAAIAAgACAAIAAgACAAIAAgACAAIAAgACAAIAAgACAAIAAgACAAIAAgACAAIAAgACAAIAAgACAAIAAgACAAIABJAE4ARABFAFgAKABfAGMARABhAHQAZQAsACAAMQAsACAAMgApACwAXABuACAAIAAgACAAIAAgACAAIAAgACAAIAAgACAAIAAgACAAIAAgACAAIAAgACAAIAAgACAAIAAgACAAIAAgACAAIAAgACAAIAAgACAAIAAgACAAIAAgACAAIAAgACAAIAAgACAAIAAgACAASQBOAEQARQBYACgAXwBjAEQAYQB0AGUALAAgADEALAAgADMAKQBcAG4AIAAgACAAIAAgACAAIAAgACAAIAAgACAAIAAgACAAIAAgACAAIAAgACAAIAAgACAAIAAgACAAIAAgACAAIAAgACAAIAAgACAAIAAgACAAIAAgACAAIAAgACAAIAAgACAAKQBcAG4AIAAgACAAIAAgACAAIAAgACAAIAAgACAAIAAgACAAIAAgACAAIAAgACAAIAAgACAAIAAgACAAIAAgACAAIAAgACAAIAAgACAAIAAgACAAIAAgACAAIAAgACkALABcAG4AIAAgACAAIAAgACAAIAAgACAAIAAgACAAIAAgACAAIAAgACAAIAAgACAAIAAgACAAIAAgACAAIAAgACAAIAAgACAAIAAgACAAIAAgACAAIABfAGQAYQB0AGUAVAB5AHAAZQAgAD0AIAAzACwAXABuACAAIAAgACAAIAAgACAAIAAgACAAIAAgACAAIAAgACAAIAAgACAAIAAgACAAIAAgACAAIAAgACAAIAAgACAAIAAgACAAIAAgACAAIAAgACAAIAAgACAAIABMAEUAVAAoAFwAbgAgACAAIAAgACAAIAAgACAAIAAgACAAIAAgACAAIAAgACAAIAAgACAAIAAgACAAIAAgACAAIAAgACAAIAAgACAAIAAgACAAIAAgACAAIAAgACAAIAAgACAAIAAgACAAIABfAGMARABhAHQAZQAsACAARgBSAE8ATQBfAFcARQBFAEsAXwBEAEEAVABFACgAXABuACAAIAAgACAAIAAgACAAIAAgACAAIAAgACAAIAAgACAAIAAgACAAIAAgACAAIAAgACAAIAAgACAAIAAgACAAIAAgACAAIAAgACAAIAAgACAAIAAgACAAIAAgACAAIAAgACAAIAAgACAAXwB5AGUAYQByACwAXABuACAAIAAgACAAIAAgACAAIAAgACAAIAAgACAAIAAgACAAIAAgACAAIAAgACAAIAAgACAAIAAgACAAIAAgACAAIAAgACAAIAAgACAAIAAgACAAIAAgACAAIAAgACAAIAAgACAAIAAgACAATgAoAEkATgBEAEUAWAAoAF8AZQBsAGUAbQBlAG4AdABzACwAIAAxACwAIAA3ACkAKQAsAFwAbgAgACAAIAAgACAAIAAgACAAIAAgACAAIAAgACAAIAAgACAAIAAgACAAIAAgACAAIAAgACAAIAAgACAAIAAgACAAIAAgACAAIAAgACAAIAAgACAAIAAgACAAIAAgACAAIAAgACAAIAAgAE4AKABJAE4ARABFAFgAKABfAGUAbABlAG0AZQBuAHQAcwAsACAAMQAsACAAOAApACkAXABuACAAIAAgACAAIAAgACAAIAAgACAAIAAgACAAIAAgACAAIAAgACAAIAAgACAAIAAgACAAIAAgACAAIAAgACAAIAAgACAAIAAgACAAIAAgACAAIAAgACAAIAAgACAAIAAgACkALABcAG4AIAAgACAAIAAgACAAIAAgACAAIAAgACAAIAAgACAAIAAgACAAIAAgACAAIAAgACAAIAAgACAAIAAgACAAIAAgACAAIAAgACAAIAAgACAAIAAgACAAIAAgACAAIAAgACAARABBAFQARQAoAFwAbgAgACAAIAAgACAAIAAgACAAIAAgACAAIAAgACAAIAAgACAAIAAgACAAIAAgACAAIAAgACAAIAAgACAAIAAgACAAIAAgACAAIAAgACAAIAAgACAAIAAgACAAIAAgACAAIAAgACAAIAAgAEkATgBEAEUAWAAoAF8AYwBEAGEAdABlACwAIAAxACwAIAAxACkALABcAG4AIAAgACAAIAAgACAAIAAgACAAIAAgACAAIAAgACAAIAAgACAAIAAgACAAIAAgACAAIAAgACAAIAAgACAAIAAgACAAIAAgACAAIAAgACAAIAAgACAAIAAgACAAIAAgACAAIAAgACAAIABJAE4ARABFAFgAKABfAGMARABhAHQAZQAsACAAMQAsACAAMgApACwAXABuACAAIAAgACAAIAAgACAAIAAgACAAIAAgACAAIAAgACAAIAAgACAAIAAgACAAIAAgACAAIAAgACAAIAAgACAAIAAgACAAIAAgACAAIAAgACAAIAAgACAAIAAgACAAIAAgACAAIAAgACAASQBOAEQARQBYACgAXwBjAEQAYQB0AGUALAAgADEALAAgADMAKQBcAG4AIAAgACAAIAAgACAAIAAgACAAIAAgACAAIAAgACAAIAAgACAAIAAgACAAIAAgACAAIAAgACAAIAAgACAAIAAgACAAIAAgACAAIAAgACAAIAAgACAAIAAgACAAIAAgACAAKQBcAG4AIAAgACAAIAAgACAAIAAgACAAIAAgACAAIAAgACAAIAAgACAAIAAgACAAIAAgACAAIAAgACAAIAAgACAAIAAgACAAIAAgACAAIAAgACAAIAAgACAAIAAgACkAXABuACAAIAAgACAAIAAgACAAIAAgACAAIAAgACAAIAAgACAAIAAgACAAIAAgACAAIAAgACAAIAAgACAAIAAgACAAIAAgACAAIAAgACkALABcAG4AIAAgACAAIAAgACAAIAAgACAAIAAgACAAIAAgACAAIAAgACAAIAAgACAAIAAgACAAIAAgACAAIAAgACAAIAAgACAAIAAgACAAMABcAG4AIAAgACAAIAAgACAAIAAgACAAIAAgACAAIAAgACAAIAAgACAAIAAgACAAIAAgACAAIAAgACAAIAAgACAAIAAgACkALABcAG4AXABuACAAIAAgACAAIAAgACAAIAAgACAAIAAgACAAIAAgACAAIAAgACAAIAAgACAAIAAgACAAIAAgACAAIAAgACAAIABfAGgAYQBzAFQAaQBtAGUALAAgAEIASQBUAEEATgBEACgASQBOAEQARQBYACgAXwBlAGwAZQBtAGUAbgB0AHMALAAgADEALAAgADIAKQAsACAAMgApACAAPQAgADIALABcAG4AIAAgACAAIAAgACAAIAAgACAAIAAgACAAIAAgACAAIAAgACAAIAAgACAAIAAgACAAIAAgACAAIAAgACAAIAAgAF8AdABpAG0AZQAsACAASQBGACgAXwBoAGEAcwBUAGkAbQBlACwAXABuACAAIAAgACAAIAAgACAAIAAgACAAIAAgACAAIAAgACAAIAAgACAAIAAgACAAIAAgACAAIAAgACAAIAAgACAAIAAgACAAIAAgAFQASQBNAEUAKABcAG4AIAAgACAAIAAgACAAIAAgACAAIAAgACAAIAAgACAAIAAgACAAIAAgACAAIAAgACAAIAAgACAAIAAgACAAIAAgACAAIAAgACAAIAAgACAAIABOACgASQBOAEQARQBYACgAXwBlAGwAZQBtAGUAbgB0AHMALAAgADEALAAgADkAKQApACwAXABuACAAIAAgACAAIAAgACAAIAAgACAAIAAgACAAIAAgACAAIAAgACAAIAAgACAAIAAgACAAIAAgACAAIAAgACAAIAAgACAAIAAgACAAIAAgACAATgAoAEkATgBEAEUAWAAoAF8AZQBsAGUAbQBlAG4AdABzACwAIAAxACwAIAAxADAAKQApACwAXABuACAAIAAgACAAIAAgACAAIAAgACAAIAAgACAAIAAgACAAIAAgACAAIAAgACAAIAAgACAAIAAgACAAIAAgACAAIAAgACAAIAAgACAAIAAgACAATgAoAEkATgBEAEUAWAAoAF8AZQBsAGUAbQBlAG4AdABzACwAIAAxACwAIAAxADEAKQApAFwAbgAgACAAIAAgACAAIAAgACAAIAAgACAAIAAgACAAIAAgACAAIAAgACAAIAAgACAAIAAgACAAIAAgACAAIAAgACAAIAAgACAAIAApACwAXABuACAAIAAgACAAIAAgACAAIAAgACAAIAAgACAAIAAgACAAIAAgACAAIAAgACAAIAAgACAAIAAgACAAIAAgACAAIAAgACAAIAAgADAAXABuACAAIAAgACAAIAAgACAAIAAgACAAIAAgACAAIAAgACAAIAAgACAAIAAgACAAIAAgACAAIAAgACAAIAAgACAAIAApACwAXABuACAAIAAgACAAIAAgACAAIAAgACAAIAAgACAAIAAgACAAIAAgACAAIAAgACAAIAAgACAAIAAgACAAIAAgACAAIABcAG4AIAAgACAAIAAgACAAIAAgACAAIAAgACAAIAAgACAAIAAgACAAIAAgACAAIAAgACAAIAAgACAAIAAgACAAIAAgAF8AZAB0ACwAIABfAGQAYQB0AGUAIAArACAAXwB0AGkAbQBlACwAXABuACAAIAAgACAAIAAgACAAIAAgACAAIAAgACAAIAAgACAAIAAgACAAIAAgACAAIAAgACAAIAAgACAAIAAgACAAIABfAGgAYQBzAFQAWgAsACAAKABCAEkAVABBAE4ARAAoAEkATgBEAEUAWAAoAF8AZQBsAGUAbQBlAG4AdABzACwAIAAxACwAIAAyACkALAAgADEAKQAgAD0AIAAxACkALABcAG4AIAAgACAAIAAgACAAIAAgACAAIAAgACAAIAAgACAAIAAgACAAIAAgACAAIAAgACAAIAAgACAAIAAgACAAIAAgAF8AdAB6AG8ALAAgAEkARgAoAF8AaABhAHMAVABaACwAIABJAE4ARABFAFgAKABfAGUAbABlAG0AZQBuAHQAcwAsACAAMQAsACAAMQAyACkALAAgAFwAIgBcACIAKQAsAFwAbgAgACAAIAAgACAAIAAgACAAIAAgACAAIAAgACAAIAAgACAAIAAgACAAIAAgACAAIAAgACAAIAAgACAAIAAgACAASABTAFQAQQBDAEsAKABfAGQAdAAsACAAXwB0AHoAbw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MATwBOAFYARQBSAFQAXwBGAFIATwBNAF8ARABBAFQARQBcAG4AXABuAEMAbwBuAHYAZQByAHQAcwAgAGEAbgAgAEUAeABjAGUAbAAgAGQAYQB0AGUAIAB0AG8AIABJAFMATwAgAGYAbwByAG0AYQB0AHQAZQBkACAAdABlAHgAdAAuAFwAbgBFAHgAYQBtAHAAbABlACAAZgBvAHIAbQBhAHQAcwAgACgAbgBvAHQAIABlAHgAaABhAHUAcwB0AGkAdgBlACkAOgAgAFkAWQBZAFkALQBNAE0ALQBEAEQAVABoAGgAOgBtAG0AOgBzAHMALgBzAHMAcwArAGgAaAA6AG0AbQA6AHMAcwAsACAAWQBZAFkAWQAtAFcAdwB3AC0ARABUAGgAaAA6AG0AbQBaACwAIABUAGgAaABtAG0Acw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QAZQAgACAAIAAgACAAIAAgACAAIAAgACAAIAAgAHwAIABkAGEAdABlACAAIAAgACAAfAAgAEEAbgAgAEUAeABjAGUAbAAgAGQAYQB0AGUAIABhAG4AZAAvAG8AcgAgAHQAaQBtAGUALgBcAG4AWwBUAGkAbQBlAFoAbwBuAGUATwBmAGYAcwBlAHQAXQAgAHwAIABkAGUAYwBpAG0AYQBsACAAfAAgAFQAaQBtAGUAIAB6AG8AbgBlACAAbwBmAGYAcwBlAHQAIABpAG4AIABtAGkAbgB1AHQAZQBzACAAZgByAG8AbQAgAFUAVABDACAALQA5ADAAMAAuAC4AKwA5ADAAMAAgAFwAbgBbAEIAYQBzAGkAYwBdACAAIAAgACAAIAAgACAAIAAgACAAfAAgAHMAdwBpAHQAYwBoACAAIAB8ACAAUgBlAHQAdQByAG4AIABpAG4AIABiAGEAcwBpAGMAIABmAG8AcgBtAGEAdAAgAGUAZwAgAFkAWQBZAFkATQBNAEQARABUAGgAaABtAG0AKwBoAGgAXABuAFsAUwBpAGcAbgBlAGQAXQAgACAAIAAgACAAIAAgACAAIAB8ACAAcwB3AGkAdABjAGgAIAAgAHwAIABBAGwAdwBhAHkAcwAgAHMAaQBnAG4AIAB5AGUAYQByACAAdgBhAGwAdQBlACAAZQBnACAAKwBZAFkAWQBZAC0ATQBNAC0ARABEAFwAbgBbAFAAcgBlAGMAaQBzAGkAbwBuAF0AIAAgACAAIAAgACAAfAAgAGkAbgB0AGUAZwBlAHIAIAB8ACAAUwBlAGwAZQBjAHQAIABwAHIAZQBjAGkAcwBpAG8AbgAgAGwAZQB2AGUAbABcAG4AIAAgACAAIAAgACAAIAAgACAAIAAgACAAIAAgACAAIAAgAHwAIAAgACAAIAAgACAAIAAgACAAfAAgACAAIAAwACAALQAgAEEAdQB0AG8AbQBhAHQAaQBjAFwAbgAgACAAIAAgACAAIAAgACAAIAAgACAAIAAgACAAIAAgACAAfAAgACAAIAAgACAAIAAgACAAIAB8ACAAIAAgADEAIAAtACAAWQBlAGEAcgBcAG4AIAAgACAAIAAgACAAIAAgACAAIAAgACAAIAAgACAAIAAgAHwAIAAgACAAIAAgACAAIAAgACAAfAAgACAAIAAyACAALQAgAE0AbwBuAHQAaAAvAFcAZQBlAGsAXABuACAAIAAgACAAIAAgACAAIAAgACAAIAAgACAAIAAgACAAIAB8ACAAIAAgACAAIAAgACAAIAAgAHwAIAAgACAAMwAgAC0AIABEAGEAeQAvAE8AcgBkAGkAbgBhAGwAXABuACAAIAAgACAAIAAgACAAIAAgACAAIAAgACAAIAAgACAAIAB8ACAAIAAgACAAIAAgACAAIAAgAHwAIAAgACAANAAgAC0AIABIAG8AdQByAFwAbgAgACAAIAAgACAAIAAgACAAIAAgACAAIAAgACAAIAAgACAAfAAgACAAIAAgACAAIAAgACAAIAB8ACAAIAAgADUAIAAtACAATQBpAG4AdQB0AGUAXABuACAAIAAgACAAIAAgACAAIAAgACAAIAAgACAAIAAgACAAIAB8ACAAIAAgACAAIAAgACAAIAAgAHwAIAAgACAANgAgAC0AIABTAGUAYwBvAG4AZABcAG4AIAAgACAAIAAgACAAIAAgACAAIAAgACAAIAAgACAAIAAgAHwAIAAgACAAIAAgACAAIAAgACAAfAAgACAAIAA3ACAALQAgAEYAcgBhAGMAdABpAG8AbgBhAGwAXABuAFsATgBvAFQAaQBtAGUAWgBvAG4AZQBdACAAIAAgACAAIAB8ACAAcwB3AGkAdABjAGgAIAAgAHwAIABEAHIAbwBwACAAdABpAG0AZQAgAHoAbwBuAGUAIABmAHIAbwBtACAAbwB1AHQAcAB1AHQALgBcAG4AWwBOAG8AWgB1AGwAdQBdACAAIAAgACAAIAAgACAAIAAgAHwAIABzAHcAaQB0AGMAaAAgACAAfAAgAFUAcwBlACAAKwAwADAAOgAwADAAIABpAG4AcwB0AGUAYQBkACAAbwBmACAAWgAgAGYAbwByACAAVQBUAEMAIAB0AGkAbQBlACAAegBvAG4AZQ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DAE8ATgBWAEUAUgBUAF8ARgBSAE8ATQBfAEQAQQBUAEUAIAA9ACAATABBAE0AQgBEAEEAKABEAGEAdABlACwAIABbAFQAaQBtAGUAWgBvAG4AZQBPAGYAZgBzAGUAdABdACwAIABbAEIAYQBzAGkAYwBdACwAIABbAFMAaQBnAG4AZQBkAF0ALAAgAFsAUAByAGUAYwBpAHMAaQBvAG4AXQAsACAAWwBOAG8AVABpAG0AZQBaAG8AbgBlAF0ALAAgAFsATgBvAFoAdQBsAHUAXQAsAFwAbgAgACAAIAAgAEkARgAoAFwAbgAgACAAIAAgACAAIAAgACAATgBPAFQAKABJAFMATgBVAE0AQgBFAFIAKABEAGEAdABlACkAKQAsAFwAbgAgACAAIAAgACAAIAAgACAAXAAiAFwAIgAsAFwAbgAgACAAIAAgACAAIAAgACAATABFAFQAKABcAG4AIAAgACAAIAAgACAAIAAgACAAIAAgACAAXwBoAGEAcwBEAGEAdABlACwAIABJAE4AVAAoAE4AKABEAGEAdABlACkAIAA8AD4AIAAwACkALABcAG4AIAAgACAAIAAgACAAIAAgACAAIAAgACAAXwB5AGUAYQByACwAIABJAEYAKABfAGgAYQBzAEQAYQB0AGUALAAgAFkARQBBAFIAKABEAGEAdABlACkALAAgAFwAIgBcACIAKQAsAFwAbgAgACAAIAAgACAAIAAgACAAIAAgACAAIABfAG0AbwBuAHQAaAAsACAASQBGACgAXwBoAGEAcwBEAGEAdABlACwAIABNAE8ATgBUAEgAKABEAGEAdABlACkALAAgAFwAIgBcACIAKQAsAFwAbgAgACAAIAAgACAAIAAgACAAIAAgACAAIABfAGQAYQB5ACwAIABJAEYAKABfAGgAYQBzAEQAYQB0AGUALAAgAEQAQQBZACgARABhAHQAZQApACwAIABcACIAXAAiACkALABcAG4AIAAgACAAIAAgACAAIAAgACAAIAAgACAAXwB0AFMAZQBjADEALAAgAFIATwBVAE4ARAAoACgARABhAHQAZQAgAC0AIABJAE4AVAAoAE4AKABEAGEAdABlACkAKQApACAAKgAgADgANgA0ADAAMAAsACAAMwApACwAXABuACAAIAAgACAAIAAgACAAIAAgACAAIAAgAF8AaABvAHUAcgAsACAASQBOAFQAKABfAHQAUwBlAGMAMQAgAC8AIAAzADYAMAAwACkALABcAG4AIAAgACAAIAAgACAAIAAgACAAIAAgACAAXwB0AFMAZQBjADIALAAgAF8AdABTAGUAYwAxACAALQAgACgAXwBoAG8AdQByACAAKgAgADMANgAwADAAKQAsAFwAbgAgACAAIAAgACAAIAAgACAAIAAgACAAIABfAG0AaQBuAHUAdABlACwAIABJAE4AVAAoAF8AdABTAGUAYwAyACAALwAgADYAMAApACwAXABuACAAIAAgACAAIAAgACAAIAAgACAAIAAgAF8AcwBlAGMAbwBuAGQALAAgAF8AdABTAGUAYwAyACAALQAgACgAXwBtAGkAbgB1AHQAZQAgACoAIAA2ADAAKQAsAFwAbgAgACAAIAAgACAAIAAgACAAIAAgACAAIABGAE8AUgBNAEEAVABfAEkAUwBPADgANgAwADEAKABcAG4AIAAgACAAIAAgACAAIAAgACAAIAAgACAAIAAgACAAIABOACgAXwBoAGEAcwBEAGEAdABlACkALABcAG4AIAAgACAAIAAgACAAIAAgACAAIAAgACAAIAAgACAAIABfAHkAZQBhAHIALABcAG4AIAAgACAAIAAgACAAIAAgACAAIAAgACAAIAAgACAAIABfAG0AbwBuAHQAaAAsAFwAbgAgACAAIAAgACAAIAAgACAAIAAgACAAIAAgACAAIAAgAF8AZABhAHkALABcAG4AIAAgACAAIAAgACAAIAAgACAAIAAgACAAIAAgACAAIABfAGgAbwB1AHIALABcAG4AIAAgACAAIAAgACAAIAAgACAAIAAgACAAIAAgACAAIABfAG0AaQBuAHUAdABlACwAXABuACAAIAAgACAAIAAgACAAIAAgACAAIAAgACAAIAAgACAAXwBzAGUAYwBvAG4AZAAsAFwAbgAgACAAIAAgACAAIAAgACAAIAAgACAAIAAgACAAIAAgAFQAaQBtAGUAWgBvAG4AZQBPAGYAZgBzAGUAdAAsAFwAbgAgACAAIAAgACAAIAAgACAAIAAgACAAIAAgACAAIAAgAEIAYQBzAGkAYwAsAFwAbgAgACAAIAAgACAAIAAgACAAIAAgACAAIAAgACAAIAAgAFMAaQBnAG4AZQBkACwAXABuACAAIAAgACAAIAAgACAAIAAgACAAIAAgACAAIAAgACAAUAByAGUAYwBpAHMAaQBvAG4ALABcAG4AIAAgACAAIAAgACAAIAAgACAAIAAgACAAIAAgACAAIABOAG8AVABpAG0AZQBaAG8AbgBlACwAXABuACAAIAAgACAAIAAgACAAIAAgACAAIAAgACAAIAAgACAATgBvAFoAdQBsAHUAXABuACAAIAAgACAAIAAgACAAIAAgACAAIAAgACkAXABuACAAIAAgACAAIAAgACAAIAApAFwAbgAgACAAIAAgACkAXABuACkAOwBcAG4AIgB9AF0ALAAiAHAAcgBvAGoAZQBjAHQATgBhAG0AZQBzACIAOgBbACIASQBTAE8AXwA4ADYAMAAxAC4ASQBTAF8AVgBBAEwASQBEAF8AWQBFAEEAUgAiACwAIgBJAFMATwBfADgANgAwADEALgBJAFMAXwBMAEUAQQBQAF8AWQBFAEEAUgAiACwAIgBJAFMATwBfADgANgAwADEALgBJAFMAXwBWAEEATABJAEQAXwBEAEEAVABFACIALAAiAEkAUwBPAF8AOAA2ADAAMQAuAEkAUwBfAFYAQQBMAEkARABfAFQASQBNAEUAIgAsACIASQBTAE8AXwA4ADYAMAAxAC4ASQBTAF8AVgBBAEwASQBEAF8AVABJAE0ARQBfAFoATwBOAEUAIgAsACIASQBTAE8AXwA4ADYAMAAxAC4ASQBTAF8AVgBBAEwASQBEAF8ATwBSAEQASQBOAEEATABfAEQAQQBUAEUAIgAsACIASQBTAE8AXwA4ADYAMAAxAC4ASQBTAF8AVgBBAEwASQBEAF8AVwBFAEUASwBfAEQAQQBUAEUAIgAsACIASQBTAE8AXwA4ADYAMAAxAC4AWQBFAEEAUgBfAEQAQQBZAF8AQwBPAFUATgBUACIALAAiAEkAUwBPAF8AOAA2ADAAMQAuAFkARQBBAFIAXwBXAEUARQBLAF8AQwBPAFUATgBUACIALAAiAEkAUwBPAF8AOAA2ADAAMQAuAEQAQQBZAF8ATwBSAEQASQBOAEEATAAiACwAIgBJAFMATwBfADgANgAwADEALgBGAFIATwBNAF8ATwBSAEQASQBOAEEATABfAEQAQQBUAEUAIgAsACIASQBTAE8AXwA4ADYAMAAxAC4ARABBAFkAXwBPAEYAXwBXAEUARQBLACIALAAiAEkAUwBPAF8AOAA2ADAAMQAuAEQAQQBZAF8ATwBGAF8AVwBFAEUASwBfAEYAUgBPAE0AXwBPAFIARABJAE4AQQBMACIALAAiAEkAUwBPAF8AOAA2ADAAMQAuAFcARQBFAEsAXwBOAFUATQBCAEUAUgAiACwAIgBJAFMATwBfADgANgAwADEALgBXAEUARQBLAF8ATgBVAE0AQgBFAFIAXwBGAFIATwBNAF8ATwBSAEQASQBOAEEATAAiACwAIgBJAFMATwBfADgANgAwADEALgBUAE8AXwBXAEUARQBLAF8ARABBAFQARQAiACwAIgBJAFMATwBfADgANgAwADEALgBGAFIATwBNAF8AVwBFAEUASwBfAEQAQQBUAEUAIgAsACIASQBTAE8AXwA4ADYAMAAxAC4AVgBBAEwASQBEAEEAVABFAF8AQwBIAEEAUgBBAEMAVABFAFIAUwAiACwAIgBJAFMATwBfADgANgAwADEALgBQAEEAUgBTAEUAXwBEAEEAVABFACIALAAiAEkAUwBPAF8AOAA2ADAAMQAuAFAAQQBSAFMARQBfAFQASQBNAEUAIgAsACIASQBTAE8AXwA4ADYAMAAxAC4AUABBAFIAUwBFAF8AVABJAE0ARQBfAFoATwBOAEUAIgAsACIASQBTAE8AXwA4ADYAMAAxAC4AUABBAFIAUwBFAF8AUABBAFIAVABTACIALAAiAEkAUwBPAF8AOAA2ADAAMQAuAFAAQQBSAFMARQBfAEkAUwBPADgANgAwADEAIgAsACIASQBTAE8AXwA4ADYAMAAxAC4ARgBPAFIATQBBAFQAXwBEAEEAVABFACIALAAiAEkAUwBPAF8AOAA2ADAAMQAuAEYATwBSAE0AQQBUAF8AVABJAE0ARQAiACwAIgBJAFMATwBfADgANgAwADEALgBGAE8AUgBNAEEAVABfAFQASQBNAEUAXwBaAE8ATgBFACIALAAiAEkAUwBPAF8AOAA2ADAAMQAuAEYATwBSAE0AQQBUAF8ATwBSAEQASQBOAEEATABfAEQAQQBUAEUAIgAsACIASQBTAE8AXwA4ADYAMAAxAC4ARgBPAFIATQBBAFQAXwBXAEUARQBLAF8ARABBAFQARQAiACwAIgBJAFMATwBfADgANgAwADEALgBGAE8AUgBNAEEAVABfAEkAUwBPADgANgAwADEAIgAsACIASQBTAE8AXwA4ADYAMAAxAC4AQwBPAE4AVgBFAFIAVABfAFQATwBfAEQAQQBUAEUAIgAsACIASQBTAE8AXwA4ADYAMAAxAC4AQwBPAE4AVgBFAFIAVABfAEYAUgBPAE0AXwBEAEEAVABFACIAXQAsACIAbABvAGMAYQBsAGUAIgA6AHsAIgBsAGkAcwB0AFMAZQBwAGEAcgBhAHQAbwByACIAOgAiACwAIgAsACIAcgBvAHcAUwBlAHAAYQByAGEAdABvAHIAIgA6ACIAOwAiACwAIgBjAG8AbAB1AG0AbgBTAGUAcABhAHIAYQB0AG8AcgAiADoAIgAsACIALAAiAHQAaABvAHUAcwBhAG4AZABzAFMAZQBwAGEAcgBhAHQAbwByACIAOgAiACwAIgAsACIAdABoAG8AdQBzAGEAbgBkAHMAUABvAHMAaQB0AGkAbwBuAHMAIgA6AFsAMwBdACwAIgBkAGUAYwBpAG0AYQBsAFMAZQBwAGEAcgBhAHQAbwByACIAOgAiAC4AIgAsACIAZABhAHQAZQBPAHIAZABlAHIAIgA6ACIARABNAFkAIgAsACIAYwB1AHIAcgBlAG4AYwB5AFMAeQBtAGIAbwBsACIAOgAiACQAIgAsACIAaQBzAEMAdQByAHIAZQBuAGMAeQBTAHkAbQBiAG8AbABMAGUAYQBkACIAOgB0AHIAdQBlACwAIgBpAHMAQwB1AHIAcgBlAG4AYwB5AFMAZQBwAEIAeQBTAHAAYQBjAGUAIgA6AGYAYQBsAHM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dQBzACIAfQB9AA==</AFEJSONBlob>
</file>

<file path=customXml/itemProps1.xml><?xml version="1.0" encoding="utf-8"?>
<ds:datastoreItem xmlns:ds="http://schemas.openxmlformats.org/officeDocument/2006/customXml" ds:itemID="{31EC2F8C-AFCA-49EA-A916-7267966133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ISO_8601_Logical</vt:lpstr>
      <vt:lpstr>ISO_8601_Calendar</vt:lpstr>
      <vt:lpstr>ISO_8601_Parse</vt:lpstr>
      <vt:lpstr>ISO_8601_Format</vt:lpstr>
      <vt:lpstr>ISO_8601_Convert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Shayne H</dc:creator>
  <cp:lastModifiedBy>Shayne H</cp:lastModifiedBy>
  <dcterms:created xsi:type="dcterms:W3CDTF">2023-04-10T00:34:46Z</dcterms:created>
  <dcterms:modified xsi:type="dcterms:W3CDTF">2023-05-13T06:56:13Z</dcterms:modified>
</cp:coreProperties>
</file>